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uba\квартал\Статистика 2026\"/>
    </mc:Choice>
  </mc:AlternateContent>
  <xr:revisionPtr revIDLastSave="0" documentId="8_{CACA88D5-03F2-434C-80B8-34FEFEC87D1C}" xr6:coauthVersionLast="47" xr6:coauthVersionMax="47" xr10:uidLastSave="{00000000-0000-0000-0000-000000000000}"/>
  <bookViews>
    <workbookView xWindow="-120" yWindow="-120" windowWidth="29040" windowHeight="15840" tabRatio="904" xr2:uid="{AF387EC8-19FC-4228-B8C1-D59AE0AA4195}"/>
  </bookViews>
  <sheets>
    <sheet name="інд+дох" sheetId="1" r:id="rId1"/>
    <sheet name="В_ВЧА" sheetId="12" r:id="rId2"/>
    <sheet name="В_дох" sheetId="21" r:id="rId3"/>
    <sheet name="В_динаміка ВЧА" sheetId="14" r:id="rId4"/>
    <sheet name="В_діаграма(дох)" sheetId="25" r:id="rId5"/>
    <sheet name="І_ВЧА" sheetId="22" r:id="rId6"/>
    <sheet name="І_дох" sheetId="16" r:id="rId7"/>
    <sheet name="І_динаміка ВЧА" sheetId="17" r:id="rId8"/>
    <sheet name="І_діаграма(дох)" sheetId="7" r:id="rId9"/>
    <sheet name="3_ВЧА" sheetId="23" r:id="rId10"/>
    <sheet name="З_дох" sheetId="24" r:id="rId11"/>
    <sheet name="3_динаміка ВЧА" sheetId="20" r:id="rId12"/>
    <sheet name="З_діаграма(дох)" sheetId="10" r:id="rId13"/>
  </sheets>
  <definedNames>
    <definedName name="_18_Лют_09">#REF!</definedName>
    <definedName name="_19_Лют_09">#REF!</definedName>
    <definedName name="_19_Лют_09_ВЧА">#REF!</definedName>
    <definedName name="_xlnm._FilterDatabase" localSheetId="9" hidden="1">'3_ВЧА'!$A$2:$J$2</definedName>
    <definedName name="_xlnm._FilterDatabase" localSheetId="11" hidden="1">'3_динаміка ВЧА'!$B$42:$E$42</definedName>
    <definedName name="_xlnm._FilterDatabase" localSheetId="1" hidden="1">В_ВЧА!#REF!</definedName>
    <definedName name="_xlnm._FilterDatabase" localSheetId="3" hidden="1">'В_динаміка ВЧА'!$B$3:$G$13</definedName>
    <definedName name="_xlnm._FilterDatabase" localSheetId="4" hidden="1">'В_діаграма(дох)'!$A$1:$B$1</definedName>
    <definedName name="_xlnm._FilterDatabase" localSheetId="12" hidden="1">'З_діаграма(дох)'!$A$1:$B$1</definedName>
    <definedName name="_xlnm._FilterDatabase" localSheetId="5" hidden="1">І_ВЧА!$A$2:$J$2</definedName>
    <definedName name="_xlnm._FilterDatabase" localSheetId="7" hidden="1">'І_динаміка ВЧА'!$B$32:$E$32</definedName>
    <definedName name="_xlnm._FilterDatabase" localSheetId="8" hidden="1">'І_діаграма(дох)'!$A$1:$B$1</definedName>
    <definedName name="_xlnm._FilterDatabase" localSheetId="6" hidden="1">І_дох!$B$3:$I$3</definedName>
    <definedName name="_xlnm._FilterDatabase" localSheetId="0" hidden="1">'інд+дох'!$A$31:$C$31</definedName>
    <definedName name="cevv">#REF!</definedName>
    <definedName name="_xlnm.Print_Area" localSheetId="1">В_ВЧА!#REF!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20" l="1"/>
  <c r="C49" i="20"/>
  <c r="D49" i="20"/>
  <c r="E49" i="20"/>
  <c r="E48" i="20"/>
  <c r="D48" i="20"/>
  <c r="C48" i="20"/>
  <c r="B48" i="20"/>
  <c r="E6" i="16"/>
  <c r="E60" i="14"/>
  <c r="E59" i="14"/>
  <c r="E58" i="14"/>
  <c r="E57" i="14"/>
  <c r="E56" i="14"/>
  <c r="E55" i="14"/>
  <c r="E54" i="14"/>
  <c r="D60" i="14"/>
  <c r="D59" i="14"/>
  <c r="D58" i="14"/>
  <c r="D57" i="14"/>
  <c r="D56" i="14"/>
  <c r="D55" i="14"/>
  <c r="C60" i="14"/>
  <c r="C59" i="14"/>
  <c r="C58" i="14"/>
  <c r="C57" i="14"/>
  <c r="C56" i="14"/>
  <c r="C55" i="14"/>
  <c r="C54" i="14"/>
  <c r="B60" i="14"/>
  <c r="B59" i="14"/>
  <c r="B58" i="14"/>
  <c r="B57" i="14"/>
  <c r="B56" i="14"/>
  <c r="B55" i="14"/>
  <c r="B54" i="14"/>
  <c r="B53" i="14"/>
  <c r="B52" i="14"/>
  <c r="E47" i="20"/>
  <c r="D47" i="20"/>
  <c r="C47" i="20"/>
  <c r="B47" i="20"/>
  <c r="E46" i="20"/>
  <c r="E45" i="20"/>
  <c r="E44" i="20"/>
  <c r="C46" i="20"/>
  <c r="C45" i="20"/>
  <c r="C44" i="20"/>
  <c r="D46" i="20"/>
  <c r="D45" i="20"/>
  <c r="D44" i="20"/>
  <c r="B46" i="20"/>
  <c r="B45" i="20"/>
  <c r="B44" i="20"/>
  <c r="E34" i="17"/>
  <c r="D34" i="17"/>
  <c r="C34" i="17"/>
  <c r="B34" i="17"/>
  <c r="K6" i="16"/>
  <c r="F5" i="22"/>
  <c r="E5" i="22"/>
  <c r="K11" i="24"/>
  <c r="G11" i="24"/>
  <c r="F11" i="24"/>
  <c r="E11" i="24"/>
  <c r="F10" i="23"/>
  <c r="E10" i="23"/>
  <c r="C13" i="12"/>
  <c r="B26" i="12"/>
  <c r="C26" i="12"/>
  <c r="D26" i="12"/>
  <c r="C25" i="12"/>
  <c r="D25" i="12"/>
  <c r="B25" i="12"/>
  <c r="K14" i="21"/>
  <c r="C20" i="12"/>
  <c r="D20" i="12"/>
  <c r="C21" i="12"/>
  <c r="D21" i="12"/>
  <c r="C22" i="12"/>
  <c r="D22" i="12"/>
  <c r="C23" i="12"/>
  <c r="D23" i="12"/>
  <c r="C24" i="12"/>
  <c r="D24" i="12"/>
  <c r="B20" i="12"/>
  <c r="B21" i="12"/>
  <c r="B22" i="12"/>
  <c r="B23" i="12"/>
  <c r="B24" i="12"/>
  <c r="C19" i="12"/>
  <c r="D19" i="12" s="1"/>
  <c r="B19" i="12"/>
  <c r="C18" i="12"/>
  <c r="B18" i="12"/>
  <c r="E43" i="20"/>
  <c r="D43" i="20"/>
  <c r="C43" i="20"/>
  <c r="B43" i="20"/>
  <c r="E33" i="17"/>
  <c r="D33" i="17"/>
  <c r="C33" i="17"/>
  <c r="B33" i="17"/>
  <c r="E53" i="14"/>
  <c r="E52" i="14"/>
  <c r="E51" i="14"/>
  <c r="E61" i="14" s="1"/>
  <c r="D54" i="14"/>
  <c r="D53" i="14"/>
  <c r="D52" i="14"/>
  <c r="D51" i="14"/>
  <c r="C53" i="14"/>
  <c r="C52" i="14"/>
  <c r="C51" i="14"/>
  <c r="C61" i="14" s="1"/>
  <c r="B51" i="14"/>
  <c r="G14" i="21"/>
  <c r="F14" i="21"/>
  <c r="E14" i="21"/>
  <c r="D18" i="12"/>
  <c r="D13" i="12"/>
</calcChain>
</file>

<file path=xl/sharedStrings.xml><?xml version="1.0" encoding="utf-8"?>
<sst xmlns="http://schemas.openxmlformats.org/spreadsheetml/2006/main" count="381" uniqueCount="127">
  <si>
    <t>Індекс ПФТС</t>
  </si>
  <si>
    <t>Відкриті ІСІ</t>
  </si>
  <si>
    <t>Інтервальні ІСІ</t>
  </si>
  <si>
    <t>Закриті ІСІ</t>
  </si>
  <si>
    <t>CAC 40 (Франція)</t>
  </si>
  <si>
    <t>FTSE 100  (Великобританія)</t>
  </si>
  <si>
    <t>HANG SENG (Гонг-Конг)</t>
  </si>
  <si>
    <t>NIKKEI 225 (Японія)</t>
  </si>
  <si>
    <t>DAX (ФРН)</t>
  </si>
  <si>
    <t>S&amp;P 500 (США)</t>
  </si>
  <si>
    <t>Дата реєстрації</t>
  </si>
  <si>
    <t>Дата досягнення нормативів</t>
  </si>
  <si>
    <t>Номінал ІС, грн.</t>
  </si>
  <si>
    <t>Назва КУА</t>
  </si>
  <si>
    <t>Офіційний сайт КУА</t>
  </si>
  <si>
    <t>ТОВ КУА "Альтус ессетс актівітіс"</t>
  </si>
  <si>
    <t>ОТП Класичний</t>
  </si>
  <si>
    <t>ТОВ КУА "ОТП Капітал"</t>
  </si>
  <si>
    <t>ТОВ КУА "ТАСК-Інвест"</t>
  </si>
  <si>
    <t>Надбання</t>
  </si>
  <si>
    <t>Назва фонду</t>
  </si>
  <si>
    <t xml:space="preserve">Вартість чистих активів </t>
  </si>
  <si>
    <t>Кількість інвестиційних сертифікатів в обігу</t>
  </si>
  <si>
    <t>зміна, %</t>
  </si>
  <si>
    <t>зміна, шт.</t>
  </si>
  <si>
    <t>Середня доходність фондів</t>
  </si>
  <si>
    <t>Депозити у євро</t>
  </si>
  <si>
    <t>Депозити у дол. США</t>
  </si>
  <si>
    <t>Депозити у грн.</t>
  </si>
  <si>
    <t>http://www.task.ua/</t>
  </si>
  <si>
    <t>Форма</t>
  </si>
  <si>
    <t>Вид</t>
  </si>
  <si>
    <t>пайовий</t>
  </si>
  <si>
    <t>N з/п</t>
  </si>
  <si>
    <t>ВЧА, грн.</t>
  </si>
  <si>
    <t>Кількість ІС в обігу, шт.</t>
  </si>
  <si>
    <t>ВЧА на один ІС, грн.</t>
  </si>
  <si>
    <t>ТОВ КУА "Альтус Ассетс Актівітіс"</t>
  </si>
  <si>
    <t>ТОВ КУА "АРТ - КАПІТАЛ Менеджмент"</t>
  </si>
  <si>
    <t>http://otpcapital.com.ua/</t>
  </si>
  <si>
    <t>Разом</t>
  </si>
  <si>
    <t>х</t>
  </si>
  <si>
    <t>з початку діяльності фонду</t>
  </si>
  <si>
    <t>зміна, тис. грн.</t>
  </si>
  <si>
    <t>Чистий притік/відтік капіталу, тис. грн.</t>
  </si>
  <si>
    <t>Зміна ВЧА, тис. грн.</t>
  </si>
  <si>
    <t>Зміна ВЧА, %</t>
  </si>
  <si>
    <t>Період</t>
  </si>
  <si>
    <t>ОТП Фонд Акцій</t>
  </si>
  <si>
    <t>Софіївський</t>
  </si>
  <si>
    <t>Альтус-Збалансований</t>
  </si>
  <si>
    <t>http://www.altus.ua/</t>
  </si>
  <si>
    <t>Альтус-Депозит</t>
  </si>
  <si>
    <t>Кількість ЦП в обігу, шт.</t>
  </si>
  <si>
    <t>ВЧА на один ЦП, грн.</t>
  </si>
  <si>
    <t>Номінал ЦП, грн.</t>
  </si>
  <si>
    <t>Кількість цінних паперів в обігу</t>
  </si>
  <si>
    <t>Доходність інвестиційних сертифікатів</t>
  </si>
  <si>
    <t>Зміна з початку року</t>
  </si>
  <si>
    <t>КІНТО-Класичний</t>
  </si>
  <si>
    <t>http://www.kinto.com/</t>
  </si>
  <si>
    <t>КІНТО-Еквіті</t>
  </si>
  <si>
    <t>ТОВ КУА "ІВЕКС ЕССЕТ МЕНЕДЖМЕНТ"</t>
  </si>
  <si>
    <t>Індекс Української Біржі</t>
  </si>
  <si>
    <t>Індекс</t>
  </si>
  <si>
    <t>http://www.am.eavex.com.ua/</t>
  </si>
  <si>
    <t>1 місяць*</t>
  </si>
  <si>
    <t>Назва фонду*</t>
  </si>
  <si>
    <t>1 рік</t>
  </si>
  <si>
    <t>Зміна за місяць</t>
  </si>
  <si>
    <t>1 місяць</t>
  </si>
  <si>
    <t>з початку діяльності фонду, % річних (середня)*</t>
  </si>
  <si>
    <t>* Показник "з початку діяльності фонду, % річних (середня)" розраховується за формулою складного відсотка.</t>
  </si>
  <si>
    <t>** Оскільки фонд був визнаний менше року тому, показник "з початку діяльності фонду, % річних (середня)" не є репрезентативним для цього фонду.</t>
  </si>
  <si>
    <t>Доходність</t>
  </si>
  <si>
    <t>ПрАТ “КІНТО”</t>
  </si>
  <si>
    <t>(*) Усі фонди - диверсифіковані пайові.</t>
  </si>
  <si>
    <t>Чистий притік/відтік капіталу за місяць, тис. грн.</t>
  </si>
  <si>
    <t>http://am.artcapital.ua/</t>
  </si>
  <si>
    <t>3 місяці</t>
  </si>
  <si>
    <t>6 місяців</t>
  </si>
  <si>
    <t>з початку року</t>
  </si>
  <si>
    <t>КІНТО-Казначейський</t>
  </si>
  <si>
    <t>Середнє значення</t>
  </si>
  <si>
    <t>"Золотий" депозит (за офіційним курсом золота)</t>
  </si>
  <si>
    <t>Відкриті фонди. Ренкінг за ВЧА</t>
  </si>
  <si>
    <t>Доходність відкритих фондів. Сортування за датою досягнення нормативів</t>
  </si>
  <si>
    <t>Динаміка відкритих фондів. Ренкінг за чистим притоком</t>
  </si>
  <si>
    <t>Інтервальні фонди. Ренкінг за ВЧА</t>
  </si>
  <si>
    <t>Доходність інтервальних фондів. Сортування за датою досягнення нормативів</t>
  </si>
  <si>
    <t>Динаміка інтервальних фондів. Ренкінг за чистим притоком</t>
  </si>
  <si>
    <t>Закриті фонди. Ренкінг за ВЧА</t>
  </si>
  <si>
    <t>Доходність закритих фондів. Сортування за датою досягнення нормативів</t>
  </si>
  <si>
    <t>Динаміка закритих фондів. Ренкінг за чистим притоком</t>
  </si>
  <si>
    <t>ТАСК Ресурс</t>
  </si>
  <si>
    <t>серпень</t>
  </si>
  <si>
    <t>н.д.</t>
  </si>
  <si>
    <t>вересень</t>
  </si>
  <si>
    <t>DJI (США)</t>
  </si>
  <si>
    <t>КІНТО-Голд</t>
  </si>
  <si>
    <t>Перспектива</t>
  </si>
  <si>
    <t>SSE COMPOSITE (Китай)</t>
  </si>
  <si>
    <t>WIG20 (Польща)</t>
  </si>
  <si>
    <t>Промінвест-Керамет</t>
  </si>
  <si>
    <t>диверс.</t>
  </si>
  <si>
    <t>ЗАТ КУА "ІНЕКО-ІНВЕСТ"</t>
  </si>
  <si>
    <t>http://www.ineko-invest.com/</t>
  </si>
  <si>
    <t>Центральний інвестиційний фонд</t>
  </si>
  <si>
    <t>ІНЖУР REIT</t>
  </si>
  <si>
    <t>закритий строковий недиверсифікований</t>
  </si>
  <si>
    <t>ТОВ «ІНЖУР»</t>
  </si>
  <si>
    <t>www.inzhur.reit/</t>
  </si>
  <si>
    <t>ІНЖУР ЕНЕРДЖІ</t>
  </si>
  <si>
    <t>https://www.inzhur.reit/</t>
  </si>
  <si>
    <t>ЗЕМЕЛЬНИЙ ІНВЕСТИЦІЙНИЙ ФОНД ҐРУНТОВНО</t>
  </si>
  <si>
    <t>ТОВ "КУА "ІЗІ ЛАЙФ"</t>
  </si>
  <si>
    <t>easylife.com.ua</t>
  </si>
  <si>
    <t>ІНЕКО РІАЛ ІСТЕЙТ</t>
  </si>
  <si>
    <t>корпоративний</t>
  </si>
  <si>
    <t>ТОВ "КУА "ІНЕКО-ІНВЕСТ"</t>
  </si>
  <si>
    <t>www.ineko-invest.com</t>
  </si>
  <si>
    <t>Закритий строковий спеціалізований</t>
  </si>
  <si>
    <t>ПрАТ "КIНТО"</t>
  </si>
  <si>
    <t>www.kinto.com</t>
  </si>
  <si>
    <t>ІНЕКО-ПРЯМІ ІНВЕСТИЦІЇ</t>
  </si>
  <si>
    <t>з початку 2026 року</t>
  </si>
  <si>
    <t>ПФТС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</si>
</sst>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6" formatCode="#,##0.00&quot; грн.&quot;;\-#,##0.00&quot; грн.&quot;"/>
  </numFmts>
  <fonts count="23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color indexed="8"/>
      <name val="MS Sans Serif"/>
      <charset val="204"/>
    </font>
    <font>
      <u/>
      <sz val="10"/>
      <color indexed="36"/>
      <name val="Arial Cyr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8"/>
      <name val="Arial Cyr"/>
      <charset val="204"/>
    </font>
    <font>
      <sz val="11"/>
      <name val="Arial Cyr"/>
      <charset val="204"/>
    </font>
    <font>
      <sz val="10"/>
      <color indexed="8"/>
      <name val="Arial"/>
      <charset val="204"/>
    </font>
    <font>
      <sz val="11"/>
      <color indexed="8"/>
      <name val="Arial"/>
      <charset val="204"/>
    </font>
    <font>
      <u/>
      <sz val="11"/>
      <color indexed="12"/>
      <name val="Arial Cyr"/>
      <charset val="204"/>
    </font>
    <font>
      <u/>
      <sz val="11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dotted">
        <color indexed="55"/>
      </right>
      <top style="medium">
        <color indexed="21"/>
      </top>
      <bottom style="medium">
        <color indexed="21"/>
      </bottom>
      <diagonal/>
    </border>
    <border>
      <left style="dotted">
        <color indexed="55"/>
      </left>
      <right style="dotted">
        <color indexed="23"/>
      </right>
      <top style="medium">
        <color indexed="21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 style="medium">
        <color indexed="21"/>
      </top>
      <bottom style="medium">
        <color indexed="21"/>
      </bottom>
      <diagonal/>
    </border>
    <border>
      <left style="dotted">
        <color indexed="23"/>
      </left>
      <right/>
      <top style="medium">
        <color indexed="21"/>
      </top>
      <bottom style="medium">
        <color indexed="21"/>
      </bottom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/>
      <bottom style="medium">
        <color indexed="21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23"/>
      </left>
      <right/>
      <top/>
      <bottom style="medium">
        <color indexed="21"/>
      </bottom>
      <diagonal/>
    </border>
    <border>
      <left/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/>
      <top style="dotted">
        <color indexed="23"/>
      </top>
      <bottom style="dotted">
        <color indexed="23"/>
      </bottom>
      <diagonal/>
    </border>
    <border>
      <left/>
      <right style="dotted">
        <color indexed="23"/>
      </right>
      <top/>
      <bottom style="medium">
        <color indexed="21"/>
      </bottom>
      <diagonal/>
    </border>
    <border>
      <left style="dotted">
        <color indexed="55"/>
      </left>
      <right style="dotted">
        <color indexed="55"/>
      </right>
      <top style="medium">
        <color indexed="21"/>
      </top>
      <bottom style="medium">
        <color indexed="21"/>
      </bottom>
      <diagonal/>
    </border>
    <border>
      <left/>
      <right style="dotted">
        <color indexed="23"/>
      </right>
      <top style="medium">
        <color indexed="21"/>
      </top>
      <bottom style="medium">
        <color indexed="21"/>
      </bottom>
      <diagonal/>
    </border>
    <border>
      <left style="dotted">
        <color indexed="55"/>
      </left>
      <right style="dotted">
        <color indexed="55"/>
      </right>
      <top/>
      <bottom style="medium">
        <color indexed="21"/>
      </bottom>
      <diagonal/>
    </border>
    <border>
      <left/>
      <right style="dotted">
        <color indexed="23"/>
      </right>
      <top/>
      <bottom/>
      <diagonal/>
    </border>
    <border>
      <left style="dotted">
        <color indexed="23"/>
      </left>
      <right style="dotted">
        <color indexed="23"/>
      </right>
      <top/>
      <bottom/>
      <diagonal/>
    </border>
    <border>
      <left style="dotted">
        <color indexed="23"/>
      </left>
      <right/>
      <top/>
      <bottom/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/>
      <right style="dotted">
        <color indexed="55"/>
      </right>
      <top style="dotted">
        <color indexed="55"/>
      </top>
      <bottom style="medium">
        <color indexed="21"/>
      </bottom>
      <diagonal/>
    </border>
    <border>
      <left style="dotted">
        <color indexed="55"/>
      </left>
      <right/>
      <top style="dotted">
        <color indexed="55"/>
      </top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dotted">
        <color indexed="55"/>
      </right>
      <top style="dotted">
        <color indexed="55"/>
      </top>
      <bottom/>
      <diagonal/>
    </border>
    <border>
      <left style="dotted">
        <color indexed="55"/>
      </left>
      <right/>
      <top style="dotted">
        <color indexed="55"/>
      </top>
      <bottom/>
      <diagonal/>
    </border>
    <border>
      <left/>
      <right/>
      <top style="dotted">
        <color indexed="55"/>
      </top>
      <bottom style="medium">
        <color indexed="38"/>
      </bottom>
      <diagonal/>
    </border>
    <border>
      <left style="dotted">
        <color indexed="23"/>
      </left>
      <right style="dotted">
        <color indexed="23"/>
      </right>
      <top style="medium">
        <color indexed="38"/>
      </top>
      <bottom/>
      <diagonal/>
    </border>
    <border>
      <left style="dotted">
        <color indexed="23"/>
      </left>
      <right/>
      <top style="medium">
        <color indexed="38"/>
      </top>
      <bottom/>
      <diagonal/>
    </border>
    <border>
      <left/>
      <right style="dotted">
        <color indexed="23"/>
      </right>
      <top style="dotted">
        <color indexed="55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 style="dotted">
        <color indexed="55"/>
      </top>
      <bottom style="medium">
        <color indexed="21"/>
      </bottom>
      <diagonal/>
    </border>
    <border>
      <left style="dotted">
        <color indexed="23"/>
      </left>
      <right/>
      <top style="dotted">
        <color indexed="23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 style="medium">
        <color indexed="21"/>
      </top>
      <bottom/>
      <diagonal/>
    </border>
    <border>
      <left style="dotted">
        <color indexed="23"/>
      </left>
      <right/>
      <top style="medium">
        <color indexed="21"/>
      </top>
      <bottom/>
      <diagonal/>
    </border>
    <border>
      <left/>
      <right/>
      <top style="dotted">
        <color indexed="55"/>
      </top>
      <bottom style="dotted">
        <color indexed="55"/>
      </bottom>
      <diagonal/>
    </border>
    <border>
      <left/>
      <right/>
      <top/>
      <bottom style="medium">
        <color indexed="38"/>
      </bottom>
      <diagonal/>
    </border>
    <border>
      <left style="dotted">
        <color indexed="55"/>
      </left>
      <right/>
      <top style="medium">
        <color indexed="21"/>
      </top>
      <bottom style="dotted">
        <color indexed="55"/>
      </bottom>
      <diagonal/>
    </border>
    <border>
      <left/>
      <right style="dotted">
        <color indexed="23"/>
      </right>
      <top style="medium">
        <color indexed="21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medium">
        <color indexed="21"/>
      </top>
      <bottom style="dotted">
        <color indexed="23"/>
      </bottom>
      <diagonal/>
    </border>
    <border>
      <left style="dotted">
        <color indexed="23"/>
      </left>
      <right/>
      <top style="medium">
        <color indexed="21"/>
      </top>
      <bottom style="dotted">
        <color indexed="23"/>
      </bottom>
      <diagonal/>
    </border>
    <border>
      <left/>
      <right style="dotted">
        <color indexed="23"/>
      </right>
      <top style="dotted">
        <color indexed="23"/>
      </top>
      <bottom style="medium">
        <color indexed="21"/>
      </bottom>
      <diagonal/>
    </border>
    <border>
      <left style="dotted">
        <color indexed="23"/>
      </left>
      <right style="dotted">
        <color indexed="55"/>
      </right>
      <top style="dotted">
        <color indexed="23"/>
      </top>
      <bottom style="dotted">
        <color indexed="23"/>
      </bottom>
      <diagonal/>
    </border>
    <border>
      <left/>
      <right/>
      <top style="dotted">
        <color indexed="55"/>
      </top>
      <bottom/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dotted">
        <color indexed="55"/>
      </left>
      <right style="dotted">
        <color indexed="55"/>
      </right>
      <top/>
      <bottom/>
      <diagonal/>
    </border>
    <border>
      <left/>
      <right style="dotted">
        <color indexed="55"/>
      </right>
      <top/>
      <bottom/>
      <diagonal/>
    </border>
    <border>
      <left style="dotted">
        <color indexed="55"/>
      </left>
      <right/>
      <top/>
      <bottom/>
      <diagonal/>
    </border>
    <border>
      <left style="dotted">
        <color indexed="23"/>
      </left>
      <right/>
      <top style="dotted">
        <color indexed="23"/>
      </top>
      <bottom/>
      <diagonal/>
    </border>
    <border>
      <left/>
      <right style="dotted">
        <color indexed="55"/>
      </right>
      <top/>
      <bottom style="medium">
        <color indexed="21"/>
      </bottom>
      <diagonal/>
    </border>
    <border>
      <left/>
      <right/>
      <top style="medium">
        <color indexed="21"/>
      </top>
      <bottom/>
      <diagonal/>
    </border>
    <border>
      <left/>
      <right style="dotted">
        <color indexed="23"/>
      </right>
      <top style="medium">
        <color indexed="21"/>
      </top>
      <bottom/>
      <diagonal/>
    </border>
    <border>
      <left/>
      <right/>
      <top style="medium">
        <color indexed="38"/>
      </top>
      <bottom/>
      <diagonal/>
    </border>
    <border>
      <left/>
      <right style="dotted">
        <color indexed="23"/>
      </right>
      <top style="medium">
        <color indexed="38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 style="medium">
        <color indexed="38"/>
      </top>
      <bottom style="medium">
        <color indexed="21"/>
      </bottom>
      <diagonal/>
    </border>
    <border>
      <left/>
      <right style="dotted">
        <color indexed="23"/>
      </right>
      <top style="medium">
        <color indexed="38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0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0" fontId="1" fillId="0" borderId="0" xfId="0" applyNumberFormat="1" applyFont="1" applyBorder="1"/>
    <xf numFmtId="0" fontId="10" fillId="0" borderId="0" xfId="0" applyFont="1" applyFill="1" applyBorder="1"/>
    <xf numFmtId="4" fontId="10" fillId="0" borderId="0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10" fontId="9" fillId="0" borderId="0" xfId="9" applyNumberFormat="1" applyFont="1" applyFill="1" applyBorder="1" applyAlignment="1">
      <alignment horizontal="right" vertical="center"/>
    </xf>
    <xf numFmtId="10" fontId="5" fillId="0" borderId="0" xfId="0" applyNumberFormat="1" applyFont="1" applyBorder="1"/>
    <xf numFmtId="0" fontId="0" fillId="0" borderId="0" xfId="0" applyBorder="1"/>
    <xf numFmtId="0" fontId="8" fillId="0" borderId="0" xfId="0" applyFont="1"/>
    <xf numFmtId="3" fontId="10" fillId="0" borderId="0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 vertical="center" indent="1"/>
    </xf>
    <xf numFmtId="3" fontId="10" fillId="0" borderId="0" xfId="0" applyNumberFormat="1" applyFont="1" applyAlignment="1">
      <alignment horizontal="right" vertical="center" indent="1"/>
    </xf>
    <xf numFmtId="0" fontId="11" fillId="0" borderId="6" xfId="0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0" fontId="15" fillId="0" borderId="5" xfId="4" applyFont="1" applyFill="1" applyBorder="1" applyAlignment="1">
      <alignment vertical="center" wrapText="1"/>
    </xf>
    <xf numFmtId="10" fontId="15" fillId="0" borderId="8" xfId="5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/>
    <xf numFmtId="14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 wrapText="1" shrinkToFit="1"/>
    </xf>
    <xf numFmtId="4" fontId="10" fillId="0" borderId="11" xfId="0" applyNumberFormat="1" applyFont="1" applyFill="1" applyBorder="1" applyAlignment="1">
      <alignment horizontal="right" vertical="center" indent="1"/>
    </xf>
    <xf numFmtId="3" fontId="10" fillId="0" borderId="11" xfId="0" applyNumberFormat="1" applyFont="1" applyFill="1" applyBorder="1" applyAlignment="1">
      <alignment horizontal="right" vertical="center" indent="1"/>
    </xf>
    <xf numFmtId="4" fontId="10" fillId="0" borderId="12" xfId="0" applyNumberFormat="1" applyFont="1" applyFill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horizontal="right" vertical="center" indent="1"/>
    </xf>
    <xf numFmtId="0" fontId="11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11" fillId="0" borderId="14" xfId="0" applyFont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right" vertical="center" indent="1"/>
    </xf>
    <xf numFmtId="14" fontId="10" fillId="0" borderId="0" xfId="0" applyNumberFormat="1" applyFont="1" applyFill="1" applyBorder="1" applyAlignment="1">
      <alignment horizontal="center"/>
    </xf>
    <xf numFmtId="0" fontId="11" fillId="0" borderId="13" xfId="0" applyFont="1" applyFill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7" fillId="0" borderId="0" xfId="1" applyFont="1" applyFill="1" applyBorder="1" applyAlignment="1" applyProtection="1">
      <alignment horizontal="left" vertical="center"/>
    </xf>
    <xf numFmtId="0" fontId="7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 vertical="center"/>
    </xf>
    <xf numFmtId="3" fontId="10" fillId="0" borderId="8" xfId="0" applyNumberFormat="1" applyFont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vertical="center"/>
    </xf>
    <xf numFmtId="0" fontId="15" fillId="0" borderId="0" xfId="4" applyFont="1" applyFill="1" applyBorder="1" applyAlignment="1">
      <alignment vertical="center" wrapText="1"/>
    </xf>
    <xf numFmtId="10" fontId="15" fillId="0" borderId="0" xfId="5" applyNumberFormat="1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center" vertic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Fill="1" applyBorder="1"/>
    <xf numFmtId="0" fontId="11" fillId="0" borderId="9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/>
    </xf>
    <xf numFmtId="10" fontId="15" fillId="0" borderId="20" xfId="5" applyNumberFormat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0" fontId="10" fillId="0" borderId="0" xfId="0" applyNumberFormat="1" applyFont="1" applyFill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6" fillId="0" borderId="6" xfId="0" applyFont="1" applyBorder="1" applyAlignment="1">
      <alignment vertical="center" wrapText="1"/>
    </xf>
    <xf numFmtId="0" fontId="7" fillId="0" borderId="0" xfId="0" applyFont="1"/>
    <xf numFmtId="186" fontId="3" fillId="0" borderId="0" xfId="2" applyNumberFormat="1" applyFont="1" applyFill="1" applyBorder="1" applyAlignment="1">
      <alignment horizontal="right" wrapText="1"/>
    </xf>
    <xf numFmtId="0" fontId="10" fillId="0" borderId="0" xfId="0" applyFont="1" applyBorder="1"/>
    <xf numFmtId="0" fontId="15" fillId="0" borderId="21" xfId="4" applyFont="1" applyFill="1" applyBorder="1" applyAlignment="1">
      <alignment vertical="center" wrapText="1"/>
    </xf>
    <xf numFmtId="10" fontId="15" fillId="0" borderId="22" xfId="5" applyNumberFormat="1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vertical="center"/>
    </xf>
    <xf numFmtId="4" fontId="10" fillId="0" borderId="23" xfId="0" applyNumberFormat="1" applyFont="1" applyFill="1" applyBorder="1" applyAlignment="1">
      <alignment horizontal="right" vertical="center"/>
    </xf>
    <xf numFmtId="0" fontId="15" fillId="0" borderId="8" xfId="3" applyFont="1" applyFill="1" applyBorder="1" applyAlignment="1">
      <alignment vertical="center" wrapText="1"/>
    </xf>
    <xf numFmtId="4" fontId="15" fillId="0" borderId="8" xfId="3" applyNumberFormat="1" applyFont="1" applyFill="1" applyBorder="1" applyAlignment="1">
      <alignment horizontal="right" vertical="center" wrapText="1" indent="1"/>
    </xf>
    <xf numFmtId="3" fontId="15" fillId="0" borderId="8" xfId="3" applyNumberFormat="1" applyFont="1" applyFill="1" applyBorder="1" applyAlignment="1">
      <alignment horizontal="right" vertical="center" wrapText="1" indent="1"/>
    </xf>
    <xf numFmtId="0" fontId="16" fillId="0" borderId="20" xfId="1" applyFont="1" applyFill="1" applyBorder="1" applyAlignment="1" applyProtection="1">
      <alignment vertical="center" wrapText="1"/>
    </xf>
    <xf numFmtId="0" fontId="15" fillId="0" borderId="24" xfId="4" applyFont="1" applyFill="1" applyBorder="1" applyAlignment="1">
      <alignment vertical="center" wrapText="1"/>
    </xf>
    <xf numFmtId="10" fontId="15" fillId="0" borderId="25" xfId="5" applyNumberFormat="1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0" fillId="0" borderId="28" xfId="0" applyBorder="1"/>
    <xf numFmtId="0" fontId="11" fillId="0" borderId="29" xfId="0" applyFont="1" applyFill="1" applyBorder="1" applyAlignment="1">
      <alignment horizontal="center" vertical="center" wrapText="1" shrinkToFit="1"/>
    </xf>
    <xf numFmtId="4" fontId="11" fillId="0" borderId="30" xfId="0" applyNumberFormat="1" applyFont="1" applyFill="1" applyBorder="1" applyAlignment="1">
      <alignment horizontal="right" vertical="center" indent="1"/>
    </xf>
    <xf numFmtId="3" fontId="11" fillId="0" borderId="31" xfId="0" applyNumberFormat="1" applyFont="1" applyFill="1" applyBorder="1" applyAlignment="1">
      <alignment horizontal="right" vertical="center" indent="1"/>
    </xf>
    <xf numFmtId="4" fontId="11" fillId="0" borderId="32" xfId="0" applyNumberFormat="1" applyFont="1" applyFill="1" applyBorder="1" applyAlignment="1">
      <alignment horizontal="right" vertical="center" indent="1"/>
    </xf>
    <xf numFmtId="10" fontId="10" fillId="0" borderId="11" xfId="10" applyNumberFormat="1" applyFont="1" applyFill="1" applyBorder="1" applyAlignment="1">
      <alignment horizontal="right" vertical="center" indent="1"/>
    </xf>
    <xf numFmtId="10" fontId="11" fillId="0" borderId="16" xfId="0" applyNumberFormat="1" applyFont="1" applyFill="1" applyBorder="1" applyAlignment="1">
      <alignment horizontal="right" vertical="center" indent="1"/>
    </xf>
    <xf numFmtId="4" fontId="21" fillId="0" borderId="16" xfId="6" applyNumberFormat="1" applyFont="1" applyFill="1" applyBorder="1" applyAlignment="1">
      <alignment horizontal="right" vertical="center" wrapText="1" indent="1"/>
    </xf>
    <xf numFmtId="3" fontId="21" fillId="0" borderId="16" xfId="6" applyNumberFormat="1" applyFont="1" applyFill="1" applyBorder="1" applyAlignment="1">
      <alignment horizontal="right" vertical="center" wrapText="1" indent="1"/>
    </xf>
    <xf numFmtId="10" fontId="15" fillId="0" borderId="8" xfId="5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/>
    </xf>
    <xf numFmtId="0" fontId="10" fillId="0" borderId="33" xfId="0" applyFont="1" applyBorder="1" applyAlignment="1">
      <alignment vertical="center"/>
    </xf>
    <xf numFmtId="14" fontId="10" fillId="0" borderId="33" xfId="0" applyNumberFormat="1" applyFont="1" applyBorder="1" applyAlignment="1">
      <alignment horizontal="center" vertical="center"/>
    </xf>
    <xf numFmtId="14" fontId="10" fillId="0" borderId="34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4" fontId="15" fillId="0" borderId="8" xfId="4" applyNumberFormat="1" applyFont="1" applyFill="1" applyBorder="1" applyAlignment="1">
      <alignment horizontal="center" vertical="center" wrapText="1"/>
    </xf>
    <xf numFmtId="10" fontId="15" fillId="0" borderId="35" xfId="7" applyNumberFormat="1" applyFont="1" applyFill="1" applyBorder="1" applyAlignment="1">
      <alignment horizontal="right" vertical="center" wrapText="1" indent="1"/>
    </xf>
    <xf numFmtId="10" fontId="10" fillId="0" borderId="0" xfId="0" applyNumberFormat="1" applyFont="1" applyFill="1" applyBorder="1" applyAlignment="1">
      <alignment horizontal="center" vertical="center"/>
    </xf>
    <xf numFmtId="10" fontId="10" fillId="0" borderId="0" xfId="0" applyNumberFormat="1" applyFont="1" applyAlignment="1">
      <alignment vertical="center"/>
    </xf>
    <xf numFmtId="4" fontId="15" fillId="0" borderId="8" xfId="3" applyNumberFormat="1" applyFont="1" applyFill="1" applyBorder="1" applyAlignment="1">
      <alignment horizontal="center" vertical="center" wrapText="1"/>
    </xf>
    <xf numFmtId="3" fontId="15" fillId="0" borderId="8" xfId="3" applyNumberFormat="1" applyFont="1" applyFill="1" applyBorder="1" applyAlignment="1">
      <alignment horizontal="center" vertical="center" wrapText="1"/>
    </xf>
    <xf numFmtId="4" fontId="11" fillId="0" borderId="16" xfId="0" applyNumberFormat="1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4" fontId="11" fillId="0" borderId="31" xfId="0" applyNumberFormat="1" applyFont="1" applyFill="1" applyBorder="1" applyAlignment="1">
      <alignment horizontal="right" vertical="center" indent="1"/>
    </xf>
    <xf numFmtId="0" fontId="10" fillId="0" borderId="36" xfId="0" applyFont="1" applyFill="1" applyBorder="1" applyAlignment="1">
      <alignment vertical="center"/>
    </xf>
    <xf numFmtId="4" fontId="11" fillId="0" borderId="22" xfId="0" applyNumberFormat="1" applyFont="1" applyFill="1" applyBorder="1" applyAlignment="1">
      <alignment horizontal="right" vertical="center" indent="1"/>
    </xf>
    <xf numFmtId="10" fontId="10" fillId="0" borderId="0" xfId="0" applyNumberFormat="1" applyFont="1" applyFill="1" applyBorder="1" applyAlignment="1">
      <alignment vertical="center"/>
    </xf>
    <xf numFmtId="4" fontId="10" fillId="0" borderId="11" xfId="0" applyNumberFormat="1" applyFont="1" applyFill="1" applyBorder="1" applyAlignment="1">
      <alignment vertical="center"/>
    </xf>
    <xf numFmtId="4" fontId="10" fillId="0" borderId="12" xfId="0" applyNumberFormat="1" applyFont="1" applyFill="1" applyBorder="1" applyAlignment="1">
      <alignment vertical="center"/>
    </xf>
    <xf numFmtId="10" fontId="10" fillId="0" borderId="37" xfId="0" applyNumberFormat="1" applyFont="1" applyBorder="1" applyAlignment="1">
      <alignment horizontal="right" vertical="center" indent="1"/>
    </xf>
    <xf numFmtId="10" fontId="10" fillId="0" borderId="20" xfId="0" applyNumberFormat="1" applyFont="1" applyBorder="1" applyAlignment="1">
      <alignment horizontal="right" vertical="center" indent="1"/>
    </xf>
    <xf numFmtId="10" fontId="10" fillId="0" borderId="0" xfId="0" applyNumberFormat="1" applyFont="1" applyAlignment="1">
      <alignment horizontal="right" vertical="center" indent="1"/>
    </xf>
    <xf numFmtId="0" fontId="10" fillId="0" borderId="38" xfId="0" applyFont="1" applyFill="1" applyBorder="1" applyAlignment="1">
      <alignment horizontal="left" vertical="center" wrapText="1" shrinkToFit="1"/>
    </xf>
    <xf numFmtId="4" fontId="10" fillId="0" borderId="39" xfId="0" applyNumberFormat="1" applyFont="1" applyFill="1" applyBorder="1" applyAlignment="1">
      <alignment horizontal="right" vertical="center" indent="1"/>
    </xf>
    <xf numFmtId="4" fontId="10" fillId="0" borderId="40" xfId="0" applyNumberFormat="1" applyFont="1" applyFill="1" applyBorder="1" applyAlignment="1">
      <alignment horizontal="right" vertical="center" indent="1"/>
    </xf>
    <xf numFmtId="0" fontId="11" fillId="0" borderId="0" xfId="0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horizontal="right" vertical="center" indent="1"/>
    </xf>
    <xf numFmtId="0" fontId="15" fillId="0" borderId="10" xfId="4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15" fillId="0" borderId="10" xfId="4" applyFont="1" applyFill="1" applyBorder="1" applyAlignment="1">
      <alignment vertical="center" wrapText="1"/>
    </xf>
    <xf numFmtId="0" fontId="15" fillId="0" borderId="41" xfId="4" applyFont="1" applyFill="1" applyBorder="1" applyAlignment="1">
      <alignment vertical="center" wrapText="1"/>
    </xf>
    <xf numFmtId="10" fontId="15" fillId="0" borderId="8" xfId="5" applyNumberFormat="1" applyFont="1" applyFill="1" applyBorder="1" applyAlignment="1">
      <alignment horizontal="right" vertical="center" indent="1"/>
    </xf>
    <xf numFmtId="10" fontId="15" fillId="0" borderId="20" xfId="5" applyNumberFormat="1" applyFont="1" applyFill="1" applyBorder="1" applyAlignment="1">
      <alignment horizontal="right" vertical="center" indent="1"/>
    </xf>
    <xf numFmtId="10" fontId="15" fillId="0" borderId="22" xfId="5" applyNumberFormat="1" applyFont="1" applyFill="1" applyBorder="1" applyAlignment="1">
      <alignment horizontal="right" vertical="center" indent="1"/>
    </xf>
    <xf numFmtId="10" fontId="15" fillId="0" borderId="12" xfId="5" applyNumberFormat="1" applyFont="1" applyFill="1" applyBorder="1" applyAlignment="1">
      <alignment horizontal="right" vertical="center" indent="1"/>
    </xf>
    <xf numFmtId="10" fontId="15" fillId="0" borderId="42" xfId="5" applyNumberFormat="1" applyFont="1" applyFill="1" applyBorder="1" applyAlignment="1">
      <alignment horizontal="right" vertical="center" indent="1"/>
    </xf>
    <xf numFmtId="10" fontId="15" fillId="0" borderId="32" xfId="5" applyNumberFormat="1" applyFont="1" applyFill="1" applyBorder="1" applyAlignment="1">
      <alignment horizontal="right" vertical="center" indent="1"/>
    </xf>
    <xf numFmtId="0" fontId="10" fillId="0" borderId="0" xfId="0" applyFont="1" applyBorder="1" applyAlignment="1">
      <alignment horizontal="center" vertical="center"/>
    </xf>
    <xf numFmtId="0" fontId="22" fillId="0" borderId="5" xfId="4" applyFont="1" applyFill="1" applyBorder="1" applyAlignment="1">
      <alignment vertical="center" wrapText="1"/>
    </xf>
    <xf numFmtId="14" fontId="22" fillId="0" borderId="8" xfId="4" applyNumberFormat="1" applyFont="1" applyFill="1" applyBorder="1" applyAlignment="1">
      <alignment horizontal="center" vertical="center" wrapText="1"/>
    </xf>
    <xf numFmtId="10" fontId="22" fillId="0" borderId="8" xfId="5" applyNumberFormat="1" applyFont="1" applyFill="1" applyBorder="1" applyAlignment="1">
      <alignment horizontal="right" vertical="center" wrapText="1" indent="1"/>
    </xf>
    <xf numFmtId="10" fontId="22" fillId="0" borderId="35" xfId="7" applyNumberFormat="1" applyFont="1" applyFill="1" applyBorder="1" applyAlignment="1">
      <alignment horizontal="right" vertical="center" wrapText="1" indent="1"/>
    </xf>
    <xf numFmtId="0" fontId="21" fillId="0" borderId="0" xfId="4" applyFont="1" applyFill="1" applyBorder="1" applyAlignment="1">
      <alignment vertical="center" wrapText="1"/>
    </xf>
    <xf numFmtId="10" fontId="21" fillId="0" borderId="0" xfId="5" applyNumberFormat="1" applyFont="1" applyFill="1" applyBorder="1" applyAlignment="1">
      <alignment horizontal="center" vertical="center" wrapText="1"/>
    </xf>
    <xf numFmtId="10" fontId="21" fillId="0" borderId="0" xfId="5" applyNumberFormat="1" applyFont="1" applyFill="1" applyBorder="1" applyAlignment="1">
      <alignment horizontal="right" vertical="center" wrapText="1" indent="1"/>
    </xf>
    <xf numFmtId="10" fontId="21" fillId="0" borderId="0" xfId="7" applyNumberFormat="1" applyFont="1" applyFill="1" applyBorder="1" applyAlignment="1">
      <alignment horizontal="center" vertical="center" wrapText="1"/>
    </xf>
    <xf numFmtId="10" fontId="15" fillId="0" borderId="39" xfId="5" applyNumberFormat="1" applyFont="1" applyFill="1" applyBorder="1" applyAlignment="1">
      <alignment horizontal="right" vertical="center" wrapText="1" indent="1"/>
    </xf>
    <xf numFmtId="4" fontId="10" fillId="0" borderId="18" xfId="0" applyNumberFormat="1" applyFont="1" applyFill="1" applyBorder="1" applyAlignment="1">
      <alignment horizontal="right" vertical="center" indent="1"/>
    </xf>
    <xf numFmtId="10" fontId="13" fillId="0" borderId="37" xfId="0" applyNumberFormat="1" applyFont="1" applyBorder="1" applyAlignment="1">
      <alignment horizontal="right" vertical="center" indent="1"/>
    </xf>
    <xf numFmtId="0" fontId="10" fillId="0" borderId="0" xfId="0" applyFont="1" applyBorder="1" applyAlignment="1">
      <alignment vertical="center" wrapText="1"/>
    </xf>
    <xf numFmtId="0" fontId="10" fillId="0" borderId="36" xfId="0" applyFont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21" fillId="0" borderId="43" xfId="4" applyFont="1" applyFill="1" applyBorder="1" applyAlignment="1">
      <alignment vertical="center" wrapText="1"/>
    </xf>
    <xf numFmtId="10" fontId="21" fillId="0" borderId="43" xfId="5" applyNumberFormat="1" applyFont="1" applyFill="1" applyBorder="1" applyAlignment="1">
      <alignment horizontal="center" vertical="center" wrapText="1"/>
    </xf>
    <xf numFmtId="10" fontId="21" fillId="0" borderId="43" xfId="5" applyNumberFormat="1" applyFont="1" applyFill="1" applyBorder="1" applyAlignment="1">
      <alignment horizontal="right" vertical="center" wrapText="1" indent="1"/>
    </xf>
    <xf numFmtId="0" fontId="10" fillId="0" borderId="44" xfId="0" applyFont="1" applyFill="1" applyBorder="1" applyAlignment="1">
      <alignment horizontal="center" vertical="center"/>
    </xf>
    <xf numFmtId="0" fontId="15" fillId="0" borderId="38" xfId="4" applyFont="1" applyFill="1" applyBorder="1" applyAlignment="1">
      <alignment horizontal="left" vertical="center" wrapText="1"/>
    </xf>
    <xf numFmtId="10" fontId="15" fillId="0" borderId="40" xfId="5" applyNumberFormat="1" applyFont="1" applyFill="1" applyBorder="1" applyAlignment="1">
      <alignment horizontal="right" vertical="center" indent="1"/>
    </xf>
    <xf numFmtId="0" fontId="15" fillId="0" borderId="43" xfId="4" applyFont="1" applyFill="1" applyBorder="1" applyAlignment="1">
      <alignment vertical="center" wrapText="1"/>
    </xf>
    <xf numFmtId="14" fontId="15" fillId="0" borderId="43" xfId="4" applyNumberFormat="1" applyFont="1" applyFill="1" applyBorder="1" applyAlignment="1">
      <alignment horizontal="center" vertical="center" wrapText="1"/>
    </xf>
    <xf numFmtId="10" fontId="15" fillId="0" borderId="43" xfId="5" applyNumberFormat="1" applyFont="1" applyFill="1" applyBorder="1" applyAlignment="1">
      <alignment horizontal="right" vertical="center" wrapText="1" indent="1"/>
    </xf>
    <xf numFmtId="10" fontId="15" fillId="0" borderId="43" xfId="7" applyNumberFormat="1" applyFont="1" applyFill="1" applyBorder="1" applyAlignment="1">
      <alignment horizontal="right" vertical="center" wrapText="1" indent="1"/>
    </xf>
    <xf numFmtId="10" fontId="10" fillId="0" borderId="0" xfId="0" applyNumberFormat="1" applyFont="1" applyBorder="1" applyAlignment="1">
      <alignment horizontal="right" vertical="center" indent="1"/>
    </xf>
    <xf numFmtId="0" fontId="10" fillId="0" borderId="17" xfId="0" applyFont="1" applyFill="1" applyBorder="1" applyAlignment="1">
      <alignment horizontal="left" vertical="center" wrapText="1" shrinkToFit="1"/>
    </xf>
    <xf numFmtId="10" fontId="15" fillId="0" borderId="45" xfId="5" applyNumberFormat="1" applyFont="1" applyFill="1" applyBorder="1" applyAlignment="1">
      <alignment horizontal="right" vertical="center" wrapText="1" indent="1"/>
    </xf>
    <xf numFmtId="3" fontId="10" fillId="0" borderId="18" xfId="0" applyNumberFormat="1" applyFont="1" applyFill="1" applyBorder="1" applyAlignment="1">
      <alignment horizontal="right" vertical="center" indent="1"/>
    </xf>
    <xf numFmtId="10" fontId="15" fillId="0" borderId="11" xfId="5" applyNumberFormat="1" applyFont="1" applyFill="1" applyBorder="1" applyAlignment="1">
      <alignment horizontal="right" vertical="center" wrapText="1" indent="1"/>
    </xf>
    <xf numFmtId="0" fontId="15" fillId="0" borderId="46" xfId="3" applyFont="1" applyFill="1" applyBorder="1" applyAlignment="1">
      <alignment vertical="center" wrapText="1"/>
    </xf>
    <xf numFmtId="4" fontId="15" fillId="0" borderId="45" xfId="3" applyNumberFormat="1" applyFont="1" applyFill="1" applyBorder="1" applyAlignment="1">
      <alignment horizontal="center" vertical="center" wrapText="1"/>
    </xf>
    <xf numFmtId="3" fontId="15" fillId="0" borderId="45" xfId="3" applyNumberFormat="1" applyFont="1" applyFill="1" applyBorder="1" applyAlignment="1">
      <alignment horizontal="center" vertical="center" wrapText="1"/>
    </xf>
    <xf numFmtId="4" fontId="15" fillId="0" borderId="45" xfId="3" applyNumberFormat="1" applyFont="1" applyFill="1" applyBorder="1" applyAlignment="1">
      <alignment horizontal="right" vertical="center" wrapText="1" indent="1"/>
    </xf>
    <xf numFmtId="3" fontId="15" fillId="0" borderId="45" xfId="3" applyNumberFormat="1" applyFont="1" applyFill="1" applyBorder="1" applyAlignment="1">
      <alignment horizontal="right" vertical="center" wrapText="1" indent="1"/>
    </xf>
    <xf numFmtId="3" fontId="10" fillId="0" borderId="45" xfId="0" applyNumberFormat="1" applyFont="1" applyBorder="1" applyAlignment="1">
      <alignment horizontal="right" vertical="center" indent="1"/>
    </xf>
    <xf numFmtId="0" fontId="15" fillId="0" borderId="45" xfId="3" applyFont="1" applyFill="1" applyBorder="1" applyAlignment="1">
      <alignment vertical="center" wrapText="1"/>
    </xf>
    <xf numFmtId="0" fontId="16" fillId="0" borderId="47" xfId="1" applyFont="1" applyFill="1" applyBorder="1" applyAlignment="1" applyProtection="1">
      <alignment vertical="center" wrapText="1"/>
    </xf>
    <xf numFmtId="14" fontId="15" fillId="0" borderId="0" xfId="4" applyNumberFormat="1" applyFont="1" applyFill="1" applyBorder="1" applyAlignment="1">
      <alignment horizontal="center" vertical="center" wrapText="1"/>
    </xf>
    <xf numFmtId="10" fontId="15" fillId="0" borderId="0" xfId="5" applyNumberFormat="1" applyFont="1" applyFill="1" applyBorder="1" applyAlignment="1">
      <alignment horizontal="right" vertical="center" wrapText="1" indent="1"/>
    </xf>
    <xf numFmtId="10" fontId="15" fillId="0" borderId="0" xfId="7" applyNumberFormat="1" applyFont="1" applyFill="1" applyBorder="1" applyAlignment="1">
      <alignment horizontal="right" vertical="center" wrapText="1" indent="1"/>
    </xf>
    <xf numFmtId="10" fontId="13" fillId="0" borderId="0" xfId="0" applyNumberFormat="1" applyFont="1" applyBorder="1" applyAlignment="1">
      <alignment horizontal="right" vertical="center" indent="1"/>
    </xf>
    <xf numFmtId="4" fontId="10" fillId="0" borderId="48" xfId="0" applyNumberFormat="1" applyFont="1" applyFill="1" applyBorder="1" applyAlignment="1">
      <alignment horizontal="right" vertical="center" indent="1"/>
    </xf>
    <xf numFmtId="0" fontId="21" fillId="0" borderId="10" xfId="4" applyFont="1" applyFill="1" applyBorder="1" applyAlignment="1">
      <alignment vertical="center" wrapText="1"/>
    </xf>
    <xf numFmtId="10" fontId="21" fillId="0" borderId="12" xfId="5" applyNumberFormat="1" applyFont="1" applyFill="1" applyBorder="1" applyAlignment="1">
      <alignment horizontal="right" vertical="center" indent="1"/>
    </xf>
    <xf numFmtId="10" fontId="20" fillId="0" borderId="42" xfId="0" applyNumberFormat="1" applyFont="1" applyBorder="1" applyAlignment="1">
      <alignment horizontal="right" vertical="center" indent="1"/>
    </xf>
    <xf numFmtId="0" fontId="21" fillId="0" borderId="5" xfId="4" applyFont="1" applyFill="1" applyBorder="1" applyAlignment="1">
      <alignment vertical="center" wrapText="1"/>
    </xf>
    <xf numFmtId="10" fontId="21" fillId="0" borderId="20" xfId="5" applyNumberFormat="1" applyFont="1" applyFill="1" applyBorder="1" applyAlignment="1">
      <alignment horizontal="right" vertical="center" indent="1"/>
    </xf>
    <xf numFmtId="0" fontId="6" fillId="0" borderId="23" xfId="0" applyFont="1" applyBorder="1" applyAlignment="1">
      <alignment horizontal="left" vertical="center"/>
    </xf>
    <xf numFmtId="0" fontId="21" fillId="0" borderId="23" xfId="6" applyFont="1" applyFill="1" applyBorder="1" applyAlignment="1">
      <alignment horizontal="center" vertical="center" wrapText="1"/>
    </xf>
    <xf numFmtId="0" fontId="21" fillId="0" borderId="49" xfId="6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1" fillId="0" borderId="5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52" xfId="0" applyFont="1" applyBorder="1" applyAlignment="1">
      <alignment vertical="center"/>
    </xf>
    <xf numFmtId="0" fontId="10" fillId="0" borderId="23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52" xfId="0" applyBorder="1" applyAlignment="1"/>
    <xf numFmtId="0" fontId="9" fillId="0" borderId="6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36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11" fillId="0" borderId="54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</cellXfs>
  <cellStyles count="11">
    <cellStyle name="Відсотковий" xfId="9" builtinId="5"/>
    <cellStyle name="Гиперссылка" xfId="1" xr:uid="{42AF4F71-104D-4158-A3F3-70746C65EF53}"/>
    <cellStyle name="Звичайний" xfId="0" builtinId="0"/>
    <cellStyle name="Обычный_Nastya_Otkrit" xfId="2" xr:uid="{527972C5-DA21-4F4C-9581-4A9C0B14D4FB}"/>
    <cellStyle name="Обычный_Відкр_1" xfId="3" xr:uid="{B4C94023-9D7C-4881-86F9-0901117EB214}"/>
    <cellStyle name="Обычный_Відкр_2" xfId="4" xr:uid="{F330DCA1-D69A-4EFC-9EAD-77B302FB8F22}"/>
    <cellStyle name="Обычный_З_2_28.10" xfId="5" xr:uid="{83550AB2-51A0-48D7-B239-5BD811780834}"/>
    <cellStyle name="Обычный_Лист2" xfId="6" xr:uid="{D3992491-1AF2-4A81-8819-89B46E2452EE}"/>
    <cellStyle name="Обычный_Лист5" xfId="7" xr:uid="{7B2BDB3F-58B0-4C34-BE7F-F323D729EDC3}"/>
    <cellStyle name="Открывавшаяся гиперссылка" xfId="8" xr:uid="{71C53AF1-D0BA-4341-A522-2C2B3E940271}"/>
    <cellStyle name="Процентный 2" xfId="10" xr:uid="{B8411C69-3311-4D67-8560-232B2AA8D02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Динаміка індексів українських акцій та доходності публічних фондів за місяць</a:t>
            </a:r>
          </a:p>
        </c:rich>
      </c:tx>
      <c:layout>
        <c:manualLayout>
          <c:xMode val="edge"/>
          <c:yMode val="edge"/>
          <c:x val="0.24872569492645896"/>
          <c:y val="1.40849744168241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675328138088569E-2"/>
          <c:y val="0.25071254461946929"/>
          <c:w val="0.94703804116328705"/>
          <c:h val="0.425366227388088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'інд+дох'!$B$2</c:f>
              <c:strCache>
                <c:ptCount val="1"/>
                <c:pt idx="0">
                  <c:v>Індекс ПФТС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dLbls>
            <c:dLbl>
              <c:idx val="2"/>
              <c:layout>
                <c:manualLayout>
                  <c:x val="-1.077921805936688E-3"/>
                  <c:y val="1.5833757237932677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3366FF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A0-4729-9F77-9963AF597B96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8A0-4729-9F77-9963AF597B96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1" i="0" u="none" strike="noStrike" baseline="0">
                      <a:solidFill>
                        <a:srgbClr val="0000FF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8A0-4729-9F77-9963AF597B96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75" b="1" i="0" u="none" strike="noStrike" baseline="0">
                    <a:solidFill>
                      <a:srgbClr val="3366FF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'інд+дох'!$A$3:$A$5</c:f>
              <c:strCache>
                <c:ptCount val="3"/>
                <c:pt idx="0">
                  <c:v>серпень</c:v>
                </c:pt>
                <c:pt idx="1">
                  <c:v>вересень</c:v>
                </c:pt>
                <c:pt idx="2">
                  <c:v>з початку 2026 року</c:v>
                </c:pt>
              </c:strCache>
            </c:strRef>
          </c:cat>
          <c:val>
            <c:numRef>
              <c:f>'інд+дох'!$B$3:$B$5</c:f>
              <c:numCache>
                <c:formatCode>0.00%</c:formatCode>
                <c:ptCount val="3"/>
                <c:pt idx="0">
                  <c:v>0.11982945493148844</c:v>
                </c:pt>
                <c:pt idx="1">
                  <c:v>0</c:v>
                </c:pt>
                <c:pt idx="2">
                  <c:v>4.1346257670627162E-2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A0-4729-9F77-9963AF597B96}"/>
            </c:ext>
          </c:extLst>
        </c:ser>
        <c:ser>
          <c:idx val="1"/>
          <c:order val="1"/>
          <c:tx>
            <c:strRef>
              <c:f>'інд+дох'!$C$2</c:f>
              <c:strCache>
                <c:ptCount val="1"/>
                <c:pt idx="0">
                  <c:v>Перспектива</c:v>
                </c:pt>
              </c:strCache>
            </c:strRef>
          </c:tx>
          <c:spPr>
            <a:solidFill>
              <a:srgbClr val="CCFFCC"/>
            </a:solidFill>
            <a:ln w="25400">
              <a:noFill/>
            </a:ln>
          </c:spPr>
          <c:invertIfNegative val="0"/>
          <c:dLbls>
            <c:dLbl>
              <c:idx val="2"/>
              <c:layout>
                <c:manualLayout>
                  <c:x val="8.0954621922830761E-3"/>
                  <c:y val="2.647027095429876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8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8A0-4729-9F77-9963AF597B96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B8A0-4729-9F77-9963AF597B96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1" i="0" u="none" strike="noStrike" baseline="0">
                      <a:solidFill>
                        <a:srgbClr val="008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8A0-4729-9F77-9963AF597B96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75" b="1" i="0" u="none" strike="noStrike" baseline="0">
                    <a:solidFill>
                      <a:srgbClr val="008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'інд+дох'!$A$3:$A$5</c:f>
              <c:strCache>
                <c:ptCount val="3"/>
                <c:pt idx="0">
                  <c:v>серпень</c:v>
                </c:pt>
                <c:pt idx="1">
                  <c:v>вересень</c:v>
                </c:pt>
                <c:pt idx="2">
                  <c:v>з початку 2026 року</c:v>
                </c:pt>
              </c:strCache>
            </c:strRef>
          </c:cat>
          <c:val>
            <c:numRef>
              <c:f>'інд+дох'!$C$3:$C$5</c:f>
              <c:numCache>
                <c:formatCode>0.00%</c:formatCode>
                <c:ptCount val="3"/>
                <c:pt idx="0">
                  <c:v>8.2578556335777265E-4</c:v>
                </c:pt>
                <c:pt idx="1">
                  <c:v>-1.3534707077624053E-2</c:v>
                </c:pt>
                <c:pt idx="2">
                  <c:v>-8.304193523442116E-2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8A0-4729-9F77-9963AF597B96}"/>
            </c:ext>
          </c:extLst>
        </c:ser>
        <c:ser>
          <c:idx val="2"/>
          <c:order val="2"/>
          <c:tx>
            <c:strRef>
              <c:f>'інд+дох'!$D$2</c:f>
              <c:strCache>
                <c:ptCount val="1"/>
                <c:pt idx="0">
                  <c:v>Відкриті ІСІ</c:v>
                </c:pt>
              </c:strCache>
            </c:strRef>
          </c:tx>
          <c:spPr>
            <a:solidFill>
              <a:srgbClr val="CC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8.2553465174964313E-4"/>
                  <c:y val="-2.51447173463361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8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8A0-4729-9F77-9963AF597B96}"/>
                </c:ext>
              </c:extLst>
            </c:dLbl>
            <c:dLbl>
              <c:idx val="1"/>
              <c:layout>
                <c:manualLayout>
                  <c:x val="1.3953042552657946E-3"/>
                  <c:y val="-3.112967920165271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8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8A0-4729-9F77-9963AF597B96}"/>
                </c:ext>
              </c:extLst>
            </c:dLbl>
            <c:dLbl>
              <c:idx val="2"/>
              <c:layout>
                <c:manualLayout>
                  <c:x val="1.9651640126864267E-3"/>
                  <c:y val="-1.6219581870200173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8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8A0-4729-9F77-9963AF597B96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8A0-4729-9F77-9963AF597B96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1" i="0" u="none" strike="noStrike" baseline="0">
                      <a:solidFill>
                        <a:srgbClr val="8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8A0-4729-9F77-9963AF597B96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75" b="1" i="0" u="none" strike="noStrike" baseline="0">
                    <a:solidFill>
                      <a:srgbClr val="80008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'інд+дох'!$A$3:$A$5</c:f>
              <c:strCache>
                <c:ptCount val="3"/>
                <c:pt idx="0">
                  <c:v>серпень</c:v>
                </c:pt>
                <c:pt idx="1">
                  <c:v>вересень</c:v>
                </c:pt>
                <c:pt idx="2">
                  <c:v>з початку 2026 року</c:v>
                </c:pt>
              </c:strCache>
            </c:strRef>
          </c:cat>
          <c:val>
            <c:numRef>
              <c:f>'інд+дох'!$D$3:$D$5</c:f>
              <c:numCache>
                <c:formatCode>0.00%</c:formatCode>
                <c:ptCount val="3"/>
                <c:pt idx="0">
                  <c:v>1.5781159337889889E-2</c:v>
                </c:pt>
                <c:pt idx="1">
                  <c:v>1.0302010857431987E-3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8A0-4729-9F77-9963AF597B96}"/>
            </c:ext>
          </c:extLst>
        </c:ser>
        <c:ser>
          <c:idx val="3"/>
          <c:order val="3"/>
          <c:tx>
            <c:strRef>
              <c:f>'інд+дох'!$E$2</c:f>
              <c:strCache>
                <c:ptCount val="1"/>
                <c:pt idx="0">
                  <c:v>Інтервальні ІСІ</c:v>
                </c:pt>
              </c:strCache>
            </c:strRef>
          </c:tx>
          <c:spPr>
            <a:solidFill>
              <a:srgbClr val="969696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8598390955366917E-3"/>
                  <c:y val="-1.5758268821199684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1" i="0" u="none" strike="noStrike" baseline="0">
                      <a:solidFill>
                        <a:srgbClr val="808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8A0-4729-9F77-9963AF597B96}"/>
                </c:ext>
              </c:extLst>
            </c:dLbl>
            <c:dLbl>
              <c:idx val="1"/>
              <c:layout>
                <c:manualLayout>
                  <c:x val="1.5749713789832143E-3"/>
                  <c:y val="-7.3072841711052106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1" i="0" u="none" strike="noStrike" baseline="0">
                      <a:solidFill>
                        <a:srgbClr val="808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8A0-4729-9F77-9963AF597B96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B8A0-4729-9F77-9963AF597B96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1" i="0" u="none" strike="noStrike" baseline="0">
                      <a:solidFill>
                        <a:srgbClr val="808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B8A0-4729-9F77-9963AF597B96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50" b="1" i="0" u="none" strike="noStrike" baseline="0">
                    <a:solidFill>
                      <a:srgbClr val="80808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'інд+дох'!$A$3:$A$5</c:f>
              <c:strCache>
                <c:ptCount val="3"/>
                <c:pt idx="0">
                  <c:v>серпень</c:v>
                </c:pt>
                <c:pt idx="1">
                  <c:v>вересень</c:v>
                </c:pt>
                <c:pt idx="2">
                  <c:v>з початку 2026 року</c:v>
                </c:pt>
              </c:strCache>
            </c:strRef>
          </c:cat>
          <c:val>
            <c:numRef>
              <c:f>'інд+дох'!$E$3:$E$5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A0-4729-9F77-9963AF597B96}"/>
            </c:ext>
          </c:extLst>
        </c:ser>
        <c:ser>
          <c:idx val="4"/>
          <c:order val="4"/>
          <c:tx>
            <c:strRef>
              <c:f>'інд+дох'!$F$2</c:f>
              <c:strCache>
                <c:ptCount val="1"/>
                <c:pt idx="0">
                  <c:v>Закриті ІСІ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dLbls>
            <c:dLbl>
              <c:idx val="1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B8A0-4729-9F77-9963AF597B96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B8A0-4729-9F77-9963AF597B96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B8A0-4729-9F77-9963AF597B96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75" b="1" i="0" u="none" strike="noStrike" baseline="0">
                    <a:solidFill>
                      <a:srgbClr val="00008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'інд+дох'!$A$3:$A$5</c:f>
              <c:strCache>
                <c:ptCount val="3"/>
                <c:pt idx="0">
                  <c:v>серпень</c:v>
                </c:pt>
                <c:pt idx="1">
                  <c:v>вересень</c:v>
                </c:pt>
                <c:pt idx="2">
                  <c:v>з початку 2026 року</c:v>
                </c:pt>
              </c:strCache>
            </c:strRef>
          </c:cat>
          <c:val>
            <c:numRef>
              <c:f>'інд+дох'!$F$3:$F$5</c:f>
              <c:numCache>
                <c:formatCode>0.00%</c:formatCode>
                <c:ptCount val="3"/>
                <c:pt idx="0">
                  <c:v>3.5427833003756251E-2</c:v>
                </c:pt>
                <c:pt idx="1">
                  <c:v>-1.0335519571988274E-2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A0-4729-9F77-9963AF597B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10"/>
        <c:axId val="378531135"/>
        <c:axId val="1"/>
      </c:barChart>
      <c:catAx>
        <c:axId val="378531135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0.12"/>
          <c:min val="-0.1"/>
        </c:scaling>
        <c:delete val="0"/>
        <c:axPos val="l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37853113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9.3165294663175344E-2"/>
          <c:y val="0.89298737802664896"/>
          <c:w val="0.64275506042851249"/>
          <c:h val="6.1973887434026112E-2"/>
        </c:manualLayout>
      </c:layout>
      <c:overlay val="0"/>
      <c:spPr>
        <a:solidFill>
          <a:srgbClr val="FFFFFF"/>
        </a:solidFill>
        <a:ln w="3175">
          <a:solidFill>
            <a:srgbClr val="FFFFCC"/>
          </a:solidFill>
          <a:prstDash val="solid"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uk-UA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Динаміка українських та світових індексів акцій
за місяць</a:t>
            </a:r>
          </a:p>
        </c:rich>
      </c:tx>
      <c:layout>
        <c:manualLayout>
          <c:xMode val="edge"/>
          <c:yMode val="edge"/>
          <c:x val="0.17314454512924793"/>
          <c:y val="1.09652796929364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4143457030160107"/>
          <c:y val="0.14912780382393606"/>
          <c:w val="0.62461490112046458"/>
          <c:h val="0.657916781576188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'інд+дох'!$B$31</c:f>
              <c:strCache>
                <c:ptCount val="1"/>
                <c:pt idx="0">
                  <c:v>Зміна за місяць</c:v>
                </c:pt>
              </c:strCache>
            </c:strRef>
          </c:tx>
          <c:spPr>
            <a:solidFill>
              <a:srgbClr val="33CCCC"/>
            </a:solidFill>
            <a:ln w="25400">
              <a:noFill/>
            </a:ln>
          </c:spPr>
          <c:invertIfNegative val="0"/>
          <c:dLbls>
            <c:dLbl>
              <c:idx val="0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918-47E9-8014-5A62655C49D4}"/>
                </c:ext>
              </c:extLst>
            </c:dLbl>
            <c:dLbl>
              <c:idx val="1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918-47E9-8014-5A62655C49D4}"/>
                </c:ext>
              </c:extLst>
            </c:dLbl>
            <c:dLbl>
              <c:idx val="2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918-47E9-8014-5A62655C49D4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918-47E9-8014-5A62655C49D4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918-47E9-8014-5A62655C49D4}"/>
                </c:ext>
              </c:extLst>
            </c:dLbl>
            <c:dLbl>
              <c:idx val="5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918-47E9-8014-5A62655C49D4}"/>
                </c:ext>
              </c:extLst>
            </c:dLbl>
            <c:dLbl>
              <c:idx val="6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918-47E9-8014-5A62655C49D4}"/>
                </c:ext>
              </c:extLst>
            </c:dLbl>
            <c:dLbl>
              <c:idx val="7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918-47E9-8014-5A62655C49D4}"/>
                </c:ext>
              </c:extLst>
            </c:dLbl>
            <c:dLbl>
              <c:idx val="8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918-47E9-8014-5A62655C49D4}"/>
                </c:ext>
              </c:extLst>
            </c:dLbl>
            <c:dLbl>
              <c:idx val="9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918-47E9-8014-5A62655C49D4}"/>
                </c:ext>
              </c:extLst>
            </c:dLbl>
            <c:dLbl>
              <c:idx val="10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918-47E9-8014-5A62655C49D4}"/>
                </c:ext>
              </c:extLst>
            </c:dLbl>
            <c:dLbl>
              <c:idx val="11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918-47E9-8014-5A62655C49D4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1100" b="1" i="0" u="none" strike="noStrike" baseline="0">
                    <a:solidFill>
                      <a:srgbClr val="333333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'інд+дох'!$A$32:$A$42</c:f>
              <c:strCache>
                <c:ptCount val="11"/>
                <c:pt idx="0">
                  <c:v>CAC 40 (Франція)</c:v>
                </c:pt>
                <c:pt idx="1">
                  <c:v>DJI (США)</c:v>
                </c:pt>
                <c:pt idx="2">
                  <c:v>DAX (ФРН)</c:v>
                </c:pt>
                <c:pt idx="3">
                  <c:v>HANG SENG (Гонг-Конг)</c:v>
                </c:pt>
                <c:pt idx="4">
                  <c:v>SSE COMPOSITE (Китай)</c:v>
                </c:pt>
                <c:pt idx="5">
                  <c:v>FTSE 100  (Великобританія)</c:v>
                </c:pt>
                <c:pt idx="6">
                  <c:v>ПФТС</c:v>
                </c:pt>
                <c:pt idx="7">
                  <c:v>S&amp;P 500 (США)</c:v>
                </c:pt>
                <c:pt idx="8">
                  <c:v>Перспектива</c:v>
                </c:pt>
                <c:pt idx="9">
                  <c:v>NIKKEI 225 (Японія)</c:v>
                </c:pt>
                <c:pt idx="10">
                  <c:v>WIG20 (Польща)</c:v>
                </c:pt>
              </c:strCache>
            </c:strRef>
          </c:cat>
          <c:val>
            <c:numRef>
              <c:f>'інд+дох'!$B$32:$B$42</c:f>
              <c:numCache>
                <c:formatCode>0.00%</c:formatCode>
                <c:ptCount val="11"/>
                <c:pt idx="0">
                  <c:v>-4.6877437158797775E-2</c:v>
                </c:pt>
                <c:pt idx="1">
                  <c:v>-4.2865684326108933E-2</c:v>
                </c:pt>
                <c:pt idx="2">
                  <c:v>-4.0327350292919117E-2</c:v>
                </c:pt>
                <c:pt idx="3">
                  <c:v>-3.7302787696166129E-2</c:v>
                </c:pt>
                <c:pt idx="4">
                  <c:v>-3.6151318265057908E-2</c:v>
                </c:pt>
                <c:pt idx="5">
                  <c:v>-2.016396501931772E-2</c:v>
                </c:pt>
                <c:pt idx="6">
                  <c:v>-1.3534707077624053E-2</c:v>
                </c:pt>
                <c:pt idx="7">
                  <c:v>-4.5016093904092225E-3</c:v>
                </c:pt>
                <c:pt idx="8">
                  <c:v>0</c:v>
                </c:pt>
                <c:pt idx="9">
                  <c:v>6.6623004337229563E-3</c:v>
                </c:pt>
                <c:pt idx="10">
                  <c:v>3.9501158362582389E-2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918-47E9-8014-5A62655C49D4}"/>
            </c:ext>
          </c:extLst>
        </c:ser>
        <c:ser>
          <c:idx val="1"/>
          <c:order val="1"/>
          <c:tx>
            <c:strRef>
              <c:f>'інд+дох'!$C$31</c:f>
              <c:strCache>
                <c:ptCount val="1"/>
                <c:pt idx="0">
                  <c:v>Зміна з початку року</c:v>
                </c:pt>
              </c:strCache>
            </c:strRef>
          </c:tx>
          <c:spPr>
            <a:solidFill>
              <a:srgbClr val="008080"/>
            </a:solidFill>
            <a:ln w="25400">
              <a:noFill/>
            </a:ln>
          </c:spPr>
          <c:invertIfNegative val="0"/>
          <c:dLbls>
            <c:delete val="1"/>
          </c:dLbls>
          <c:cat>
            <c:strRef>
              <c:f>'інд+дох'!$A$32:$A$42</c:f>
              <c:strCache>
                <c:ptCount val="11"/>
                <c:pt idx="0">
                  <c:v>CAC 40 (Франція)</c:v>
                </c:pt>
                <c:pt idx="1">
                  <c:v>DJI (США)</c:v>
                </c:pt>
                <c:pt idx="2">
                  <c:v>DAX (ФРН)</c:v>
                </c:pt>
                <c:pt idx="3">
                  <c:v>HANG SENG (Гонг-Конг)</c:v>
                </c:pt>
                <c:pt idx="4">
                  <c:v>SSE COMPOSITE (Китай)</c:v>
                </c:pt>
                <c:pt idx="5">
                  <c:v>FTSE 100  (Великобританія)</c:v>
                </c:pt>
                <c:pt idx="6">
                  <c:v>ПФТС</c:v>
                </c:pt>
                <c:pt idx="7">
                  <c:v>S&amp;P 500 (США)</c:v>
                </c:pt>
                <c:pt idx="8">
                  <c:v>Перспектива</c:v>
                </c:pt>
                <c:pt idx="9">
                  <c:v>NIKKEI 225 (Японія)</c:v>
                </c:pt>
                <c:pt idx="10">
                  <c:v>WIG20 (Польща)</c:v>
                </c:pt>
              </c:strCache>
            </c:strRef>
          </c:cat>
          <c:val>
            <c:numRef>
              <c:f>'інд+дох'!$C$32:$C$42</c:f>
              <c:numCache>
                <c:formatCode>0.00%</c:formatCode>
                <c:ptCount val="11"/>
                <c:pt idx="0">
                  <c:v>-2.5240812319774153E-2</c:v>
                </c:pt>
                <c:pt idx="1">
                  <c:v>5.9146179963960099E-2</c:v>
                </c:pt>
                <c:pt idx="2">
                  <c:v>2.8941124301308019E-2</c:v>
                </c:pt>
                <c:pt idx="3">
                  <c:v>-3.9689760730753254E-2</c:v>
                </c:pt>
                <c:pt idx="4">
                  <c:v>-3.1911087370617097E-2</c:v>
                </c:pt>
                <c:pt idx="5">
                  <c:v>6.7928122778506239E-2</c:v>
                </c:pt>
                <c:pt idx="6">
                  <c:v>-8.304193523442116E-2</c:v>
                </c:pt>
                <c:pt idx="7">
                  <c:v>0.11774742531590099</c:v>
                </c:pt>
                <c:pt idx="8">
                  <c:v>4.1346257670627162E-2</c:v>
                </c:pt>
                <c:pt idx="9">
                  <c:v>0.32607090895654856</c:v>
                </c:pt>
                <c:pt idx="10">
                  <c:v>0.31338056921752999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918-47E9-8014-5A62655C49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0"/>
        <c:axId val="264165263"/>
        <c:axId val="1"/>
      </c:barChart>
      <c:catAx>
        <c:axId val="264165263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35"/>
          <c:min val="-0.1"/>
        </c:scaling>
        <c:delete val="0"/>
        <c:axPos val="b"/>
        <c:numFmt formatCode="0%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26416526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4887194534477394"/>
          <c:y val="0.89915293482079095"/>
          <c:w val="0.57768787487048145"/>
          <c:h val="5.263334252609507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uk-UA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uk-UA"/>
              <a:t>Частки фондів у сукупній ВЧА відкритих ІСІ</a:t>
            </a:r>
          </a:p>
        </c:rich>
      </c:tx>
      <c:layout>
        <c:manualLayout>
          <c:xMode val="edge"/>
          <c:yMode val="edge"/>
          <c:x val="0.24799696614775629"/>
          <c:y val="7.2370845973380726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50"/>
      <c:rotY val="26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5523889745489418"/>
          <c:y val="0.32237922297233235"/>
          <c:w val="0.33781208361748427"/>
          <c:h val="0.3508889501739671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F3C-46B2-8FA5-09F8320C034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1F3C-46B2-8FA5-09F8320C034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2-1F3C-46B2-8FA5-09F8320C034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1F3C-46B2-8FA5-09F8320C0346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1F3C-46B2-8FA5-09F8320C0346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1F3C-46B2-8FA5-09F8320C0346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1F3C-46B2-8FA5-09F8320C0346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1F3C-46B2-8FA5-09F8320C0346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8-1F3C-46B2-8FA5-09F8320C0346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49599393229551259"/>
                  <c:y val="0.1403555800695868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3C-46B2-8FA5-09F8320C0346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74667194672594728"/>
                  <c:y val="0.5241403693223635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3C-46B2-8FA5-09F8320C0346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72656408460585897"/>
                  <c:y val="0.74344596318109291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3C-46B2-8FA5-09F8320C0346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60993848430934661"/>
                  <c:y val="0.8574848719876323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3C-46B2-8FA5-09F8320C0346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F3C-46B2-8FA5-09F8320C0346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26006168341980929"/>
                  <c:y val="0.8728362635577433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3C-46B2-8FA5-09F8320C0346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22252700746231105"/>
                  <c:y val="0.71932234785663274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F3C-46B2-8FA5-09F8320C0346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1327118899925831"/>
                  <c:y val="0.61844177468161721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3C-46B2-8FA5-09F8320C0346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11528507615517319"/>
                  <c:y val="0.535105649015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F3C-46B2-8FA5-09F8320C0346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8.0431448480353399E-2"/>
                  <c:y val="0.3881709011299511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F3C-46B2-8FA5-09F8320C0346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13003084170990464"/>
                  <c:y val="0.302641719525046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F3C-46B2-8FA5-09F8320C0346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В_ВЧА!$B$18:$B$26</c:f>
              <c:strCache>
                <c:ptCount val="9"/>
                <c:pt idx="0">
                  <c:v>ОТП Класичний</c:v>
                </c:pt>
                <c:pt idx="1">
                  <c:v>КІНТО-Класичний</c:v>
                </c:pt>
                <c:pt idx="2">
                  <c:v>КІНТО-Казначейський</c:v>
                </c:pt>
                <c:pt idx="3">
                  <c:v>ОТП Фонд Акцій</c:v>
                </c:pt>
                <c:pt idx="4">
                  <c:v>Альтус-Депозит</c:v>
                </c:pt>
                <c:pt idx="5">
                  <c:v>Альтус-Збалансований</c:v>
                </c:pt>
                <c:pt idx="6">
                  <c:v>КІНТО-Еквіті</c:v>
                </c:pt>
                <c:pt idx="7">
                  <c:v>Надбання</c:v>
                </c:pt>
                <c:pt idx="8">
                  <c:v>ТАСК Ресурс</c:v>
                </c:pt>
              </c:strCache>
            </c:strRef>
          </c:cat>
          <c:val>
            <c:numRef>
              <c:f>В_ВЧА!$C$18:$C$26</c:f>
              <c:numCache>
                <c:formatCode>#,##0.00</c:formatCode>
                <c:ptCount val="9"/>
                <c:pt idx="0">
                  <c:v>95155940.890000001</c:v>
                </c:pt>
                <c:pt idx="1">
                  <c:v>39925433.710000001</c:v>
                </c:pt>
                <c:pt idx="2">
                  <c:v>15493078.119999999</c:v>
                </c:pt>
                <c:pt idx="3">
                  <c:v>12079514.550000001</c:v>
                </c:pt>
                <c:pt idx="4">
                  <c:v>7457319.2699999996</c:v>
                </c:pt>
                <c:pt idx="5">
                  <c:v>5611831.8899999997</c:v>
                </c:pt>
                <c:pt idx="6">
                  <c:v>3215495.79</c:v>
                </c:pt>
                <c:pt idx="7">
                  <c:v>1285832.99</c:v>
                </c:pt>
                <c:pt idx="8">
                  <c:v>1034144.7001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F3C-46B2-8FA5-09F8320C0346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1F3C-46B2-8FA5-09F8320C034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D-1F3C-46B2-8FA5-09F8320C034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1F3C-46B2-8FA5-09F8320C034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F3C-46B2-8FA5-09F8320C0346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1F3C-46B2-8FA5-09F8320C0346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F3C-46B2-8FA5-09F8320C0346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1F3C-46B2-8FA5-09F8320C0346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F3C-46B2-8FA5-09F8320C0346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1F3C-46B2-8FA5-09F8320C0346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В_ВЧА!$B$18:$B$26</c:f>
              <c:strCache>
                <c:ptCount val="9"/>
                <c:pt idx="0">
                  <c:v>ОТП Класичний</c:v>
                </c:pt>
                <c:pt idx="1">
                  <c:v>КІНТО-Класичний</c:v>
                </c:pt>
                <c:pt idx="2">
                  <c:v>КІНТО-Казначейський</c:v>
                </c:pt>
                <c:pt idx="3">
                  <c:v>ОТП Фонд Акцій</c:v>
                </c:pt>
                <c:pt idx="4">
                  <c:v>Альтус-Депозит</c:v>
                </c:pt>
                <c:pt idx="5">
                  <c:v>Альтус-Збалансований</c:v>
                </c:pt>
                <c:pt idx="6">
                  <c:v>КІНТО-Еквіті</c:v>
                </c:pt>
                <c:pt idx="7">
                  <c:v>Надбання</c:v>
                </c:pt>
                <c:pt idx="8">
                  <c:v>ТАСК Ресурс</c:v>
                </c:pt>
              </c:strCache>
            </c:strRef>
          </c:cat>
          <c:val>
            <c:numRef>
              <c:f>В_ВЧА!$D$18:$D$26</c:f>
              <c:numCache>
                <c:formatCode>0.00%</c:formatCode>
                <c:ptCount val="9"/>
                <c:pt idx="0">
                  <c:v>0.51647969428362028</c:v>
                </c:pt>
                <c:pt idx="1">
                  <c:v>0.21670402923679971</c:v>
                </c:pt>
                <c:pt idx="2">
                  <c:v>8.4092072193158951E-2</c:v>
                </c:pt>
                <c:pt idx="3">
                  <c:v>6.5564208850507885E-2</c:v>
                </c:pt>
                <c:pt idx="4">
                  <c:v>4.0476232389918099E-2</c:v>
                </c:pt>
                <c:pt idx="5">
                  <c:v>3.0459445745681917E-2</c:v>
                </c:pt>
                <c:pt idx="6">
                  <c:v>1.7452807119098079E-2</c:v>
                </c:pt>
                <c:pt idx="7">
                  <c:v>6.9791399608217708E-3</c:v>
                </c:pt>
                <c:pt idx="8">
                  <c:v>5.6130466848108755E-3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F3C-46B2-8FA5-09F8320C034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uk-UA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uk-UA"/>
              <a:t>Динаміка ВЧА відкритих ІСІ за місяць</a:t>
            </a:r>
          </a:p>
        </c:rich>
      </c:tx>
      <c:layout>
        <c:manualLayout>
          <c:xMode val="edge"/>
          <c:yMode val="edge"/>
          <c:x val="0.39305849239151813"/>
          <c:y val="3.9015596161708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7038204090739206E-2"/>
          <c:y val="0.34498000816668462"/>
          <c:w val="0.8979874787713914"/>
          <c:h val="0.3839956043283929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'В_динаміка ВЧА'!$C$50</c:f>
              <c:strCache>
                <c:ptCount val="1"/>
                <c:pt idx="0">
                  <c:v>Зміна ВЧА, тис. грн.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FF"/>
              </a:solidFill>
              <a:prstDash val="solid"/>
            </a:ln>
          </c:spPr>
          <c:invertIfNegative val="0"/>
          <c:dLbls>
            <c:dLbl>
              <c:idx val="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FF3-4BA6-B29F-18E1B09A3B47}"/>
                </c:ext>
              </c:extLst>
            </c:dLbl>
            <c:dLbl>
              <c:idx val="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FF3-4BA6-B29F-18E1B09A3B47}"/>
                </c:ext>
              </c:extLst>
            </c:dLbl>
            <c:dLbl>
              <c:idx val="2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FF3-4BA6-B29F-18E1B09A3B47}"/>
                </c:ext>
              </c:extLst>
            </c:dLbl>
            <c:dLbl>
              <c:idx val="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FF3-4BA6-B29F-18E1B09A3B47}"/>
                </c:ext>
              </c:extLst>
            </c:dLbl>
            <c:dLbl>
              <c:idx val="4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EFF3-4BA6-B29F-18E1B09A3B47}"/>
                </c:ext>
              </c:extLst>
            </c:dLbl>
            <c:dLbl>
              <c:idx val="5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FF3-4BA6-B29F-18E1B09A3B47}"/>
                </c:ext>
              </c:extLst>
            </c:dLbl>
            <c:dLbl>
              <c:idx val="6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FF3-4BA6-B29F-18E1B09A3B47}"/>
                </c:ext>
              </c:extLst>
            </c:dLbl>
            <c:dLbl>
              <c:idx val="7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FF3-4BA6-B29F-18E1B09A3B47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76948758702801046"/>
                  <c:y val="0.72897561249507759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FF3-4BA6-B29F-18E1B09A3B47}"/>
                </c:ext>
              </c:extLst>
            </c:dLbl>
            <c:dLbl>
              <c:idx val="9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EFF3-4BA6-B29F-18E1B09A3B47}"/>
                </c:ext>
              </c:extLst>
            </c:dLbl>
            <c:dLbl>
              <c:idx val="1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FF3-4BA6-B29F-18E1B09A3B47}"/>
                </c:ext>
              </c:extLst>
            </c:dLbl>
            <c:dLbl>
              <c:idx val="1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EFF3-4BA6-B29F-18E1B09A3B47}"/>
                </c:ext>
              </c:extLst>
            </c:dLbl>
            <c:dLbl>
              <c:idx val="12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FF3-4BA6-B29F-18E1B09A3B47}"/>
                </c:ext>
              </c:extLst>
            </c:dLbl>
            <c:dLbl>
              <c:idx val="1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EFF3-4BA6-B29F-18E1B09A3B47}"/>
                </c:ext>
              </c:extLst>
            </c:dLbl>
            <c:dLbl>
              <c:idx val="14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FF3-4BA6-B29F-18E1B09A3B47}"/>
                </c:ext>
              </c:extLst>
            </c:dLbl>
            <c:dLbl>
              <c:idx val="15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FF3-4BA6-B29F-18E1B09A3B47}"/>
                </c:ext>
              </c:extLst>
            </c:dLbl>
            <c:dLbl>
              <c:idx val="16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FF3-4BA6-B29F-18E1B09A3B47}"/>
                </c:ext>
              </c:extLst>
            </c:dLbl>
            <c:dLbl>
              <c:idx val="17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FF3-4BA6-B29F-18E1B09A3B47}"/>
                </c:ext>
              </c:extLst>
            </c:dLbl>
            <c:dLbl>
              <c:idx val="18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FF3-4BA6-B29F-18E1B09A3B47}"/>
                </c:ext>
              </c:extLst>
            </c:dLbl>
            <c:dLbl>
              <c:idx val="19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EFF3-4BA6-B29F-18E1B09A3B47}"/>
                </c:ext>
              </c:extLst>
            </c:dLbl>
            <c:dLbl>
              <c:idx val="2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EFF3-4BA6-B29F-18E1B09A3B47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1200" b="1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'В_динаміка ВЧА'!$B$51:$B$60</c:f>
              <c:strCache>
                <c:ptCount val="10"/>
                <c:pt idx="0">
                  <c:v>КІНТО-Казначейський</c:v>
                </c:pt>
                <c:pt idx="1">
                  <c:v>КІНТО-Класичний</c:v>
                </c:pt>
                <c:pt idx="2">
                  <c:v>ОТП Класичний</c:v>
                </c:pt>
                <c:pt idx="3">
                  <c:v>Альтус-Депозит</c:v>
                </c:pt>
                <c:pt idx="4">
                  <c:v>Альтус-Збалансований</c:v>
                </c:pt>
                <c:pt idx="5">
                  <c:v>ТАСК Ресурс</c:v>
                </c:pt>
                <c:pt idx="6">
                  <c:v>Надбання</c:v>
                </c:pt>
                <c:pt idx="7">
                  <c:v>Софіївський</c:v>
                </c:pt>
                <c:pt idx="8">
                  <c:v>ОТП Фонд Акцій</c:v>
                </c:pt>
                <c:pt idx="9">
                  <c:v>КІНТО-Еквіті</c:v>
                </c:pt>
              </c:strCache>
            </c:strRef>
          </c:cat>
          <c:val>
            <c:numRef>
              <c:f>'В_динаміка ВЧА'!$C$51:$C$60</c:f>
              <c:numCache>
                <c:formatCode>#,##0.00</c:formatCode>
                <c:ptCount val="10"/>
                <c:pt idx="0">
                  <c:v>-57.323130000000823</c:v>
                </c:pt>
                <c:pt idx="1">
                  <c:v>358.33771000000087</c:v>
                </c:pt>
                <c:pt idx="2">
                  <c:v>1023.2488400000036</c:v>
                </c:pt>
                <c:pt idx="3">
                  <c:v>44.703549999999815</c:v>
                </c:pt>
                <c:pt idx="4">
                  <c:v>31.309399999999442</c:v>
                </c:pt>
                <c:pt idx="5">
                  <c:v>3.7180800000000747</c:v>
                </c:pt>
                <c:pt idx="6">
                  <c:v>3.3514899999999908</c:v>
                </c:pt>
                <c:pt idx="7">
                  <c:v>1.9336599999996835</c:v>
                </c:pt>
                <c:pt idx="8">
                  <c:v>-152.85713999999874</c:v>
                </c:pt>
                <c:pt idx="9">
                  <c:v>-46.232060000000054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EFF3-4BA6-B29F-18E1B09A3B47}"/>
            </c:ext>
          </c:extLst>
        </c:ser>
        <c:ser>
          <c:idx val="0"/>
          <c:order val="1"/>
          <c:tx>
            <c:strRef>
              <c:f>'В_динаміка ВЧА'!$E$50</c:f>
              <c:strCache>
                <c:ptCount val="1"/>
                <c:pt idx="0">
                  <c:v>Чистий притік/відтік капіталу, тис. грн.</c:v>
                </c:pt>
              </c:strCache>
            </c:strRef>
          </c:tx>
          <c:spPr>
            <a:solidFill>
              <a:srgbClr val="33CC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Mode val="edge"/>
                  <c:yMode val="edge"/>
                  <c:x val="9.2217569368779256E-2"/>
                  <c:y val="0.56675287055955326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EFF3-4BA6-B29F-18E1B09A3B47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18216749358914591"/>
                  <c:y val="0.60782191915082517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EFF3-4BA6-B29F-18E1B09A3B47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27438506295792514"/>
                  <c:y val="0.6612116823194788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EFF3-4BA6-B29F-18E1B09A3B47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36433498717829182"/>
                  <c:y val="0.61808918129864321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EFF3-4BA6-B29F-18E1B09A3B47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45201726625024585"/>
                  <c:y val="0.61603572886907965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EFF3-4BA6-B29F-18E1B09A3B47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54121130875447498"/>
                  <c:y val="0.61603572886907965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EFF3-4BA6-B29F-18E1B09A3B47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63342887812325421"/>
                  <c:y val="0.61192882400995241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EFF3-4BA6-B29F-18E1B09A3B47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72111115719520824"/>
                  <c:y val="0.61398227643951597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EFF3-4BA6-B29F-18E1B09A3B47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81106108141557487"/>
                  <c:y val="0.59960810943257081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EFF3-4BA6-B29F-18E1B09A3B47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8957198336229788"/>
                  <c:y val="0.68790656390380556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EFF3-4BA6-B29F-18E1B09A3B47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76797582359573546"/>
                  <c:y val="0.43122501020835574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EFF3-4BA6-B29F-18E1B09A3B47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5782495128452142"/>
                  <c:y val="0.35524727031450259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FF3-4BA6-B29F-18E1B09A3B47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62587006096187892"/>
                  <c:y val="0.3490869130258118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EFF3-4BA6-B29F-18E1B09A3B47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67273472736240603"/>
                  <c:y val="0.38399560432839297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F3-4BA6-B29F-18E1B09A3B47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72035527547907074"/>
                  <c:y val="0.34703346059624818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FF3-4BA6-B29F-18E1B09A3B47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76873170531187296"/>
                  <c:y val="0.35114036545537536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FF3-4BA6-B29F-18E1B09A3B47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81332872656398747"/>
                  <c:y val="0.35319381788493898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FF3-4BA6-B29F-18E1B09A3B47}"/>
                </c:ext>
              </c:extLst>
            </c:dLbl>
            <c:dLbl>
              <c:idx val="17"/>
              <c:layout>
                <c:manualLayout>
                  <c:xMode val="edge"/>
                  <c:yMode val="edge"/>
                  <c:x val="0.85868162953223959"/>
                  <c:y val="0.35730072274406616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FF3-4BA6-B29F-18E1B09A3B47}"/>
                </c:ext>
              </c:extLst>
            </c:dLbl>
            <c:dLbl>
              <c:idx val="18"/>
              <c:layout>
                <c:manualLayout>
                  <c:xMode val="edge"/>
                  <c:yMode val="edge"/>
                  <c:x val="0.8972315970552539"/>
                  <c:y val="0.41479739077184696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EFF3-4BA6-B29F-18E1B09A3B47}"/>
                </c:ext>
              </c:extLst>
            </c:dLbl>
            <c:dLbl>
              <c:idx val="19"/>
              <c:layout>
                <c:manualLayout>
                  <c:xMode val="edge"/>
                  <c:yMode val="edge"/>
                  <c:x val="0.83298165118356338"/>
                  <c:y val="0.4640802490813733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EFF3-4BA6-B29F-18E1B09A3B47}"/>
                </c:ext>
              </c:extLst>
            </c:dLbl>
            <c:dLbl>
              <c:idx val="20"/>
              <c:layout>
                <c:manualLayout>
                  <c:xMode val="edge"/>
                  <c:yMode val="edge"/>
                  <c:x val="0.86775221012588999"/>
                  <c:y val="0.66326513474904236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EFF3-4BA6-B29F-18E1B09A3B47}"/>
                </c:ext>
              </c:extLst>
            </c:dLbl>
            <c:dLbl>
              <c:idx val="21"/>
              <c:layout>
                <c:manualLayout>
                  <c:xMode val="edge"/>
                  <c:yMode val="edge"/>
                  <c:x val="0.91990804853937991"/>
                  <c:y val="0.41479739077184696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EFF3-4BA6-B29F-18E1B09A3B47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r">
                  <a:defRPr sz="1200" b="1" i="0" u="none" strike="noStrike" baseline="0">
                    <a:solidFill>
                      <a:srgbClr val="008080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'В_динаміка ВЧА'!$B$51:$B$60</c:f>
              <c:strCache>
                <c:ptCount val="10"/>
                <c:pt idx="0">
                  <c:v>КІНТО-Казначейський</c:v>
                </c:pt>
                <c:pt idx="1">
                  <c:v>КІНТО-Класичний</c:v>
                </c:pt>
                <c:pt idx="2">
                  <c:v>ОТП Класичний</c:v>
                </c:pt>
                <c:pt idx="3">
                  <c:v>Альтус-Депозит</c:v>
                </c:pt>
                <c:pt idx="4">
                  <c:v>Альтус-Збалансований</c:v>
                </c:pt>
                <c:pt idx="5">
                  <c:v>ТАСК Ресурс</c:v>
                </c:pt>
                <c:pt idx="6">
                  <c:v>Надбання</c:v>
                </c:pt>
                <c:pt idx="7">
                  <c:v>Софіївський</c:v>
                </c:pt>
                <c:pt idx="8">
                  <c:v>ОТП Фонд Акцій</c:v>
                </c:pt>
                <c:pt idx="9">
                  <c:v>КІНТО-Еквіті</c:v>
                </c:pt>
              </c:strCache>
            </c:strRef>
          </c:cat>
          <c:val>
            <c:numRef>
              <c:f>'В_динаміка ВЧА'!$E$51:$E$60</c:f>
              <c:numCache>
                <c:formatCode>#,##0.00</c:formatCode>
                <c:ptCount val="10"/>
                <c:pt idx="0">
                  <c:v>169.69703959220351</c:v>
                </c:pt>
                <c:pt idx="1">
                  <c:v>34.441159954353353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-46.854168359244909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EFF3-4BA6-B29F-18E1B09A3B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30"/>
        <c:axId val="352316271"/>
        <c:axId val="1"/>
      </c:barChart>
      <c:lineChart>
        <c:grouping val="standard"/>
        <c:varyColors val="0"/>
        <c:ser>
          <c:idx val="2"/>
          <c:order val="2"/>
          <c:tx>
            <c:strRef>
              <c:f>'В_динаміка ВЧА'!$D$50</c:f>
              <c:strCache>
                <c:ptCount val="1"/>
                <c:pt idx="0">
                  <c:v>Зміна ВЧА, %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6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Mode val="edge"/>
                  <c:yMode val="edge"/>
                  <c:x val="6.7273472736240597E-2"/>
                  <c:y val="0.349086913025811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EFF3-4BA6-B29F-18E1B09A3B47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16175868725343245"/>
                  <c:y val="0.3819421518988293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EFF3-4BA6-B29F-18E1B09A3B47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26077919206744954"/>
                  <c:y val="0.5051492976726452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EFF3-4BA6-B29F-18E1B09A3B47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34241441741030326"/>
                  <c:y val="0.5030958452430817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EFF3-4BA6-B29F-18E1B09A3B47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42858493304998224"/>
                  <c:y val="0.4969354879543909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EFF3-4BA6-B29F-18E1B09A3B47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51777897555421137"/>
                  <c:y val="0.5790735851369348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EFF3-4BA6-B29F-18E1B09A3B47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607728899774578"/>
                  <c:y val="0.558539060841298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EFF3-4BA6-B29F-18E1B09A3B47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70070235085949484"/>
                  <c:y val="0.5708597754186804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EFF3-4BA6-B29F-18E1B09A3B47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78687286649917376"/>
                  <c:y val="0.5688063229891168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EFF3-4BA6-B29F-18E1B09A3B47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8753110272872654"/>
                  <c:y val="0.5195234646795904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EFF3-4BA6-B29F-18E1B09A3B47}"/>
                </c:ext>
              </c:extLst>
            </c:dLbl>
            <c:dLbl>
              <c:idx val="1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EFF3-4BA6-B29F-18E1B09A3B47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55708482479336319"/>
                  <c:y val="1.0267262147817993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EFF3-4BA6-B29F-18E1B09A3B47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6031936094777528"/>
                  <c:y val="8.2138097182543942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EFF3-4BA6-B29F-18E1B09A3B47}"/>
                </c:ext>
              </c:extLst>
            </c:dLbl>
            <c:dLbl>
              <c:idx val="1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4-EFF3-4BA6-B29F-18E1B09A3B47}"/>
                </c:ext>
              </c:extLst>
            </c:dLbl>
            <c:dLbl>
              <c:idx val="1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EFF3-4BA6-B29F-18E1B09A3B47}"/>
                </c:ext>
              </c:extLst>
            </c:dLbl>
            <c:dLbl>
              <c:idx val="1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EFF3-4BA6-B29F-18E1B09A3B47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79065227507986147"/>
                  <c:y val="8.2138097182543942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EFF3-4BA6-B29F-18E1B09A3B47}"/>
                </c:ext>
              </c:extLst>
            </c:dLbl>
            <c:dLbl>
              <c:idx val="17"/>
              <c:layout>
                <c:manualLayout>
                  <c:xMode val="edge"/>
                  <c:yMode val="edge"/>
                  <c:x val="0.83827282319652618"/>
                  <c:y val="8.2138097182543942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EFF3-4BA6-B29F-18E1B09A3B47}"/>
                </c:ext>
              </c:extLst>
            </c:dLbl>
            <c:dLbl>
              <c:idx val="18"/>
              <c:layout>
                <c:manualLayout>
                  <c:xMode val="edge"/>
                  <c:yMode val="edge"/>
                  <c:x val="0.8858933713131909"/>
                  <c:y val="8.2138097182543942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EFF3-4BA6-B29F-18E1B09A3B47}"/>
                </c:ext>
              </c:extLst>
            </c:dLbl>
            <c:dLbl>
              <c:idx val="19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0-EFF3-4BA6-B29F-18E1B09A3B47}"/>
                </c:ext>
              </c:extLst>
            </c:dLbl>
            <c:dLbl>
              <c:idx val="2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1-EFF3-4BA6-B29F-18E1B09A3B47}"/>
                </c:ext>
              </c:extLst>
            </c:dLbl>
            <c:dLbl>
              <c:idx val="2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2-EFF3-4BA6-B29F-18E1B09A3B4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'В_динаміка ВЧА'!$B$51:$B$60</c:f>
              <c:strCache>
                <c:ptCount val="10"/>
                <c:pt idx="0">
                  <c:v>КІНТО-Казначейський</c:v>
                </c:pt>
                <c:pt idx="1">
                  <c:v>КІНТО-Класичний</c:v>
                </c:pt>
                <c:pt idx="2">
                  <c:v>ОТП Класичний</c:v>
                </c:pt>
                <c:pt idx="3">
                  <c:v>Альтус-Депозит</c:v>
                </c:pt>
                <c:pt idx="4">
                  <c:v>Альтус-Збалансований</c:v>
                </c:pt>
                <c:pt idx="5">
                  <c:v>ТАСК Ресурс</c:v>
                </c:pt>
                <c:pt idx="6">
                  <c:v>Надбання</c:v>
                </c:pt>
                <c:pt idx="7">
                  <c:v>Софіївський</c:v>
                </c:pt>
                <c:pt idx="8">
                  <c:v>ОТП Фонд Акцій</c:v>
                </c:pt>
                <c:pt idx="9">
                  <c:v>КІНТО-Еквіті</c:v>
                </c:pt>
              </c:strCache>
            </c:strRef>
          </c:cat>
          <c:val>
            <c:numRef>
              <c:f>'В_динаміка ВЧА'!$D$51:$D$60</c:f>
              <c:numCache>
                <c:formatCode>0.00%</c:formatCode>
                <c:ptCount val="10"/>
                <c:pt idx="0">
                  <c:v>-3.6862797993717895E-3</c:v>
                </c:pt>
                <c:pt idx="1">
                  <c:v>9.0564571632955043E-3</c:v>
                </c:pt>
                <c:pt idx="2">
                  <c:v>1.0870281277587275E-2</c:v>
                </c:pt>
                <c:pt idx="3">
                  <c:v>6.0307389035944544E-3</c:v>
                </c:pt>
                <c:pt idx="4">
                  <c:v>5.6104782403626581E-3</c:v>
                </c:pt>
                <c:pt idx="5">
                  <c:v>3.6082918739417324E-3</c:v>
                </c:pt>
                <c:pt idx="6">
                  <c:v>2.6132852598653397E-3</c:v>
                </c:pt>
                <c:pt idx="7">
                  <c:v>6.4911091415777329E-4</c:v>
                </c:pt>
                <c:pt idx="8">
                  <c:v>-1.2496116360244343E-2</c:v>
                </c:pt>
                <c:pt idx="9">
                  <c:v>-1.4174101006005161E-2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EFF3-4BA6-B29F-18E1B09A3B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52316271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1"/>
        <c:crosses val="autoZero"/>
        <c:auto val="0"/>
        <c:lblAlgn val="ctr"/>
        <c:lblOffset val="40"/>
        <c:tickLblSkip val="1"/>
        <c:tickMarkSkip val="1"/>
        <c:noMultiLvlLbl val="0"/>
      </c:catAx>
      <c:valAx>
        <c:axId val="1"/>
        <c:scaling>
          <c:orientation val="minMax"/>
          <c:max val="1200"/>
          <c:min val="-20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35231627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0.4"/>
          <c:min val="-0.8"/>
        </c:scaling>
        <c:delete val="0"/>
        <c:axPos val="r"/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3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7.256464474920335E-2"/>
          <c:y val="0.75567049407940434"/>
          <c:w val="0.48300841661188476"/>
          <c:h val="5.133631073908996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uk-UA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Доходність відкритих фондів, 
банківських депозитів та індексів за місяць</a:t>
            </a:r>
          </a:p>
        </c:rich>
      </c:tx>
      <c:layout>
        <c:manualLayout>
          <c:xMode val="edge"/>
          <c:yMode val="edge"/>
          <c:x val="0.31277107791682596"/>
          <c:y val="6.741787098911708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3013256569131006E-2"/>
          <c:y val="0.10112680648367563"/>
          <c:w val="0.9550501476189367"/>
          <c:h val="0.8595778551112428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76-47F2-9E89-E96B6D9DC25A}"/>
              </c:ext>
            </c:extLst>
          </c:dPt>
          <c:dPt>
            <c:idx val="12"/>
            <c:invertIfNegative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076-47F2-9E89-E96B6D9DC25A}"/>
              </c:ext>
            </c:extLst>
          </c:dPt>
          <c:dPt>
            <c:idx val="13"/>
            <c:invertIfNegative val="0"/>
            <c:bubble3D val="0"/>
            <c:spPr>
              <a:solidFill>
                <a:srgbClr val="33CC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76-47F2-9E89-E96B6D9DC25A}"/>
              </c:ext>
            </c:extLst>
          </c:dPt>
          <c:dPt>
            <c:idx val="14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076-47F2-9E89-E96B6D9DC25A}"/>
              </c:ext>
            </c:extLst>
          </c:dPt>
          <c:dPt>
            <c:idx val="15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076-47F2-9E89-E96B6D9DC25A}"/>
              </c:ext>
            </c:extLst>
          </c:dPt>
          <c:dPt>
            <c:idx val="16"/>
            <c:invertIfNegative val="0"/>
            <c:bubble3D val="0"/>
            <c:spPr>
              <a:solidFill>
                <a:srgbClr val="FFCC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076-47F2-9E89-E96B6D9DC25A}"/>
              </c:ext>
            </c:extLst>
          </c:dPt>
          <c:dPt>
            <c:idx val="17"/>
            <c:invertIfNegative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7076-47F2-9E89-E96B6D9DC25A}"/>
              </c:ext>
            </c:extLst>
          </c:dPt>
          <c:dPt>
            <c:idx val="18"/>
            <c:invertIfNegative val="0"/>
            <c:bubble3D val="0"/>
            <c:spPr>
              <a:solidFill>
                <a:srgbClr val="33CC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76-47F2-9E89-E96B6D9DC25A}"/>
              </c:ext>
            </c:extLst>
          </c:dPt>
          <c:dPt>
            <c:idx val="19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076-47F2-9E89-E96B6D9DC25A}"/>
              </c:ext>
            </c:extLst>
          </c:dPt>
          <c:dPt>
            <c:idx val="20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076-47F2-9E89-E96B6D9DC25A}"/>
              </c:ext>
            </c:extLst>
          </c:dPt>
          <c:dPt>
            <c:idx val="21"/>
            <c:invertIfNegative val="0"/>
            <c:bubble3D val="0"/>
            <c:spPr>
              <a:solidFill>
                <a:srgbClr val="FFCC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7076-47F2-9E89-E96B6D9DC25A}"/>
              </c:ext>
            </c:extLst>
          </c:dPt>
          <c:dPt>
            <c:idx val="22"/>
            <c:invertIfNegative val="0"/>
            <c:bubble3D val="0"/>
            <c:spPr>
              <a:solidFill>
                <a:srgbClr val="FFCC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76-47F2-9E89-E96B6D9DC25A}"/>
              </c:ext>
            </c:extLst>
          </c:dPt>
          <c:cat>
            <c:strRef>
              <c:f>'В_діаграма(дох)'!$A$2:$A$18</c:f>
              <c:strCache>
                <c:ptCount val="17"/>
                <c:pt idx="0">
                  <c:v>КІНТО-Казначейський</c:v>
                </c:pt>
                <c:pt idx="1">
                  <c:v>ОТП Фонд Акцій</c:v>
                </c:pt>
                <c:pt idx="2">
                  <c:v>КІНТО-Еквіті</c:v>
                </c:pt>
                <c:pt idx="3">
                  <c:v>Софіївський</c:v>
                </c:pt>
                <c:pt idx="4">
                  <c:v>Надбання</c:v>
                </c:pt>
                <c:pt idx="5">
                  <c:v>ТАСК Ресурс</c:v>
                </c:pt>
                <c:pt idx="6">
                  <c:v>Альтус-Збалансований</c:v>
                </c:pt>
                <c:pt idx="7">
                  <c:v>Альтус-Депозит</c:v>
                </c:pt>
                <c:pt idx="8">
                  <c:v>КІНТО-Класичний</c:v>
                </c:pt>
                <c:pt idx="9">
                  <c:v>ОТП Класичний</c:v>
                </c:pt>
                <c:pt idx="10">
                  <c:v>Середня доходність фондів</c:v>
                </c:pt>
                <c:pt idx="11">
                  <c:v>ПФТС</c:v>
                </c:pt>
                <c:pt idx="12">
                  <c:v>Перспектива</c:v>
                </c:pt>
                <c:pt idx="13">
                  <c:v>Депозити у євро</c:v>
                </c:pt>
                <c:pt idx="14">
                  <c:v>Депозити у дол. США</c:v>
                </c:pt>
                <c:pt idx="15">
                  <c:v>Депозити у грн.</c:v>
                </c:pt>
                <c:pt idx="16">
                  <c:v>"Золотий" депозит (за офіційним курсом золота)</c:v>
                </c:pt>
              </c:strCache>
            </c:strRef>
          </c:cat>
          <c:val>
            <c:numRef>
              <c:f>'В_діаграма(дох)'!$B$2:$B$18</c:f>
              <c:numCache>
                <c:formatCode>0.00%</c:formatCode>
                <c:ptCount val="17"/>
                <c:pt idx="0">
                  <c:v>-1.454499689862554E-2</c:v>
                </c:pt>
                <c:pt idx="1">
                  <c:v>-1.2931034482758563E-2</c:v>
                </c:pt>
                <c:pt idx="2">
                  <c:v>2.1270358067893014E-4</c:v>
                </c:pt>
                <c:pt idx="3">
                  <c:v>6.4909547066061002E-4</c:v>
                </c:pt>
                <c:pt idx="4">
                  <c:v>2.6132719547209415E-3</c:v>
                </c:pt>
                <c:pt idx="5">
                  <c:v>3.6083400516682129E-3</c:v>
                </c:pt>
                <c:pt idx="6">
                  <c:v>5.6113231200340952E-3</c:v>
                </c:pt>
                <c:pt idx="7">
                  <c:v>6.0309447521476045E-3</c:v>
                </c:pt>
                <c:pt idx="8">
                  <c:v>8.1821337864751431E-3</c:v>
                </c:pt>
                <c:pt idx="9">
                  <c:v>1.0870229522430552E-2</c:v>
                </c:pt>
                <c:pt idx="10">
                  <c:v>1.0302010857431987E-3</c:v>
                </c:pt>
                <c:pt idx="11">
                  <c:v>0</c:v>
                </c:pt>
                <c:pt idx="12">
                  <c:v>-1.3534707077624053E-2</c:v>
                </c:pt>
                <c:pt idx="13">
                  <c:v>-1.7869298152875079E-2</c:v>
                </c:pt>
                <c:pt idx="14">
                  <c:v>8.0025269891501605E-3</c:v>
                </c:pt>
                <c:pt idx="15">
                  <c:v>1.1095890410958905E-2</c:v>
                </c:pt>
                <c:pt idx="16">
                  <c:v>-8.919236363845684E-2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076-47F2-9E89-E96B6D9DC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52313023"/>
        <c:axId val="1"/>
      </c:barChart>
      <c:catAx>
        <c:axId val="35231302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"/>
        <c:crosses val="autoZero"/>
        <c:auto val="0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0.02"/>
          <c:min val="-0.1"/>
        </c:scaling>
        <c:delete val="0"/>
        <c:axPos val="b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352313023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uk-UA"/>
              <a:t>Динаміка ВЧА інтервальних ІСІ за місяць</a:t>
            </a:r>
          </a:p>
        </c:rich>
      </c:tx>
      <c:layout>
        <c:manualLayout>
          <c:xMode val="edge"/>
          <c:yMode val="edge"/>
          <c:x val="0.31761006488926335"/>
          <c:y val="6.66689019846694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1600684513879372E-2"/>
          <c:y val="0.34134477816150738"/>
          <c:w val="0.93682968762047192"/>
          <c:h val="0.437347997019431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'І_динаміка ВЧА'!$C$32</c:f>
              <c:strCache>
                <c:ptCount val="1"/>
                <c:pt idx="0">
                  <c:v>Зміна ВЧА, тис. грн.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FF"/>
              </a:solidFill>
              <a:prstDash val="solid"/>
            </a:ln>
          </c:spPr>
          <c:invertIfNegative val="0"/>
          <c:dLbls>
            <c:dLbl>
              <c:idx val="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A62-40D1-872D-42976E4C7811}"/>
                </c:ext>
              </c:extLst>
            </c:dLbl>
            <c:dLbl>
              <c:idx val="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A62-40D1-872D-42976E4C7811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63362007907379492"/>
                  <c:y val="0.24534155930358342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62-40D1-872D-42976E4C7811}"/>
                </c:ext>
              </c:extLst>
            </c:dLbl>
            <c:dLbl>
              <c:idx val="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A62-40D1-872D-42976E4C7811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59361881145549977"/>
                  <c:y val="0.48268285036900649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62-40D1-872D-42976E4C7811}"/>
                </c:ext>
              </c:extLst>
            </c:dLbl>
            <c:dLbl>
              <c:idx val="5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A62-40D1-872D-42976E4C7811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84722684815549087"/>
                  <c:y val="0.26400885185929085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A62-40D1-872D-42976E4C7811}"/>
                </c:ext>
              </c:extLst>
            </c:dLbl>
            <c:dLbl>
              <c:idx val="7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A62-40D1-872D-42976E4C7811}"/>
                </c:ext>
              </c:extLst>
            </c:dLbl>
            <c:dLbl>
              <c:idx val="8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A62-40D1-872D-42976E4C7811}"/>
                </c:ext>
              </c:extLst>
            </c:dLbl>
            <c:dLbl>
              <c:idx val="9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A62-40D1-872D-42976E4C7811}"/>
                </c:ext>
              </c:extLst>
            </c:dLbl>
            <c:dLbl>
              <c:idx val="1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DA62-40D1-872D-42976E4C7811}"/>
                </c:ext>
              </c:extLst>
            </c:dLbl>
            <c:dLbl>
              <c:idx val="1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A62-40D1-872D-42976E4C7811}"/>
                </c:ext>
              </c:extLst>
            </c:dLbl>
            <c:dLbl>
              <c:idx val="12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A62-40D1-872D-42976E4C7811}"/>
                </c:ext>
              </c:extLst>
            </c:dLbl>
            <c:dLbl>
              <c:idx val="1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A62-40D1-872D-42976E4C7811}"/>
                </c:ext>
              </c:extLst>
            </c:dLbl>
            <c:dLbl>
              <c:idx val="14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A62-40D1-872D-42976E4C7811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'І_динаміка ВЧА'!$B$33:$B$34</c:f>
              <c:strCache>
                <c:ptCount val="2"/>
                <c:pt idx="0">
                  <c:v>Центральний інвестиційний фонд</c:v>
                </c:pt>
                <c:pt idx="1">
                  <c:v>Промінвест-Керамет</c:v>
                </c:pt>
              </c:strCache>
            </c:strRef>
          </c:cat>
          <c:val>
            <c:numRef>
              <c:f>'І_динаміка ВЧА'!$C$33:$C$34</c:f>
              <c:numCache>
                <c:formatCode>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A62-40D1-872D-42976E4C7811}"/>
            </c:ext>
          </c:extLst>
        </c:ser>
        <c:ser>
          <c:idx val="0"/>
          <c:order val="1"/>
          <c:tx>
            <c:strRef>
              <c:f>'І_динаміка ВЧА'!$E$32</c:f>
              <c:strCache>
                <c:ptCount val="1"/>
                <c:pt idx="0">
                  <c:v>Чистий притік/відтік капіталу, тис. грн.</c:v>
                </c:pt>
              </c:strCache>
            </c:strRef>
          </c:tx>
          <c:spPr>
            <a:solidFill>
              <a:srgbClr val="33CC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Mode val="edge"/>
                  <c:yMode val="edge"/>
                  <c:x val="0.34001077475550862"/>
                  <c:y val="0.48268285036900649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A62-40D1-872D-42976E4C7811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79762527630880486"/>
                  <c:y val="0.48801636252778008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A62-40D1-872D-42976E4C7811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72322291853877596"/>
                  <c:y val="0.23200777890664953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A62-40D1-872D-42976E4C7811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5112162001618118"/>
                  <c:y val="0.4720158260514594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A62-40D1-872D-42976E4C7811}"/>
                </c:ext>
              </c:extLst>
            </c:dLbl>
            <c:dLbl>
              <c:idx val="4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DA62-40D1-872D-42976E4C7811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78242479461385273"/>
                  <c:y val="0.47468258213084619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A62-40D1-872D-42976E4C7811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89602839464981088"/>
                  <c:y val="0.27734263225622474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A62-40D1-872D-42976E4C7811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90402864817346995"/>
                  <c:y val="0.38401287543169577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A62-40D1-872D-42976E4C7811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90642872423056764"/>
                  <c:y val="0.55468526451244948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A62-40D1-872D-42976E4C7811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64002028189272209"/>
                  <c:y val="0.5120171672422611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A62-40D1-872D-42976E4C7811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9681891286496336"/>
                  <c:y val="0.3920131436698561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A62-40D1-872D-42976E4C7811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64962058612111295"/>
                  <c:y val="0.37867936327292223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A62-40D1-872D-42976E4C7811}"/>
                </c:ext>
              </c:extLst>
            </c:dLbl>
            <c:dLbl>
              <c:idx val="12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DA62-40D1-872D-42976E4C7811}"/>
                </c:ext>
              </c:extLst>
            </c:dLbl>
            <c:dLbl>
              <c:idx val="13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DA62-40D1-872D-42976E4C7811}"/>
                </c:ext>
              </c:extLst>
            </c:dLbl>
            <c:dLbl>
              <c:idx val="14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DA62-40D1-872D-42976E4C7811}"/>
                </c:ext>
              </c:extLst>
            </c:dLbl>
            <c:dLbl>
              <c:idx val="15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DA62-40D1-872D-42976E4C7811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8080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'І_динаміка ВЧА'!$B$33:$B$34</c:f>
              <c:strCache>
                <c:ptCount val="2"/>
                <c:pt idx="0">
                  <c:v>Центральний інвестиційний фонд</c:v>
                </c:pt>
                <c:pt idx="1">
                  <c:v>Промінвест-Керамет</c:v>
                </c:pt>
              </c:strCache>
            </c:strRef>
          </c:cat>
          <c:val>
            <c:numRef>
              <c:f>'І_динаміка ВЧА'!$E$33:$E$34</c:f>
              <c:numCache>
                <c:formatCode>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A62-40D1-872D-42976E4C78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0"/>
        <c:axId val="378522015"/>
        <c:axId val="1"/>
      </c:barChart>
      <c:lineChart>
        <c:grouping val="standard"/>
        <c:varyColors val="0"/>
        <c:ser>
          <c:idx val="2"/>
          <c:order val="2"/>
          <c:tx>
            <c:strRef>
              <c:f>'І_динаміка ВЧА'!$D$32</c:f>
              <c:strCache>
                <c:ptCount val="1"/>
                <c:pt idx="0">
                  <c:v>Зміна ВЧА, %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Mode val="edge"/>
                  <c:yMode val="edge"/>
                  <c:x val="0.25840818881418653"/>
                  <c:y val="0.2560085836211305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DA62-40D1-872D-42976E4C7811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72562299459587365"/>
                  <c:y val="0.2533418275417437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DA62-40D1-872D-42976E4C7811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6872217776823103"/>
                  <c:y val="0.6080203861001850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DA62-40D1-872D-42976E4C7811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49121556635266422"/>
                  <c:y val="0.3173439734470263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DA62-40D1-872D-42976E4C7811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62721987625486764"/>
                  <c:y val="0.4160139483843370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DA62-40D1-872D-42976E4C7811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75442390728104614"/>
                  <c:y val="0.4293477287812709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DA62-40D1-872D-42976E4C7811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87842783689776105"/>
                  <c:y val="0.3626788267966015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DA62-40D1-872D-42976E4C7811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8912282425356155"/>
                  <c:y val="1.066702431754710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DA62-40D1-872D-42976E4C7811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88082791295485874"/>
                  <c:y val="1.066702431754710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DA62-40D1-872D-42976E4C7811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62561982555013584"/>
                  <c:y val="1.066702431754710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DA62-40D1-872D-42976E4C7811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7121810158925446"/>
                  <c:y val="0.586686337465090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DA62-40D1-872D-42976E4C7811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62721987625486764"/>
                  <c:y val="1.066702431754710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DA62-40D1-872D-42976E4C7811}"/>
                </c:ext>
              </c:extLst>
            </c:dLbl>
            <c:dLbl>
              <c:idx val="12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DA62-40D1-872D-42976E4C7811}"/>
                </c:ext>
              </c:extLst>
            </c:dLbl>
            <c:dLbl>
              <c:idx val="1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DA62-40D1-872D-42976E4C7811}"/>
                </c:ext>
              </c:extLst>
            </c:dLbl>
            <c:dLbl>
              <c:idx val="1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DA62-40D1-872D-42976E4C781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'І_динаміка ВЧА'!$D$33:$D$34</c:f>
              <c:numCache>
                <c:formatCode>0.00%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DA62-40D1-872D-42976E4C78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78522015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01"/>
          <c:min val="-0.01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378522015"/>
        <c:crosses val="autoZero"/>
        <c:crossBetween val="between"/>
        <c:majorUnit val="0.01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in val="-0.1"/>
        </c:scaling>
        <c:delete val="0"/>
        <c:axPos val="r"/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3"/>
        <c:crosses val="max"/>
        <c:crossBetween val="between"/>
        <c:majorUnit val="0.01"/>
        <c:minorUnit val="0.0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0880344792176276"/>
          <c:y val="0.81602736029235357"/>
          <c:w val="0.53841706214225249"/>
          <c:h val="6.933565806405618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9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uk-UA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Доходність інтервальних фондів, 
банківських депозитів та індексів за місяць</a:t>
            </a:r>
          </a:p>
        </c:rich>
      </c:tx>
      <c:layout>
        <c:manualLayout>
          <c:xMode val="edge"/>
          <c:yMode val="edge"/>
          <c:x val="0.28122689423198233"/>
          <c:y val="6.1654262434167779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930832303793946E-2"/>
          <c:y val="0.12454161011701892"/>
          <c:w val="0.92084040818919854"/>
          <c:h val="0.832332542861265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26A0-4997-8E26-8FE4702118FF}"/>
              </c:ext>
            </c:extLst>
          </c:dPt>
          <c:dPt>
            <c:idx val="5"/>
            <c:invertIfNegative val="0"/>
            <c:bubble3D val="0"/>
            <c:spPr>
              <a:solidFill>
                <a:srgbClr val="33CC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A0-4997-8E26-8FE4702118FF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6A0-4997-8E26-8FE4702118FF}"/>
              </c:ext>
            </c:extLst>
          </c:dPt>
          <c:dPt>
            <c:idx val="7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A0-4997-8E26-8FE4702118FF}"/>
              </c:ext>
            </c:extLst>
          </c:dPt>
          <c:dPt>
            <c:idx val="8"/>
            <c:invertIfNegative val="0"/>
            <c:bubble3D val="0"/>
            <c:spPr>
              <a:solidFill>
                <a:srgbClr val="FFCC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6A0-4997-8E26-8FE4702118FF}"/>
              </c:ext>
            </c:extLst>
          </c:dPt>
          <c:cat>
            <c:strRef>
              <c:f>'І_діаграма(дох)'!$A$2:$A$10</c:f>
              <c:strCache>
                <c:ptCount val="9"/>
                <c:pt idx="0">
                  <c:v>Центральний інвестиційний фонд</c:v>
                </c:pt>
                <c:pt idx="1">
                  <c:v>Промінвест-Керамет</c:v>
                </c:pt>
                <c:pt idx="2">
                  <c:v>Середня доходність фондів</c:v>
                </c:pt>
                <c:pt idx="3">
                  <c:v>ПФТС</c:v>
                </c:pt>
                <c:pt idx="4">
                  <c:v>Перспектива</c:v>
                </c:pt>
                <c:pt idx="5">
                  <c:v>Депозити у євро</c:v>
                </c:pt>
                <c:pt idx="6">
                  <c:v>Депозити у дол. США</c:v>
                </c:pt>
                <c:pt idx="7">
                  <c:v>Депозити у грн.</c:v>
                </c:pt>
                <c:pt idx="8">
                  <c:v>"Золотий" депозит (за офіційним курсом золота)</c:v>
                </c:pt>
              </c:strCache>
            </c:strRef>
          </c:cat>
          <c:val>
            <c:numRef>
              <c:f>'І_діаграма(дох)'!$B$2:$B$10</c:f>
              <c:numCache>
                <c:formatCode>0.00%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-1.3534707077624053E-2</c:v>
                </c:pt>
                <c:pt idx="5">
                  <c:v>-1.7869298152875079E-2</c:v>
                </c:pt>
                <c:pt idx="6">
                  <c:v>8.0025269891501605E-3</c:v>
                </c:pt>
                <c:pt idx="7">
                  <c:v>1.1095890410958905E-2</c:v>
                </c:pt>
                <c:pt idx="8">
                  <c:v>-8.919236363845684E-2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A0-4997-8E26-8FE470211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78525103"/>
        <c:axId val="1"/>
      </c:barChart>
      <c:catAx>
        <c:axId val="37852510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01"/>
          <c:min val="-0.1"/>
        </c:scaling>
        <c:delete val="0"/>
        <c:axPos val="b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378525103"/>
        <c:crosses val="autoZero"/>
        <c:crossBetween val="between"/>
        <c:majorUnit val="0.05"/>
        <c:minorUnit val="0.0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uk-UA"/>
              <a:t>Динаміка ВЧА закритих ІСІ за місяць</a:t>
            </a:r>
          </a:p>
        </c:rich>
      </c:tx>
      <c:layout>
        <c:manualLayout>
          <c:xMode val="edge"/>
          <c:yMode val="edge"/>
          <c:x val="0.36905918680842464"/>
          <c:y val="5.32561785217488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721446420110338E-2"/>
          <c:y val="0.37871060282132496"/>
          <c:w val="0.91389419124287319"/>
          <c:h val="0.4082973686667409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'3_динаміка ВЧА'!$C$42</c:f>
              <c:strCache>
                <c:ptCount val="1"/>
                <c:pt idx="0">
                  <c:v>Зміна ВЧА, тис. грн.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FF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Mode val="edge"/>
                  <c:yMode val="edge"/>
                  <c:x val="6.8629602100997375E-2"/>
                  <c:y val="0.2929089818696185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DA6-47D7-8604-3983F7F32B26}"/>
                </c:ext>
              </c:extLst>
            </c:dLbl>
            <c:dLbl>
              <c:idx val="1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DA6-47D7-8604-3983F7F32B26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34945072906528252"/>
                  <c:y val="0.62132208275373624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DA6-47D7-8604-3983F7F32B26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47620540233345116"/>
                  <c:y val="0.61836340616919461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DA6-47D7-8604-3983F7F32B26}"/>
                </c:ext>
              </c:extLst>
            </c:dLbl>
            <c:dLbl>
              <c:idx val="4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DA6-47D7-8604-3983F7F32B26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72621323855851305"/>
                  <c:y val="0.7159997334590674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DA6-47D7-8604-3983F7F32B26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8466651932663859"/>
                  <c:y val="0.78404929490352426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DA6-47D7-8604-3983F7F32B26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59035463848102843"/>
                  <c:y val="0.51480972571023853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DA6-47D7-8604-3983F7F32B26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67018907357810698"/>
                  <c:y val="0.50593369595661375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DA6-47D7-8604-3983F7F32B26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7437207901148899"/>
                  <c:y val="0.51480972571023853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DA6-47D7-8604-3983F7F32B26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47620540233345116"/>
                  <c:y val="0.585817963739237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DA6-47D7-8604-3983F7F32B26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51472201575748033"/>
                  <c:y val="0.71895841004360905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DA6-47D7-8604-3983F7F32B26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55814074361729493"/>
                  <c:y val="0.71895841004360905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A6-47D7-8604-3983F7F32B26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60296007560161979"/>
                  <c:y val="0.9497351836378539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DA6-47D7-8604-3983F7F32B26}"/>
                </c:ext>
              </c:extLst>
            </c:dLbl>
            <c:dLbl>
              <c:idx val="14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DA6-47D7-8604-3983F7F32B26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46780177758639024"/>
                  <c:y val="0.47930560669573935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A6-47D7-8604-3983F7F32B2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'3_динаміка ВЧА'!$B$43:$B$49</c:f>
              <c:strCache>
                <c:ptCount val="7"/>
                <c:pt idx="0">
                  <c:v>ІНЖУР REIT</c:v>
                </c:pt>
                <c:pt idx="1">
                  <c:v>ЗЕМЕЛЬНИЙ ІНВЕСТИЦІЙНИЙ ФОНД ҐРУНТОВНО</c:v>
                </c:pt>
                <c:pt idx="2">
                  <c:v>ІНЕКО-ПРЯМІ ІНВЕСТИЦІЇ</c:v>
                </c:pt>
                <c:pt idx="3">
                  <c:v>ІНЕКО РІАЛ ІСТЕЙТ</c:v>
                </c:pt>
                <c:pt idx="4">
                  <c:v>Індекс Української Біржі</c:v>
                </c:pt>
                <c:pt idx="5">
                  <c:v>КІНТО-Голд</c:v>
                </c:pt>
                <c:pt idx="6">
                  <c:v>ІНЖУР ЕНЕРДЖІ</c:v>
                </c:pt>
              </c:strCache>
            </c:strRef>
          </c:cat>
          <c:val>
            <c:numRef>
              <c:f>'3_динаміка ВЧА'!$C$43:$C$49</c:f>
              <c:numCache>
                <c:formatCode>#,##0.00</c:formatCode>
                <c:ptCount val="7"/>
                <c:pt idx="0">
                  <c:v>196024.72111999989</c:v>
                </c:pt>
                <c:pt idx="1">
                  <c:v>1067.4062699999959</c:v>
                </c:pt>
                <c:pt idx="2">
                  <c:v>0</c:v>
                </c:pt>
                <c:pt idx="3">
                  <c:v>0</c:v>
                </c:pt>
                <c:pt idx="4">
                  <c:v>-7.6510700000002982</c:v>
                </c:pt>
                <c:pt idx="5">
                  <c:v>-892.11930000000075</c:v>
                </c:pt>
                <c:pt idx="6">
                  <c:v>-41197.607200000042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DA6-47D7-8604-3983F7F32B26}"/>
            </c:ext>
          </c:extLst>
        </c:ser>
        <c:ser>
          <c:idx val="0"/>
          <c:order val="1"/>
          <c:tx>
            <c:strRef>
              <c:f>'3_динаміка ВЧА'!$E$42</c:f>
              <c:strCache>
                <c:ptCount val="1"/>
                <c:pt idx="0">
                  <c:v>Чистий притік/відтік капіталу, тис. грн.</c:v>
                </c:pt>
              </c:strCache>
            </c:strRef>
          </c:tx>
          <c:spPr>
            <a:solidFill>
              <a:srgbClr val="33CCCC"/>
            </a:solidFill>
            <a:ln w="25400">
              <a:noFill/>
            </a:ln>
          </c:spPr>
          <c:invertIfNegative val="0"/>
          <c:dLbls>
            <c:dLbl>
              <c:idx val="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6DA6-47D7-8604-3983F7F32B26}"/>
                </c:ext>
              </c:extLst>
            </c:dLbl>
            <c:dLbl>
              <c:idx val="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DA6-47D7-8604-3983F7F32B26}"/>
                </c:ext>
              </c:extLst>
            </c:dLbl>
            <c:dLbl>
              <c:idx val="2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6DA6-47D7-8604-3983F7F32B26}"/>
                </c:ext>
              </c:extLst>
            </c:dLbl>
            <c:dLbl>
              <c:idx val="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6DA6-47D7-8604-3983F7F32B26}"/>
                </c:ext>
              </c:extLst>
            </c:dLbl>
            <c:dLbl>
              <c:idx val="4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6DA6-47D7-8604-3983F7F32B26}"/>
                </c:ext>
              </c:extLst>
            </c:dLbl>
            <c:dLbl>
              <c:idx val="5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6DA6-47D7-8604-3983F7F32B26}"/>
                </c:ext>
              </c:extLst>
            </c:dLbl>
            <c:dLbl>
              <c:idx val="6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6DA6-47D7-8604-3983F7F32B26}"/>
                </c:ext>
              </c:extLst>
            </c:dLbl>
            <c:dLbl>
              <c:idx val="7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DA6-47D7-8604-3983F7F32B26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70450387462860564"/>
                  <c:y val="0.51480972571023853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DA6-47D7-8604-3983F7F32B26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77733528910313354"/>
                  <c:y val="0.49705766620298897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DA6-47D7-8604-3983F7F32B26}"/>
                </c:ext>
              </c:extLst>
            </c:dLbl>
            <c:dLbl>
              <c:idx val="1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DA6-47D7-8604-3983F7F32B26}"/>
                </c:ext>
              </c:extLst>
            </c:dLbl>
            <c:dLbl>
              <c:idx val="1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6DA6-47D7-8604-3983F7F32B26}"/>
                </c:ext>
              </c:extLst>
            </c:dLbl>
            <c:dLbl>
              <c:idx val="12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6DA6-47D7-8604-3983F7F32B26}"/>
                </c:ext>
              </c:extLst>
            </c:dLbl>
            <c:dLbl>
              <c:idx val="1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6DA6-47D7-8604-3983F7F32B26}"/>
                </c:ext>
              </c:extLst>
            </c:dLbl>
            <c:dLbl>
              <c:idx val="14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DA6-47D7-8604-3983F7F32B26}"/>
                </c:ext>
              </c:extLst>
            </c:dLbl>
            <c:dLbl>
              <c:idx val="15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DA6-47D7-8604-3983F7F32B26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51542231781973535"/>
                  <c:y val="0.51480972571023853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DA6-47D7-8604-3983F7F32B26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8080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'3_динаміка ВЧА'!$B$43:$B$49</c:f>
              <c:strCache>
                <c:ptCount val="7"/>
                <c:pt idx="0">
                  <c:v>ІНЖУР REIT</c:v>
                </c:pt>
                <c:pt idx="1">
                  <c:v>ЗЕМЕЛЬНИЙ ІНВЕСТИЦІЙНИЙ ФОНД ҐРУНТОВНО</c:v>
                </c:pt>
                <c:pt idx="2">
                  <c:v>ІНЕКО-ПРЯМІ ІНВЕСТИЦІЇ</c:v>
                </c:pt>
                <c:pt idx="3">
                  <c:v>ІНЕКО РІАЛ ІСТЕЙТ</c:v>
                </c:pt>
                <c:pt idx="4">
                  <c:v>Індекс Української Біржі</c:v>
                </c:pt>
                <c:pt idx="5">
                  <c:v>КІНТО-Голд</c:v>
                </c:pt>
                <c:pt idx="6">
                  <c:v>ІНЖУР ЕНЕРДЖІ</c:v>
                </c:pt>
              </c:strCache>
            </c:strRef>
          </c:cat>
          <c:val>
            <c:numRef>
              <c:f>'3_динаміка ВЧА'!$E$43:$E$49</c:f>
              <c:numCache>
                <c:formatCode>#,##0.00</c:formatCode>
                <c:ptCount val="7"/>
                <c:pt idx="0">
                  <c:v>168633.67396984203</c:v>
                </c:pt>
                <c:pt idx="1">
                  <c:v>679.42398286770776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-51163.527137764439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6DA6-47D7-8604-3983F7F32B2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0"/>
        <c:axId val="266778111"/>
        <c:axId val="1"/>
      </c:barChart>
      <c:lineChart>
        <c:grouping val="standard"/>
        <c:varyColors val="0"/>
        <c:ser>
          <c:idx val="2"/>
          <c:order val="2"/>
          <c:tx>
            <c:strRef>
              <c:f>'3_динаміка ВЧА'!$D$42</c:f>
              <c:strCache>
                <c:ptCount val="1"/>
                <c:pt idx="0">
                  <c:v>Зміна ВЧА, %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Mode val="edge"/>
                  <c:yMode val="edge"/>
                  <c:x val="0.11484953820983233"/>
                  <c:y val="0.4881816364493641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6DA6-47D7-8604-3983F7F32B26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24440541972702126"/>
                  <c:y val="0.5769419339856122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6DA6-47D7-8604-3983F7F32B26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37886341567999571"/>
                  <c:y val="0.6952889973672762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6DA6-47D7-8604-3983F7F32B26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6DA6-47D7-8604-3983F7F32B26}"/>
                </c:ext>
              </c:extLst>
            </c:dLbl>
            <c:dLbl>
              <c:idx val="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6DA6-47D7-8604-3983F7F32B26}"/>
                </c:ext>
              </c:extLst>
            </c:dLbl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6DA6-47D7-8604-3983F7F32B26}"/>
                </c:ext>
              </c:extLst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6DA6-47D7-8604-3983F7F32B26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61416490859770101"/>
                  <c:y val="1.183470633816640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6DA6-47D7-8604-3983F7F32B26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67859269832516789"/>
                  <c:y val="1.183470633816640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6DA6-47D7-8604-3983F7F32B26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75772683135999142"/>
                  <c:y val="1.183470633816640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6DA6-47D7-8604-3983F7F32B26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48530932914276714"/>
                  <c:y val="0.8609748861016058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6DA6-47D7-8604-3983F7F32B26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52592684875356144"/>
                  <c:y val="0.8935203285315634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6DA6-47D7-8604-3983F7F32B26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56864527455112113"/>
                  <c:y val="0.872809592439772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DA6-47D7-8604-3983F7F32B26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61206400241093573"/>
                  <c:y val="0.9319831241306043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6DA6-47D7-8604-3983F7F32B26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66178544883104606"/>
                  <c:y val="0.9763632728987283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6DA6-47D7-8604-3983F7F32B26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66038484470653591"/>
                  <c:y val="0.9970740089905195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DA6-47D7-8604-3983F7F32B26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49441325595208313"/>
                  <c:y val="0.6597848783527769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6DA6-47D7-8604-3983F7F32B2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'3_динаміка ВЧА'!$D$43:$D$49</c:f>
              <c:numCache>
                <c:formatCode>0.00%</c:formatCode>
                <c:ptCount val="7"/>
                <c:pt idx="0">
                  <c:v>2.981833382518765E-2</c:v>
                </c:pt>
                <c:pt idx="1">
                  <c:v>2.5052504186045387E-2</c:v>
                </c:pt>
                <c:pt idx="2">
                  <c:v>0</c:v>
                </c:pt>
                <c:pt idx="3">
                  <c:v>0</c:v>
                </c:pt>
                <c:pt idx="4">
                  <c:v>-1.8148089493784747E-3</c:v>
                </c:pt>
                <c:pt idx="5">
                  <c:v>-9.2051931565326081E-2</c:v>
                </c:pt>
                <c:pt idx="6">
                  <c:v>-3.5500421782410321E-2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6DA6-47D7-8604-3983F7F32B2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66778111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000"/>
          <c:min val="-5000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26677811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0.15"/>
          <c:min val="-0.1"/>
        </c:scaling>
        <c:delete val="0"/>
        <c:axPos val="r"/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3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egendEntry>
        <c:idx val="1"/>
        <c:txPr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</c:legendEntry>
      <c:layout>
        <c:manualLayout>
          <c:xMode val="edge"/>
          <c:yMode val="edge"/>
          <c:x val="0.195384275369166"/>
          <c:y val="0.86097488610160589"/>
          <c:w val="0.43208637241138143"/>
          <c:h val="7.3966914613540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uk-UA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uk-UA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Доходність закритих фондів, 
банківських депозитів та індексів за місяць</a:t>
            </a:r>
          </a:p>
        </c:rich>
      </c:tx>
      <c:layout>
        <c:manualLayout>
          <c:xMode val="edge"/>
          <c:yMode val="edge"/>
          <c:x val="0.28472421975394602"/>
          <c:y val="8.163514775775726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1978711700304604E-2"/>
          <c:y val="0.16463088131147716"/>
          <c:w val="0.95707299131326418"/>
          <c:h val="0.787779175862357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01-4BC3-A090-9BF9DA0DC8EE}"/>
              </c:ext>
            </c:extLst>
          </c:dPt>
          <c:dPt>
            <c:idx val="9"/>
            <c:invertIfNegative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801-4BC3-A090-9BF9DA0DC8EE}"/>
              </c:ext>
            </c:extLst>
          </c:dPt>
          <c:dPt>
            <c:idx val="10"/>
            <c:invertIfNegative val="0"/>
            <c:bubble3D val="0"/>
            <c:spPr>
              <a:solidFill>
                <a:srgbClr val="33CC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01-4BC3-A090-9BF9DA0DC8EE}"/>
              </c:ext>
            </c:extLst>
          </c:dPt>
          <c:dPt>
            <c:idx val="11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801-4BC3-A090-9BF9DA0DC8EE}"/>
              </c:ext>
            </c:extLst>
          </c:dPt>
          <c:dPt>
            <c:idx val="12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01-4BC3-A090-9BF9DA0DC8EE}"/>
              </c:ext>
            </c:extLst>
          </c:dPt>
          <c:dPt>
            <c:idx val="13"/>
            <c:invertIfNegative val="0"/>
            <c:bubble3D val="0"/>
            <c:spPr>
              <a:solidFill>
                <a:srgbClr val="FFCC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801-4BC3-A090-9BF9DA0DC8EE}"/>
              </c:ext>
            </c:extLst>
          </c:dPt>
          <c:cat>
            <c:strRef>
              <c:f>'З_діаграма(дох)'!$A$2:$A$15</c:f>
              <c:strCache>
                <c:ptCount val="14"/>
                <c:pt idx="0">
                  <c:v>КІНТО-Голд</c:v>
                </c:pt>
                <c:pt idx="1">
                  <c:v>Індекс Української Біржі</c:v>
                </c:pt>
                <c:pt idx="2">
                  <c:v>ІНЕКО-ПРЯМІ ІНВЕСТИЦІЇ</c:v>
                </c:pt>
                <c:pt idx="3">
                  <c:v>ІНЕКО РІАЛ ІСТЕЙТ</c:v>
                </c:pt>
                <c:pt idx="4">
                  <c:v>ІНЖУР REIT</c:v>
                </c:pt>
                <c:pt idx="5">
                  <c:v>ІНЖУР ЕНЕРДЖІ</c:v>
                </c:pt>
                <c:pt idx="6">
                  <c:v>ЗЕМЕЛЬНИЙ ІНВЕСТИЦІЙНИЙ ФОНД ҐРУНТОВНО</c:v>
                </c:pt>
                <c:pt idx="7">
                  <c:v>Середня доходність фондів</c:v>
                </c:pt>
                <c:pt idx="8">
                  <c:v>ПФТС</c:v>
                </c:pt>
                <c:pt idx="9">
                  <c:v>Перспектива</c:v>
                </c:pt>
                <c:pt idx="10">
                  <c:v>Депозити у євро</c:v>
                </c:pt>
                <c:pt idx="11">
                  <c:v>Депозити у дол. США</c:v>
                </c:pt>
                <c:pt idx="12">
                  <c:v>Депозити у грн.</c:v>
                </c:pt>
                <c:pt idx="13">
                  <c:v>"Золотий" депозит (за офіційним курсом золота)</c:v>
                </c:pt>
              </c:strCache>
            </c:strRef>
          </c:cat>
          <c:val>
            <c:numRef>
              <c:f>'З_діаграма(дох)'!$B$2:$B$15</c:f>
              <c:numCache>
                <c:formatCode>0.00%</c:formatCode>
                <c:ptCount val="14"/>
                <c:pt idx="0">
                  <c:v>-9.2051839089070331E-2</c:v>
                </c:pt>
                <c:pt idx="1">
                  <c:v>-1.8138701326912976E-3</c:v>
                </c:pt>
                <c:pt idx="2">
                  <c:v>0</c:v>
                </c:pt>
                <c:pt idx="3">
                  <c:v>0</c:v>
                </c:pt>
                <c:pt idx="4">
                  <c:v>3.9785280309307947E-3</c:v>
                </c:pt>
                <c:pt idx="5">
                  <c:v>8.546962975520378E-3</c:v>
                </c:pt>
                <c:pt idx="6">
                  <c:v>8.9915812113925409E-3</c:v>
                </c:pt>
                <c:pt idx="7">
                  <c:v>-1.0335519571988274E-2</c:v>
                </c:pt>
                <c:pt idx="8">
                  <c:v>0</c:v>
                </c:pt>
                <c:pt idx="9">
                  <c:v>-1.3534707077624053E-2</c:v>
                </c:pt>
                <c:pt idx="10">
                  <c:v>-1.7869298152875079E-2</c:v>
                </c:pt>
                <c:pt idx="11">
                  <c:v>8.0025269891501605E-3</c:v>
                </c:pt>
                <c:pt idx="12">
                  <c:v>1.1095890410958905E-2</c:v>
                </c:pt>
                <c:pt idx="13">
                  <c:v>-8.919236363845684E-2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801-4BC3-A090-9BF9DA0DC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78520623"/>
        <c:axId val="1"/>
      </c:barChart>
      <c:catAx>
        <c:axId val="37852062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969696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02"/>
          <c:min val="-0.1"/>
        </c:scaling>
        <c:delete val="0"/>
        <c:axPos val="b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378520623"/>
        <c:crosses val="autoZero"/>
        <c:crossBetween val="between"/>
        <c:majorUnit val="0.01"/>
        <c:minorUnit val="0.0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9525</xdr:rowOff>
    </xdr:from>
    <xdr:to>
      <xdr:col>11</xdr:col>
      <xdr:colOff>590550</xdr:colOff>
      <xdr:row>26</xdr:row>
      <xdr:rowOff>133350</xdr:rowOff>
    </xdr:to>
    <xdr:graphicFrame macro="">
      <xdr:nvGraphicFramePr>
        <xdr:cNvPr id="1031" name="Діагр. 7">
          <a:extLst>
            <a:ext uri="{FF2B5EF4-FFF2-40B4-BE49-F238E27FC236}">
              <a16:creationId xmlns:a16="http://schemas.microsoft.com/office/drawing/2014/main" id="{A12E0A24-F771-53D9-D4A0-37114AD64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19050</xdr:colOff>
      <xdr:row>30</xdr:row>
      <xdr:rowOff>19050</xdr:rowOff>
    </xdr:from>
    <xdr:to>
      <xdr:col>12</xdr:col>
      <xdr:colOff>19050</xdr:colOff>
      <xdr:row>54</xdr:row>
      <xdr:rowOff>0</xdr:rowOff>
    </xdr:to>
    <xdr:graphicFrame macro="">
      <xdr:nvGraphicFramePr>
        <xdr:cNvPr id="1033" name="Діагр. 9">
          <a:extLst>
            <a:ext uri="{FF2B5EF4-FFF2-40B4-BE49-F238E27FC236}">
              <a16:creationId xmlns:a16="http://schemas.microsoft.com/office/drawing/2014/main" id="{1ED34670-6EF3-EBD7-4C98-345CE64B3C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16</xdr:row>
      <xdr:rowOff>0</xdr:rowOff>
    </xdr:from>
    <xdr:to>
      <xdr:col>8</xdr:col>
      <xdr:colOff>76200</xdr:colOff>
      <xdr:row>40</xdr:row>
      <xdr:rowOff>0</xdr:rowOff>
    </xdr:to>
    <xdr:graphicFrame macro="">
      <xdr:nvGraphicFramePr>
        <xdr:cNvPr id="12290" name="Діагр. 2">
          <a:extLst>
            <a:ext uri="{FF2B5EF4-FFF2-40B4-BE49-F238E27FC236}">
              <a16:creationId xmlns:a16="http://schemas.microsoft.com/office/drawing/2014/main" id="{779AFDAD-3467-3286-8AAD-27DE9389E2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17</xdr:row>
      <xdr:rowOff>152400</xdr:rowOff>
    </xdr:from>
    <xdr:to>
      <xdr:col>7</xdr:col>
      <xdr:colOff>0</xdr:colOff>
      <xdr:row>43</xdr:row>
      <xdr:rowOff>9525</xdr:rowOff>
    </xdr:to>
    <xdr:graphicFrame macro="">
      <xdr:nvGraphicFramePr>
        <xdr:cNvPr id="11271" name="Діагр. 7">
          <a:extLst>
            <a:ext uri="{FF2B5EF4-FFF2-40B4-BE49-F238E27FC236}">
              <a16:creationId xmlns:a16="http://schemas.microsoft.com/office/drawing/2014/main" id="{52002F90-7BDA-E7A4-75CE-9216B7FA5B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0</xdr:row>
      <xdr:rowOff>95250</xdr:rowOff>
    </xdr:from>
    <xdr:to>
      <xdr:col>17</xdr:col>
      <xdr:colOff>600075</xdr:colOff>
      <xdr:row>50</xdr:row>
      <xdr:rowOff>95250</xdr:rowOff>
    </xdr:to>
    <xdr:graphicFrame macro="">
      <xdr:nvGraphicFramePr>
        <xdr:cNvPr id="76801" name="Діагр. 1">
          <a:extLst>
            <a:ext uri="{FF2B5EF4-FFF2-40B4-BE49-F238E27FC236}">
              <a16:creationId xmlns:a16="http://schemas.microsoft.com/office/drawing/2014/main" id="{B9649C23-D637-2521-A3FF-61732B51F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</xdr:rowOff>
    </xdr:from>
    <xdr:to>
      <xdr:col>7</xdr:col>
      <xdr:colOff>9525</xdr:colOff>
      <xdr:row>29</xdr:row>
      <xdr:rowOff>152400</xdr:rowOff>
    </xdr:to>
    <xdr:graphicFrame macro="">
      <xdr:nvGraphicFramePr>
        <xdr:cNvPr id="13320" name="Діагр. 8">
          <a:extLst>
            <a:ext uri="{FF2B5EF4-FFF2-40B4-BE49-F238E27FC236}">
              <a16:creationId xmlns:a16="http://schemas.microsoft.com/office/drawing/2014/main" id="{1633EF6F-D58B-626E-341D-BEBC88472D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1</xdr:row>
      <xdr:rowOff>28575</xdr:rowOff>
    </xdr:from>
    <xdr:to>
      <xdr:col>18</xdr:col>
      <xdr:colOff>266700</xdr:colOff>
      <xdr:row>47</xdr:row>
      <xdr:rowOff>19050</xdr:rowOff>
    </xdr:to>
    <xdr:graphicFrame macro="">
      <xdr:nvGraphicFramePr>
        <xdr:cNvPr id="6145" name="Діагр. 1">
          <a:extLst>
            <a:ext uri="{FF2B5EF4-FFF2-40B4-BE49-F238E27FC236}">
              <a16:creationId xmlns:a16="http://schemas.microsoft.com/office/drawing/2014/main" id="{92C76F7B-3907-6CC6-C878-B46266BBDD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18</xdr:row>
      <xdr:rowOff>123825</xdr:rowOff>
    </xdr:from>
    <xdr:to>
      <xdr:col>9</xdr:col>
      <xdr:colOff>295275</xdr:colOff>
      <xdr:row>36</xdr:row>
      <xdr:rowOff>76200</xdr:rowOff>
    </xdr:to>
    <xdr:graphicFrame macro="">
      <xdr:nvGraphicFramePr>
        <xdr:cNvPr id="14344" name="Діагр. 8">
          <a:extLst>
            <a:ext uri="{FF2B5EF4-FFF2-40B4-BE49-F238E27FC236}">
              <a16:creationId xmlns:a16="http://schemas.microsoft.com/office/drawing/2014/main" id="{EA0ED697-7852-1290-2B56-F15013D7F0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</xdr:row>
      <xdr:rowOff>0</xdr:rowOff>
    </xdr:from>
    <xdr:to>
      <xdr:col>18</xdr:col>
      <xdr:colOff>400050</xdr:colOff>
      <xdr:row>42</xdr:row>
      <xdr:rowOff>76200</xdr:rowOff>
    </xdr:to>
    <xdr:graphicFrame macro="">
      <xdr:nvGraphicFramePr>
        <xdr:cNvPr id="8193" name="Діагр. 1">
          <a:extLst>
            <a:ext uri="{FF2B5EF4-FFF2-40B4-BE49-F238E27FC236}">
              <a16:creationId xmlns:a16="http://schemas.microsoft.com/office/drawing/2014/main" id="{30B3E0C6-DCFE-7152-A71E-A05D78330C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DD177-0441-4F38-A075-BC59A5855B99}">
  <sheetPr>
    <tabColor indexed="9"/>
  </sheetPr>
  <dimension ref="A1:N44"/>
  <sheetViews>
    <sheetView tabSelected="1" zoomScale="85" workbookViewId="0">
      <selection activeCell="A3" sqref="A3"/>
    </sheetView>
  </sheetViews>
  <sheetFormatPr defaultRowHeight="12.75" x14ac:dyDescent="0.2"/>
  <cols>
    <col min="1" max="1" width="29.140625" style="3" customWidth="1"/>
    <col min="2" max="6" width="16.7109375" customWidth="1"/>
  </cols>
  <sheetData>
    <row r="1" spans="1:14" ht="16.5" thickBot="1" x14ac:dyDescent="0.25">
      <c r="A1" s="71" t="s">
        <v>74</v>
      </c>
      <c r="B1" s="71"/>
      <c r="C1" s="71"/>
      <c r="D1" s="72"/>
      <c r="E1" s="72"/>
      <c r="F1" s="72"/>
    </row>
    <row r="2" spans="1:14" ht="15.75" thickBot="1" x14ac:dyDescent="0.25">
      <c r="A2" s="25" t="s">
        <v>47</v>
      </c>
      <c r="B2" s="25" t="s">
        <v>0</v>
      </c>
      <c r="C2" s="25" t="s">
        <v>100</v>
      </c>
      <c r="D2" s="25" t="s">
        <v>1</v>
      </c>
      <c r="E2" s="25" t="s">
        <v>2</v>
      </c>
      <c r="F2" s="25" t="s">
        <v>3</v>
      </c>
      <c r="G2" s="2"/>
      <c r="I2" s="1"/>
    </row>
    <row r="3" spans="1:14" ht="14.25" x14ac:dyDescent="0.2">
      <c r="A3" s="84" t="s">
        <v>95</v>
      </c>
      <c r="B3" s="85">
        <v>0.11982945493148844</v>
      </c>
      <c r="C3" s="85">
        <v>8.2578556335777265E-4</v>
      </c>
      <c r="D3" s="85">
        <v>1.5781159337889889E-2</v>
      </c>
      <c r="E3" s="85" t="s">
        <v>96</v>
      </c>
      <c r="F3" s="85">
        <v>3.5427833003756251E-2</v>
      </c>
      <c r="G3" s="58"/>
      <c r="H3" s="58"/>
      <c r="I3" s="2"/>
      <c r="J3" s="2"/>
      <c r="K3" s="2"/>
      <c r="L3" s="2"/>
    </row>
    <row r="4" spans="1:14" ht="14.25" x14ac:dyDescent="0.2">
      <c r="A4" s="84" t="s">
        <v>97</v>
      </c>
      <c r="B4" s="85">
        <v>0</v>
      </c>
      <c r="C4" s="85">
        <v>-1.3534707077624053E-2</v>
      </c>
      <c r="D4" s="85">
        <v>1.0302010857431987E-3</v>
      </c>
      <c r="E4" s="85">
        <v>0</v>
      </c>
      <c r="F4" s="85">
        <v>-1.0335519571988274E-2</v>
      </c>
      <c r="G4" s="58"/>
      <c r="H4" s="58"/>
      <c r="I4" s="2"/>
      <c r="J4" s="2"/>
      <c r="K4" s="2"/>
      <c r="L4" s="2"/>
    </row>
    <row r="5" spans="1:14" ht="15" thickBot="1" x14ac:dyDescent="0.25">
      <c r="A5" s="75" t="s">
        <v>125</v>
      </c>
      <c r="B5" s="76">
        <v>4.1346257670627162E-2</v>
      </c>
      <c r="C5" s="76">
        <v>-8.304193523442116E-2</v>
      </c>
      <c r="D5" s="76" t="s">
        <v>96</v>
      </c>
      <c r="E5" s="76" t="s">
        <v>96</v>
      </c>
      <c r="F5" s="76" t="s">
        <v>96</v>
      </c>
      <c r="G5" s="58"/>
      <c r="H5" s="58"/>
      <c r="I5" s="2"/>
      <c r="J5" s="2"/>
      <c r="K5" s="2"/>
      <c r="L5" s="2"/>
    </row>
    <row r="6" spans="1:14" ht="14.25" x14ac:dyDescent="0.2">
      <c r="A6" s="69"/>
      <c r="B6" s="68"/>
      <c r="C6" s="68"/>
      <c r="D6" s="70"/>
      <c r="E6" s="70"/>
      <c r="F6" s="70"/>
      <c r="G6" s="10"/>
      <c r="J6" s="2"/>
      <c r="K6" s="2"/>
      <c r="L6" s="2"/>
      <c r="M6" s="2"/>
      <c r="N6" s="2"/>
    </row>
    <row r="7" spans="1:14" ht="14.25" x14ac:dyDescent="0.2">
      <c r="A7" s="69"/>
      <c r="B7" s="68"/>
      <c r="C7" s="68"/>
      <c r="D7" s="70"/>
      <c r="E7" s="70"/>
      <c r="F7" s="70"/>
      <c r="G7" s="10"/>
      <c r="J7" s="2"/>
      <c r="K7" s="2"/>
      <c r="L7" s="2"/>
      <c r="M7" s="2"/>
      <c r="N7" s="2"/>
    </row>
    <row r="8" spans="1:14" ht="14.25" x14ac:dyDescent="0.2">
      <c r="A8" s="69"/>
      <c r="B8" s="68"/>
      <c r="C8" s="68"/>
      <c r="D8" s="70"/>
      <c r="E8" s="70"/>
      <c r="F8" s="70"/>
      <c r="G8" s="10"/>
      <c r="J8" s="2"/>
      <c r="K8" s="2"/>
      <c r="L8" s="2"/>
      <c r="M8" s="2"/>
      <c r="N8" s="2"/>
    </row>
    <row r="9" spans="1:14" ht="14.25" x14ac:dyDescent="0.2">
      <c r="A9" s="69"/>
      <c r="B9" s="70"/>
      <c r="C9" s="70"/>
      <c r="D9" s="70"/>
      <c r="E9" s="70"/>
      <c r="F9" s="70"/>
      <c r="J9" s="4"/>
      <c r="K9" s="4"/>
      <c r="L9" s="4"/>
      <c r="M9" s="4"/>
      <c r="N9" s="4"/>
    </row>
    <row r="10" spans="1:14" ht="14.25" x14ac:dyDescent="0.2">
      <c r="A10" s="69"/>
      <c r="B10" s="70"/>
      <c r="C10" s="70"/>
      <c r="D10" s="70"/>
      <c r="E10" s="70"/>
      <c r="F10" s="70"/>
    </row>
    <row r="11" spans="1:14" ht="14.25" x14ac:dyDescent="0.2">
      <c r="A11" s="69"/>
      <c r="B11" s="70"/>
      <c r="C11" s="70"/>
      <c r="D11" s="70"/>
      <c r="E11" s="70"/>
      <c r="F11" s="70"/>
    </row>
    <row r="12" spans="1:14" ht="14.25" x14ac:dyDescent="0.2">
      <c r="A12" s="69"/>
      <c r="B12" s="70"/>
      <c r="C12" s="70"/>
      <c r="D12" s="70"/>
      <c r="E12" s="70"/>
      <c r="F12" s="70"/>
      <c r="N12" s="10"/>
    </row>
    <row r="13" spans="1:14" ht="14.25" x14ac:dyDescent="0.2">
      <c r="A13" s="69"/>
      <c r="B13" s="70"/>
      <c r="C13" s="70"/>
      <c r="D13" s="70"/>
      <c r="E13" s="70"/>
      <c r="F13" s="70"/>
    </row>
    <row r="14" spans="1:14" ht="14.25" x14ac:dyDescent="0.2">
      <c r="A14" s="69"/>
      <c r="B14" s="70"/>
      <c r="C14" s="70"/>
      <c r="D14" s="70"/>
      <c r="E14" s="70"/>
      <c r="F14" s="70"/>
    </row>
    <row r="15" spans="1:14" ht="14.25" x14ac:dyDescent="0.2">
      <c r="A15" s="69"/>
      <c r="B15" s="70"/>
      <c r="C15" s="70"/>
      <c r="D15" s="70"/>
      <c r="E15" s="70"/>
      <c r="F15" s="70"/>
    </row>
    <row r="16" spans="1:14" ht="14.25" x14ac:dyDescent="0.2">
      <c r="A16" s="69"/>
      <c r="B16" s="70"/>
      <c r="C16" s="70"/>
      <c r="D16" s="70"/>
      <c r="E16" s="70"/>
      <c r="F16" s="70"/>
    </row>
    <row r="17" spans="1:6" ht="14.25" x14ac:dyDescent="0.2">
      <c r="A17" s="69"/>
      <c r="B17" s="70"/>
      <c r="C17" s="70"/>
      <c r="D17" s="70"/>
      <c r="E17" s="70"/>
      <c r="F17" s="70"/>
    </row>
    <row r="18" spans="1:6" ht="14.25" x14ac:dyDescent="0.2">
      <c r="A18" s="69"/>
      <c r="B18" s="70"/>
      <c r="C18" s="70"/>
      <c r="D18" s="70"/>
      <c r="E18" s="70"/>
      <c r="F18" s="70"/>
    </row>
    <row r="19" spans="1:6" ht="14.25" x14ac:dyDescent="0.2">
      <c r="A19" s="69"/>
      <c r="B19" s="70"/>
      <c r="C19" s="70"/>
      <c r="D19" s="70"/>
      <c r="E19" s="70"/>
      <c r="F19" s="70"/>
    </row>
    <row r="20" spans="1:6" ht="14.25" x14ac:dyDescent="0.2">
      <c r="A20" s="69"/>
      <c r="B20" s="70"/>
      <c r="C20" s="70"/>
      <c r="D20" s="70"/>
      <c r="E20" s="70"/>
      <c r="F20" s="70"/>
    </row>
    <row r="21" spans="1:6" ht="14.25" x14ac:dyDescent="0.2">
      <c r="A21" s="69"/>
      <c r="B21" s="70"/>
      <c r="C21" s="70"/>
      <c r="D21" s="70"/>
      <c r="E21" s="70"/>
      <c r="F21" s="70"/>
    </row>
    <row r="22" spans="1:6" ht="14.25" x14ac:dyDescent="0.2">
      <c r="A22" s="69"/>
      <c r="B22" s="70"/>
      <c r="C22" s="70"/>
      <c r="D22" s="70"/>
      <c r="E22" s="70"/>
      <c r="F22" s="70"/>
    </row>
    <row r="23" spans="1:6" ht="14.25" x14ac:dyDescent="0.2">
      <c r="A23" s="69"/>
      <c r="B23" s="70"/>
      <c r="C23" s="70"/>
      <c r="D23" s="70"/>
      <c r="E23" s="70"/>
      <c r="F23" s="70"/>
    </row>
    <row r="24" spans="1:6" ht="14.25" x14ac:dyDescent="0.2">
      <c r="A24" s="69"/>
      <c r="B24" s="70"/>
      <c r="C24" s="70"/>
      <c r="D24" s="70"/>
      <c r="E24" s="70"/>
      <c r="F24" s="70"/>
    </row>
    <row r="25" spans="1:6" ht="14.25" x14ac:dyDescent="0.2">
      <c r="A25" s="69"/>
      <c r="B25" s="70"/>
      <c r="C25" s="70"/>
      <c r="D25" s="70"/>
      <c r="E25" s="70"/>
      <c r="F25" s="70"/>
    </row>
    <row r="26" spans="1:6" ht="14.25" x14ac:dyDescent="0.2">
      <c r="A26" s="69"/>
      <c r="B26" s="70"/>
      <c r="C26" s="70"/>
      <c r="D26" s="70"/>
      <c r="E26" s="70"/>
      <c r="F26" s="70"/>
    </row>
    <row r="27" spans="1:6" ht="14.25" x14ac:dyDescent="0.2">
      <c r="A27" s="69"/>
      <c r="B27" s="70"/>
      <c r="C27" s="70"/>
      <c r="D27" s="70"/>
      <c r="E27" s="70"/>
      <c r="F27" s="70"/>
    </row>
    <row r="28" spans="1:6" ht="14.25" x14ac:dyDescent="0.2">
      <c r="A28" s="69"/>
      <c r="B28" s="70"/>
      <c r="C28" s="70"/>
      <c r="D28" s="70"/>
      <c r="E28" s="70"/>
      <c r="F28" s="70"/>
    </row>
    <row r="29" spans="1:6" ht="14.25" x14ac:dyDescent="0.2">
      <c r="A29" s="69"/>
      <c r="B29" s="70"/>
      <c r="C29" s="70"/>
      <c r="D29" s="70"/>
      <c r="E29" s="70"/>
      <c r="F29" s="70"/>
    </row>
    <row r="30" spans="1:6" ht="15" thickBot="1" x14ac:dyDescent="0.25">
      <c r="A30" s="69"/>
      <c r="B30" s="70"/>
      <c r="C30" s="70"/>
      <c r="D30" s="70"/>
      <c r="E30" s="70"/>
      <c r="F30" s="70"/>
    </row>
    <row r="31" spans="1:6" ht="30.75" thickBot="1" x14ac:dyDescent="0.25">
      <c r="A31" s="25" t="s">
        <v>64</v>
      </c>
      <c r="B31" s="18" t="s">
        <v>69</v>
      </c>
      <c r="C31" s="18" t="s">
        <v>58</v>
      </c>
      <c r="D31" s="74"/>
      <c r="E31" s="70"/>
      <c r="F31" s="70"/>
    </row>
    <row r="32" spans="1:6" ht="14.25" x14ac:dyDescent="0.2">
      <c r="A32" s="27" t="s">
        <v>4</v>
      </c>
      <c r="B32" s="28">
        <v>-4.6877437158797775E-2</v>
      </c>
      <c r="C32" s="65">
        <v>-2.5240812319774153E-2</v>
      </c>
      <c r="D32" s="74"/>
      <c r="E32" s="70"/>
      <c r="F32" s="70"/>
    </row>
    <row r="33" spans="1:6" ht="14.25" x14ac:dyDescent="0.2">
      <c r="A33" s="27" t="s">
        <v>98</v>
      </c>
      <c r="B33" s="28">
        <v>-4.2865684326108933E-2</v>
      </c>
      <c r="C33" s="65">
        <v>5.9146179963960099E-2</v>
      </c>
      <c r="D33" s="74"/>
      <c r="E33" s="70"/>
      <c r="F33" s="70"/>
    </row>
    <row r="34" spans="1:6" ht="14.25" x14ac:dyDescent="0.2">
      <c r="A34" s="27" t="s">
        <v>8</v>
      </c>
      <c r="B34" s="28">
        <v>-4.0327350292919117E-2</v>
      </c>
      <c r="C34" s="65">
        <v>2.8941124301308019E-2</v>
      </c>
      <c r="D34" s="74"/>
      <c r="E34" s="70"/>
      <c r="F34" s="70"/>
    </row>
    <row r="35" spans="1:6" ht="14.25" x14ac:dyDescent="0.2">
      <c r="A35" s="27" t="s">
        <v>6</v>
      </c>
      <c r="B35" s="28">
        <v>-3.7302787696166129E-2</v>
      </c>
      <c r="C35" s="65">
        <v>-3.9689760730753254E-2</v>
      </c>
      <c r="D35" s="74"/>
      <c r="E35" s="70"/>
      <c r="F35" s="70"/>
    </row>
    <row r="36" spans="1:6" ht="14.25" x14ac:dyDescent="0.2">
      <c r="A36" s="27" t="s">
        <v>101</v>
      </c>
      <c r="B36" s="28">
        <v>-3.6151318265057908E-2</v>
      </c>
      <c r="C36" s="65">
        <v>-3.1911087370617097E-2</v>
      </c>
      <c r="D36" s="74"/>
      <c r="E36" s="70"/>
      <c r="F36" s="70"/>
    </row>
    <row r="37" spans="1:6" ht="14.25" x14ac:dyDescent="0.2">
      <c r="A37" s="27" t="s">
        <v>5</v>
      </c>
      <c r="B37" s="28">
        <v>-2.016396501931772E-2</v>
      </c>
      <c r="C37" s="65">
        <v>6.7928122778506239E-2</v>
      </c>
      <c r="D37" s="74"/>
      <c r="E37" s="70"/>
      <c r="F37" s="70"/>
    </row>
    <row r="38" spans="1:6" ht="14.25" x14ac:dyDescent="0.2">
      <c r="A38" s="27" t="s">
        <v>126</v>
      </c>
      <c r="B38" s="28">
        <v>-1.3534707077624053E-2</v>
      </c>
      <c r="C38" s="65">
        <v>-8.304193523442116E-2</v>
      </c>
      <c r="D38" s="74"/>
      <c r="E38" s="70"/>
      <c r="F38" s="70"/>
    </row>
    <row r="39" spans="1:6" ht="14.25" x14ac:dyDescent="0.2">
      <c r="A39" s="27" t="s">
        <v>9</v>
      </c>
      <c r="B39" s="28">
        <v>-4.5016093904092225E-3</v>
      </c>
      <c r="C39" s="65">
        <v>0.11774742531590099</v>
      </c>
      <c r="D39" s="74"/>
      <c r="E39" s="70"/>
      <c r="F39" s="70"/>
    </row>
    <row r="40" spans="1:6" ht="14.25" x14ac:dyDescent="0.2">
      <c r="A40" s="27" t="s">
        <v>100</v>
      </c>
      <c r="B40" s="28">
        <v>0</v>
      </c>
      <c r="C40" s="65">
        <v>4.1346257670627162E-2</v>
      </c>
      <c r="D40" s="74"/>
      <c r="E40" s="70"/>
      <c r="F40" s="70"/>
    </row>
    <row r="41" spans="1:6" ht="14.25" x14ac:dyDescent="0.2">
      <c r="A41" s="27" t="s">
        <v>7</v>
      </c>
      <c r="B41" s="28">
        <v>6.6623004337229563E-3</v>
      </c>
      <c r="C41" s="65">
        <v>0.32607090895654856</v>
      </c>
      <c r="D41" s="74"/>
      <c r="E41" s="70"/>
      <c r="F41" s="70"/>
    </row>
    <row r="42" spans="1:6" ht="14.25" x14ac:dyDescent="0.2">
      <c r="A42" s="27" t="s">
        <v>102</v>
      </c>
      <c r="B42" s="28">
        <v>3.9501158362582389E-2</v>
      </c>
      <c r="C42" s="65">
        <v>0.31338056921752999</v>
      </c>
      <c r="D42" s="74"/>
      <c r="E42" s="70"/>
      <c r="F42" s="70"/>
    </row>
    <row r="43" spans="1:6" ht="14.25" x14ac:dyDescent="0.2">
      <c r="A43" s="69"/>
      <c r="B43" s="70"/>
      <c r="C43" s="70"/>
      <c r="D43" s="74"/>
      <c r="E43" s="70"/>
      <c r="F43" s="70"/>
    </row>
    <row r="44" spans="1:6" ht="14.25" x14ac:dyDescent="0.2">
      <c r="A44" s="69"/>
      <c r="B44" s="70"/>
      <c r="C44" s="70"/>
      <c r="D44" s="74"/>
      <c r="E44" s="70"/>
      <c r="F44" s="70"/>
    </row>
  </sheetData>
  <autoFilter ref="A31:C31" xr:uid="{FC903ADE-7CCB-412E-AC8C-2A5AE1F7E14C}"/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9C6E9-AFD7-41AA-A441-F86C24FB4490}">
  <sheetPr>
    <tabColor indexed="42"/>
  </sheetPr>
  <dimension ref="A1:I27"/>
  <sheetViews>
    <sheetView zoomScale="80" zoomScaleNormal="40" workbookViewId="0">
      <selection activeCell="B3" sqref="B3"/>
    </sheetView>
  </sheetViews>
  <sheetFormatPr defaultRowHeight="14.25" x14ac:dyDescent="0.2"/>
  <cols>
    <col min="1" max="1" width="4.7109375" style="22" customWidth="1"/>
    <col min="2" max="2" width="64.42578125" style="20" bestFit="1" customWidth="1"/>
    <col min="3" max="3" width="18.7109375" style="23" customWidth="1"/>
    <col min="4" max="4" width="14.7109375" style="24" customWidth="1"/>
    <col min="5" max="5" width="14.7109375" style="23" customWidth="1"/>
    <col min="6" max="6" width="14.7109375" style="24" customWidth="1"/>
    <col min="7" max="7" width="43.140625" style="20" bestFit="1" customWidth="1"/>
    <col min="8" max="8" width="34.7109375" style="20" customWidth="1"/>
    <col min="9" max="18" width="4.7109375" style="20" customWidth="1"/>
    <col min="19" max="16384" width="9.140625" style="20"/>
  </cols>
  <sheetData>
    <row r="1" spans="1:9" s="14" customFormat="1" ht="16.5" thickBot="1" x14ac:dyDescent="0.25">
      <c r="A1" s="184" t="s">
        <v>85</v>
      </c>
      <c r="B1" s="184"/>
      <c r="C1" s="184"/>
      <c r="D1" s="184"/>
      <c r="E1" s="184"/>
      <c r="F1" s="184"/>
      <c r="G1" s="184"/>
      <c r="H1" s="184"/>
      <c r="I1" s="13"/>
    </row>
    <row r="2" spans="1:9" ht="30.75" thickBot="1" x14ac:dyDescent="0.25">
      <c r="A2" s="15" t="s">
        <v>33</v>
      </c>
      <c r="B2" s="16" t="s">
        <v>67</v>
      </c>
      <c r="C2" s="17" t="s">
        <v>34</v>
      </c>
      <c r="D2" s="17" t="s">
        <v>35</v>
      </c>
      <c r="E2" s="17" t="s">
        <v>36</v>
      </c>
      <c r="F2" s="17" t="s">
        <v>12</v>
      </c>
      <c r="G2" s="17" t="s">
        <v>13</v>
      </c>
      <c r="H2" s="18" t="s">
        <v>14</v>
      </c>
      <c r="I2" s="19"/>
    </row>
    <row r="3" spans="1:9" x14ac:dyDescent="0.2">
      <c r="A3" s="21">
        <v>1</v>
      </c>
      <c r="B3" s="80" t="s">
        <v>16</v>
      </c>
      <c r="C3" s="81">
        <v>95155940.890000001</v>
      </c>
      <c r="D3" s="82">
        <v>9919</v>
      </c>
      <c r="E3" s="81">
        <v>9593.2999999999993</v>
      </c>
      <c r="F3" s="82">
        <v>1000</v>
      </c>
      <c r="G3" s="80" t="s">
        <v>17</v>
      </c>
      <c r="H3" s="83" t="s">
        <v>39</v>
      </c>
      <c r="I3" s="19"/>
    </row>
    <row r="4" spans="1:9" x14ac:dyDescent="0.2">
      <c r="A4" s="21">
        <v>2</v>
      </c>
      <c r="B4" s="80" t="s">
        <v>59</v>
      </c>
      <c r="C4" s="81">
        <v>39925433.710000001</v>
      </c>
      <c r="D4" s="82">
        <v>43854</v>
      </c>
      <c r="E4" s="81">
        <v>910.41719999999998</v>
      </c>
      <c r="F4" s="82">
        <v>100</v>
      </c>
      <c r="G4" s="80" t="s">
        <v>75</v>
      </c>
      <c r="H4" s="83" t="s">
        <v>60</v>
      </c>
      <c r="I4" s="19"/>
    </row>
    <row r="5" spans="1:9" ht="14.25" customHeight="1" x14ac:dyDescent="0.2">
      <c r="A5" s="21">
        <v>3</v>
      </c>
      <c r="B5" s="80" t="s">
        <v>82</v>
      </c>
      <c r="C5" s="81">
        <v>15493078.119999999</v>
      </c>
      <c r="D5" s="82">
        <v>14133</v>
      </c>
      <c r="E5" s="81">
        <v>1096.23</v>
      </c>
      <c r="F5" s="82">
        <v>100</v>
      </c>
      <c r="G5" s="80" t="s">
        <v>75</v>
      </c>
      <c r="H5" s="83" t="s">
        <v>60</v>
      </c>
      <c r="I5" s="19"/>
    </row>
    <row r="6" spans="1:9" x14ac:dyDescent="0.2">
      <c r="A6" s="21">
        <v>4</v>
      </c>
      <c r="B6" s="80" t="s">
        <v>48</v>
      </c>
      <c r="C6" s="81">
        <v>12079514.550000001</v>
      </c>
      <c r="D6" s="82">
        <v>5278059</v>
      </c>
      <c r="E6" s="81">
        <v>2.29</v>
      </c>
      <c r="F6" s="82">
        <v>1</v>
      </c>
      <c r="G6" s="80" t="s">
        <v>17</v>
      </c>
      <c r="H6" s="83" t="s">
        <v>39</v>
      </c>
      <c r="I6" s="19"/>
    </row>
    <row r="7" spans="1:9" ht="14.25" customHeight="1" x14ac:dyDescent="0.2">
      <c r="A7" s="21">
        <v>5</v>
      </c>
      <c r="B7" s="80" t="s">
        <v>52</v>
      </c>
      <c r="C7" s="81">
        <v>7457319.2699999996</v>
      </c>
      <c r="D7" s="82">
        <v>1254</v>
      </c>
      <c r="E7" s="81">
        <v>5946.83</v>
      </c>
      <c r="F7" s="82">
        <v>1000</v>
      </c>
      <c r="G7" s="80" t="s">
        <v>37</v>
      </c>
      <c r="H7" s="83" t="s">
        <v>51</v>
      </c>
      <c r="I7" s="19"/>
    </row>
    <row r="8" spans="1:9" x14ac:dyDescent="0.2">
      <c r="A8" s="21">
        <v>6</v>
      </c>
      <c r="B8" s="80" t="s">
        <v>50</v>
      </c>
      <c r="C8" s="81">
        <v>5611831.8899999997</v>
      </c>
      <c r="D8" s="82">
        <v>643</v>
      </c>
      <c r="E8" s="81">
        <v>8727.58</v>
      </c>
      <c r="F8" s="82">
        <v>1000</v>
      </c>
      <c r="G8" s="80" t="s">
        <v>15</v>
      </c>
      <c r="H8" s="83" t="s">
        <v>51</v>
      </c>
      <c r="I8" s="19"/>
    </row>
    <row r="9" spans="1:9" x14ac:dyDescent="0.2">
      <c r="A9" s="21">
        <v>7</v>
      </c>
      <c r="B9" s="80" t="s">
        <v>61</v>
      </c>
      <c r="C9" s="81">
        <v>3215495.79</v>
      </c>
      <c r="D9" s="82">
        <v>3015</v>
      </c>
      <c r="E9" s="81">
        <v>1066.4993999999999</v>
      </c>
      <c r="F9" s="82">
        <v>1000</v>
      </c>
      <c r="G9" s="80" t="s">
        <v>75</v>
      </c>
      <c r="H9" s="83" t="s">
        <v>60</v>
      </c>
      <c r="I9" s="19"/>
    </row>
    <row r="10" spans="1:9" x14ac:dyDescent="0.2">
      <c r="A10" s="21">
        <v>8</v>
      </c>
      <c r="B10" s="80" t="s">
        <v>49</v>
      </c>
      <c r="C10" s="81">
        <v>2980869.86</v>
      </c>
      <c r="D10" s="82">
        <v>2556</v>
      </c>
      <c r="E10" s="81">
        <v>1166.2245</v>
      </c>
      <c r="F10" s="82">
        <v>1000</v>
      </c>
      <c r="G10" s="80" t="s">
        <v>62</v>
      </c>
      <c r="H10" s="83" t="s">
        <v>65</v>
      </c>
      <c r="I10" s="19"/>
    </row>
    <row r="11" spans="1:9" x14ac:dyDescent="0.2">
      <c r="A11" s="21">
        <v>9</v>
      </c>
      <c r="B11" s="80" t="s">
        <v>19</v>
      </c>
      <c r="C11" s="81">
        <v>1285832.99</v>
      </c>
      <c r="D11" s="82">
        <v>14070</v>
      </c>
      <c r="E11" s="81">
        <v>91.388300000000001</v>
      </c>
      <c r="F11" s="82">
        <v>100</v>
      </c>
      <c r="G11" s="80" t="s">
        <v>38</v>
      </c>
      <c r="H11" s="83" t="s">
        <v>78</v>
      </c>
      <c r="I11" s="19"/>
    </row>
    <row r="12" spans="1:9" x14ac:dyDescent="0.2">
      <c r="A12" s="21">
        <v>10</v>
      </c>
      <c r="B12" s="80" t="s">
        <v>94</v>
      </c>
      <c r="C12" s="81">
        <v>1034144.7001</v>
      </c>
      <c r="D12" s="82">
        <v>953</v>
      </c>
      <c r="E12" s="81">
        <v>1085.1466</v>
      </c>
      <c r="F12" s="82">
        <v>1000</v>
      </c>
      <c r="G12" s="80" t="s">
        <v>18</v>
      </c>
      <c r="H12" s="83" t="s">
        <v>29</v>
      </c>
      <c r="I12" s="19"/>
    </row>
    <row r="13" spans="1:9" ht="15" customHeight="1" thickBot="1" x14ac:dyDescent="0.25">
      <c r="A13" s="185" t="s">
        <v>40</v>
      </c>
      <c r="B13" s="186"/>
      <c r="C13" s="95">
        <f>SUM(C3:C12)</f>
        <v>184239461.77010003</v>
      </c>
      <c r="D13" s="96">
        <f>SUM(D3:D12)</f>
        <v>5368456</v>
      </c>
      <c r="E13" s="56" t="s">
        <v>41</v>
      </c>
      <c r="F13" s="56" t="s">
        <v>41</v>
      </c>
      <c r="G13" s="56" t="s">
        <v>41</v>
      </c>
      <c r="H13" s="56" t="s">
        <v>41</v>
      </c>
    </row>
    <row r="14" spans="1:9" ht="15" customHeight="1" x14ac:dyDescent="0.2">
      <c r="A14" s="188" t="s">
        <v>76</v>
      </c>
      <c r="B14" s="188"/>
      <c r="C14" s="188"/>
      <c r="D14" s="188"/>
      <c r="E14" s="188"/>
      <c r="F14" s="188"/>
      <c r="G14" s="188"/>
      <c r="H14" s="188"/>
    </row>
    <row r="15" spans="1:9" ht="15" customHeight="1" thickBot="1" x14ac:dyDescent="0.25">
      <c r="A15" s="187"/>
      <c r="B15" s="187"/>
      <c r="C15" s="187"/>
      <c r="D15" s="187"/>
      <c r="E15" s="187"/>
      <c r="F15" s="187"/>
      <c r="G15" s="187"/>
      <c r="H15" s="187"/>
    </row>
    <row r="17" spans="2:8" x14ac:dyDescent="0.2">
      <c r="D17" s="119"/>
    </row>
    <row r="18" spans="2:8" x14ac:dyDescent="0.2">
      <c r="B18" s="80" t="str">
        <f t="shared" ref="B18:C24" si="0">B3</f>
        <v>ОТП Класичний</v>
      </c>
      <c r="C18" s="81">
        <f t="shared" si="0"/>
        <v>95155940.890000001</v>
      </c>
      <c r="D18" s="119">
        <f>C18/$C$13</f>
        <v>0.51647969428362028</v>
      </c>
      <c r="H18" s="19"/>
    </row>
    <row r="19" spans="2:8" x14ac:dyDescent="0.2">
      <c r="B19" s="80" t="str">
        <f t="shared" si="0"/>
        <v>КІНТО-Класичний</v>
      </c>
      <c r="C19" s="81">
        <f t="shared" si="0"/>
        <v>39925433.710000001</v>
      </c>
      <c r="D19" s="119">
        <f t="shared" ref="D19:D26" si="1">C19/$C$13</f>
        <v>0.21670402923679971</v>
      </c>
      <c r="H19" s="19"/>
    </row>
    <row r="20" spans="2:8" x14ac:dyDescent="0.2">
      <c r="B20" s="80" t="str">
        <f t="shared" si="0"/>
        <v>КІНТО-Казначейський</v>
      </c>
      <c r="C20" s="81">
        <f t="shared" si="0"/>
        <v>15493078.119999999</v>
      </c>
      <c r="D20" s="119">
        <f t="shared" si="1"/>
        <v>8.4092072193158951E-2</v>
      </c>
      <c r="H20" s="19"/>
    </row>
    <row r="21" spans="2:8" x14ac:dyDescent="0.2">
      <c r="B21" s="80" t="str">
        <f t="shared" si="0"/>
        <v>ОТП Фонд Акцій</v>
      </c>
      <c r="C21" s="81">
        <f t="shared" si="0"/>
        <v>12079514.550000001</v>
      </c>
      <c r="D21" s="119">
        <f t="shared" si="1"/>
        <v>6.5564208850507885E-2</v>
      </c>
      <c r="H21" s="19"/>
    </row>
    <row r="22" spans="2:8" x14ac:dyDescent="0.2">
      <c r="B22" s="80" t="str">
        <f t="shared" si="0"/>
        <v>Альтус-Депозит</v>
      </c>
      <c r="C22" s="81">
        <f t="shared" si="0"/>
        <v>7457319.2699999996</v>
      </c>
      <c r="D22" s="119">
        <f t="shared" si="1"/>
        <v>4.0476232389918099E-2</v>
      </c>
      <c r="H22" s="19"/>
    </row>
    <row r="23" spans="2:8" x14ac:dyDescent="0.2">
      <c r="B23" s="80" t="str">
        <f t="shared" si="0"/>
        <v>Альтус-Збалансований</v>
      </c>
      <c r="C23" s="81">
        <f t="shared" si="0"/>
        <v>5611831.8899999997</v>
      </c>
      <c r="D23" s="119">
        <f t="shared" si="1"/>
        <v>3.0459445745681917E-2</v>
      </c>
      <c r="H23" s="19"/>
    </row>
    <row r="24" spans="2:8" x14ac:dyDescent="0.2">
      <c r="B24" s="80" t="str">
        <f t="shared" si="0"/>
        <v>КІНТО-Еквіті</v>
      </c>
      <c r="C24" s="81">
        <f t="shared" si="0"/>
        <v>3215495.79</v>
      </c>
      <c r="D24" s="119">
        <f t="shared" si="1"/>
        <v>1.7452807119098079E-2</v>
      </c>
      <c r="H24" s="19"/>
    </row>
    <row r="25" spans="2:8" x14ac:dyDescent="0.2">
      <c r="B25" s="80" t="str">
        <f>B11</f>
        <v>Надбання</v>
      </c>
      <c r="C25" s="81">
        <f>C11</f>
        <v>1285832.99</v>
      </c>
      <c r="D25" s="119">
        <f t="shared" si="1"/>
        <v>6.9791399608217708E-3</v>
      </c>
      <c r="H25" s="19"/>
    </row>
    <row r="26" spans="2:8" x14ac:dyDescent="0.2">
      <c r="B26" s="80" t="str">
        <f>B12</f>
        <v>ТАСК Ресурс</v>
      </c>
      <c r="C26" s="81">
        <f>C12</f>
        <v>1034144.7001</v>
      </c>
      <c r="D26" s="119">
        <f t="shared" si="1"/>
        <v>5.6130466848108755E-3</v>
      </c>
    </row>
    <row r="27" spans="2:8" x14ac:dyDescent="0.2">
      <c r="B27" s="80"/>
      <c r="C27" s="81"/>
      <c r="D27" s="119"/>
    </row>
  </sheetData>
  <mergeCells count="4">
    <mergeCell ref="A1:H1"/>
    <mergeCell ref="A13:B13"/>
    <mergeCell ref="A15:H15"/>
    <mergeCell ref="A14:H14"/>
  </mergeCells>
  <phoneticPr fontId="12" type="noConversion"/>
  <pageMargins left="0.75" right="0.75" top="1" bottom="1" header="0.5" footer="0.5"/>
  <pageSetup paperSize="9" scale="29" orientation="portrait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A5F6E-5CD6-41DD-95CF-2EA889EF4ECC}">
  <sheetPr>
    <tabColor indexed="42"/>
    <pageSetUpPr fitToPage="1"/>
  </sheetPr>
  <dimension ref="A1:L55"/>
  <sheetViews>
    <sheetView zoomScale="80" workbookViewId="0">
      <selection activeCell="B4" sqref="B4"/>
    </sheetView>
  </sheetViews>
  <sheetFormatPr defaultRowHeight="14.25" x14ac:dyDescent="0.2"/>
  <cols>
    <col min="1" max="1" width="4.28515625" style="32" customWidth="1"/>
    <col min="2" max="2" width="61.7109375" style="32" bestFit="1" customWidth="1"/>
    <col min="3" max="4" width="14.7109375" style="33" customWidth="1"/>
    <col min="5" max="8" width="12.7109375" style="34" customWidth="1"/>
    <col min="9" max="9" width="16.140625" style="32" bestFit="1" customWidth="1"/>
    <col min="10" max="10" width="18.5703125" style="32" customWidth="1"/>
    <col min="11" max="11" width="20.7109375" style="32" customWidth="1"/>
    <col min="12" max="16384" width="9.140625" style="32"/>
  </cols>
  <sheetData>
    <row r="1" spans="1:12" s="14" customFormat="1" ht="16.5" thickBot="1" x14ac:dyDescent="0.25">
      <c r="A1" s="190" t="s">
        <v>86</v>
      </c>
      <c r="B1" s="190"/>
      <c r="C1" s="190"/>
      <c r="D1" s="190"/>
      <c r="E1" s="190"/>
      <c r="F1" s="190"/>
      <c r="G1" s="190"/>
      <c r="H1" s="190"/>
      <c r="I1" s="190"/>
      <c r="J1" s="98"/>
    </row>
    <row r="2" spans="1:12" s="20" customFormat="1" ht="15.75" customHeight="1" thickBot="1" x14ac:dyDescent="0.25">
      <c r="A2" s="191" t="s">
        <v>33</v>
      </c>
      <c r="B2" s="99"/>
      <c r="C2" s="100"/>
      <c r="D2" s="101"/>
      <c r="E2" s="193" t="s">
        <v>57</v>
      </c>
      <c r="F2" s="193"/>
      <c r="G2" s="193"/>
      <c r="H2" s="193"/>
      <c r="I2" s="193"/>
      <c r="J2" s="193"/>
      <c r="K2" s="193"/>
    </row>
    <row r="3" spans="1:12" s="22" customFormat="1" ht="60.75" thickBot="1" x14ac:dyDescent="0.25">
      <c r="A3" s="192"/>
      <c r="B3" s="102" t="s">
        <v>20</v>
      </c>
      <c r="C3" s="26" t="s">
        <v>10</v>
      </c>
      <c r="D3" s="26" t="s">
        <v>11</v>
      </c>
      <c r="E3" s="17" t="s">
        <v>70</v>
      </c>
      <c r="F3" s="17" t="s">
        <v>79</v>
      </c>
      <c r="G3" s="17" t="s">
        <v>80</v>
      </c>
      <c r="H3" s="17" t="s">
        <v>68</v>
      </c>
      <c r="I3" s="17" t="s">
        <v>81</v>
      </c>
      <c r="J3" s="17" t="s">
        <v>42</v>
      </c>
      <c r="K3" s="18" t="s">
        <v>71</v>
      </c>
    </row>
    <row r="4" spans="1:12" s="20" customFormat="1" collapsed="1" x14ac:dyDescent="0.2">
      <c r="A4" s="21">
        <v>1</v>
      </c>
      <c r="B4" s="136" t="s">
        <v>59</v>
      </c>
      <c r="C4" s="137">
        <v>38118</v>
      </c>
      <c r="D4" s="137">
        <v>38182</v>
      </c>
      <c r="E4" s="138">
        <v>8.1821337864751431E-3</v>
      </c>
      <c r="F4" s="138">
        <v>1.7074212952593149E-2</v>
      </c>
      <c r="G4" s="138">
        <v>6.2067602638833597E-2</v>
      </c>
      <c r="H4" s="138" t="s">
        <v>96</v>
      </c>
      <c r="I4" s="138" t="s">
        <v>96</v>
      </c>
      <c r="J4" s="139">
        <v>8.1041720000000002</v>
      </c>
      <c r="K4" s="117">
        <v>0.10965709081639385</v>
      </c>
    </row>
    <row r="5" spans="1:12" s="20" customFormat="1" collapsed="1" x14ac:dyDescent="0.2">
      <c r="A5" s="21">
        <v>2</v>
      </c>
      <c r="B5" s="136" t="s">
        <v>50</v>
      </c>
      <c r="C5" s="137">
        <v>38828</v>
      </c>
      <c r="D5" s="137">
        <v>39028</v>
      </c>
      <c r="E5" s="138">
        <v>5.6113231200340952E-3</v>
      </c>
      <c r="F5" s="138">
        <v>1.3812818937187776E-2</v>
      </c>
      <c r="G5" s="138">
        <v>3.9855499834982933E-2</v>
      </c>
      <c r="H5" s="138" t="s">
        <v>96</v>
      </c>
      <c r="I5" s="138" t="s">
        <v>96</v>
      </c>
      <c r="J5" s="139">
        <v>7.7275799999999997</v>
      </c>
      <c r="K5" s="118">
        <v>0.12139211478210465</v>
      </c>
    </row>
    <row r="6" spans="1:12" s="20" customFormat="1" collapsed="1" x14ac:dyDescent="0.2">
      <c r="A6" s="21">
        <v>3</v>
      </c>
      <c r="B6" s="136" t="s">
        <v>16</v>
      </c>
      <c r="C6" s="137">
        <v>39413</v>
      </c>
      <c r="D6" s="137">
        <v>39589</v>
      </c>
      <c r="E6" s="138">
        <v>1.0870229522430552E-2</v>
      </c>
      <c r="F6" s="138">
        <v>2.2417232941417176E-2</v>
      </c>
      <c r="G6" s="138">
        <v>6.7919231184537132E-2</v>
      </c>
      <c r="H6" s="138" t="s">
        <v>96</v>
      </c>
      <c r="I6" s="138" t="s">
        <v>96</v>
      </c>
      <c r="J6" s="139">
        <v>8.5932999999999993</v>
      </c>
      <c r="K6" s="118">
        <v>0.13900057699621882</v>
      </c>
    </row>
    <row r="7" spans="1:12" s="20" customFormat="1" collapsed="1" x14ac:dyDescent="0.2">
      <c r="A7" s="21">
        <v>4</v>
      </c>
      <c r="B7" s="136" t="s">
        <v>94</v>
      </c>
      <c r="C7" s="137">
        <v>39429</v>
      </c>
      <c r="D7" s="137">
        <v>39618</v>
      </c>
      <c r="E7" s="138">
        <v>3.6083400516682129E-3</v>
      </c>
      <c r="F7" s="138">
        <v>5.9513684049909976E-3</v>
      </c>
      <c r="G7" s="138">
        <v>3.0181277916751625E-2</v>
      </c>
      <c r="H7" s="138" t="s">
        <v>96</v>
      </c>
      <c r="I7" s="138" t="s">
        <v>96</v>
      </c>
      <c r="J7" s="139">
        <v>8.5146600000000072E-2</v>
      </c>
      <c r="K7" s="118">
        <v>4.7364683645525485E-3</v>
      </c>
    </row>
    <row r="8" spans="1:12" s="20" customFormat="1" collapsed="1" x14ac:dyDescent="0.2">
      <c r="A8" s="21">
        <v>5</v>
      </c>
      <c r="B8" s="136" t="s">
        <v>19</v>
      </c>
      <c r="C8" s="137">
        <v>39560</v>
      </c>
      <c r="D8" s="137">
        <v>39770</v>
      </c>
      <c r="E8" s="138">
        <v>2.6132719547209415E-3</v>
      </c>
      <c r="F8" s="138">
        <v>6.8505450799580814E-3</v>
      </c>
      <c r="G8" s="138">
        <v>-7.3825867836816439E-3</v>
      </c>
      <c r="H8" s="138" t="s">
        <v>96</v>
      </c>
      <c r="I8" s="138" t="s">
        <v>96</v>
      </c>
      <c r="J8" s="139">
        <v>-8.6116999999999999E-2</v>
      </c>
      <c r="K8" s="118">
        <v>-5.3217055896527254E-3</v>
      </c>
    </row>
    <row r="9" spans="1:12" s="20" customFormat="1" collapsed="1" x14ac:dyDescent="0.2">
      <c r="A9" s="21">
        <v>6</v>
      </c>
      <c r="B9" s="136" t="s">
        <v>61</v>
      </c>
      <c r="C9" s="137">
        <v>39884</v>
      </c>
      <c r="D9" s="137">
        <v>40001</v>
      </c>
      <c r="E9" s="138">
        <v>2.1270358067893014E-4</v>
      </c>
      <c r="F9" s="138">
        <v>1.1904456806703934E-3</v>
      </c>
      <c r="G9" s="138">
        <v>4.3320968850948383E-3</v>
      </c>
      <c r="H9" s="138" t="s">
        <v>96</v>
      </c>
      <c r="I9" s="138" t="s">
        <v>96</v>
      </c>
      <c r="J9" s="139">
        <v>6.6499399999999875E-2</v>
      </c>
      <c r="K9" s="118">
        <v>3.971318938542856E-3</v>
      </c>
    </row>
    <row r="10" spans="1:12" s="20" customFormat="1" x14ac:dyDescent="0.2">
      <c r="A10" s="21">
        <v>7</v>
      </c>
      <c r="B10" s="136" t="s">
        <v>48</v>
      </c>
      <c r="C10" s="137">
        <v>40253</v>
      </c>
      <c r="D10" s="137">
        <v>40359</v>
      </c>
      <c r="E10" s="138">
        <v>-1.2931034482758563E-2</v>
      </c>
      <c r="F10" s="138">
        <v>9.5693779904306275E-2</v>
      </c>
      <c r="G10" s="138">
        <v>0.15656565656565657</v>
      </c>
      <c r="H10" s="138" t="s">
        <v>96</v>
      </c>
      <c r="I10" s="138" t="s">
        <v>96</v>
      </c>
      <c r="J10" s="139">
        <v>1.29</v>
      </c>
      <c r="K10" s="118">
        <v>5.5785397190970087E-2</v>
      </c>
    </row>
    <row r="11" spans="1:12" s="20" customFormat="1" collapsed="1" x14ac:dyDescent="0.2">
      <c r="A11" s="21">
        <v>8</v>
      </c>
      <c r="B11" s="136" t="s">
        <v>49</v>
      </c>
      <c r="C11" s="137">
        <v>40114</v>
      </c>
      <c r="D11" s="137">
        <v>40401</v>
      </c>
      <c r="E11" s="138">
        <v>6.4909547066061002E-4</v>
      </c>
      <c r="F11" s="138">
        <v>-7.6250102856120217E-3</v>
      </c>
      <c r="G11" s="138">
        <v>-1.7452696421503489E-2</v>
      </c>
      <c r="H11" s="138" t="s">
        <v>96</v>
      </c>
      <c r="I11" s="138" t="s">
        <v>96</v>
      </c>
      <c r="J11" s="139">
        <v>0.1662245</v>
      </c>
      <c r="K11" s="118">
        <v>1.02030173636245E-2</v>
      </c>
    </row>
    <row r="12" spans="1:12" s="20" customFormat="1" collapsed="1" x14ac:dyDescent="0.2">
      <c r="A12" s="21">
        <v>9</v>
      </c>
      <c r="B12" s="136" t="s">
        <v>52</v>
      </c>
      <c r="C12" s="137">
        <v>40226</v>
      </c>
      <c r="D12" s="137">
        <v>40430</v>
      </c>
      <c r="E12" s="138">
        <v>6.0309447521476045E-3</v>
      </c>
      <c r="F12" s="138">
        <v>1.2495232776703391E-2</v>
      </c>
      <c r="G12" s="138">
        <v>3.4803595727724179E-2</v>
      </c>
      <c r="H12" s="138" t="s">
        <v>96</v>
      </c>
      <c r="I12" s="138" t="s">
        <v>96</v>
      </c>
      <c r="J12" s="139">
        <v>4.9468300000000003</v>
      </c>
      <c r="K12" s="118">
        <v>0.1256008255018104</v>
      </c>
    </row>
    <row r="13" spans="1:12" s="20" customFormat="1" collapsed="1" x14ac:dyDescent="0.2">
      <c r="A13" s="21">
        <v>10</v>
      </c>
      <c r="B13" s="136" t="s">
        <v>82</v>
      </c>
      <c r="C13" s="137">
        <v>41026</v>
      </c>
      <c r="D13" s="137">
        <v>41242</v>
      </c>
      <c r="E13" s="138">
        <v>-1.454499689862554E-2</v>
      </c>
      <c r="F13" s="138">
        <v>2.2106813858949081E-2</v>
      </c>
      <c r="G13" s="138">
        <v>2.1515108099702474E-2</v>
      </c>
      <c r="H13" s="138" t="s">
        <v>96</v>
      </c>
      <c r="I13" s="138" t="s">
        <v>96</v>
      </c>
      <c r="J13" s="139">
        <v>9.9623000000000008</v>
      </c>
      <c r="K13" s="118">
        <v>0.20493894485668585</v>
      </c>
    </row>
    <row r="14" spans="1:12" s="20" customFormat="1" ht="15.75" thickBot="1" x14ac:dyDescent="0.25">
      <c r="A14" s="135"/>
      <c r="B14" s="140" t="s">
        <v>83</v>
      </c>
      <c r="C14" s="141" t="s">
        <v>41</v>
      </c>
      <c r="D14" s="141" t="s">
        <v>41</v>
      </c>
      <c r="E14" s="142">
        <f>AVERAGE(E4:E13)</f>
        <v>1.0302010857431987E-3</v>
      </c>
      <c r="F14" s="142">
        <f>AVERAGE(F4:F13)</f>
        <v>1.8996744025116429E-2</v>
      </c>
      <c r="G14" s="142">
        <f>AVERAGE(G4:G13)</f>
        <v>3.9240478564809819E-2</v>
      </c>
      <c r="H14" s="142" t="s">
        <v>96</v>
      </c>
      <c r="I14" s="142" t="s">
        <v>96</v>
      </c>
      <c r="J14" s="141" t="s">
        <v>41</v>
      </c>
      <c r="K14" s="142">
        <f>AVERAGE(K4:K13)</f>
        <v>7.6996404922125089E-2</v>
      </c>
      <c r="L14" s="143"/>
    </row>
    <row r="15" spans="1:12" s="20" customFormat="1" x14ac:dyDescent="0.2">
      <c r="A15" s="194" t="s">
        <v>72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</row>
    <row r="16" spans="1:12" s="20" customFormat="1" ht="15" collapsed="1" thickBot="1" x14ac:dyDescent="0.25">
      <c r="A16" s="189"/>
      <c r="B16" s="189"/>
      <c r="C16" s="189"/>
      <c r="D16" s="189"/>
      <c r="E16" s="189"/>
      <c r="F16" s="189"/>
      <c r="G16" s="189"/>
      <c r="H16" s="189"/>
      <c r="I16" s="148"/>
      <c r="J16" s="148"/>
      <c r="K16" s="148"/>
    </row>
    <row r="17" spans="5:10" s="20" customFormat="1" collapsed="1" x14ac:dyDescent="0.2">
      <c r="E17" s="105"/>
      <c r="J17" s="19"/>
    </row>
    <row r="18" spans="5:10" s="20" customFormat="1" collapsed="1" x14ac:dyDescent="0.2">
      <c r="E18" s="106"/>
      <c r="J18" s="19"/>
    </row>
    <row r="19" spans="5:10" s="20" customFormat="1" x14ac:dyDescent="0.2">
      <c r="E19" s="105"/>
      <c r="F19" s="105"/>
      <c r="J19" s="19"/>
    </row>
    <row r="20" spans="5:10" s="20" customFormat="1" collapsed="1" x14ac:dyDescent="0.2">
      <c r="E20" s="106"/>
      <c r="I20" s="106"/>
      <c r="J20" s="19"/>
    </row>
    <row r="21" spans="5:10" s="20" customFormat="1" collapsed="1" x14ac:dyDescent="0.2"/>
    <row r="22" spans="5:10" s="20" customFormat="1" collapsed="1" x14ac:dyDescent="0.2"/>
    <row r="23" spans="5:10" s="20" customFormat="1" collapsed="1" x14ac:dyDescent="0.2"/>
    <row r="24" spans="5:10" s="20" customFormat="1" collapsed="1" x14ac:dyDescent="0.2"/>
    <row r="25" spans="5:10" s="20" customFormat="1" collapsed="1" x14ac:dyDescent="0.2"/>
    <row r="26" spans="5:10" s="20" customFormat="1" collapsed="1" x14ac:dyDescent="0.2"/>
    <row r="27" spans="5:10" s="20" customFormat="1" collapsed="1" x14ac:dyDescent="0.2"/>
    <row r="28" spans="5:10" s="20" customFormat="1" collapsed="1" x14ac:dyDescent="0.2"/>
    <row r="29" spans="5:10" s="20" customFormat="1" collapsed="1" x14ac:dyDescent="0.2"/>
    <row r="30" spans="5:10" s="20" customFormat="1" collapsed="1" x14ac:dyDescent="0.2"/>
    <row r="31" spans="5:10" s="20" customFormat="1" collapsed="1" x14ac:dyDescent="0.2"/>
    <row r="32" spans="5:10" s="20" customFormat="1" collapsed="1" x14ac:dyDescent="0.2"/>
    <row r="33" spans="3:8" s="20" customFormat="1" collapsed="1" x14ac:dyDescent="0.2"/>
    <row r="34" spans="3:8" s="20" customFormat="1" x14ac:dyDescent="0.2"/>
    <row r="35" spans="3:8" s="20" customFormat="1" x14ac:dyDescent="0.2"/>
    <row r="36" spans="3:8" s="29" customFormat="1" x14ac:dyDescent="0.2">
      <c r="C36" s="30"/>
      <c r="D36" s="30"/>
      <c r="E36" s="31"/>
      <c r="F36" s="31"/>
      <c r="G36" s="31"/>
      <c r="H36" s="31"/>
    </row>
    <row r="37" spans="3:8" s="29" customFormat="1" x14ac:dyDescent="0.2">
      <c r="C37" s="30"/>
      <c r="D37" s="30"/>
      <c r="E37" s="31"/>
      <c r="F37" s="31"/>
      <c r="G37" s="31"/>
      <c r="H37" s="31"/>
    </row>
    <row r="38" spans="3:8" s="29" customFormat="1" x14ac:dyDescent="0.2">
      <c r="C38" s="30"/>
      <c r="D38" s="30"/>
      <c r="E38" s="31"/>
      <c r="F38" s="31"/>
      <c r="G38" s="31"/>
      <c r="H38" s="31"/>
    </row>
    <row r="39" spans="3:8" s="29" customFormat="1" x14ac:dyDescent="0.2">
      <c r="C39" s="30"/>
      <c r="D39" s="30"/>
      <c r="E39" s="31"/>
      <c r="F39" s="31"/>
      <c r="G39" s="31"/>
      <c r="H39" s="31"/>
    </row>
    <row r="40" spans="3:8" s="29" customFormat="1" x14ac:dyDescent="0.2">
      <c r="C40" s="30"/>
      <c r="D40" s="30"/>
      <c r="E40" s="31"/>
      <c r="F40" s="31"/>
      <c r="G40" s="31"/>
      <c r="H40" s="31"/>
    </row>
    <row r="41" spans="3:8" s="29" customFormat="1" x14ac:dyDescent="0.2">
      <c r="C41" s="30"/>
      <c r="D41" s="30"/>
      <c r="E41" s="31"/>
      <c r="F41" s="31"/>
      <c r="G41" s="31"/>
      <c r="H41" s="31"/>
    </row>
    <row r="42" spans="3:8" s="29" customFormat="1" x14ac:dyDescent="0.2">
      <c r="C42" s="30"/>
      <c r="D42" s="30"/>
      <c r="E42" s="31"/>
      <c r="F42" s="31"/>
      <c r="G42" s="31"/>
      <c r="H42" s="31"/>
    </row>
    <row r="43" spans="3:8" s="29" customFormat="1" x14ac:dyDescent="0.2">
      <c r="C43" s="30"/>
      <c r="D43" s="30"/>
      <c r="E43" s="31"/>
      <c r="F43" s="31"/>
      <c r="G43" s="31"/>
      <c r="H43" s="31"/>
    </row>
    <row r="44" spans="3:8" s="29" customFormat="1" x14ac:dyDescent="0.2">
      <c r="C44" s="30"/>
      <c r="D44" s="30"/>
      <c r="E44" s="31"/>
      <c r="F44" s="31"/>
      <c r="G44" s="31"/>
      <c r="H44" s="31"/>
    </row>
    <row r="45" spans="3:8" s="29" customFormat="1" x14ac:dyDescent="0.2">
      <c r="C45" s="30"/>
      <c r="D45" s="30"/>
      <c r="E45" s="31"/>
      <c r="F45" s="31"/>
      <c r="G45" s="31"/>
      <c r="H45" s="31"/>
    </row>
    <row r="46" spans="3:8" s="29" customFormat="1" x14ac:dyDescent="0.2">
      <c r="C46" s="30"/>
      <c r="D46" s="30"/>
      <c r="E46" s="31"/>
      <c r="F46" s="31"/>
      <c r="G46" s="31"/>
      <c r="H46" s="31"/>
    </row>
    <row r="47" spans="3:8" s="29" customFormat="1" x14ac:dyDescent="0.2">
      <c r="C47" s="30"/>
      <c r="D47" s="30"/>
      <c r="E47" s="31"/>
      <c r="F47" s="31"/>
      <c r="G47" s="31"/>
      <c r="H47" s="31"/>
    </row>
    <row r="48" spans="3:8" s="29" customFormat="1" x14ac:dyDescent="0.2">
      <c r="C48" s="30"/>
      <c r="D48" s="30"/>
      <c r="E48" s="31"/>
      <c r="F48" s="31"/>
      <c r="G48" s="31"/>
      <c r="H48" s="31"/>
    </row>
    <row r="49" spans="3:8" s="29" customFormat="1" x14ac:dyDescent="0.2">
      <c r="C49" s="30"/>
      <c r="D49" s="30"/>
      <c r="E49" s="31"/>
      <c r="F49" s="31"/>
      <c r="G49" s="31"/>
      <c r="H49" s="31"/>
    </row>
    <row r="50" spans="3:8" s="29" customFormat="1" x14ac:dyDescent="0.2">
      <c r="C50" s="30"/>
      <c r="D50" s="30"/>
      <c r="E50" s="31"/>
      <c r="F50" s="31"/>
      <c r="G50" s="31"/>
      <c r="H50" s="31"/>
    </row>
    <row r="51" spans="3:8" s="29" customFormat="1" x14ac:dyDescent="0.2">
      <c r="C51" s="30"/>
      <c r="D51" s="30"/>
      <c r="E51" s="31"/>
      <c r="F51" s="31"/>
      <c r="G51" s="31"/>
      <c r="H51" s="31"/>
    </row>
    <row r="52" spans="3:8" s="29" customFormat="1" x14ac:dyDescent="0.2">
      <c r="C52" s="30"/>
      <c r="D52" s="30"/>
      <c r="E52" s="31"/>
      <c r="F52" s="31"/>
      <c r="G52" s="31"/>
      <c r="H52" s="31"/>
    </row>
    <row r="53" spans="3:8" s="29" customFormat="1" x14ac:dyDescent="0.2">
      <c r="C53" s="30"/>
      <c r="D53" s="30"/>
      <c r="E53" s="31"/>
      <c r="F53" s="31"/>
      <c r="G53" s="31"/>
      <c r="H53" s="31"/>
    </row>
    <row r="54" spans="3:8" s="29" customFormat="1" x14ac:dyDescent="0.2">
      <c r="C54" s="30"/>
      <c r="D54" s="30"/>
      <c r="E54" s="31"/>
      <c r="F54" s="31"/>
      <c r="G54" s="31"/>
      <c r="H54" s="31"/>
    </row>
    <row r="55" spans="3:8" s="29" customFormat="1" x14ac:dyDescent="0.2">
      <c r="C55" s="30"/>
      <c r="D55" s="30"/>
      <c r="E55" s="31"/>
      <c r="F55" s="31"/>
      <c r="G55" s="31"/>
      <c r="H55" s="31"/>
    </row>
  </sheetData>
  <mergeCells count="5">
    <mergeCell ref="A16:H16"/>
    <mergeCell ref="A1:I1"/>
    <mergeCell ref="A2:A3"/>
    <mergeCell ref="E2:K2"/>
    <mergeCell ref="A15:K15"/>
  </mergeCells>
  <phoneticPr fontId="12" type="noConversion"/>
  <pageMargins left="0.75" right="0.75" top="1" bottom="1" header="0.5" footer="0.5"/>
  <pageSetup paperSize="9" scale="64" orientation="landscape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5076-306A-44B6-A6F3-8105E0D59890}">
  <sheetPr>
    <tabColor indexed="42"/>
  </sheetPr>
  <dimension ref="A1:H61"/>
  <sheetViews>
    <sheetView zoomScale="85" workbookViewId="0">
      <selection activeCell="B4" sqref="B4"/>
    </sheetView>
  </sheetViews>
  <sheetFormatPr defaultRowHeight="14.25" x14ac:dyDescent="0.2"/>
  <cols>
    <col min="1" max="1" width="3.85546875" style="29" customWidth="1"/>
    <col min="2" max="2" width="61.85546875" style="29" bestFit="1" customWidth="1"/>
    <col min="3" max="3" width="24.7109375" style="29" customWidth="1"/>
    <col min="4" max="4" width="24.7109375" style="41" customWidth="1"/>
    <col min="5" max="7" width="24.7109375" style="29" customWidth="1"/>
    <col min="8" max="16384" width="9.140625" style="29"/>
  </cols>
  <sheetData>
    <row r="1" spans="1:8" ht="16.5" thickBot="1" x14ac:dyDescent="0.25">
      <c r="A1" s="196" t="s">
        <v>87</v>
      </c>
      <c r="B1" s="196"/>
      <c r="C1" s="196"/>
      <c r="D1" s="196"/>
      <c r="E1" s="196"/>
      <c r="F1" s="196"/>
      <c r="G1" s="196"/>
    </row>
    <row r="2" spans="1:8" ht="15.75" thickBot="1" x14ac:dyDescent="0.25">
      <c r="A2" s="191" t="s">
        <v>33</v>
      </c>
      <c r="B2" s="87"/>
      <c r="C2" s="197" t="s">
        <v>21</v>
      </c>
      <c r="D2" s="198"/>
      <c r="E2" s="197" t="s">
        <v>22</v>
      </c>
      <c r="F2" s="198"/>
      <c r="G2" s="88"/>
    </row>
    <row r="3" spans="1:8" ht="45.75" thickBot="1" x14ac:dyDescent="0.25">
      <c r="A3" s="192"/>
      <c r="B3" s="42" t="s">
        <v>20</v>
      </c>
      <c r="C3" s="35" t="s">
        <v>43</v>
      </c>
      <c r="D3" s="35" t="s">
        <v>23</v>
      </c>
      <c r="E3" s="35" t="s">
        <v>24</v>
      </c>
      <c r="F3" s="35" t="s">
        <v>23</v>
      </c>
      <c r="G3" s="36" t="s">
        <v>77</v>
      </c>
    </row>
    <row r="4" spans="1:8" ht="15" customHeight="1" x14ac:dyDescent="0.2">
      <c r="A4" s="21">
        <v>1</v>
      </c>
      <c r="B4" s="37" t="s">
        <v>82</v>
      </c>
      <c r="C4" s="38">
        <v>-57.323130000000823</v>
      </c>
      <c r="D4" s="93">
        <v>-3.6862797993717895E-3</v>
      </c>
      <c r="E4" s="39">
        <v>154</v>
      </c>
      <c r="F4" s="93">
        <v>1.1016524787180772E-2</v>
      </c>
      <c r="G4" s="40">
        <v>169.69703959220351</v>
      </c>
      <c r="H4" s="53"/>
    </row>
    <row r="5" spans="1:8" ht="14.25" customHeight="1" x14ac:dyDescent="0.2">
      <c r="A5" s="21">
        <v>2</v>
      </c>
      <c r="B5" s="37" t="s">
        <v>59</v>
      </c>
      <c r="C5" s="38">
        <v>358.33771000000087</v>
      </c>
      <c r="D5" s="93">
        <v>9.0564571632955043E-3</v>
      </c>
      <c r="E5" s="39">
        <v>38</v>
      </c>
      <c r="F5" s="93">
        <v>8.6726310023735624E-4</v>
      </c>
      <c r="G5" s="40">
        <v>34.441159954353353</v>
      </c>
      <c r="H5" s="53"/>
    </row>
    <row r="6" spans="1:8" x14ac:dyDescent="0.2">
      <c r="A6" s="21">
        <v>3</v>
      </c>
      <c r="B6" s="37" t="s">
        <v>16</v>
      </c>
      <c r="C6" s="38">
        <v>1023.2488400000036</v>
      </c>
      <c r="D6" s="93">
        <v>1.0870281277587275E-2</v>
      </c>
      <c r="E6" s="39">
        <v>0</v>
      </c>
      <c r="F6" s="93">
        <v>0</v>
      </c>
      <c r="G6" s="40">
        <v>0</v>
      </c>
    </row>
    <row r="7" spans="1:8" x14ac:dyDescent="0.2">
      <c r="A7" s="21">
        <v>4</v>
      </c>
      <c r="B7" s="37" t="s">
        <v>52</v>
      </c>
      <c r="C7" s="38">
        <v>44.703549999999815</v>
      </c>
      <c r="D7" s="93">
        <v>6.0307389035944544E-3</v>
      </c>
      <c r="E7" s="39">
        <v>0</v>
      </c>
      <c r="F7" s="93">
        <v>0</v>
      </c>
      <c r="G7" s="40">
        <v>0</v>
      </c>
    </row>
    <row r="8" spans="1:8" x14ac:dyDescent="0.2">
      <c r="A8" s="21">
        <v>5</v>
      </c>
      <c r="B8" s="37" t="s">
        <v>50</v>
      </c>
      <c r="C8" s="38">
        <v>31.309399999999442</v>
      </c>
      <c r="D8" s="93">
        <v>5.6104782403626581E-3</v>
      </c>
      <c r="E8" s="39">
        <v>0</v>
      </c>
      <c r="F8" s="93">
        <v>0</v>
      </c>
      <c r="G8" s="40">
        <v>0</v>
      </c>
    </row>
    <row r="9" spans="1:8" x14ac:dyDescent="0.2">
      <c r="A9" s="21">
        <v>6</v>
      </c>
      <c r="B9" s="37" t="s">
        <v>94</v>
      </c>
      <c r="C9" s="38">
        <v>3.7180800000000747</v>
      </c>
      <c r="D9" s="93">
        <v>3.6082918739417324E-3</v>
      </c>
      <c r="E9" s="39">
        <v>0</v>
      </c>
      <c r="F9" s="93">
        <v>0</v>
      </c>
      <c r="G9" s="40">
        <v>0</v>
      </c>
    </row>
    <row r="10" spans="1:8" x14ac:dyDescent="0.2">
      <c r="A10" s="21">
        <v>7</v>
      </c>
      <c r="B10" s="37" t="s">
        <v>19</v>
      </c>
      <c r="C10" s="38">
        <v>3.3514899999999908</v>
      </c>
      <c r="D10" s="93">
        <v>2.6132852598653397E-3</v>
      </c>
      <c r="E10" s="39">
        <v>0</v>
      </c>
      <c r="F10" s="93">
        <v>0</v>
      </c>
      <c r="G10" s="40">
        <v>0</v>
      </c>
    </row>
    <row r="11" spans="1:8" x14ac:dyDescent="0.2">
      <c r="A11" s="21">
        <v>8</v>
      </c>
      <c r="B11" s="37" t="s">
        <v>49</v>
      </c>
      <c r="C11" s="38">
        <v>1.9336599999996835</v>
      </c>
      <c r="D11" s="93">
        <v>6.4911091415777329E-4</v>
      </c>
      <c r="E11" s="39">
        <v>0</v>
      </c>
      <c r="F11" s="93">
        <v>0</v>
      </c>
      <c r="G11" s="40">
        <v>0</v>
      </c>
      <c r="H11" s="53"/>
    </row>
    <row r="12" spans="1:8" x14ac:dyDescent="0.2">
      <c r="A12" s="21">
        <v>9</v>
      </c>
      <c r="B12" s="37" t="s">
        <v>48</v>
      </c>
      <c r="C12" s="38">
        <v>-152.85713999999874</v>
      </c>
      <c r="D12" s="93">
        <v>-1.2496116360244343E-2</v>
      </c>
      <c r="E12" s="39">
        <v>0</v>
      </c>
      <c r="F12" s="93">
        <v>0</v>
      </c>
      <c r="G12" s="40">
        <v>0</v>
      </c>
      <c r="H12" s="53"/>
    </row>
    <row r="13" spans="1:8" x14ac:dyDescent="0.2">
      <c r="A13" s="21">
        <v>10</v>
      </c>
      <c r="B13" s="37" t="s">
        <v>61</v>
      </c>
      <c r="C13" s="38">
        <v>-46.232060000000054</v>
      </c>
      <c r="D13" s="93">
        <v>-1.4174101006005161E-2</v>
      </c>
      <c r="E13" s="39">
        <v>-44</v>
      </c>
      <c r="F13" s="93">
        <v>-1.4383785550833606E-2</v>
      </c>
      <c r="G13" s="40">
        <v>-46.854168359244909</v>
      </c>
    </row>
    <row r="14" spans="1:8" ht="15.75" thickBot="1" x14ac:dyDescent="0.25">
      <c r="A14" s="86"/>
      <c r="B14" s="89" t="s">
        <v>40</v>
      </c>
      <c r="C14" s="90">
        <v>1210.1904000000038</v>
      </c>
      <c r="D14" s="94">
        <v>6.6120046861406169E-3</v>
      </c>
      <c r="E14" s="91">
        <v>148</v>
      </c>
      <c r="F14" s="94">
        <v>2.7569208026067058E-5</v>
      </c>
      <c r="G14" s="92">
        <v>157.28403118731194</v>
      </c>
      <c r="H14" s="53"/>
    </row>
    <row r="15" spans="1:8" ht="15" customHeight="1" thickBot="1" x14ac:dyDescent="0.25">
      <c r="A15" s="195"/>
      <c r="B15" s="195"/>
      <c r="C15" s="195"/>
      <c r="D15" s="195"/>
      <c r="E15" s="195"/>
      <c r="F15" s="195"/>
      <c r="G15" s="195"/>
      <c r="H15" s="147"/>
    </row>
    <row r="36" spans="2:6" ht="15" x14ac:dyDescent="0.2">
      <c r="B36" s="60"/>
      <c r="C36" s="61"/>
      <c r="D36" s="62"/>
      <c r="E36" s="63"/>
    </row>
    <row r="37" spans="2:6" ht="15" x14ac:dyDescent="0.2">
      <c r="B37" s="60"/>
      <c r="C37" s="61"/>
      <c r="D37" s="62"/>
      <c r="E37" s="63"/>
    </row>
    <row r="38" spans="2:6" ht="15" x14ac:dyDescent="0.2">
      <c r="B38" s="60"/>
      <c r="C38" s="61"/>
      <c r="D38" s="62"/>
      <c r="E38" s="63"/>
    </row>
    <row r="39" spans="2:6" ht="15" x14ac:dyDescent="0.2">
      <c r="B39" s="60"/>
      <c r="C39" s="61"/>
      <c r="D39" s="62"/>
      <c r="E39" s="63"/>
    </row>
    <row r="40" spans="2:6" ht="15" x14ac:dyDescent="0.2">
      <c r="B40" s="60"/>
      <c r="C40" s="61"/>
      <c r="D40" s="62"/>
      <c r="E40" s="63"/>
    </row>
    <row r="41" spans="2:6" ht="15" x14ac:dyDescent="0.2">
      <c r="B41" s="60"/>
      <c r="C41" s="61"/>
      <c r="D41" s="62"/>
      <c r="E41" s="63"/>
    </row>
    <row r="42" spans="2:6" ht="15.75" thickBot="1" x14ac:dyDescent="0.25">
      <c r="B42" s="77"/>
      <c r="C42" s="77"/>
      <c r="D42" s="77"/>
      <c r="E42" s="77"/>
    </row>
    <row r="45" spans="2:6" ht="14.25" customHeight="1" x14ac:dyDescent="0.2"/>
    <row r="46" spans="2:6" x14ac:dyDescent="0.2">
      <c r="F46" s="53"/>
    </row>
    <row r="48" spans="2:6" x14ac:dyDescent="0.2">
      <c r="F48"/>
    </row>
    <row r="49" spans="2:6" x14ac:dyDescent="0.2">
      <c r="F49"/>
    </row>
    <row r="50" spans="2:6" ht="30.75" thickBot="1" x14ac:dyDescent="0.25">
      <c r="B50" s="42" t="s">
        <v>20</v>
      </c>
      <c r="C50" s="35" t="s">
        <v>45</v>
      </c>
      <c r="D50" s="35" t="s">
        <v>46</v>
      </c>
      <c r="E50" s="59" t="s">
        <v>44</v>
      </c>
      <c r="F50"/>
    </row>
    <row r="51" spans="2:6" x14ac:dyDescent="0.2">
      <c r="B51" s="37" t="str">
        <f t="shared" ref="B51:D60" si="0">B4</f>
        <v>КІНТО-Казначейський</v>
      </c>
      <c r="C51" s="38">
        <f t="shared" si="0"/>
        <v>-57.323130000000823</v>
      </c>
      <c r="D51" s="93">
        <f t="shared" si="0"/>
        <v>-3.6862797993717895E-3</v>
      </c>
      <c r="E51" s="40">
        <f t="shared" ref="E51:E60" si="1">G4</f>
        <v>169.69703959220351</v>
      </c>
    </row>
    <row r="52" spans="2:6" x14ac:dyDescent="0.2">
      <c r="B52" s="37" t="str">
        <f t="shared" si="0"/>
        <v>КІНТО-Класичний</v>
      </c>
      <c r="C52" s="38">
        <f t="shared" si="0"/>
        <v>358.33771000000087</v>
      </c>
      <c r="D52" s="93">
        <f t="shared" si="0"/>
        <v>9.0564571632955043E-3</v>
      </c>
      <c r="E52" s="40">
        <f t="shared" si="1"/>
        <v>34.441159954353353</v>
      </c>
    </row>
    <row r="53" spans="2:6" x14ac:dyDescent="0.2">
      <c r="B53" s="37" t="str">
        <f t="shared" si="0"/>
        <v>ОТП Класичний</v>
      </c>
      <c r="C53" s="38">
        <f t="shared" si="0"/>
        <v>1023.2488400000036</v>
      </c>
      <c r="D53" s="93">
        <f t="shared" si="0"/>
        <v>1.0870281277587275E-2</v>
      </c>
      <c r="E53" s="40">
        <f t="shared" si="1"/>
        <v>0</v>
      </c>
    </row>
    <row r="54" spans="2:6" x14ac:dyDescent="0.2">
      <c r="B54" s="37" t="str">
        <f t="shared" si="0"/>
        <v>Альтус-Депозит</v>
      </c>
      <c r="C54" s="38">
        <f t="shared" si="0"/>
        <v>44.703549999999815</v>
      </c>
      <c r="D54" s="93">
        <f t="shared" si="0"/>
        <v>6.0307389035944544E-3</v>
      </c>
      <c r="E54" s="40">
        <f t="shared" si="1"/>
        <v>0</v>
      </c>
    </row>
    <row r="55" spans="2:6" x14ac:dyDescent="0.2">
      <c r="B55" s="37" t="str">
        <f t="shared" si="0"/>
        <v>Альтус-Збалансований</v>
      </c>
      <c r="C55" s="38">
        <f t="shared" si="0"/>
        <v>31.309399999999442</v>
      </c>
      <c r="D55" s="93">
        <f t="shared" si="0"/>
        <v>5.6104782403626581E-3</v>
      </c>
      <c r="E55" s="40">
        <f t="shared" si="1"/>
        <v>0</v>
      </c>
    </row>
    <row r="56" spans="2:6" x14ac:dyDescent="0.2">
      <c r="B56" s="37" t="str">
        <f t="shared" si="0"/>
        <v>ТАСК Ресурс</v>
      </c>
      <c r="C56" s="38">
        <f t="shared" si="0"/>
        <v>3.7180800000000747</v>
      </c>
      <c r="D56" s="93">
        <f t="shared" si="0"/>
        <v>3.6082918739417324E-3</v>
      </c>
      <c r="E56" s="40">
        <f t="shared" si="1"/>
        <v>0</v>
      </c>
    </row>
    <row r="57" spans="2:6" x14ac:dyDescent="0.2">
      <c r="B57" s="37" t="str">
        <f t="shared" si="0"/>
        <v>Надбання</v>
      </c>
      <c r="C57" s="38">
        <f t="shared" si="0"/>
        <v>3.3514899999999908</v>
      </c>
      <c r="D57" s="93">
        <f t="shared" si="0"/>
        <v>2.6132852598653397E-3</v>
      </c>
      <c r="E57" s="40">
        <f t="shared" si="1"/>
        <v>0</v>
      </c>
    </row>
    <row r="58" spans="2:6" x14ac:dyDescent="0.2">
      <c r="B58" s="37" t="str">
        <f t="shared" si="0"/>
        <v>Софіївський</v>
      </c>
      <c r="C58" s="38">
        <f t="shared" si="0"/>
        <v>1.9336599999996835</v>
      </c>
      <c r="D58" s="93">
        <f t="shared" si="0"/>
        <v>6.4911091415777329E-4</v>
      </c>
      <c r="E58" s="40">
        <f t="shared" si="1"/>
        <v>0</v>
      </c>
    </row>
    <row r="59" spans="2:6" x14ac:dyDescent="0.2">
      <c r="B59" s="37" t="str">
        <f t="shared" si="0"/>
        <v>ОТП Фонд Акцій</v>
      </c>
      <c r="C59" s="38">
        <f t="shared" si="0"/>
        <v>-152.85713999999874</v>
      </c>
      <c r="D59" s="93">
        <f t="shared" si="0"/>
        <v>-1.2496116360244343E-2</v>
      </c>
      <c r="E59" s="40">
        <f t="shared" si="1"/>
        <v>0</v>
      </c>
    </row>
    <row r="60" spans="2:6" x14ac:dyDescent="0.2">
      <c r="B60" s="37" t="str">
        <f t="shared" si="0"/>
        <v>КІНТО-Еквіті</v>
      </c>
      <c r="C60" s="38">
        <f t="shared" si="0"/>
        <v>-46.232060000000054</v>
      </c>
      <c r="D60" s="93">
        <f t="shared" si="0"/>
        <v>-1.4174101006005161E-2</v>
      </c>
      <c r="E60" s="40">
        <f t="shared" si="1"/>
        <v>-46.854168359244909</v>
      </c>
    </row>
    <row r="61" spans="2:6" ht="15" x14ac:dyDescent="0.2">
      <c r="B61" s="123" t="s">
        <v>40</v>
      </c>
      <c r="C61" s="124">
        <f>SUM(C51:C60)</f>
        <v>1210.1904000000038</v>
      </c>
      <c r="D61" s="124"/>
      <c r="E61" s="124">
        <f>SUM(E51:E60)</f>
        <v>157.28403118731194</v>
      </c>
    </row>
  </sheetData>
  <mergeCells count="5">
    <mergeCell ref="A15:G15"/>
    <mergeCell ref="A1:G1"/>
    <mergeCell ref="C2:D2"/>
    <mergeCell ref="E2:F2"/>
    <mergeCell ref="A2:A3"/>
  </mergeCells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4734D-B829-4DB3-B9AE-9A2CFACBB1F9}">
  <sheetPr>
    <tabColor indexed="42"/>
  </sheetPr>
  <dimension ref="A1:C100"/>
  <sheetViews>
    <sheetView zoomScale="80" workbookViewId="0">
      <selection activeCell="A18" sqref="A18"/>
    </sheetView>
  </sheetViews>
  <sheetFormatPr defaultRowHeight="12.75" x14ac:dyDescent="0.2"/>
  <cols>
    <col min="1" max="1" width="64.42578125" bestFit="1" customWidth="1"/>
    <col min="2" max="2" width="12.7109375" customWidth="1"/>
    <col min="3" max="3" width="2.7109375" customWidth="1"/>
  </cols>
  <sheetData>
    <row r="1" spans="1:3" ht="15.75" thickBot="1" x14ac:dyDescent="0.25">
      <c r="A1" s="66" t="s">
        <v>20</v>
      </c>
      <c r="B1" s="67" t="s">
        <v>66</v>
      </c>
      <c r="C1" s="10"/>
    </row>
    <row r="2" spans="1:3" ht="14.25" x14ac:dyDescent="0.2">
      <c r="A2" s="155" t="s">
        <v>82</v>
      </c>
      <c r="B2" s="156">
        <v>-1.454499689862554E-2</v>
      </c>
      <c r="C2" s="10"/>
    </row>
    <row r="3" spans="1:3" ht="14.25" x14ac:dyDescent="0.2">
      <c r="A3" s="125" t="s">
        <v>48</v>
      </c>
      <c r="B3" s="132">
        <v>-1.2931034482758563E-2</v>
      </c>
      <c r="C3" s="10"/>
    </row>
    <row r="4" spans="1:3" ht="14.25" x14ac:dyDescent="0.2">
      <c r="A4" s="125" t="s">
        <v>61</v>
      </c>
      <c r="B4" s="132">
        <v>2.1270358067893014E-4</v>
      </c>
      <c r="C4" s="10"/>
    </row>
    <row r="5" spans="1:3" ht="14.25" x14ac:dyDescent="0.2">
      <c r="A5" s="125" t="s">
        <v>49</v>
      </c>
      <c r="B5" s="133">
        <v>6.4909547066061002E-4</v>
      </c>
      <c r="C5" s="10"/>
    </row>
    <row r="6" spans="1:3" ht="14.25" x14ac:dyDescent="0.2">
      <c r="A6" s="125" t="s">
        <v>19</v>
      </c>
      <c r="B6" s="133">
        <v>2.6132719547209415E-3</v>
      </c>
      <c r="C6" s="10"/>
    </row>
    <row r="7" spans="1:3" ht="14.25" x14ac:dyDescent="0.2">
      <c r="A7" s="125" t="s">
        <v>94</v>
      </c>
      <c r="B7" s="133">
        <v>3.6083400516682129E-3</v>
      </c>
      <c r="C7" s="10"/>
    </row>
    <row r="8" spans="1:3" ht="14.25" x14ac:dyDescent="0.2">
      <c r="A8" s="125" t="s">
        <v>50</v>
      </c>
      <c r="B8" s="133">
        <v>5.6113231200340952E-3</v>
      </c>
      <c r="C8" s="10"/>
    </row>
    <row r="9" spans="1:3" ht="14.25" x14ac:dyDescent="0.2">
      <c r="A9" s="125" t="s">
        <v>52</v>
      </c>
      <c r="B9" s="133">
        <v>6.0309447521476045E-3</v>
      </c>
      <c r="C9" s="10"/>
    </row>
    <row r="10" spans="1:3" ht="14.25" x14ac:dyDescent="0.2">
      <c r="A10" s="125" t="s">
        <v>59</v>
      </c>
      <c r="B10" s="133">
        <v>8.1821337864751431E-3</v>
      </c>
      <c r="C10" s="10"/>
    </row>
    <row r="11" spans="1:3" ht="14.25" x14ac:dyDescent="0.2">
      <c r="A11" s="126" t="s">
        <v>16</v>
      </c>
      <c r="B11" s="181">
        <v>1.0870229522430552E-2</v>
      </c>
      <c r="C11" s="10"/>
    </row>
    <row r="12" spans="1:3" ht="15" x14ac:dyDescent="0.2">
      <c r="A12" s="179" t="s">
        <v>25</v>
      </c>
      <c r="B12" s="180">
        <v>1.0302010857431987E-3</v>
      </c>
      <c r="C12" s="10"/>
    </row>
    <row r="13" spans="1:3" ht="14.25" x14ac:dyDescent="0.2">
      <c r="A13" s="127" t="s">
        <v>126</v>
      </c>
      <c r="B13" s="132">
        <v>0</v>
      </c>
      <c r="C13" s="10"/>
    </row>
    <row r="14" spans="1:3" ht="14.25" x14ac:dyDescent="0.2">
      <c r="A14" s="127" t="s">
        <v>100</v>
      </c>
      <c r="B14" s="132">
        <v>-1.3534707077624053E-2</v>
      </c>
      <c r="C14" s="57"/>
    </row>
    <row r="15" spans="1:3" ht="14.25" x14ac:dyDescent="0.2">
      <c r="A15" s="127" t="s">
        <v>26</v>
      </c>
      <c r="B15" s="132">
        <v>-1.7869298152875079E-2</v>
      </c>
      <c r="C15" s="9"/>
    </row>
    <row r="16" spans="1:3" ht="14.25" x14ac:dyDescent="0.2">
      <c r="A16" s="127" t="s">
        <v>27</v>
      </c>
      <c r="B16" s="132">
        <v>8.0025269891501605E-3</v>
      </c>
      <c r="C16" s="73"/>
    </row>
    <row r="17" spans="1:3" ht="14.25" x14ac:dyDescent="0.2">
      <c r="A17" s="127" t="s">
        <v>28</v>
      </c>
      <c r="B17" s="132">
        <v>1.1095890410958905E-2</v>
      </c>
      <c r="C17" s="10"/>
    </row>
    <row r="18" spans="1:3" ht="15" thickBot="1" x14ac:dyDescent="0.25">
      <c r="A18" s="128" t="s">
        <v>84</v>
      </c>
      <c r="B18" s="134">
        <v>-8.919236363845684E-2</v>
      </c>
      <c r="C18" s="10"/>
    </row>
    <row r="19" spans="1:3" x14ac:dyDescent="0.2">
      <c r="B19" s="10"/>
      <c r="C19" s="10"/>
    </row>
    <row r="20" spans="1:3" x14ac:dyDescent="0.2">
      <c r="C20" s="10"/>
    </row>
    <row r="21" spans="1:3" x14ac:dyDescent="0.2">
      <c r="B21" s="10"/>
      <c r="C21" s="10"/>
    </row>
    <row r="22" spans="1:3" x14ac:dyDescent="0.2">
      <c r="C22" s="10"/>
    </row>
    <row r="23" spans="1:3" x14ac:dyDescent="0.2">
      <c r="B23" s="10"/>
    </row>
    <row r="24" spans="1:3" x14ac:dyDescent="0.2">
      <c r="B24" s="10"/>
    </row>
    <row r="25" spans="1:3" x14ac:dyDescent="0.2">
      <c r="B25" s="10"/>
    </row>
    <row r="26" spans="1:3" x14ac:dyDescent="0.2">
      <c r="B26" s="10"/>
    </row>
    <row r="27" spans="1:3" x14ac:dyDescent="0.2">
      <c r="B27" s="10"/>
    </row>
    <row r="28" spans="1:3" x14ac:dyDescent="0.2">
      <c r="B28" s="10"/>
    </row>
    <row r="29" spans="1:3" x14ac:dyDescent="0.2">
      <c r="B29" s="10"/>
    </row>
    <row r="30" spans="1:3" x14ac:dyDescent="0.2">
      <c r="B30" s="10"/>
    </row>
    <row r="31" spans="1:3" x14ac:dyDescent="0.2">
      <c r="B31" s="10"/>
    </row>
    <row r="32" spans="1:3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  <row r="37" spans="2:2" x14ac:dyDescent="0.2">
      <c r="B37" s="10"/>
    </row>
    <row r="38" spans="2:2" x14ac:dyDescent="0.2">
      <c r="B38" s="10"/>
    </row>
    <row r="39" spans="2:2" x14ac:dyDescent="0.2">
      <c r="B39" s="10"/>
    </row>
    <row r="40" spans="2:2" x14ac:dyDescent="0.2">
      <c r="B40" s="10"/>
    </row>
    <row r="41" spans="2:2" x14ac:dyDescent="0.2">
      <c r="B41" s="10"/>
    </row>
    <row r="42" spans="2:2" x14ac:dyDescent="0.2">
      <c r="B42" s="10"/>
    </row>
    <row r="43" spans="2:2" x14ac:dyDescent="0.2">
      <c r="B43" s="10"/>
    </row>
    <row r="44" spans="2:2" x14ac:dyDescent="0.2">
      <c r="B44" s="10"/>
    </row>
    <row r="45" spans="2:2" x14ac:dyDescent="0.2">
      <c r="B45" s="10"/>
    </row>
    <row r="46" spans="2:2" x14ac:dyDescent="0.2">
      <c r="B46" s="10"/>
    </row>
    <row r="47" spans="2:2" x14ac:dyDescent="0.2">
      <c r="B47" s="10"/>
    </row>
    <row r="48" spans="2:2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  <row r="53" spans="2:2" x14ac:dyDescent="0.2">
      <c r="B53" s="10"/>
    </row>
    <row r="54" spans="2:2" x14ac:dyDescent="0.2">
      <c r="B54" s="10"/>
    </row>
    <row r="55" spans="2:2" x14ac:dyDescent="0.2">
      <c r="B55" s="10"/>
    </row>
    <row r="56" spans="2:2" x14ac:dyDescent="0.2">
      <c r="B56" s="10"/>
    </row>
    <row r="57" spans="2:2" x14ac:dyDescent="0.2">
      <c r="B57" s="10"/>
    </row>
    <row r="58" spans="2:2" x14ac:dyDescent="0.2">
      <c r="B58" s="10"/>
    </row>
    <row r="59" spans="2:2" x14ac:dyDescent="0.2">
      <c r="B59" s="10"/>
    </row>
    <row r="60" spans="2:2" x14ac:dyDescent="0.2">
      <c r="B60" s="10"/>
    </row>
    <row r="61" spans="2:2" x14ac:dyDescent="0.2">
      <c r="B61" s="10"/>
    </row>
    <row r="62" spans="2:2" x14ac:dyDescent="0.2">
      <c r="B62" s="10"/>
    </row>
    <row r="63" spans="2:2" x14ac:dyDescent="0.2">
      <c r="B63" s="10"/>
    </row>
    <row r="64" spans="2:2" x14ac:dyDescent="0.2">
      <c r="B64" s="10"/>
    </row>
    <row r="65" spans="2:2" x14ac:dyDescent="0.2">
      <c r="B65" s="10"/>
    </row>
    <row r="66" spans="2:2" x14ac:dyDescent="0.2">
      <c r="B66" s="10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  <row r="72" spans="2:2" x14ac:dyDescent="0.2">
      <c r="B72" s="10"/>
    </row>
    <row r="73" spans="2:2" x14ac:dyDescent="0.2">
      <c r="B73" s="10"/>
    </row>
    <row r="74" spans="2:2" x14ac:dyDescent="0.2">
      <c r="B74" s="10"/>
    </row>
    <row r="75" spans="2:2" x14ac:dyDescent="0.2">
      <c r="B75" s="10"/>
    </row>
    <row r="76" spans="2:2" x14ac:dyDescent="0.2">
      <c r="B76" s="10"/>
    </row>
    <row r="77" spans="2:2" x14ac:dyDescent="0.2">
      <c r="B77" s="10"/>
    </row>
    <row r="78" spans="2:2" x14ac:dyDescent="0.2">
      <c r="B78" s="10"/>
    </row>
    <row r="79" spans="2:2" x14ac:dyDescent="0.2">
      <c r="B79" s="10"/>
    </row>
    <row r="80" spans="2:2" x14ac:dyDescent="0.2">
      <c r="B80" s="10"/>
    </row>
    <row r="81" spans="2:2" x14ac:dyDescent="0.2">
      <c r="B81" s="10"/>
    </row>
    <row r="82" spans="2:2" x14ac:dyDescent="0.2">
      <c r="B82" s="10"/>
    </row>
    <row r="83" spans="2:2" x14ac:dyDescent="0.2">
      <c r="B83" s="10"/>
    </row>
    <row r="84" spans="2:2" x14ac:dyDescent="0.2">
      <c r="B84" s="10"/>
    </row>
    <row r="85" spans="2:2" x14ac:dyDescent="0.2">
      <c r="B85" s="10"/>
    </row>
    <row r="86" spans="2:2" x14ac:dyDescent="0.2">
      <c r="B86" s="10"/>
    </row>
    <row r="87" spans="2:2" x14ac:dyDescent="0.2">
      <c r="B87" s="10"/>
    </row>
    <row r="88" spans="2:2" x14ac:dyDescent="0.2">
      <c r="B88" s="10"/>
    </row>
    <row r="89" spans="2:2" x14ac:dyDescent="0.2">
      <c r="B89" s="10"/>
    </row>
    <row r="90" spans="2:2" x14ac:dyDescent="0.2">
      <c r="B90" s="10"/>
    </row>
    <row r="91" spans="2:2" x14ac:dyDescent="0.2">
      <c r="B91" s="10"/>
    </row>
    <row r="92" spans="2:2" x14ac:dyDescent="0.2">
      <c r="B92" s="10"/>
    </row>
    <row r="93" spans="2:2" x14ac:dyDescent="0.2">
      <c r="B93" s="10"/>
    </row>
    <row r="94" spans="2:2" x14ac:dyDescent="0.2">
      <c r="B94" s="10"/>
    </row>
    <row r="95" spans="2:2" x14ac:dyDescent="0.2">
      <c r="B95" s="10"/>
    </row>
    <row r="96" spans="2:2" x14ac:dyDescent="0.2">
      <c r="B96" s="10"/>
    </row>
    <row r="97" spans="2:2" x14ac:dyDescent="0.2">
      <c r="B97" s="10"/>
    </row>
    <row r="98" spans="2:2" x14ac:dyDescent="0.2">
      <c r="B98" s="10"/>
    </row>
    <row r="99" spans="2:2" x14ac:dyDescent="0.2">
      <c r="B99" s="10"/>
    </row>
    <row r="100" spans="2:2" x14ac:dyDescent="0.2">
      <c r="B100" s="10"/>
    </row>
  </sheetData>
  <autoFilter ref="A1:B1" xr:uid="{CD88A212-880C-4B2B-A086-C0580401435D}"/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B2B5-1371-4948-A13D-DE0CBE58E5B2}">
  <sheetPr>
    <tabColor indexed="22"/>
    <pageSetUpPr fitToPage="1"/>
  </sheetPr>
  <dimension ref="A1:M6"/>
  <sheetViews>
    <sheetView zoomScale="85" workbookViewId="0">
      <selection activeCell="B3" sqref="B3"/>
    </sheetView>
  </sheetViews>
  <sheetFormatPr defaultRowHeight="14.25" x14ac:dyDescent="0.2"/>
  <cols>
    <col min="1" max="1" width="4.7109375" style="31" customWidth="1"/>
    <col min="2" max="2" width="35.85546875" style="29" customWidth="1"/>
    <col min="3" max="4" width="12.7109375" style="31" customWidth="1"/>
    <col min="5" max="5" width="16.7109375" style="41" customWidth="1"/>
    <col min="6" max="6" width="14.7109375" style="45" customWidth="1"/>
    <col min="7" max="7" width="14.7109375" style="41" customWidth="1"/>
    <col min="8" max="8" width="12.7109375" style="45" customWidth="1"/>
    <col min="9" max="9" width="39.140625" style="29" bestFit="1" customWidth="1"/>
    <col min="10" max="10" width="31.85546875" style="29" bestFit="1" customWidth="1"/>
    <col min="11" max="20" width="4.7109375" style="29" customWidth="1"/>
    <col min="21" max="16384" width="9.140625" style="29"/>
  </cols>
  <sheetData>
    <row r="1" spans="1:13" s="43" customFormat="1" ht="16.5" thickBot="1" x14ac:dyDescent="0.25">
      <c r="A1" s="184" t="s">
        <v>88</v>
      </c>
      <c r="B1" s="184"/>
      <c r="C1" s="184"/>
      <c r="D1" s="184"/>
      <c r="E1" s="184"/>
      <c r="F1" s="184"/>
      <c r="G1" s="184"/>
      <c r="H1" s="184"/>
      <c r="I1" s="184"/>
      <c r="J1" s="184"/>
      <c r="K1" s="13"/>
      <c r="L1" s="14"/>
      <c r="M1" s="14"/>
    </row>
    <row r="2" spans="1:13" ht="30.75" thickBot="1" x14ac:dyDescent="0.25">
      <c r="A2" s="15" t="s">
        <v>33</v>
      </c>
      <c r="B2" s="15" t="s">
        <v>20</v>
      </c>
      <c r="C2" s="44" t="s">
        <v>30</v>
      </c>
      <c r="D2" s="44" t="s">
        <v>31</v>
      </c>
      <c r="E2" s="44" t="s">
        <v>34</v>
      </c>
      <c r="F2" s="44" t="s">
        <v>35</v>
      </c>
      <c r="G2" s="44" t="s">
        <v>36</v>
      </c>
      <c r="H2" s="44" t="s">
        <v>12</v>
      </c>
      <c r="I2" s="44" t="s">
        <v>13</v>
      </c>
      <c r="J2" s="25" t="s">
        <v>14</v>
      </c>
    </row>
    <row r="3" spans="1:13" x14ac:dyDescent="0.2">
      <c r="A3" s="21">
        <v>1</v>
      </c>
      <c r="B3" s="80" t="s">
        <v>103</v>
      </c>
      <c r="C3" s="107" t="s">
        <v>32</v>
      </c>
      <c r="D3" s="108" t="s">
        <v>104</v>
      </c>
      <c r="E3" s="81">
        <v>238756.95</v>
      </c>
      <c r="F3" s="82">
        <v>5019561</v>
      </c>
      <c r="G3" s="81">
        <v>4.7600000000000003E-2</v>
      </c>
      <c r="H3" s="52">
        <v>0.1</v>
      </c>
      <c r="I3" s="80" t="s">
        <v>105</v>
      </c>
      <c r="J3" s="83" t="s">
        <v>106</v>
      </c>
    </row>
    <row r="4" spans="1:13" x14ac:dyDescent="0.2">
      <c r="A4" s="135">
        <v>2</v>
      </c>
      <c r="B4" s="166" t="s">
        <v>107</v>
      </c>
      <c r="C4" s="167" t="s">
        <v>32</v>
      </c>
      <c r="D4" s="168" t="s">
        <v>104</v>
      </c>
      <c r="E4" s="169">
        <v>229944.5</v>
      </c>
      <c r="F4" s="170">
        <v>3246263</v>
      </c>
      <c r="G4" s="169">
        <v>7.0800000000000002E-2</v>
      </c>
      <c r="H4" s="171">
        <v>0.5</v>
      </c>
      <c r="I4" s="172" t="s">
        <v>105</v>
      </c>
      <c r="J4" s="173" t="s">
        <v>106</v>
      </c>
    </row>
    <row r="5" spans="1:13" ht="15.75" thickBot="1" x14ac:dyDescent="0.25">
      <c r="A5" s="185" t="s">
        <v>40</v>
      </c>
      <c r="B5" s="186"/>
      <c r="C5" s="109" t="s">
        <v>41</v>
      </c>
      <c r="D5" s="109" t="s">
        <v>41</v>
      </c>
      <c r="E5" s="95">
        <f>SUM(E3:E4)</f>
        <v>468701.45</v>
      </c>
      <c r="F5" s="96">
        <f>SUM(F3:F4)</f>
        <v>8265824</v>
      </c>
      <c r="G5" s="109" t="s">
        <v>41</v>
      </c>
      <c r="H5" s="109" t="s">
        <v>41</v>
      </c>
      <c r="I5" s="109" t="s">
        <v>41</v>
      </c>
      <c r="J5" s="109" t="s">
        <v>41</v>
      </c>
    </row>
    <row r="6" spans="1:13" x14ac:dyDescent="0.2">
      <c r="A6" s="188"/>
      <c r="B6" s="188"/>
      <c r="C6" s="188"/>
      <c r="D6" s="188"/>
      <c r="E6" s="188"/>
      <c r="F6" s="188"/>
      <c r="G6" s="188"/>
      <c r="H6" s="188"/>
    </row>
  </sheetData>
  <mergeCells count="3">
    <mergeCell ref="A1:J1"/>
    <mergeCell ref="A5:B5"/>
    <mergeCell ref="A6:H6"/>
  </mergeCells>
  <phoneticPr fontId="12" type="noConversion"/>
  <pageMargins left="0.75" right="0.75" top="1" bottom="1" header="0.5" footer="0.5"/>
  <pageSetup paperSize="9" scale="60" orientation="landscape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0E586-E228-4DF3-8405-09868C514D30}">
  <sheetPr>
    <tabColor indexed="22"/>
  </sheetPr>
  <dimension ref="A1:K27"/>
  <sheetViews>
    <sheetView zoomScale="85" workbookViewId="0">
      <selection activeCell="B4" sqref="B4"/>
    </sheetView>
  </sheetViews>
  <sheetFormatPr defaultRowHeight="14.25" x14ac:dyDescent="0.2"/>
  <cols>
    <col min="1" max="1" width="4.5703125" style="5" customWidth="1"/>
    <col min="2" max="2" width="48.85546875" style="5" bestFit="1" customWidth="1"/>
    <col min="3" max="4" width="14.7109375" style="46" customWidth="1"/>
    <col min="5" max="8" width="12.7109375" style="5" customWidth="1"/>
    <col min="9" max="9" width="16.140625" style="5" bestFit="1" customWidth="1"/>
    <col min="10" max="10" width="18.28515625" style="5" customWidth="1"/>
    <col min="11" max="11" width="24" style="5" customWidth="1"/>
    <col min="12" max="16384" width="9.140625" style="5"/>
  </cols>
  <sheetData>
    <row r="1" spans="1:11" s="11" customFormat="1" ht="16.5" thickBot="1" x14ac:dyDescent="0.25">
      <c r="A1" s="200" t="s">
        <v>89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1" customFormat="1" ht="15.75" customHeight="1" thickBot="1" x14ac:dyDescent="0.25">
      <c r="A2" s="191" t="s">
        <v>33</v>
      </c>
      <c r="B2" s="99"/>
      <c r="C2" s="100"/>
      <c r="D2" s="101"/>
      <c r="E2" s="193" t="s">
        <v>57</v>
      </c>
      <c r="F2" s="193"/>
      <c r="G2" s="193"/>
      <c r="H2" s="193"/>
      <c r="I2" s="193"/>
      <c r="J2" s="193"/>
      <c r="K2" s="193"/>
    </row>
    <row r="3" spans="1:11" customFormat="1" ht="45.75" thickBot="1" x14ac:dyDescent="0.25">
      <c r="A3" s="192"/>
      <c r="B3" s="102" t="s">
        <v>20</v>
      </c>
      <c r="C3" s="26" t="s">
        <v>10</v>
      </c>
      <c r="D3" s="26" t="s">
        <v>11</v>
      </c>
      <c r="E3" s="17" t="s">
        <v>70</v>
      </c>
      <c r="F3" s="17" t="s">
        <v>79</v>
      </c>
      <c r="G3" s="17" t="s">
        <v>80</v>
      </c>
      <c r="H3" s="17" t="s">
        <v>68</v>
      </c>
      <c r="I3" s="17" t="s">
        <v>81</v>
      </c>
      <c r="J3" s="17" t="s">
        <v>42</v>
      </c>
      <c r="K3" s="18" t="s">
        <v>71</v>
      </c>
    </row>
    <row r="4" spans="1:11" customFormat="1" collapsed="1" x14ac:dyDescent="0.2">
      <c r="A4" s="21">
        <v>1</v>
      </c>
      <c r="B4" s="27" t="s">
        <v>107</v>
      </c>
      <c r="C4" s="103">
        <v>38173</v>
      </c>
      <c r="D4" s="103">
        <v>38378</v>
      </c>
      <c r="E4" s="97">
        <v>0</v>
      </c>
      <c r="F4" s="97">
        <v>0</v>
      </c>
      <c r="G4" s="97">
        <v>0</v>
      </c>
      <c r="H4" s="97" t="s">
        <v>96</v>
      </c>
      <c r="I4" s="97" t="s">
        <v>96</v>
      </c>
      <c r="J4" s="104">
        <v>-0.85840000000000005</v>
      </c>
      <c r="K4" s="146">
        <v>-9.0150509806147583E-2</v>
      </c>
    </row>
    <row r="5" spans="1:11" customFormat="1" x14ac:dyDescent="0.2">
      <c r="A5" s="135">
        <v>2</v>
      </c>
      <c r="B5" s="54" t="s">
        <v>103</v>
      </c>
      <c r="C5" s="174">
        <v>38574</v>
      </c>
      <c r="D5" s="174">
        <v>38782</v>
      </c>
      <c r="E5" s="175">
        <v>0</v>
      </c>
      <c r="F5" s="175">
        <v>0</v>
      </c>
      <c r="G5" s="175">
        <v>0</v>
      </c>
      <c r="H5" s="175" t="s">
        <v>96</v>
      </c>
      <c r="I5" s="175" t="s">
        <v>96</v>
      </c>
      <c r="J5" s="176">
        <v>-0.52400000000000002</v>
      </c>
      <c r="K5" s="177">
        <v>-3.7196704237104972E-2</v>
      </c>
    </row>
    <row r="6" spans="1:11" ht="15.75" thickBot="1" x14ac:dyDescent="0.25">
      <c r="A6" s="135"/>
      <c r="B6" s="140" t="s">
        <v>83</v>
      </c>
      <c r="C6" s="141" t="s">
        <v>41</v>
      </c>
      <c r="D6" s="141" t="s">
        <v>41</v>
      </c>
      <c r="E6" s="142">
        <f>AVERAGE(E4:E5)</f>
        <v>0</v>
      </c>
      <c r="F6" s="142">
        <v>0</v>
      </c>
      <c r="G6" s="142">
        <v>0</v>
      </c>
      <c r="H6" s="142">
        <v>0</v>
      </c>
      <c r="I6" s="142">
        <v>0</v>
      </c>
      <c r="J6" s="141" t="s">
        <v>41</v>
      </c>
      <c r="K6" s="142">
        <f>AVERAGE(K4:K5)</f>
        <v>-6.3673607021626277E-2</v>
      </c>
    </row>
    <row r="7" spans="1:11" x14ac:dyDescent="0.2">
      <c r="A7" s="201" t="s">
        <v>72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</row>
    <row r="8" spans="1:11" ht="15" thickBot="1" x14ac:dyDescent="0.25">
      <c r="A8" s="199"/>
      <c r="B8" s="199"/>
      <c r="C8" s="199"/>
      <c r="D8" s="199"/>
      <c r="E8" s="199"/>
      <c r="F8" s="199"/>
      <c r="G8" s="199"/>
      <c r="H8" s="199"/>
      <c r="I8" s="199"/>
      <c r="J8" s="199"/>
      <c r="K8" s="199"/>
    </row>
    <row r="9" spans="1:11" x14ac:dyDescent="0.2">
      <c r="B9" s="29"/>
      <c r="C9" s="30"/>
      <c r="D9" s="30"/>
      <c r="E9" s="29"/>
      <c r="F9" s="29"/>
      <c r="G9" s="29"/>
      <c r="H9" s="29"/>
      <c r="I9" s="29"/>
    </row>
    <row r="10" spans="1:11" x14ac:dyDescent="0.2">
      <c r="B10" s="29"/>
      <c r="C10" s="30"/>
      <c r="D10" s="30"/>
      <c r="E10" s="114"/>
      <c r="F10" s="29"/>
      <c r="G10" s="29"/>
      <c r="H10" s="29"/>
      <c r="I10" s="29"/>
    </row>
    <row r="11" spans="1:11" x14ac:dyDescent="0.2">
      <c r="B11" s="29"/>
      <c r="C11" s="30"/>
      <c r="D11" s="30"/>
      <c r="E11" s="29"/>
      <c r="F11" s="29"/>
      <c r="G11" s="29"/>
      <c r="H11" s="29"/>
      <c r="I11" s="29"/>
    </row>
    <row r="12" spans="1:11" x14ac:dyDescent="0.2">
      <c r="B12" s="29"/>
      <c r="C12" s="30"/>
      <c r="D12" s="30"/>
      <c r="E12" s="29"/>
      <c r="F12" s="29"/>
      <c r="G12" s="29"/>
      <c r="H12" s="29"/>
      <c r="I12" s="29"/>
    </row>
    <row r="13" spans="1:11" x14ac:dyDescent="0.2">
      <c r="B13" s="29"/>
      <c r="C13" s="30"/>
      <c r="D13" s="30"/>
      <c r="E13" s="29"/>
      <c r="F13" s="29"/>
      <c r="G13" s="29"/>
      <c r="H13" s="29"/>
      <c r="I13" s="29"/>
    </row>
    <row r="14" spans="1:11" x14ac:dyDescent="0.2">
      <c r="B14" s="29"/>
      <c r="C14" s="30"/>
      <c r="D14" s="30"/>
      <c r="E14" s="29"/>
      <c r="F14" s="29"/>
      <c r="G14" s="29"/>
      <c r="H14" s="29"/>
      <c r="I14" s="29"/>
    </row>
    <row r="15" spans="1:11" x14ac:dyDescent="0.2">
      <c r="B15" s="29"/>
      <c r="C15" s="30"/>
      <c r="D15" s="30"/>
      <c r="E15" s="29"/>
      <c r="F15" s="29"/>
      <c r="G15" s="29"/>
      <c r="H15" s="29"/>
      <c r="I15" s="29"/>
    </row>
    <row r="16" spans="1:11" x14ac:dyDescent="0.2">
      <c r="B16" s="29"/>
      <c r="C16" s="30"/>
      <c r="D16" s="30"/>
      <c r="E16" s="29"/>
      <c r="F16" s="29"/>
      <c r="G16" s="29"/>
      <c r="H16" s="29"/>
      <c r="I16" s="29"/>
    </row>
    <row r="20" spans="3:3" x14ac:dyDescent="0.2">
      <c r="C20" s="5"/>
    </row>
    <row r="21" spans="3:3" x14ac:dyDescent="0.2">
      <c r="C21" s="5"/>
    </row>
    <row r="22" spans="3:3" x14ac:dyDescent="0.2">
      <c r="C22" s="5"/>
    </row>
    <row r="23" spans="3:3" x14ac:dyDescent="0.2">
      <c r="C23" s="5"/>
    </row>
    <row r="24" spans="3:3" x14ac:dyDescent="0.2">
      <c r="C24" s="5"/>
    </row>
    <row r="25" spans="3:3" x14ac:dyDescent="0.2">
      <c r="C25" s="5"/>
    </row>
    <row r="26" spans="3:3" x14ac:dyDescent="0.2">
      <c r="C26" s="5"/>
    </row>
    <row r="27" spans="3:3" x14ac:dyDescent="0.2">
      <c r="C27" s="5"/>
    </row>
  </sheetData>
  <mergeCells count="5">
    <mergeCell ref="A8:K8"/>
    <mergeCell ref="A2:A3"/>
    <mergeCell ref="A1:J1"/>
    <mergeCell ref="E2:K2"/>
    <mergeCell ref="A7:K7"/>
  </mergeCells>
  <phoneticPr fontId="12" type="noConversion"/>
  <pageMargins left="0.75" right="0.75" top="1" bottom="1" header="0.5" footer="0.5"/>
  <pageSetup paperSize="9" orientation="portrait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96AF-1AEF-4282-A661-D25B6037816A}">
  <sheetPr>
    <tabColor indexed="22"/>
  </sheetPr>
  <dimension ref="A1:K34"/>
  <sheetViews>
    <sheetView zoomScale="85" workbookViewId="0">
      <selection activeCell="B4" sqref="B4"/>
    </sheetView>
  </sheetViews>
  <sheetFormatPr defaultRowHeight="14.25" x14ac:dyDescent="0.2"/>
  <cols>
    <col min="1" max="1" width="4.140625" style="22" customWidth="1"/>
    <col min="2" max="2" width="50.7109375" style="22" customWidth="1"/>
    <col min="3" max="3" width="24.7109375" style="22" customWidth="1"/>
    <col min="4" max="4" width="24.7109375" style="23" customWidth="1"/>
    <col min="5" max="7" width="24.7109375" style="22" customWidth="1"/>
    <col min="8" max="16384" width="9.140625" style="22"/>
  </cols>
  <sheetData>
    <row r="1" spans="1:11" s="31" customFormat="1" ht="16.5" thickBot="1" x14ac:dyDescent="0.25">
      <c r="A1" s="196" t="s">
        <v>90</v>
      </c>
      <c r="B1" s="196"/>
      <c r="C1" s="196"/>
      <c r="D1" s="196"/>
      <c r="E1" s="196"/>
      <c r="F1" s="196"/>
      <c r="G1" s="196"/>
    </row>
    <row r="2" spans="1:11" s="31" customFormat="1" ht="15.75" customHeight="1" thickBot="1" x14ac:dyDescent="0.25">
      <c r="A2" s="191" t="s">
        <v>33</v>
      </c>
      <c r="B2" s="87"/>
      <c r="C2" s="197" t="s">
        <v>21</v>
      </c>
      <c r="D2" s="198"/>
      <c r="E2" s="197" t="s">
        <v>22</v>
      </c>
      <c r="F2" s="198"/>
      <c r="G2" s="88"/>
    </row>
    <row r="3" spans="1:11" s="31" customFormat="1" ht="45.75" thickBot="1" x14ac:dyDescent="0.25">
      <c r="A3" s="192"/>
      <c r="B3" s="35" t="s">
        <v>20</v>
      </c>
      <c r="C3" s="35" t="s">
        <v>43</v>
      </c>
      <c r="D3" s="35" t="s">
        <v>23</v>
      </c>
      <c r="E3" s="35" t="s">
        <v>24</v>
      </c>
      <c r="F3" s="35" t="s">
        <v>23</v>
      </c>
      <c r="G3" s="36" t="s">
        <v>77</v>
      </c>
    </row>
    <row r="4" spans="1:11" s="31" customFormat="1" x14ac:dyDescent="0.2">
      <c r="A4" s="21">
        <v>1</v>
      </c>
      <c r="B4" s="37" t="s">
        <v>107</v>
      </c>
      <c r="C4" s="38">
        <v>0</v>
      </c>
      <c r="D4" s="97">
        <v>0</v>
      </c>
      <c r="E4" s="39">
        <v>0</v>
      </c>
      <c r="F4" s="97">
        <v>0</v>
      </c>
      <c r="G4" s="40">
        <v>0</v>
      </c>
    </row>
    <row r="5" spans="1:11" s="31" customFormat="1" x14ac:dyDescent="0.2">
      <c r="A5" s="135">
        <v>2</v>
      </c>
      <c r="B5" s="162" t="s">
        <v>103</v>
      </c>
      <c r="C5" s="145">
        <v>0</v>
      </c>
      <c r="D5" s="163">
        <v>0</v>
      </c>
      <c r="E5" s="164">
        <v>0</v>
      </c>
      <c r="F5" s="163">
        <v>0</v>
      </c>
      <c r="G5" s="178">
        <v>0</v>
      </c>
    </row>
    <row r="6" spans="1:11" s="31" customFormat="1" ht="15.75" thickBot="1" x14ac:dyDescent="0.25">
      <c r="A6" s="110"/>
      <c r="B6" s="89" t="s">
        <v>40</v>
      </c>
      <c r="C6" s="111">
        <v>0</v>
      </c>
      <c r="D6" s="94">
        <v>0</v>
      </c>
      <c r="E6" s="91">
        <v>0</v>
      </c>
      <c r="F6" s="94">
        <v>0</v>
      </c>
      <c r="G6" s="92">
        <v>0</v>
      </c>
    </row>
    <row r="7" spans="1:11" s="31" customFormat="1" ht="15" customHeight="1" thickBot="1" x14ac:dyDescent="0.25">
      <c r="A7" s="199"/>
      <c r="B7" s="199"/>
      <c r="C7" s="199"/>
      <c r="D7" s="199"/>
      <c r="E7" s="199"/>
      <c r="F7" s="199"/>
      <c r="G7" s="199"/>
      <c r="H7" s="7"/>
      <c r="I7" s="7"/>
      <c r="J7" s="7"/>
      <c r="K7" s="7"/>
    </row>
    <row r="8" spans="1:11" s="31" customFormat="1" x14ac:dyDescent="0.2">
      <c r="D8" s="41"/>
    </row>
    <row r="9" spans="1:11" s="31" customFormat="1" x14ac:dyDescent="0.2">
      <c r="D9" s="41"/>
    </row>
    <row r="10" spans="1:11" s="31" customFormat="1" x14ac:dyDescent="0.2">
      <c r="D10" s="41"/>
    </row>
    <row r="11" spans="1:11" s="31" customFormat="1" x14ac:dyDescent="0.2">
      <c r="D11" s="41"/>
    </row>
    <row r="12" spans="1:11" s="31" customFormat="1" x14ac:dyDescent="0.2">
      <c r="D12" s="41"/>
    </row>
    <row r="13" spans="1:11" s="31" customFormat="1" x14ac:dyDescent="0.2">
      <c r="D13" s="41"/>
    </row>
    <row r="14" spans="1:11" s="31" customFormat="1" x14ac:dyDescent="0.2">
      <c r="D14" s="41"/>
    </row>
    <row r="15" spans="1:11" s="31" customFormat="1" x14ac:dyDescent="0.2">
      <c r="D15" s="41"/>
    </row>
    <row r="16" spans="1:11" s="31" customFormat="1" x14ac:dyDescent="0.2">
      <c r="D16" s="41"/>
    </row>
    <row r="17" spans="2:9" s="31" customFormat="1" x14ac:dyDescent="0.2">
      <c r="D17" s="41"/>
    </row>
    <row r="18" spans="2:9" s="31" customFormat="1" x14ac:dyDescent="0.2">
      <c r="D18" s="41"/>
    </row>
    <row r="19" spans="2:9" s="31" customFormat="1" x14ac:dyDescent="0.2">
      <c r="D19" s="41"/>
    </row>
    <row r="20" spans="2:9" s="31" customFormat="1" x14ac:dyDescent="0.2">
      <c r="D20" s="41"/>
    </row>
    <row r="21" spans="2:9" s="31" customFormat="1" x14ac:dyDescent="0.2">
      <c r="D21" s="41"/>
    </row>
    <row r="22" spans="2:9" s="31" customFormat="1" x14ac:dyDescent="0.2">
      <c r="D22" s="41"/>
    </row>
    <row r="23" spans="2:9" s="31" customFormat="1" x14ac:dyDescent="0.2">
      <c r="D23" s="41"/>
    </row>
    <row r="24" spans="2:9" s="31" customFormat="1" x14ac:dyDescent="0.2">
      <c r="D24" s="41"/>
    </row>
    <row r="25" spans="2:9" s="31" customFormat="1" x14ac:dyDescent="0.2">
      <c r="D25" s="41"/>
    </row>
    <row r="26" spans="2:9" s="31" customFormat="1" x14ac:dyDescent="0.2">
      <c r="D26" s="41"/>
    </row>
    <row r="27" spans="2:9" s="31" customFormat="1" x14ac:dyDescent="0.2"/>
    <row r="28" spans="2:9" s="31" customFormat="1" x14ac:dyDescent="0.2"/>
    <row r="29" spans="2:9" s="31" customFormat="1" x14ac:dyDescent="0.2">
      <c r="H29" s="22"/>
      <c r="I29" s="22"/>
    </row>
    <row r="32" spans="2:9" ht="30.75" thickBot="1" x14ac:dyDescent="0.25">
      <c r="B32" s="42" t="s">
        <v>20</v>
      </c>
      <c r="C32" s="35" t="s">
        <v>45</v>
      </c>
      <c r="D32" s="35" t="s">
        <v>46</v>
      </c>
      <c r="E32" s="36" t="s">
        <v>44</v>
      </c>
    </row>
    <row r="33" spans="1:5" x14ac:dyDescent="0.2">
      <c r="A33" s="22">
        <v>1</v>
      </c>
      <c r="B33" s="37" t="str">
        <f t="shared" ref="B33:D34" si="0">B4</f>
        <v>Центральний інвестиційний фонд</v>
      </c>
      <c r="C33" s="115">
        <f t="shared" si="0"/>
        <v>0</v>
      </c>
      <c r="D33" s="97">
        <f t="shared" si="0"/>
        <v>0</v>
      </c>
      <c r="E33" s="116">
        <f>G4</f>
        <v>0</v>
      </c>
    </row>
    <row r="34" spans="1:5" x14ac:dyDescent="0.2">
      <c r="A34" s="22">
        <v>2</v>
      </c>
      <c r="B34" s="37" t="str">
        <f t="shared" si="0"/>
        <v>Промінвест-Керамет</v>
      </c>
      <c r="C34" s="115">
        <f t="shared" si="0"/>
        <v>0</v>
      </c>
      <c r="D34" s="97">
        <f t="shared" si="0"/>
        <v>0</v>
      </c>
      <c r="E34" s="116">
        <f>G5</f>
        <v>0</v>
      </c>
    </row>
  </sheetData>
  <mergeCells count="5">
    <mergeCell ref="A7:G7"/>
    <mergeCell ref="A2:A3"/>
    <mergeCell ref="A1:G1"/>
    <mergeCell ref="C2:D2"/>
    <mergeCell ref="E2:F2"/>
  </mergeCells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6188-CE30-4B71-B42F-2720178CBFC6}">
  <sheetPr>
    <tabColor indexed="22"/>
  </sheetPr>
  <dimension ref="A1:D23"/>
  <sheetViews>
    <sheetView zoomScale="85" workbookViewId="0">
      <selection activeCell="A4" sqref="A4:B4"/>
    </sheetView>
  </sheetViews>
  <sheetFormatPr defaultRowHeight="12.75" x14ac:dyDescent="0.2"/>
  <cols>
    <col min="1" max="1" width="49.42578125" bestFit="1" customWidth="1"/>
    <col min="2" max="2" width="12.7109375" customWidth="1"/>
    <col min="3" max="3" width="2.7109375" customWidth="1"/>
  </cols>
  <sheetData>
    <row r="1" spans="1:4" ht="15.75" thickBot="1" x14ac:dyDescent="0.25">
      <c r="A1" s="66" t="s">
        <v>20</v>
      </c>
      <c r="B1" s="67" t="s">
        <v>66</v>
      </c>
      <c r="C1" s="10"/>
      <c r="D1" s="10"/>
    </row>
    <row r="2" spans="1:4" ht="14.25" x14ac:dyDescent="0.2">
      <c r="A2" s="27" t="s">
        <v>107</v>
      </c>
      <c r="B2" s="129">
        <v>0</v>
      </c>
      <c r="C2" s="10"/>
      <c r="D2" s="10"/>
    </row>
    <row r="3" spans="1:4" ht="14.25" x14ac:dyDescent="0.2">
      <c r="A3" s="27" t="s">
        <v>103</v>
      </c>
      <c r="B3" s="130">
        <v>0</v>
      </c>
      <c r="C3" s="10"/>
      <c r="D3" s="10"/>
    </row>
    <row r="4" spans="1:4" ht="15" x14ac:dyDescent="0.2">
      <c r="A4" s="182" t="s">
        <v>25</v>
      </c>
      <c r="B4" s="183">
        <v>0</v>
      </c>
      <c r="C4" s="10"/>
      <c r="D4" s="10"/>
    </row>
    <row r="5" spans="1:4" ht="14.25" x14ac:dyDescent="0.2">
      <c r="A5" s="27" t="s">
        <v>126</v>
      </c>
      <c r="B5" s="130">
        <v>0</v>
      </c>
      <c r="C5" s="10"/>
      <c r="D5" s="10"/>
    </row>
    <row r="6" spans="1:4" ht="14.25" x14ac:dyDescent="0.2">
      <c r="A6" s="27" t="s">
        <v>100</v>
      </c>
      <c r="B6" s="130">
        <v>-1.3534707077624053E-2</v>
      </c>
      <c r="C6" s="10"/>
      <c r="D6" s="10"/>
    </row>
    <row r="7" spans="1:4" ht="14.25" x14ac:dyDescent="0.2">
      <c r="A7" s="27" t="s">
        <v>26</v>
      </c>
      <c r="B7" s="130">
        <v>-1.7869298152875079E-2</v>
      </c>
      <c r="C7" s="10"/>
      <c r="D7" s="10"/>
    </row>
    <row r="8" spans="1:4" ht="14.25" x14ac:dyDescent="0.2">
      <c r="A8" s="27" t="s">
        <v>27</v>
      </c>
      <c r="B8" s="130">
        <v>8.0025269891501605E-3</v>
      </c>
      <c r="C8" s="10"/>
      <c r="D8" s="10"/>
    </row>
    <row r="9" spans="1:4" ht="14.25" x14ac:dyDescent="0.2">
      <c r="A9" s="27" t="s">
        <v>28</v>
      </c>
      <c r="B9" s="130">
        <v>1.1095890410958905E-2</v>
      </c>
      <c r="C9" s="10"/>
      <c r="D9" s="10"/>
    </row>
    <row r="10" spans="1:4" ht="15" thickBot="1" x14ac:dyDescent="0.25">
      <c r="A10" s="75" t="s">
        <v>84</v>
      </c>
      <c r="B10" s="131">
        <v>-8.919236363845684E-2</v>
      </c>
      <c r="C10" s="10"/>
      <c r="D10" s="10"/>
    </row>
    <row r="11" spans="1:4" x14ac:dyDescent="0.2">
      <c r="B11" s="10"/>
      <c r="C11" s="10"/>
      <c r="D11" s="10"/>
    </row>
    <row r="12" spans="1:4" ht="14.25" x14ac:dyDescent="0.2">
      <c r="A12" s="54"/>
      <c r="B12" s="55"/>
      <c r="C12" s="10"/>
      <c r="D12" s="10"/>
    </row>
    <row r="13" spans="1:4" ht="14.25" x14ac:dyDescent="0.2">
      <c r="A13" s="54"/>
      <c r="B13" s="55"/>
      <c r="C13" s="10"/>
      <c r="D13" s="10"/>
    </row>
    <row r="14" spans="1:4" ht="14.25" x14ac:dyDescent="0.2">
      <c r="A14" s="54"/>
      <c r="B14" s="55"/>
      <c r="C14" s="10"/>
      <c r="D14" s="10"/>
    </row>
    <row r="15" spans="1:4" ht="14.25" x14ac:dyDescent="0.2">
      <c r="A15" s="54"/>
      <c r="B15" s="55"/>
      <c r="C15" s="10"/>
      <c r="D15" s="10"/>
    </row>
    <row r="16" spans="1:4" ht="14.25" x14ac:dyDescent="0.2">
      <c r="A16" s="54"/>
      <c r="B16" s="55"/>
      <c r="C16" s="10"/>
      <c r="D16" s="10"/>
    </row>
    <row r="17" spans="1:2" x14ac:dyDescent="0.2">
      <c r="B17" s="10"/>
    </row>
    <row r="21" spans="1:2" x14ac:dyDescent="0.2">
      <c r="A21" s="7"/>
      <c r="B21" s="8"/>
    </row>
    <row r="22" spans="1:2" x14ac:dyDescent="0.2">
      <c r="B22" s="8"/>
    </row>
    <row r="23" spans="1:2" x14ac:dyDescent="0.2">
      <c r="B23" s="8"/>
    </row>
  </sheetData>
  <autoFilter ref="A1:B1" xr:uid="{DDFEB171-346D-41DD-B26B-8A43814493F5}"/>
  <phoneticPr fontId="12" type="noConversion"/>
  <pageMargins left="0.75" right="0.75" top="1" bottom="1" header="0.5" footer="0.5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5334-E153-41D9-8607-EB123B5133BC}">
  <sheetPr>
    <tabColor indexed="43"/>
    <pageSetUpPr fitToPage="1"/>
  </sheetPr>
  <dimension ref="A1:K11"/>
  <sheetViews>
    <sheetView zoomScale="85" workbookViewId="0">
      <selection activeCell="B3" sqref="B3"/>
    </sheetView>
  </sheetViews>
  <sheetFormatPr defaultRowHeight="14.25" x14ac:dyDescent="0.2"/>
  <cols>
    <col min="1" max="1" width="4.7109375" style="31" customWidth="1"/>
    <col min="2" max="2" width="37" style="29" bestFit="1" customWidth="1"/>
    <col min="3" max="4" width="12.7109375" style="31" customWidth="1"/>
    <col min="5" max="5" width="19.28515625" style="6" bestFit="1" customWidth="1"/>
    <col min="6" max="6" width="14.7109375" style="12" customWidth="1"/>
    <col min="7" max="7" width="14.7109375" style="6" customWidth="1"/>
    <col min="8" max="8" width="12.7109375" style="12" customWidth="1"/>
    <col min="9" max="9" width="39.140625" style="29" bestFit="1" customWidth="1"/>
    <col min="10" max="10" width="34.7109375" style="29" customWidth="1"/>
    <col min="11" max="11" width="35.85546875" style="29" customWidth="1"/>
    <col min="12" max="16384" width="9.140625" style="29"/>
  </cols>
  <sheetData>
    <row r="1" spans="1:11" ht="16.5" thickBot="1" x14ac:dyDescent="0.25">
      <c r="A1" s="184" t="s">
        <v>91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1" ht="30.75" thickBot="1" x14ac:dyDescent="0.25">
      <c r="A2" s="15" t="s">
        <v>33</v>
      </c>
      <c r="B2" s="48" t="s">
        <v>20</v>
      </c>
      <c r="C2" s="18" t="s">
        <v>30</v>
      </c>
      <c r="D2" s="18" t="s">
        <v>31</v>
      </c>
      <c r="E2" s="17" t="s">
        <v>34</v>
      </c>
      <c r="F2" s="17" t="s">
        <v>53</v>
      </c>
      <c r="G2" s="17" t="s">
        <v>54</v>
      </c>
      <c r="H2" s="18" t="s">
        <v>55</v>
      </c>
      <c r="I2" s="18" t="s">
        <v>13</v>
      </c>
      <c r="J2" s="18" t="s">
        <v>14</v>
      </c>
    </row>
    <row r="3" spans="1:11" ht="14.25" customHeight="1" x14ac:dyDescent="0.2">
      <c r="A3" s="21">
        <v>1</v>
      </c>
      <c r="B3" s="80" t="s">
        <v>108</v>
      </c>
      <c r="C3" s="107" t="s">
        <v>32</v>
      </c>
      <c r="D3" s="108" t="s">
        <v>109</v>
      </c>
      <c r="E3" s="81">
        <v>6769991002.04</v>
      </c>
      <c r="F3" s="82">
        <v>581951561</v>
      </c>
      <c r="G3" s="81">
        <v>11.6333</v>
      </c>
      <c r="H3" s="52">
        <v>10</v>
      </c>
      <c r="I3" s="80" t="s">
        <v>110</v>
      </c>
      <c r="J3" s="83" t="s">
        <v>111</v>
      </c>
      <c r="K3" s="49"/>
    </row>
    <row r="4" spans="1:11" ht="14.25" customHeight="1" x14ac:dyDescent="0.2">
      <c r="A4" s="21">
        <v>2</v>
      </c>
      <c r="B4" s="80" t="s">
        <v>112</v>
      </c>
      <c r="C4" s="107" t="s">
        <v>32</v>
      </c>
      <c r="D4" s="108" t="s">
        <v>109</v>
      </c>
      <c r="E4" s="81">
        <v>1119284582.3499999</v>
      </c>
      <c r="F4" s="82">
        <v>168584</v>
      </c>
      <c r="G4" s="81">
        <v>6639.3287</v>
      </c>
      <c r="H4" s="52">
        <v>4000</v>
      </c>
      <c r="I4" s="80" t="s">
        <v>110</v>
      </c>
      <c r="J4" s="83" t="s">
        <v>113</v>
      </c>
      <c r="K4" s="49"/>
    </row>
    <row r="5" spans="1:11" ht="14.25" customHeight="1" x14ac:dyDescent="0.2">
      <c r="A5" s="21">
        <v>3</v>
      </c>
      <c r="B5" s="80" t="s">
        <v>114</v>
      </c>
      <c r="C5" s="107" t="s">
        <v>32</v>
      </c>
      <c r="D5" s="108" t="s">
        <v>109</v>
      </c>
      <c r="E5" s="81">
        <v>43674175.719999999</v>
      </c>
      <c r="F5" s="82">
        <v>33124</v>
      </c>
      <c r="G5" s="81">
        <v>1318.5055</v>
      </c>
      <c r="H5" s="52">
        <v>1000</v>
      </c>
      <c r="I5" s="80" t="s">
        <v>115</v>
      </c>
      <c r="J5" s="83" t="s">
        <v>116</v>
      </c>
      <c r="K5" s="49"/>
    </row>
    <row r="6" spans="1:11" ht="14.25" customHeight="1" x14ac:dyDescent="0.2">
      <c r="A6" s="21">
        <v>4</v>
      </c>
      <c r="B6" s="80" t="s">
        <v>117</v>
      </c>
      <c r="C6" s="107" t="s">
        <v>118</v>
      </c>
      <c r="D6" s="108" t="s">
        <v>109</v>
      </c>
      <c r="E6" s="81">
        <v>19564140.420000002</v>
      </c>
      <c r="F6" s="82">
        <v>7548</v>
      </c>
      <c r="G6" s="81">
        <v>2591.9634999999998</v>
      </c>
      <c r="H6" s="52">
        <v>100</v>
      </c>
      <c r="I6" s="80" t="s">
        <v>119</v>
      </c>
      <c r="J6" s="83" t="s">
        <v>120</v>
      </c>
      <c r="K6" s="49"/>
    </row>
    <row r="7" spans="1:11" ht="14.25" customHeight="1" x14ac:dyDescent="0.2">
      <c r="A7" s="21">
        <v>5</v>
      </c>
      <c r="B7" s="80" t="s">
        <v>99</v>
      </c>
      <c r="C7" s="107" t="s">
        <v>32</v>
      </c>
      <c r="D7" s="108" t="s">
        <v>121</v>
      </c>
      <c r="E7" s="81">
        <v>8799359.0299999993</v>
      </c>
      <c r="F7" s="82">
        <v>181502</v>
      </c>
      <c r="G7" s="81">
        <v>48.480800000000002</v>
      </c>
      <c r="H7" s="52">
        <v>10</v>
      </c>
      <c r="I7" s="80" t="s">
        <v>122</v>
      </c>
      <c r="J7" s="83" t="s">
        <v>123</v>
      </c>
      <c r="K7" s="49"/>
    </row>
    <row r="8" spans="1:11" ht="14.25" customHeight="1" x14ac:dyDescent="0.2">
      <c r="A8" s="21">
        <v>6</v>
      </c>
      <c r="B8" s="80" t="s">
        <v>63</v>
      </c>
      <c r="C8" s="107" t="s">
        <v>32</v>
      </c>
      <c r="D8" s="108" t="s">
        <v>109</v>
      </c>
      <c r="E8" s="81">
        <v>4208258.2699999996</v>
      </c>
      <c r="F8" s="82">
        <v>152637</v>
      </c>
      <c r="G8" s="81">
        <v>27.570399999999999</v>
      </c>
      <c r="H8" s="52">
        <v>100</v>
      </c>
      <c r="I8" s="80" t="s">
        <v>122</v>
      </c>
      <c r="J8" s="83" t="s">
        <v>123</v>
      </c>
      <c r="K8" s="49"/>
    </row>
    <row r="9" spans="1:11" ht="14.25" customHeight="1" x14ac:dyDescent="0.2">
      <c r="A9" s="21">
        <v>7</v>
      </c>
      <c r="B9" s="80" t="s">
        <v>124</v>
      </c>
      <c r="C9" s="107" t="s">
        <v>118</v>
      </c>
      <c r="D9" s="108" t="s">
        <v>109</v>
      </c>
      <c r="E9" s="81">
        <v>372831.24</v>
      </c>
      <c r="F9" s="82">
        <v>8107</v>
      </c>
      <c r="G9" s="81">
        <v>45.988799999999998</v>
      </c>
      <c r="H9" s="52">
        <v>100</v>
      </c>
      <c r="I9" s="80" t="s">
        <v>119</v>
      </c>
      <c r="J9" s="83" t="s">
        <v>120</v>
      </c>
      <c r="K9" s="49"/>
    </row>
    <row r="10" spans="1:11" ht="15.75" thickBot="1" x14ac:dyDescent="0.25">
      <c r="A10" s="185" t="s">
        <v>40</v>
      </c>
      <c r="B10" s="186"/>
      <c r="C10" s="109" t="s">
        <v>41</v>
      </c>
      <c r="D10" s="109" t="s">
        <v>41</v>
      </c>
      <c r="E10" s="95">
        <f>SUM(E3:E9)</f>
        <v>7965894349.0699997</v>
      </c>
      <c r="F10" s="96">
        <f>SUM(F3:F9)</f>
        <v>582503063</v>
      </c>
      <c r="G10" s="109" t="s">
        <v>41</v>
      </c>
      <c r="H10" s="109" t="s">
        <v>41</v>
      </c>
      <c r="I10" s="109" t="s">
        <v>41</v>
      </c>
      <c r="J10" s="109" t="s">
        <v>41</v>
      </c>
    </row>
    <row r="11" spans="1:11" ht="15" thickBot="1" x14ac:dyDescent="0.25">
      <c r="A11" s="202"/>
      <c r="B11" s="202"/>
      <c r="C11" s="202"/>
      <c r="D11" s="202"/>
      <c r="E11" s="202"/>
      <c r="F11" s="202"/>
      <c r="G11" s="202"/>
      <c r="H11" s="202"/>
      <c r="I11" s="149"/>
      <c r="J11" s="149"/>
    </row>
  </sheetData>
  <mergeCells count="3">
    <mergeCell ref="A1:J1"/>
    <mergeCell ref="A10:B10"/>
    <mergeCell ref="A11:H11"/>
  </mergeCells>
  <phoneticPr fontId="12" type="noConversion"/>
  <pageMargins left="0.75" right="0.75" top="1" bottom="1" header="0.5" footer="0.5"/>
  <pageSetup paperSize="9" scale="63" orientation="landscape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C533-85C5-481E-A66F-929000A4E189}">
  <sheetPr>
    <tabColor indexed="43"/>
    <pageSetUpPr fitToPage="1"/>
  </sheetPr>
  <dimension ref="A1:K17"/>
  <sheetViews>
    <sheetView zoomScale="85" workbookViewId="0">
      <selection activeCell="B4" sqref="B4"/>
    </sheetView>
  </sheetViews>
  <sheetFormatPr defaultRowHeight="14.25" x14ac:dyDescent="0.2"/>
  <cols>
    <col min="1" max="1" width="4.42578125" style="31" customWidth="1"/>
    <col min="2" max="2" width="53.85546875" style="31" bestFit="1" customWidth="1"/>
    <col min="3" max="4" width="14.7109375" style="30" customWidth="1"/>
    <col min="5" max="8" width="12.7109375" style="31" customWidth="1"/>
    <col min="9" max="9" width="16.140625" style="31" bestFit="1" customWidth="1"/>
    <col min="10" max="10" width="19.140625" style="31" customWidth="1"/>
    <col min="11" max="11" width="21.42578125" style="31" bestFit="1" customWidth="1"/>
    <col min="12" max="16384" width="9.140625" style="31"/>
  </cols>
  <sheetData>
    <row r="1" spans="1:11" s="50" customFormat="1" ht="16.5" thickBot="1" x14ac:dyDescent="0.25">
      <c r="A1" s="200" t="s">
        <v>92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1" s="22" customFormat="1" ht="15.75" customHeight="1" thickBot="1" x14ac:dyDescent="0.25">
      <c r="A2" s="191" t="s">
        <v>33</v>
      </c>
      <c r="B2" s="99"/>
      <c r="C2" s="100"/>
      <c r="D2" s="101"/>
      <c r="E2" s="193" t="s">
        <v>57</v>
      </c>
      <c r="F2" s="193"/>
      <c r="G2" s="193"/>
      <c r="H2" s="193"/>
      <c r="I2" s="193"/>
      <c r="J2" s="193"/>
      <c r="K2" s="193"/>
    </row>
    <row r="3" spans="1:11" s="22" customFormat="1" ht="60.75" thickBot="1" x14ac:dyDescent="0.25">
      <c r="A3" s="192"/>
      <c r="B3" s="102" t="s">
        <v>20</v>
      </c>
      <c r="C3" s="26" t="s">
        <v>10</v>
      </c>
      <c r="D3" s="26" t="s">
        <v>11</v>
      </c>
      <c r="E3" s="17" t="s">
        <v>70</v>
      </c>
      <c r="F3" s="17" t="s">
        <v>79</v>
      </c>
      <c r="G3" s="17" t="s">
        <v>80</v>
      </c>
      <c r="H3" s="17" t="s">
        <v>68</v>
      </c>
      <c r="I3" s="17" t="s">
        <v>81</v>
      </c>
      <c r="J3" s="17" t="s">
        <v>42</v>
      </c>
      <c r="K3" s="18" t="s">
        <v>71</v>
      </c>
    </row>
    <row r="4" spans="1:11" s="22" customFormat="1" collapsed="1" x14ac:dyDescent="0.2">
      <c r="A4" s="21">
        <v>1</v>
      </c>
      <c r="B4" s="27" t="s">
        <v>124</v>
      </c>
      <c r="C4" s="103">
        <v>39311</v>
      </c>
      <c r="D4" s="103">
        <v>39563</v>
      </c>
      <c r="E4" s="97">
        <v>0</v>
      </c>
      <c r="F4" s="97">
        <v>0</v>
      </c>
      <c r="G4" s="97">
        <v>0</v>
      </c>
      <c r="H4" s="97" t="s">
        <v>96</v>
      </c>
      <c r="I4" s="97" t="s">
        <v>96</v>
      </c>
      <c r="J4" s="104">
        <v>-0.54011200000000004</v>
      </c>
      <c r="K4" s="117">
        <v>-4.3553000390575303E-2</v>
      </c>
    </row>
    <row r="5" spans="1:11" s="22" customFormat="1" x14ac:dyDescent="0.2">
      <c r="A5" s="150">
        <v>2</v>
      </c>
      <c r="B5" s="157" t="s">
        <v>117</v>
      </c>
      <c r="C5" s="158">
        <v>39311</v>
      </c>
      <c r="D5" s="158">
        <v>39563</v>
      </c>
      <c r="E5" s="159">
        <v>0</v>
      </c>
      <c r="F5" s="159">
        <v>0</v>
      </c>
      <c r="G5" s="159">
        <v>0</v>
      </c>
      <c r="H5" s="159" t="s">
        <v>96</v>
      </c>
      <c r="I5" s="159" t="s">
        <v>96</v>
      </c>
      <c r="J5" s="160">
        <v>24.919635</v>
      </c>
      <c r="K5" s="161">
        <v>0.20514382230951611</v>
      </c>
    </row>
    <row r="6" spans="1:11" s="22" customFormat="1" x14ac:dyDescent="0.2">
      <c r="A6" s="150">
        <v>3</v>
      </c>
      <c r="B6" s="157" t="s">
        <v>63</v>
      </c>
      <c r="C6" s="158">
        <v>40555</v>
      </c>
      <c r="D6" s="158">
        <v>40626</v>
      </c>
      <c r="E6" s="159">
        <v>-1.8138701326912976E-3</v>
      </c>
      <c r="F6" s="159">
        <v>-3.2069011645353696E-3</v>
      </c>
      <c r="G6" s="159">
        <v>-5.0773877615828411E-3</v>
      </c>
      <c r="H6" s="159" t="s">
        <v>96</v>
      </c>
      <c r="I6" s="159" t="s">
        <v>96</v>
      </c>
      <c r="J6" s="160">
        <v>-0.72429600000000005</v>
      </c>
      <c r="K6" s="161">
        <v>-8.4847360072842881E-2</v>
      </c>
    </row>
    <row r="7" spans="1:11" s="22" customFormat="1" x14ac:dyDescent="0.2">
      <c r="A7" s="150">
        <v>4</v>
      </c>
      <c r="B7" s="157" t="s">
        <v>99</v>
      </c>
      <c r="C7" s="158">
        <v>41848</v>
      </c>
      <c r="D7" s="158">
        <v>42032</v>
      </c>
      <c r="E7" s="159">
        <v>-9.2051839089070331E-2</v>
      </c>
      <c r="F7" s="159">
        <v>2.090848405593837E-2</v>
      </c>
      <c r="G7" s="159">
        <v>-7.3933216558137005E-2</v>
      </c>
      <c r="H7" s="159" t="s">
        <v>96</v>
      </c>
      <c r="I7" s="159" t="s">
        <v>96</v>
      </c>
      <c r="J7" s="160">
        <v>3.8480800000000004</v>
      </c>
      <c r="K7" s="161">
        <v>0.15929835690442928</v>
      </c>
    </row>
    <row r="8" spans="1:11" s="22" customFormat="1" x14ac:dyDescent="0.2">
      <c r="A8" s="150">
        <v>5</v>
      </c>
      <c r="B8" s="157" t="s">
        <v>114</v>
      </c>
      <c r="C8" s="158">
        <v>45198</v>
      </c>
      <c r="D8" s="158">
        <v>45449</v>
      </c>
      <c r="E8" s="159">
        <v>8.9915812113925409E-3</v>
      </c>
      <c r="F8" s="159">
        <v>1.5893485187394862E-2</v>
      </c>
      <c r="G8" s="159">
        <v>4.9768701529510961E-2</v>
      </c>
      <c r="H8" s="159" t="s">
        <v>96</v>
      </c>
      <c r="I8" s="159" t="s">
        <v>96</v>
      </c>
      <c r="J8" s="160">
        <v>0.31850549999999989</v>
      </c>
      <c r="K8" s="161">
        <v>0.23345262742041495</v>
      </c>
    </row>
    <row r="9" spans="1:11" s="22" customFormat="1" x14ac:dyDescent="0.2">
      <c r="A9" s="150">
        <v>6</v>
      </c>
      <c r="B9" s="157" t="s">
        <v>112</v>
      </c>
      <c r="C9" s="158">
        <v>45471</v>
      </c>
      <c r="D9" s="158">
        <v>45513</v>
      </c>
      <c r="E9" s="159">
        <v>8.546962975520378E-3</v>
      </c>
      <c r="F9" s="159">
        <v>5.8651655944181869E-3</v>
      </c>
      <c r="G9" s="159">
        <v>2.7040264760625377E-2</v>
      </c>
      <c r="H9" s="159" t="s">
        <v>96</v>
      </c>
      <c r="I9" s="159" t="s">
        <v>96</v>
      </c>
      <c r="J9" s="160">
        <v>0.65983217500000002</v>
      </c>
      <c r="K9" s="161">
        <v>0.55819613589857253</v>
      </c>
    </row>
    <row r="10" spans="1:11" s="22" customFormat="1" x14ac:dyDescent="0.2">
      <c r="A10" s="150">
        <v>7</v>
      </c>
      <c r="B10" s="157" t="s">
        <v>108</v>
      </c>
      <c r="C10" s="158">
        <v>45797</v>
      </c>
      <c r="D10" s="158">
        <v>45849</v>
      </c>
      <c r="E10" s="159">
        <v>3.9785280309307947E-3</v>
      </c>
      <c r="F10" s="159">
        <v>5.4017812650062114E-2</v>
      </c>
      <c r="G10" s="159">
        <v>8.0659544821179763E-2</v>
      </c>
      <c r="H10" s="159" t="s">
        <v>96</v>
      </c>
      <c r="I10" s="159" t="s">
        <v>96</v>
      </c>
      <c r="J10" s="160">
        <v>0.16332999999999998</v>
      </c>
      <c r="K10" s="161">
        <v>0.97728261961635798</v>
      </c>
    </row>
    <row r="11" spans="1:11" s="22" customFormat="1" ht="15.75" collapsed="1" thickBot="1" x14ac:dyDescent="0.25">
      <c r="A11" s="150"/>
      <c r="B11" s="151" t="s">
        <v>83</v>
      </c>
      <c r="C11" s="152" t="s">
        <v>41</v>
      </c>
      <c r="D11" s="152" t="s">
        <v>41</v>
      </c>
      <c r="E11" s="153">
        <f>AVERAGE(E4:E10)</f>
        <v>-1.0335519571988274E-2</v>
      </c>
      <c r="F11" s="153">
        <f>AVERAGE(F4:F10)</f>
        <v>1.3354006617611167E-2</v>
      </c>
      <c r="G11" s="153">
        <f>AVERAGE(G4:G10)</f>
        <v>1.1208272398799466E-2</v>
      </c>
      <c r="H11" s="153" t="s">
        <v>96</v>
      </c>
      <c r="I11" s="153" t="s">
        <v>96</v>
      </c>
      <c r="J11" s="152" t="s">
        <v>41</v>
      </c>
      <c r="K11" s="153">
        <f>AVERAGE(K4:K10)</f>
        <v>0.28642474309798177</v>
      </c>
    </row>
    <row r="12" spans="1:11" s="22" customFormat="1" hidden="1" x14ac:dyDescent="0.2">
      <c r="A12" s="205" t="s">
        <v>72</v>
      </c>
      <c r="B12" s="205"/>
      <c r="C12" s="205"/>
      <c r="D12" s="205"/>
      <c r="E12" s="205"/>
      <c r="F12" s="205"/>
      <c r="G12" s="205"/>
      <c r="H12" s="205"/>
      <c r="I12" s="205"/>
      <c r="J12" s="205"/>
      <c r="K12" s="205"/>
    </row>
    <row r="13" spans="1:11" s="22" customFormat="1" ht="15" hidden="1" thickBot="1" x14ac:dyDescent="0.25">
      <c r="A13" s="204" t="s">
        <v>73</v>
      </c>
      <c r="B13" s="204"/>
      <c r="C13" s="204"/>
      <c r="D13" s="204"/>
      <c r="E13" s="204"/>
      <c r="F13" s="204"/>
      <c r="G13" s="204"/>
      <c r="H13" s="204"/>
      <c r="I13" s="204"/>
      <c r="J13" s="204"/>
      <c r="K13" s="204"/>
    </row>
    <row r="14" spans="1:11" s="22" customFormat="1" ht="15.75" hidden="1" customHeight="1" x14ac:dyDescent="0.2">
      <c r="C14" s="64"/>
      <c r="D14" s="64"/>
    </row>
    <row r="15" spans="1:11" ht="15" thickBot="1" x14ac:dyDescent="0.25">
      <c r="A15" s="203"/>
      <c r="B15" s="203"/>
      <c r="C15" s="203"/>
      <c r="D15" s="203"/>
      <c r="E15" s="203"/>
      <c r="F15" s="203"/>
      <c r="G15" s="203"/>
      <c r="H15" s="203"/>
      <c r="I15" s="154"/>
      <c r="J15" s="154"/>
      <c r="K15" s="154"/>
    </row>
    <row r="16" spans="1:11" x14ac:dyDescent="0.2">
      <c r="B16" s="29"/>
      <c r="C16" s="105"/>
      <c r="E16" s="105"/>
    </row>
    <row r="17" spans="5:6" x14ac:dyDescent="0.2">
      <c r="E17" s="105"/>
      <c r="F17" s="105"/>
    </row>
  </sheetData>
  <mergeCells count="6">
    <mergeCell ref="A15:H15"/>
    <mergeCell ref="A13:K13"/>
    <mergeCell ref="A1:J1"/>
    <mergeCell ref="A2:A3"/>
    <mergeCell ref="E2:K2"/>
    <mergeCell ref="A12:K12"/>
  </mergeCells>
  <phoneticPr fontId="12" type="noConversion"/>
  <pageMargins left="0.75" right="0.75" top="1" bottom="1" header="0.5" footer="0.5"/>
  <pageSetup paperSize="9" scale="69" orientation="landscape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D6E3B-FAFB-4B26-AF17-E2DA400265E4}">
  <sheetPr>
    <tabColor indexed="43"/>
  </sheetPr>
  <dimension ref="A1:H121"/>
  <sheetViews>
    <sheetView zoomScale="85" workbookViewId="0">
      <selection activeCell="B4" sqref="B4"/>
    </sheetView>
  </sheetViews>
  <sheetFormatPr defaultRowHeight="14.25" x14ac:dyDescent="0.2"/>
  <cols>
    <col min="1" max="1" width="4" style="20" customWidth="1"/>
    <col min="2" max="2" width="53.85546875" style="20" bestFit="1" customWidth="1"/>
    <col min="3" max="3" width="24.7109375" style="20" customWidth="1"/>
    <col min="4" max="4" width="24.7109375" style="51" customWidth="1"/>
    <col min="5" max="7" width="24.7109375" style="20" customWidth="1"/>
    <col min="8" max="16384" width="9.140625" style="20"/>
  </cols>
  <sheetData>
    <row r="1" spans="1:8" s="29" customFormat="1" ht="16.5" thickBot="1" x14ac:dyDescent="0.25">
      <c r="A1" s="196" t="s">
        <v>93</v>
      </c>
      <c r="B1" s="196"/>
      <c r="C1" s="196"/>
      <c r="D1" s="196"/>
      <c r="E1" s="196"/>
      <c r="F1" s="196"/>
      <c r="G1" s="196"/>
    </row>
    <row r="2" spans="1:8" s="29" customFormat="1" ht="15.75" customHeight="1" thickBot="1" x14ac:dyDescent="0.25">
      <c r="A2" s="209" t="s">
        <v>33</v>
      </c>
      <c r="B2" s="87"/>
      <c r="C2" s="197" t="s">
        <v>21</v>
      </c>
      <c r="D2" s="206"/>
      <c r="E2" s="207" t="s">
        <v>56</v>
      </c>
      <c r="F2" s="208"/>
      <c r="G2" s="88"/>
    </row>
    <row r="3" spans="1:8" s="29" customFormat="1" ht="45.75" thickBot="1" x14ac:dyDescent="0.25">
      <c r="A3" s="192"/>
      <c r="B3" s="35" t="s">
        <v>20</v>
      </c>
      <c r="C3" s="35" t="s">
        <v>43</v>
      </c>
      <c r="D3" s="35" t="s">
        <v>23</v>
      </c>
      <c r="E3" s="35" t="s">
        <v>24</v>
      </c>
      <c r="F3" s="35" t="s">
        <v>23</v>
      </c>
      <c r="G3" s="36" t="s">
        <v>77</v>
      </c>
    </row>
    <row r="4" spans="1:8" s="29" customFormat="1" x14ac:dyDescent="0.2">
      <c r="A4" s="21">
        <v>1</v>
      </c>
      <c r="B4" s="37" t="s">
        <v>108</v>
      </c>
      <c r="C4" s="38">
        <v>196024.72111999989</v>
      </c>
      <c r="D4" s="97">
        <v>2.981833382518765E-2</v>
      </c>
      <c r="E4" s="39">
        <v>14605000</v>
      </c>
      <c r="F4" s="97">
        <v>2.5742643040362063E-2</v>
      </c>
      <c r="G4" s="40">
        <v>168633.67396984203</v>
      </c>
    </row>
    <row r="5" spans="1:8" s="29" customFormat="1" x14ac:dyDescent="0.2">
      <c r="A5" s="21">
        <v>2</v>
      </c>
      <c r="B5" s="37" t="s">
        <v>114</v>
      </c>
      <c r="C5" s="38">
        <v>1067.4062699999959</v>
      </c>
      <c r="D5" s="97">
        <v>2.5052504186045387E-2</v>
      </c>
      <c r="E5" s="39">
        <v>519</v>
      </c>
      <c r="F5" s="97">
        <v>1.5917804017788684E-2</v>
      </c>
      <c r="G5" s="40">
        <v>679.42398286770776</v>
      </c>
    </row>
    <row r="6" spans="1:8" s="29" customFormat="1" x14ac:dyDescent="0.2">
      <c r="A6" s="21">
        <v>3</v>
      </c>
      <c r="B6" s="37" t="s">
        <v>124</v>
      </c>
      <c r="C6" s="38">
        <v>0</v>
      </c>
      <c r="D6" s="97">
        <v>0</v>
      </c>
      <c r="E6" s="39">
        <v>0</v>
      </c>
      <c r="F6" s="97">
        <v>0</v>
      </c>
      <c r="G6" s="40">
        <v>0</v>
      </c>
    </row>
    <row r="7" spans="1:8" s="29" customFormat="1" x14ac:dyDescent="0.2">
      <c r="A7" s="21">
        <v>4</v>
      </c>
      <c r="B7" s="37" t="s">
        <v>117</v>
      </c>
      <c r="C7" s="38">
        <v>0</v>
      </c>
      <c r="D7" s="97">
        <v>0</v>
      </c>
      <c r="E7" s="39">
        <v>0</v>
      </c>
      <c r="F7" s="97">
        <v>0</v>
      </c>
      <c r="G7" s="40">
        <v>0</v>
      </c>
    </row>
    <row r="8" spans="1:8" s="29" customFormat="1" x14ac:dyDescent="0.2">
      <c r="A8" s="21">
        <v>5</v>
      </c>
      <c r="B8" s="37" t="s">
        <v>63</v>
      </c>
      <c r="C8" s="38">
        <v>-7.6510700000002982</v>
      </c>
      <c r="D8" s="97">
        <v>-1.8148089493784747E-3</v>
      </c>
      <c r="E8" s="39">
        <v>0</v>
      </c>
      <c r="F8" s="97">
        <v>0</v>
      </c>
      <c r="G8" s="40">
        <v>0</v>
      </c>
    </row>
    <row r="9" spans="1:8" s="29" customFormat="1" x14ac:dyDescent="0.2">
      <c r="A9" s="21">
        <v>6</v>
      </c>
      <c r="B9" s="37" t="s">
        <v>99</v>
      </c>
      <c r="C9" s="38">
        <v>-892.11930000000075</v>
      </c>
      <c r="D9" s="97">
        <v>-9.2051931565326081E-2</v>
      </c>
      <c r="E9" s="39">
        <v>0</v>
      </c>
      <c r="F9" s="97">
        <v>0</v>
      </c>
      <c r="G9" s="40">
        <v>0</v>
      </c>
    </row>
    <row r="10" spans="1:8" s="29" customFormat="1" x14ac:dyDescent="0.2">
      <c r="A10" s="21">
        <v>7</v>
      </c>
      <c r="B10" s="37" t="s">
        <v>112</v>
      </c>
      <c r="C10" s="38">
        <v>-41197.607200000042</v>
      </c>
      <c r="D10" s="97">
        <v>-3.5500421782410321E-2</v>
      </c>
      <c r="E10" s="39">
        <v>-7699</v>
      </c>
      <c r="F10" s="97">
        <v>-4.3674092226703654E-2</v>
      </c>
      <c r="G10" s="40">
        <v>-51163.527137764439</v>
      </c>
    </row>
    <row r="11" spans="1:8" s="29" customFormat="1" ht="15.75" thickBot="1" x14ac:dyDescent="0.25">
      <c r="A11" s="112"/>
      <c r="B11" s="89" t="s">
        <v>40</v>
      </c>
      <c r="C11" s="90">
        <v>154994.74981999985</v>
      </c>
      <c r="D11" s="94">
        <v>1.984339292171703E-2</v>
      </c>
      <c r="E11" s="91">
        <v>14597820</v>
      </c>
      <c r="F11" s="94">
        <v>2.5704675524539929E-2</v>
      </c>
      <c r="G11" s="113">
        <v>118149.5708149453</v>
      </c>
    </row>
    <row r="12" spans="1:8" s="29" customFormat="1" ht="15" customHeight="1" thickBot="1" x14ac:dyDescent="0.25">
      <c r="A12" s="187"/>
      <c r="B12" s="187"/>
      <c r="C12" s="187"/>
      <c r="D12" s="187"/>
      <c r="E12" s="187"/>
      <c r="F12" s="187"/>
      <c r="G12" s="187"/>
      <c r="H12" s="7"/>
    </row>
    <row r="13" spans="1:8" s="29" customFormat="1" x14ac:dyDescent="0.2">
      <c r="D13" s="6"/>
    </row>
    <row r="14" spans="1:8" s="29" customFormat="1" x14ac:dyDescent="0.2">
      <c r="D14" s="6"/>
    </row>
    <row r="15" spans="1:8" s="29" customFormat="1" x14ac:dyDescent="0.2">
      <c r="D15" s="6"/>
    </row>
    <row r="16" spans="1:8" s="29" customFormat="1" x14ac:dyDescent="0.2">
      <c r="D16" s="6"/>
    </row>
    <row r="17" spans="4:4" s="29" customFormat="1" x14ac:dyDescent="0.2">
      <c r="D17" s="6"/>
    </row>
    <row r="18" spans="4:4" s="29" customFormat="1" x14ac:dyDescent="0.2">
      <c r="D18" s="6"/>
    </row>
    <row r="19" spans="4:4" s="29" customFormat="1" x14ac:dyDescent="0.2">
      <c r="D19" s="6"/>
    </row>
    <row r="20" spans="4:4" s="29" customFormat="1" x14ac:dyDescent="0.2">
      <c r="D20" s="6"/>
    </row>
    <row r="21" spans="4:4" s="29" customFormat="1" x14ac:dyDescent="0.2">
      <c r="D21" s="6"/>
    </row>
    <row r="22" spans="4:4" s="29" customFormat="1" x14ac:dyDescent="0.2">
      <c r="D22" s="6"/>
    </row>
    <row r="23" spans="4:4" s="29" customFormat="1" x14ac:dyDescent="0.2">
      <c r="D23" s="6"/>
    </row>
    <row r="24" spans="4:4" s="29" customFormat="1" x14ac:dyDescent="0.2">
      <c r="D24" s="6"/>
    </row>
    <row r="25" spans="4:4" s="29" customFormat="1" x14ac:dyDescent="0.2">
      <c r="D25" s="6"/>
    </row>
    <row r="26" spans="4:4" s="29" customFormat="1" x14ac:dyDescent="0.2">
      <c r="D26" s="6"/>
    </row>
    <row r="27" spans="4:4" s="29" customFormat="1" x14ac:dyDescent="0.2">
      <c r="D27" s="6"/>
    </row>
    <row r="28" spans="4:4" s="29" customFormat="1" x14ac:dyDescent="0.2">
      <c r="D28" s="6"/>
    </row>
    <row r="29" spans="4:4" s="29" customFormat="1" x14ac:dyDescent="0.2">
      <c r="D29" s="6"/>
    </row>
    <row r="30" spans="4:4" s="29" customFormat="1" x14ac:dyDescent="0.2">
      <c r="D30" s="6"/>
    </row>
    <row r="31" spans="4:4" s="29" customFormat="1" x14ac:dyDescent="0.2">
      <c r="D31" s="6"/>
    </row>
    <row r="32" spans="4:4" s="29" customFormat="1" x14ac:dyDescent="0.2">
      <c r="D32" s="6"/>
    </row>
    <row r="33" spans="2:6" s="29" customFormat="1" x14ac:dyDescent="0.2">
      <c r="D33" s="6"/>
    </row>
    <row r="34" spans="2:6" s="29" customFormat="1" x14ac:dyDescent="0.2">
      <c r="D34" s="6"/>
    </row>
    <row r="35" spans="2:6" s="29" customFormat="1" x14ac:dyDescent="0.2">
      <c r="D35" s="6"/>
    </row>
    <row r="36" spans="2:6" s="29" customFormat="1" ht="15" thickBot="1" x14ac:dyDescent="0.25">
      <c r="B36" s="78"/>
      <c r="C36" s="78"/>
      <c r="D36" s="79"/>
      <c r="E36" s="78"/>
    </row>
    <row r="37" spans="2:6" s="29" customFormat="1" x14ac:dyDescent="0.2"/>
    <row r="38" spans="2:6" s="29" customFormat="1" x14ac:dyDescent="0.2"/>
    <row r="39" spans="2:6" s="29" customFormat="1" x14ac:dyDescent="0.2"/>
    <row r="40" spans="2:6" s="29" customFormat="1" x14ac:dyDescent="0.2"/>
    <row r="41" spans="2:6" s="29" customFormat="1" x14ac:dyDescent="0.2"/>
    <row r="42" spans="2:6" s="29" customFormat="1" ht="30.75" thickBot="1" x14ac:dyDescent="0.25">
      <c r="B42" s="47" t="s">
        <v>20</v>
      </c>
      <c r="C42" s="35" t="s">
        <v>45</v>
      </c>
      <c r="D42" s="35" t="s">
        <v>46</v>
      </c>
      <c r="E42" s="36" t="s">
        <v>44</v>
      </c>
    </row>
    <row r="43" spans="2:6" s="29" customFormat="1" x14ac:dyDescent="0.2">
      <c r="B43" s="120" t="str">
        <f t="shared" ref="B43:D49" si="0">B4</f>
        <v>ІНЖУР REIT</v>
      </c>
      <c r="C43" s="121">
        <f t="shared" si="0"/>
        <v>196024.72111999989</v>
      </c>
      <c r="D43" s="144">
        <f t="shared" si="0"/>
        <v>2.981833382518765E-2</v>
      </c>
      <c r="E43" s="122">
        <f t="shared" ref="E43:E49" si="1">G4</f>
        <v>168633.67396984203</v>
      </c>
    </row>
    <row r="44" spans="2:6" x14ac:dyDescent="0.2">
      <c r="B44" s="37" t="str">
        <f t="shared" si="0"/>
        <v>ЗЕМЕЛЬНИЙ ІНВЕСТИЦІЙНИЙ ФОНД ҐРУНТОВНО</v>
      </c>
      <c r="C44" s="38">
        <f t="shared" si="0"/>
        <v>1067.4062699999959</v>
      </c>
      <c r="D44" s="165">
        <f t="shared" si="0"/>
        <v>2.5052504186045387E-2</v>
      </c>
      <c r="E44" s="40">
        <f t="shared" si="1"/>
        <v>679.42398286770776</v>
      </c>
      <c r="F44" s="19"/>
    </row>
    <row r="45" spans="2:6" x14ac:dyDescent="0.2">
      <c r="B45" s="37" t="str">
        <f t="shared" si="0"/>
        <v>ІНЕКО-ПРЯМІ ІНВЕСТИЦІЇ</v>
      </c>
      <c r="C45" s="38">
        <f t="shared" si="0"/>
        <v>0</v>
      </c>
      <c r="D45" s="165">
        <f t="shared" si="0"/>
        <v>0</v>
      </c>
      <c r="E45" s="40">
        <f t="shared" si="1"/>
        <v>0</v>
      </c>
      <c r="F45" s="19"/>
    </row>
    <row r="46" spans="2:6" x14ac:dyDescent="0.2">
      <c r="B46" s="37" t="str">
        <f t="shared" si="0"/>
        <v>ІНЕКО РІАЛ ІСТЕЙТ</v>
      </c>
      <c r="C46" s="38">
        <f t="shared" si="0"/>
        <v>0</v>
      </c>
      <c r="D46" s="165">
        <f t="shared" si="0"/>
        <v>0</v>
      </c>
      <c r="E46" s="40">
        <f t="shared" si="1"/>
        <v>0</v>
      </c>
      <c r="F46" s="19"/>
    </row>
    <row r="47" spans="2:6" x14ac:dyDescent="0.2">
      <c r="B47" s="37" t="str">
        <f t="shared" si="0"/>
        <v>Індекс Української Біржі</v>
      </c>
      <c r="C47" s="38">
        <f t="shared" si="0"/>
        <v>-7.6510700000002982</v>
      </c>
      <c r="D47" s="165">
        <f t="shared" si="0"/>
        <v>-1.8148089493784747E-3</v>
      </c>
      <c r="E47" s="40">
        <f t="shared" si="1"/>
        <v>0</v>
      </c>
      <c r="F47" s="19"/>
    </row>
    <row r="48" spans="2:6" x14ac:dyDescent="0.2">
      <c r="B48" s="37" t="str">
        <f t="shared" si="0"/>
        <v>КІНТО-Голд</v>
      </c>
      <c r="C48" s="38">
        <f t="shared" si="0"/>
        <v>-892.11930000000075</v>
      </c>
      <c r="D48" s="165">
        <f t="shared" si="0"/>
        <v>-9.2051931565326081E-2</v>
      </c>
      <c r="E48" s="40">
        <f t="shared" si="1"/>
        <v>0</v>
      </c>
      <c r="F48" s="19"/>
    </row>
    <row r="49" spans="2:5" x14ac:dyDescent="0.2">
      <c r="B49" s="37" t="str">
        <f t="shared" si="0"/>
        <v>ІНЖУР ЕНЕРДЖІ</v>
      </c>
      <c r="C49" s="38">
        <f t="shared" si="0"/>
        <v>-41197.607200000042</v>
      </c>
      <c r="D49" s="165">
        <f t="shared" si="0"/>
        <v>-3.5500421782410321E-2</v>
      </c>
      <c r="E49" s="40">
        <f t="shared" si="1"/>
        <v>-51163.527137764439</v>
      </c>
    </row>
    <row r="50" spans="2:5" x14ac:dyDescent="0.2">
      <c r="B50" s="29"/>
      <c r="C50" s="29"/>
      <c r="D50" s="6"/>
    </row>
    <row r="51" spans="2:5" x14ac:dyDescent="0.2">
      <c r="B51" s="29"/>
      <c r="C51" s="29"/>
      <c r="D51" s="6"/>
    </row>
    <row r="52" spans="2:5" x14ac:dyDescent="0.2">
      <c r="B52" s="29"/>
      <c r="C52" s="29"/>
      <c r="D52" s="6"/>
    </row>
    <row r="53" spans="2:5" x14ac:dyDescent="0.2">
      <c r="B53" s="29"/>
      <c r="C53" s="29"/>
      <c r="D53" s="6"/>
    </row>
    <row r="54" spans="2:5" x14ac:dyDescent="0.2">
      <c r="B54" s="29"/>
      <c r="C54" s="29"/>
      <c r="D54" s="6"/>
    </row>
    <row r="55" spans="2:5" x14ac:dyDescent="0.2">
      <c r="B55" s="29"/>
      <c r="C55" s="29"/>
      <c r="D55" s="6"/>
    </row>
    <row r="56" spans="2:5" x14ac:dyDescent="0.2">
      <c r="B56" s="29"/>
      <c r="C56" s="29"/>
      <c r="D56" s="6"/>
    </row>
    <row r="57" spans="2:5" x14ac:dyDescent="0.2">
      <c r="B57" s="29"/>
      <c r="C57" s="29"/>
      <c r="D57" s="6"/>
    </row>
    <row r="58" spans="2:5" x14ac:dyDescent="0.2">
      <c r="B58" s="29"/>
      <c r="C58" s="29"/>
      <c r="D58" s="6"/>
    </row>
    <row r="59" spans="2:5" x14ac:dyDescent="0.2">
      <c r="B59" s="29"/>
      <c r="C59" s="29"/>
      <c r="D59" s="6"/>
    </row>
    <row r="60" spans="2:5" x14ac:dyDescent="0.2">
      <c r="B60" s="29"/>
      <c r="C60" s="29"/>
      <c r="D60" s="6"/>
    </row>
    <row r="61" spans="2:5" x14ac:dyDescent="0.2">
      <c r="B61" s="29"/>
      <c r="C61" s="29"/>
      <c r="D61" s="6"/>
    </row>
    <row r="62" spans="2:5" x14ac:dyDescent="0.2">
      <c r="B62" s="29"/>
      <c r="C62" s="29"/>
      <c r="D62" s="6"/>
    </row>
    <row r="63" spans="2:5" x14ac:dyDescent="0.2">
      <c r="B63" s="29"/>
      <c r="C63" s="29"/>
      <c r="D63" s="6"/>
    </row>
    <row r="64" spans="2:5" x14ac:dyDescent="0.2">
      <c r="B64" s="29"/>
      <c r="C64" s="29"/>
      <c r="D64" s="6"/>
    </row>
    <row r="65" spans="2:4" x14ac:dyDescent="0.2">
      <c r="B65" s="29"/>
      <c r="C65" s="29"/>
      <c r="D65" s="6"/>
    </row>
    <row r="66" spans="2:4" x14ac:dyDescent="0.2">
      <c r="B66" s="29"/>
      <c r="C66" s="29"/>
      <c r="D66" s="6"/>
    </row>
    <row r="67" spans="2:4" x14ac:dyDescent="0.2">
      <c r="B67" s="29"/>
      <c r="C67" s="29"/>
      <c r="D67" s="6"/>
    </row>
    <row r="68" spans="2:4" x14ac:dyDescent="0.2">
      <c r="B68" s="29"/>
      <c r="C68" s="29"/>
      <c r="D68" s="6"/>
    </row>
    <row r="69" spans="2:4" x14ac:dyDescent="0.2">
      <c r="B69" s="29"/>
      <c r="C69" s="29"/>
      <c r="D69" s="6"/>
    </row>
    <row r="70" spans="2:4" x14ac:dyDescent="0.2">
      <c r="B70" s="29"/>
      <c r="C70" s="29"/>
      <c r="D70" s="6"/>
    </row>
    <row r="71" spans="2:4" x14ac:dyDescent="0.2">
      <c r="B71" s="29"/>
      <c r="C71" s="29"/>
      <c r="D71" s="6"/>
    </row>
    <row r="72" spans="2:4" x14ac:dyDescent="0.2">
      <c r="B72" s="29"/>
      <c r="C72" s="29"/>
      <c r="D72" s="6"/>
    </row>
    <row r="73" spans="2:4" x14ac:dyDescent="0.2">
      <c r="B73" s="29"/>
      <c r="C73" s="29"/>
      <c r="D73" s="6"/>
    </row>
    <row r="74" spans="2:4" x14ac:dyDescent="0.2">
      <c r="B74" s="29"/>
      <c r="C74" s="29"/>
      <c r="D74" s="6"/>
    </row>
    <row r="75" spans="2:4" x14ac:dyDescent="0.2">
      <c r="B75" s="29"/>
      <c r="C75" s="29"/>
      <c r="D75" s="6"/>
    </row>
    <row r="76" spans="2:4" x14ac:dyDescent="0.2">
      <c r="B76" s="29"/>
      <c r="C76" s="29"/>
      <c r="D76" s="6"/>
    </row>
    <row r="77" spans="2:4" x14ac:dyDescent="0.2">
      <c r="B77" s="29"/>
      <c r="C77" s="29"/>
      <c r="D77" s="6"/>
    </row>
    <row r="78" spans="2:4" x14ac:dyDescent="0.2">
      <c r="B78" s="29"/>
      <c r="C78" s="29"/>
      <c r="D78" s="6"/>
    </row>
    <row r="79" spans="2:4" x14ac:dyDescent="0.2">
      <c r="B79" s="29"/>
      <c r="C79" s="29"/>
      <c r="D79" s="6"/>
    </row>
    <row r="80" spans="2:4" x14ac:dyDescent="0.2">
      <c r="B80" s="29"/>
      <c r="C80" s="29"/>
      <c r="D80" s="6"/>
    </row>
    <row r="81" spans="2:4" x14ac:dyDescent="0.2">
      <c r="B81" s="29"/>
      <c r="C81" s="29"/>
      <c r="D81" s="6"/>
    </row>
    <row r="82" spans="2:4" x14ac:dyDescent="0.2">
      <c r="B82" s="29"/>
      <c r="C82" s="29"/>
      <c r="D82" s="6"/>
    </row>
    <row r="83" spans="2:4" x14ac:dyDescent="0.2">
      <c r="B83" s="29"/>
      <c r="C83" s="29"/>
      <c r="D83" s="6"/>
    </row>
    <row r="84" spans="2:4" x14ac:dyDescent="0.2">
      <c r="B84" s="29"/>
      <c r="C84" s="29"/>
      <c r="D84" s="6"/>
    </row>
    <row r="85" spans="2:4" x14ac:dyDescent="0.2">
      <c r="B85" s="29"/>
      <c r="C85" s="29"/>
      <c r="D85" s="6"/>
    </row>
    <row r="86" spans="2:4" x14ac:dyDescent="0.2">
      <c r="B86" s="29"/>
      <c r="C86" s="29"/>
      <c r="D86" s="6"/>
    </row>
    <row r="87" spans="2:4" x14ac:dyDescent="0.2">
      <c r="B87" s="29"/>
      <c r="C87" s="29"/>
      <c r="D87" s="6"/>
    </row>
    <row r="88" spans="2:4" x14ac:dyDescent="0.2">
      <c r="B88" s="29"/>
      <c r="C88" s="29"/>
      <c r="D88" s="6"/>
    </row>
    <row r="89" spans="2:4" x14ac:dyDescent="0.2">
      <c r="B89" s="29"/>
      <c r="C89" s="29"/>
      <c r="D89" s="6"/>
    </row>
    <row r="90" spans="2:4" x14ac:dyDescent="0.2">
      <c r="B90" s="29"/>
      <c r="C90" s="29"/>
      <c r="D90" s="6"/>
    </row>
    <row r="91" spans="2:4" x14ac:dyDescent="0.2">
      <c r="B91" s="29"/>
      <c r="C91" s="29"/>
      <c r="D91" s="6"/>
    </row>
    <row r="92" spans="2:4" x14ac:dyDescent="0.2">
      <c r="B92" s="29"/>
      <c r="C92" s="29"/>
      <c r="D92" s="6"/>
    </row>
    <row r="93" spans="2:4" x14ac:dyDescent="0.2">
      <c r="B93" s="29"/>
      <c r="C93" s="29"/>
      <c r="D93" s="6"/>
    </row>
    <row r="94" spans="2:4" x14ac:dyDescent="0.2">
      <c r="B94" s="29"/>
      <c r="C94" s="29"/>
      <c r="D94" s="6"/>
    </row>
    <row r="95" spans="2:4" x14ac:dyDescent="0.2">
      <c r="B95" s="29"/>
      <c r="C95" s="29"/>
      <c r="D95" s="6"/>
    </row>
    <row r="96" spans="2:4" x14ac:dyDescent="0.2">
      <c r="B96" s="29"/>
      <c r="C96" s="29"/>
      <c r="D96" s="6"/>
    </row>
    <row r="97" spans="2:4" x14ac:dyDescent="0.2">
      <c r="B97" s="29"/>
      <c r="C97" s="29"/>
      <c r="D97" s="6"/>
    </row>
    <row r="98" spans="2:4" x14ac:dyDescent="0.2">
      <c r="B98" s="29"/>
      <c r="C98" s="29"/>
      <c r="D98" s="6"/>
    </row>
    <row r="99" spans="2:4" x14ac:dyDescent="0.2">
      <c r="B99" s="29"/>
      <c r="C99" s="29"/>
      <c r="D99" s="6"/>
    </row>
    <row r="100" spans="2:4" x14ac:dyDescent="0.2">
      <c r="B100" s="29"/>
      <c r="C100" s="29"/>
      <c r="D100" s="6"/>
    </row>
    <row r="101" spans="2:4" x14ac:dyDescent="0.2">
      <c r="B101" s="29"/>
      <c r="C101" s="29"/>
      <c r="D101" s="6"/>
    </row>
    <row r="102" spans="2:4" x14ac:dyDescent="0.2">
      <c r="B102" s="29"/>
      <c r="C102" s="29"/>
      <c r="D102" s="6"/>
    </row>
    <row r="103" spans="2:4" x14ac:dyDescent="0.2">
      <c r="B103" s="29"/>
      <c r="C103" s="29"/>
      <c r="D103" s="6"/>
    </row>
    <row r="104" spans="2:4" x14ac:dyDescent="0.2">
      <c r="B104" s="29"/>
      <c r="C104" s="29"/>
      <c r="D104" s="6"/>
    </row>
    <row r="105" spans="2:4" x14ac:dyDescent="0.2">
      <c r="B105" s="29"/>
      <c r="C105" s="29"/>
      <c r="D105" s="6"/>
    </row>
    <row r="106" spans="2:4" x14ac:dyDescent="0.2">
      <c r="B106" s="29"/>
      <c r="C106" s="29"/>
      <c r="D106" s="6"/>
    </row>
    <row r="107" spans="2:4" x14ac:dyDescent="0.2">
      <c r="B107" s="29"/>
      <c r="C107" s="29"/>
      <c r="D107" s="6"/>
    </row>
    <row r="108" spans="2:4" x14ac:dyDescent="0.2">
      <c r="B108" s="29"/>
      <c r="C108" s="29"/>
      <c r="D108" s="6"/>
    </row>
    <row r="109" spans="2:4" x14ac:dyDescent="0.2">
      <c r="B109" s="29"/>
      <c r="C109" s="29"/>
      <c r="D109" s="6"/>
    </row>
    <row r="110" spans="2:4" x14ac:dyDescent="0.2">
      <c r="B110" s="29"/>
      <c r="C110" s="29"/>
      <c r="D110" s="6"/>
    </row>
    <row r="111" spans="2:4" x14ac:dyDescent="0.2">
      <c r="B111" s="29"/>
      <c r="C111" s="29"/>
      <c r="D111" s="6"/>
    </row>
    <row r="112" spans="2:4" x14ac:dyDescent="0.2">
      <c r="B112" s="29"/>
      <c r="C112" s="29"/>
      <c r="D112" s="6"/>
    </row>
    <row r="113" spans="2:4" x14ac:dyDescent="0.2">
      <c r="B113" s="29"/>
      <c r="C113" s="29"/>
      <c r="D113" s="6"/>
    </row>
    <row r="114" spans="2:4" x14ac:dyDescent="0.2">
      <c r="B114" s="29"/>
      <c r="C114" s="29"/>
      <c r="D114" s="6"/>
    </row>
    <row r="115" spans="2:4" x14ac:dyDescent="0.2">
      <c r="B115" s="29"/>
      <c r="C115" s="29"/>
      <c r="D115" s="6"/>
    </row>
    <row r="116" spans="2:4" x14ac:dyDescent="0.2">
      <c r="B116" s="29"/>
      <c r="C116" s="29"/>
      <c r="D116" s="6"/>
    </row>
    <row r="117" spans="2:4" x14ac:dyDescent="0.2">
      <c r="B117" s="29"/>
      <c r="C117" s="29"/>
      <c r="D117" s="6"/>
    </row>
    <row r="118" spans="2:4" x14ac:dyDescent="0.2">
      <c r="B118" s="29"/>
      <c r="C118" s="29"/>
      <c r="D118" s="6"/>
    </row>
    <row r="119" spans="2:4" x14ac:dyDescent="0.2">
      <c r="B119" s="29"/>
      <c r="C119" s="29"/>
      <c r="D119" s="6"/>
    </row>
    <row r="120" spans="2:4" x14ac:dyDescent="0.2">
      <c r="B120" s="29"/>
      <c r="C120" s="29"/>
      <c r="D120" s="6"/>
    </row>
    <row r="121" spans="2:4" x14ac:dyDescent="0.2">
      <c r="B121" s="29"/>
      <c r="C121" s="29"/>
      <c r="D121" s="6"/>
    </row>
  </sheetData>
  <mergeCells count="5">
    <mergeCell ref="A1:G1"/>
    <mergeCell ref="A12:G12"/>
    <mergeCell ref="C2:D2"/>
    <mergeCell ref="E2:F2"/>
    <mergeCell ref="A2:A3"/>
  </mergeCells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E1E23-A0F7-4607-98A9-4FD8970806D8}">
  <sheetPr>
    <tabColor indexed="43"/>
  </sheetPr>
  <dimension ref="A1:D19"/>
  <sheetViews>
    <sheetView zoomScale="85" workbookViewId="0">
      <selection activeCell="B9" sqref="B9"/>
    </sheetView>
  </sheetViews>
  <sheetFormatPr defaultRowHeight="12.75" x14ac:dyDescent="0.2"/>
  <cols>
    <col min="1" max="1" width="53.85546875" bestFit="1" customWidth="1"/>
    <col min="2" max="2" width="12.7109375" customWidth="1"/>
    <col min="3" max="3" width="2.7109375" customWidth="1"/>
  </cols>
  <sheetData>
    <row r="1" spans="1:4" ht="15.75" thickBot="1" x14ac:dyDescent="0.25">
      <c r="A1" s="66" t="s">
        <v>20</v>
      </c>
      <c r="B1" s="67" t="s">
        <v>66</v>
      </c>
      <c r="C1" s="10"/>
      <c r="D1" s="10"/>
    </row>
    <row r="2" spans="1:4" ht="14.25" x14ac:dyDescent="0.2">
      <c r="A2" s="27" t="s">
        <v>99</v>
      </c>
      <c r="B2" s="129">
        <v>-9.2051839089070331E-2</v>
      </c>
      <c r="C2" s="10"/>
      <c r="D2" s="10"/>
    </row>
    <row r="3" spans="1:4" ht="14.25" x14ac:dyDescent="0.2">
      <c r="A3" s="27" t="s">
        <v>63</v>
      </c>
      <c r="B3" s="130">
        <v>-1.8138701326912976E-3</v>
      </c>
      <c r="C3" s="10"/>
      <c r="D3" s="10"/>
    </row>
    <row r="4" spans="1:4" ht="14.25" x14ac:dyDescent="0.2">
      <c r="A4" s="27" t="s">
        <v>124</v>
      </c>
      <c r="B4" s="130">
        <v>0</v>
      </c>
      <c r="C4" s="10"/>
      <c r="D4" s="10"/>
    </row>
    <row r="5" spans="1:4" ht="14.25" x14ac:dyDescent="0.2">
      <c r="A5" s="27" t="s">
        <v>117</v>
      </c>
      <c r="B5" s="130">
        <v>0</v>
      </c>
      <c r="C5" s="10"/>
      <c r="D5" s="10"/>
    </row>
    <row r="6" spans="1:4" ht="14.25" x14ac:dyDescent="0.2">
      <c r="A6" s="27" t="s">
        <v>108</v>
      </c>
      <c r="B6" s="130">
        <v>3.9785280309307947E-3</v>
      </c>
      <c r="C6" s="10"/>
      <c r="D6" s="10"/>
    </row>
    <row r="7" spans="1:4" ht="14.25" x14ac:dyDescent="0.2">
      <c r="A7" s="27" t="s">
        <v>112</v>
      </c>
      <c r="B7" s="130">
        <v>8.546962975520378E-3</v>
      </c>
      <c r="C7" s="10"/>
      <c r="D7" s="10"/>
    </row>
    <row r="8" spans="1:4" ht="14.25" x14ac:dyDescent="0.2">
      <c r="A8" s="27" t="s">
        <v>114</v>
      </c>
      <c r="B8" s="130">
        <v>8.9915812113925409E-3</v>
      </c>
      <c r="C8" s="10"/>
      <c r="D8" s="10"/>
    </row>
    <row r="9" spans="1:4" ht="15" x14ac:dyDescent="0.2">
      <c r="A9" s="182" t="s">
        <v>25</v>
      </c>
      <c r="B9" s="183">
        <v>-1.0335519571988274E-2</v>
      </c>
      <c r="C9" s="10"/>
      <c r="D9" s="10"/>
    </row>
    <row r="10" spans="1:4" ht="14.25" x14ac:dyDescent="0.2">
      <c r="A10" s="27" t="s">
        <v>126</v>
      </c>
      <c r="B10" s="130">
        <v>0</v>
      </c>
      <c r="C10" s="10"/>
      <c r="D10" s="10"/>
    </row>
    <row r="11" spans="1:4" ht="14.25" x14ac:dyDescent="0.2">
      <c r="A11" s="27" t="s">
        <v>100</v>
      </c>
      <c r="B11" s="130">
        <v>-1.3534707077624053E-2</v>
      </c>
      <c r="C11" s="10"/>
      <c r="D11" s="10"/>
    </row>
    <row r="12" spans="1:4" ht="14.25" x14ac:dyDescent="0.2">
      <c r="A12" s="27" t="s">
        <v>26</v>
      </c>
      <c r="B12" s="130">
        <v>-1.7869298152875079E-2</v>
      </c>
      <c r="C12" s="10"/>
      <c r="D12" s="10"/>
    </row>
    <row r="13" spans="1:4" ht="14.25" x14ac:dyDescent="0.2">
      <c r="A13" s="27" t="s">
        <v>27</v>
      </c>
      <c r="B13" s="130">
        <v>8.0025269891501605E-3</v>
      </c>
      <c r="C13" s="10"/>
      <c r="D13" s="10"/>
    </row>
    <row r="14" spans="1:4" ht="14.25" x14ac:dyDescent="0.2">
      <c r="A14" s="27" t="s">
        <v>28</v>
      </c>
      <c r="B14" s="130">
        <v>1.1095890410958905E-2</v>
      </c>
      <c r="C14" s="10"/>
      <c r="D14" s="10"/>
    </row>
    <row r="15" spans="1:4" ht="15" thickBot="1" x14ac:dyDescent="0.25">
      <c r="A15" s="75" t="s">
        <v>84</v>
      </c>
      <c r="B15" s="131">
        <v>-8.919236363845684E-2</v>
      </c>
      <c r="C15" s="10"/>
      <c r="D15" s="10"/>
    </row>
    <row r="16" spans="1:4" x14ac:dyDescent="0.2">
      <c r="C16" s="10"/>
      <c r="D16" s="10"/>
    </row>
    <row r="17" spans="1:4" x14ac:dyDescent="0.2">
      <c r="A17" s="10"/>
      <c r="B17" s="10"/>
      <c r="C17" s="10"/>
      <c r="D17" s="10"/>
    </row>
    <row r="18" spans="1:4" x14ac:dyDescent="0.2">
      <c r="B18" s="10"/>
      <c r="C18" s="10"/>
      <c r="D18" s="10"/>
    </row>
    <row r="19" spans="1:4" x14ac:dyDescent="0.2">
      <c r="C19" s="10"/>
    </row>
  </sheetData>
  <autoFilter ref="A1:B1" xr:uid="{E0B6E35A-F2FA-41BC-A8DC-326103E4AC0E}"/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13</vt:i4>
      </vt:variant>
    </vt:vector>
  </HeadingPairs>
  <TitlesOfParts>
    <vt:vector size="13" baseType="lpstr">
      <vt:lpstr>інд+дох</vt:lpstr>
      <vt:lpstr>В_ВЧА</vt:lpstr>
      <vt:lpstr>В_дох</vt:lpstr>
      <vt:lpstr>В_динаміка ВЧА</vt:lpstr>
      <vt:lpstr>В_діаграма(дох)</vt:lpstr>
      <vt:lpstr>І_ВЧА</vt:lpstr>
      <vt:lpstr>І_дох</vt:lpstr>
      <vt:lpstr>І_динаміка ВЧА</vt:lpstr>
      <vt:lpstr>І_діаграма(дох)</vt:lpstr>
      <vt:lpstr>3_ВЧА</vt:lpstr>
      <vt:lpstr>З_дох</vt:lpstr>
      <vt:lpstr>3_динаміка ВЧА</vt:lpstr>
      <vt:lpstr>З_діаграма(дох)</vt:lpstr>
    </vt:vector>
  </TitlesOfParts>
  <Company>UAIB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Щомісячний огляд діяльності публічних ІСІ в Україні</dc:title>
  <dc:subject>Червень 2011</dc:subject>
  <dc:creator>Tymchenko Artem</dc:creator>
  <cp:lastModifiedBy>Sergiy Kutsy</cp:lastModifiedBy>
  <dcterms:created xsi:type="dcterms:W3CDTF">2010-05-19T12:57:40Z</dcterms:created>
  <dcterms:modified xsi:type="dcterms:W3CDTF">2026-10-16T10:25:42Z</dcterms:modified>
</cp:coreProperties>
</file>