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uba\квартал\Статистика 2026\"/>
    </mc:Choice>
  </mc:AlternateContent>
  <xr:revisionPtr revIDLastSave="0" documentId="8_{63816904-2E65-41D9-9BB7-CE289178CE90}" xr6:coauthVersionLast="47" xr6:coauthVersionMax="47" xr10:uidLastSave="{00000000-0000-0000-0000-000000000000}"/>
  <bookViews>
    <workbookView xWindow="-120" yWindow="-120" windowWidth="29040" windowHeight="15840" tabRatio="904" xr2:uid="{3F21A36E-39F1-41B6-B193-83F7A023900E}"/>
  </bookViews>
  <sheets>
    <sheet name="ЧВА" sheetId="12" r:id="rId1"/>
    <sheet name="Структура активів НПФ" sheetId="26" r:id="rId2"/>
    <sheet name="Доходність" sheetId="21" r:id="rId3"/>
    <sheet name="Доходність (графік)" sheetId="25" r:id="rId4"/>
  </sheets>
  <definedNames>
    <definedName name="_18_Лют_09">#REF!</definedName>
    <definedName name="_19_Лют_09">#REF!</definedName>
    <definedName name="_19_Лют_09_ВЧА">#REF!</definedName>
    <definedName name="_xlnm._FilterDatabase" localSheetId="3" hidden="1">'Доходність (графік)'!$A$1:$B$1</definedName>
    <definedName name="_xlnm._FilterDatabase" localSheetId="0" hidden="1">ЧВА!#REF!</definedName>
    <definedName name="cevv">#REF!</definedName>
    <definedName name="_xlnm.Print_Area" localSheetId="0">ЧВА!#REF!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" i="21" l="1"/>
  <c r="F44" i="12"/>
  <c r="F45" i="21"/>
  <c r="G45" i="21"/>
  <c r="H45" i="21"/>
  <c r="J45" i="21"/>
  <c r="E44" i="12"/>
  <c r="P44" i="26"/>
  <c r="Q44" i="26" s="1"/>
  <c r="E44" i="26"/>
  <c r="N44" i="26"/>
  <c r="O44" i="26"/>
  <c r="L44" i="26"/>
  <c r="M44" i="26"/>
  <c r="J44" i="26"/>
  <c r="K44" i="26"/>
  <c r="H44" i="26"/>
  <c r="I44" i="26"/>
  <c r="F44" i="26"/>
  <c r="G44" i="26"/>
</calcChain>
</file>

<file path=xl/sharedStrings.xml><?xml version="1.0" encoding="utf-8"?>
<sst xmlns="http://schemas.openxmlformats.org/spreadsheetml/2006/main" count="547" uniqueCount="159">
  <si>
    <t>Назва фонду</t>
  </si>
  <si>
    <t>Депозити у євро</t>
  </si>
  <si>
    <t>Депозити у дол. США</t>
  </si>
  <si>
    <t>N з/п</t>
  </si>
  <si>
    <t>Разом</t>
  </si>
  <si>
    <t>х</t>
  </si>
  <si>
    <t>1 місяць</t>
  </si>
  <si>
    <t>6 місяців</t>
  </si>
  <si>
    <t>"Золотий" депозит (за офіційним курсом золота)</t>
  </si>
  <si>
    <t>ОВДП у гривні (однорічні)</t>
  </si>
  <si>
    <t>Зміна ЧВА за місяць, %</t>
  </si>
  <si>
    <t>Вартість активів пенсійного фонду, усього, грн</t>
  </si>
  <si>
    <t>Вартість інвестицій в цінні папери, грн</t>
  </si>
  <si>
    <t>Сума коштів на поточному та/або депозитному рахунку у банках, грн</t>
  </si>
  <si>
    <t>Вартість інвестицій в об'єкти нерухомого майна, грн</t>
  </si>
  <si>
    <t>Вартість інвестицій в банківські метали, грн</t>
  </si>
  <si>
    <t>Вартість інших інвестицій, грн</t>
  </si>
  <si>
    <t>Вартість дебіторської заборгованості, грн</t>
  </si>
  <si>
    <t>Дата реєстрації НПФ як фінустанови</t>
  </si>
  <si>
    <t>Ранг</t>
  </si>
  <si>
    <t>Доходність фондів, %</t>
  </si>
  <si>
    <t>3 місяці</t>
  </si>
  <si>
    <t>Зміна ЧВО за місяць</t>
  </si>
  <si>
    <t>ЧВА на кінець місяця, грн</t>
  </si>
  <si>
    <t>Зміна ЧВА за місяць, грн</t>
  </si>
  <si>
    <t>36274196</t>
  </si>
  <si>
    <t>відкритий</t>
  </si>
  <si>
    <t>34167520</t>
  </si>
  <si>
    <t>33262460</t>
  </si>
  <si>
    <t>34729800</t>
  </si>
  <si>
    <t>33058272</t>
  </si>
  <si>
    <t>34985916</t>
  </si>
  <si>
    <t>33629394</t>
  </si>
  <si>
    <t>корпоративний</t>
  </si>
  <si>
    <t>33105725</t>
  </si>
  <si>
    <t>34832684</t>
  </si>
  <si>
    <t>професійний</t>
  </si>
  <si>
    <t>26581709</t>
  </si>
  <si>
    <t>42802984</t>
  </si>
  <si>
    <t>34077584</t>
  </si>
  <si>
    <t>33146316</t>
  </si>
  <si>
    <t>33598424</t>
  </si>
  <si>
    <t>35822572</t>
  </si>
  <si>
    <t>33060150</t>
  </si>
  <si>
    <t>35234147</t>
  </si>
  <si>
    <t>36125875</t>
  </si>
  <si>
    <t>41866193</t>
  </si>
  <si>
    <t>36124190</t>
  </si>
  <si>
    <t>35274991</t>
  </si>
  <si>
    <t>34004029</t>
  </si>
  <si>
    <t>37900416</t>
  </si>
  <si>
    <t>38356406</t>
  </si>
  <si>
    <t>33404451</t>
  </si>
  <si>
    <t>35464353</t>
  </si>
  <si>
    <t>34384775</t>
  </si>
  <si>
    <t>33163504</t>
  </si>
  <si>
    <t>33100470</t>
  </si>
  <si>
    <t>33060428</t>
  </si>
  <si>
    <t>35033265</t>
  </si>
  <si>
    <t>34456619</t>
  </si>
  <si>
    <t>33308613</t>
  </si>
  <si>
    <t>33617734</t>
  </si>
  <si>
    <t>35141037</t>
  </si>
  <si>
    <t>34892607</t>
  </si>
  <si>
    <t>33105154</t>
  </si>
  <si>
    <t>33320710</t>
  </si>
  <si>
    <t>35532454</t>
  </si>
  <si>
    <t>34414060</t>
  </si>
  <si>
    <t>33114991</t>
  </si>
  <si>
    <t>1 рік</t>
  </si>
  <si>
    <t>Доходність НПФ (Зміна ЧВО)</t>
  </si>
  <si>
    <t>Середнє значення</t>
  </si>
  <si>
    <t>Код ЄДРПОУ</t>
  </si>
  <si>
    <t>Депозити у грн.</t>
  </si>
  <si>
    <t>Ренкінг за ЧВА НПФ на кінець місяця</t>
  </si>
  <si>
    <t>Вид</t>
  </si>
  <si>
    <t>Середня доходність НПФ</t>
  </si>
  <si>
    <t>ЦП в активах фонду, %</t>
  </si>
  <si>
    <t>Грошові кошти в активах фонду, %</t>
  </si>
  <si>
    <t>Об'єкти нерухомості в активах фонду, %</t>
  </si>
  <si>
    <t>Банківські метали в активах фонду, %</t>
  </si>
  <si>
    <t>Інші інвестиції в активах фонду, %</t>
  </si>
  <si>
    <t>Дебіторська заборгованість в активах фонду, %</t>
  </si>
  <si>
    <t>з початку року</t>
  </si>
  <si>
    <t>ПНПФ "Шахтар"</t>
  </si>
  <si>
    <t>Структура активів НПФ на кінець місяця</t>
  </si>
  <si>
    <t>Кількість одиниць пенсійних активів, од.</t>
  </si>
  <si>
    <t>ЧВО, грн</t>
  </si>
  <si>
    <t>Назва КУА (усі, які управляють активами фонду)</t>
  </si>
  <si>
    <t>ВНПФ "РЕЗЕРВ"</t>
  </si>
  <si>
    <t>ВНПФ "СОЦІАЛЬНА ПІДТРИМКА"</t>
  </si>
  <si>
    <t>ВНПФ "Український пенсійний фонд"</t>
  </si>
  <si>
    <t>НТ "ВНПФ "ЄВРОПА"</t>
  </si>
  <si>
    <t>НТ "ВНПФ "АРТА"</t>
  </si>
  <si>
    <t>ВПФ "Фармацевтичний"</t>
  </si>
  <si>
    <t>НТ «НКПФ ВАТ «Укрексімбанк»</t>
  </si>
  <si>
    <t>ТОВ "КУА "Гарантія-Інвест"</t>
  </si>
  <si>
    <t>НТ ВНПФ "Прикарпаття"</t>
  </si>
  <si>
    <t>ВНПФ "Європейський вибір"</t>
  </si>
  <si>
    <t>ВНПФ "Лаурус"</t>
  </si>
  <si>
    <r>
      <t>Назва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АНПФ фонду</t>
    </r>
  </si>
  <si>
    <t>ТОВ "АЦПО"</t>
  </si>
  <si>
    <t>ТОВ "КУА "ДІамант Інвест Менеджмент"</t>
  </si>
  <si>
    <t>ТОВ "КУА  АПФ"СИНТАКС-ІНВЕСТ"</t>
  </si>
  <si>
    <t>ТОВ "КУА "Універ Менеджмент"</t>
  </si>
  <si>
    <t>ВНПФ "Всеукраїнський пенсійний фонд"</t>
  </si>
  <si>
    <t>ТОВ "КУА "ФІНГРІН"</t>
  </si>
  <si>
    <t>ТОВ "КУА "ОТП Капітал"</t>
  </si>
  <si>
    <t>ТОВ "ВСЕАПФ"</t>
  </si>
  <si>
    <t>ТОВ "КУА "Всесвіт"</t>
  </si>
  <si>
    <t>ТОВ "КУА "Академiя Iнвестментс"</t>
  </si>
  <si>
    <t>ТОВ "АПФ "ЛІГА ПЕНСІЯ"</t>
  </si>
  <si>
    <t>ТОВ "КУА ОЗОН"</t>
  </si>
  <si>
    <t>ТОВ "КУА" Магістр"</t>
  </si>
  <si>
    <t>ТОВ "АРТА УПРАВЛІННЯ АКТИВАМИ"</t>
  </si>
  <si>
    <t>ВНПФ "СТОЛИЧНИЙ РЕЗЕРВ"</t>
  </si>
  <si>
    <t>ПрАТ"КУА"НАЦIОНАЛЬНИЙ РЕЗЕРВ"</t>
  </si>
  <si>
    <t>ТОВ «КУА-АПФ «АПІНВЕСТ»</t>
  </si>
  <si>
    <t>ТОВ "КУА АПФ "ОпІка"</t>
  </si>
  <si>
    <t>ТОВ КУА "ОПІКА-КАПІТАЛ"</t>
  </si>
  <si>
    <t>ТОВ "КУА "Західінвест"</t>
  </si>
  <si>
    <t>ТОВ "ВУК"</t>
  </si>
  <si>
    <t>ТЗОВ "КУА "ОПТІМА - КАПІТАЛ"</t>
  </si>
  <si>
    <t>ПрАТ "КУА АПФ "Брокбізнесінвест"</t>
  </si>
  <si>
    <t>ПрАТ "ПРIНКОМ"</t>
  </si>
  <si>
    <t>ТОВ "Керуючий адміністратор ПФ "Паритет"</t>
  </si>
  <si>
    <t>ВНПФ "Україна"</t>
  </si>
  <si>
    <t>ТОВ "КУА "АРТ-КАПІТАЛ МЕНЕДЖМЕНТ"</t>
  </si>
  <si>
    <t>ПрАТ "КIНТО"</t>
  </si>
  <si>
    <t>ТОВ "КУА "Івекс Ессет Менеджмент"</t>
  </si>
  <si>
    <t>ВПФ "Приватфонд"</t>
  </si>
  <si>
    <t>НТ "ВНПФ "ВЗАЄМОДОПОМОГА"</t>
  </si>
  <si>
    <t>НТ "ВНПФ "Національний"</t>
  </si>
  <si>
    <t>ВНПФ"ПРИЧЕТНІСТЬ"</t>
  </si>
  <si>
    <t>ВПФ "ПенсІйний капІтал"</t>
  </si>
  <si>
    <t>НТ "ВПФ "СоцІальна перспектива"</t>
  </si>
  <si>
    <t>НТ "ВНПФ "Фонд пенсІйних заощаджень"</t>
  </si>
  <si>
    <t>ВНПФ "ПенсІйна опІка"</t>
  </si>
  <si>
    <t>ПНПФ "МагІстраль"</t>
  </si>
  <si>
    <t>НПФ "ВПФ "ФРІФЛАЙТ"</t>
  </si>
  <si>
    <t>ВНПФ "Емерит-Україна"</t>
  </si>
  <si>
    <t>ВНПФ "ІнІцІатива"</t>
  </si>
  <si>
    <t>ВПФ "ОТП ПенсІя"</t>
  </si>
  <si>
    <t>ВНПФ "НадІйна перспектива"</t>
  </si>
  <si>
    <t>ВНПФ"Джерело"</t>
  </si>
  <si>
    <t>ВНПФ "Золота осІнь"</t>
  </si>
  <si>
    <t>НТ ВНПФ "Український пенсійний капітал"</t>
  </si>
  <si>
    <t>НТ "НППФ "Хлібний"</t>
  </si>
  <si>
    <t>НТ "ВПФ "ДинастІя"</t>
  </si>
  <si>
    <t>НТ  "ВНПФ "ВСІ"</t>
  </si>
  <si>
    <t>НТ "ВПФ "Соцiальний стандарт"</t>
  </si>
  <si>
    <t>НО "ВПФ "Соціальні гарантії"</t>
  </si>
  <si>
    <t>ВНПФ "Ніка"</t>
  </si>
  <si>
    <t>ВНПФ "Покрова"</t>
  </si>
  <si>
    <t>ТОВ "АПФ "АДМІНІСТРАТОР ПЕНСІЙНОГО РЕЗЕРВУ"</t>
  </si>
  <si>
    <t>ВНПФ "Гарант-Пенсія"</t>
  </si>
  <si>
    <t>ВНПФ «ТУРБОТА»</t>
  </si>
  <si>
    <t>ТОВ "КУА "Гранд Iнвест"</t>
  </si>
  <si>
    <t>НО ВНПФ "Довіра - Україна"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</si>
</sst>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2" formatCode="#,##0.00&quot; грн.&quot;;\-#,##0.00&quot; грн.&quot;"/>
    <numFmt numFmtId="177" formatCode="0.0000"/>
    <numFmt numFmtId="181" formatCode="dd\.mm\.yyyy;@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charset val="204"/>
    </font>
    <font>
      <b/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sz val="11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17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dotted">
        <color indexed="23"/>
      </right>
      <top/>
      <bottom style="medium">
        <color indexed="21"/>
      </bottom>
      <diagonal/>
    </border>
    <border>
      <left/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medium">
        <color indexed="21"/>
      </bottom>
      <diagonal/>
    </border>
    <border>
      <left style="dotted">
        <color indexed="23"/>
      </left>
      <right/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55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medium">
        <color indexed="21"/>
      </bottom>
      <diagonal/>
    </border>
    <border>
      <left/>
      <right style="dotted">
        <color indexed="23"/>
      </right>
      <top style="medium">
        <color indexed="21"/>
      </top>
      <bottom style="dotted">
        <color indexed="23"/>
      </bottom>
      <diagonal/>
    </border>
    <border>
      <left style="dotted">
        <color indexed="23"/>
      </left>
      <right/>
      <top style="medium">
        <color indexed="21"/>
      </top>
      <bottom style="dotted">
        <color indexed="23"/>
      </bottom>
      <diagonal/>
    </border>
    <border>
      <left style="dotted">
        <color indexed="23"/>
      </left>
      <right/>
      <top style="medium">
        <color indexed="21"/>
      </top>
      <bottom style="medium">
        <color indexed="21"/>
      </bottom>
      <diagonal/>
    </border>
    <border>
      <left style="medium">
        <color indexed="64"/>
      </left>
      <right style="dotted">
        <color indexed="55"/>
      </right>
      <top style="medium">
        <color indexed="64"/>
      </top>
      <bottom style="dotted">
        <color indexed="55"/>
      </bottom>
      <diagonal/>
    </border>
    <border>
      <left style="medium">
        <color indexed="64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23"/>
      </right>
      <top style="medium">
        <color indexed="64"/>
      </top>
      <bottom style="medium">
        <color indexed="64"/>
      </bottom>
      <diagonal/>
    </border>
    <border>
      <left style="dotted">
        <color indexed="23"/>
      </left>
      <right style="dotted">
        <color indexed="23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23"/>
      </left>
      <right style="dashed">
        <color indexed="23"/>
      </right>
      <top style="medium">
        <color indexed="64"/>
      </top>
      <bottom style="dashed">
        <color indexed="23"/>
      </bottom>
      <diagonal/>
    </border>
    <border>
      <left style="dashed">
        <color indexed="23"/>
      </left>
      <right style="dashed">
        <color indexed="23"/>
      </right>
      <top style="dashed">
        <color indexed="23"/>
      </top>
      <bottom style="dashed">
        <color indexed="23"/>
      </bottom>
      <diagonal/>
    </border>
    <border>
      <left style="medium">
        <color indexed="64"/>
      </left>
      <right style="dashed">
        <color indexed="23"/>
      </right>
      <top style="medium">
        <color indexed="64"/>
      </top>
      <bottom style="dashed">
        <color indexed="23"/>
      </bottom>
      <diagonal/>
    </border>
    <border>
      <left style="medium">
        <color indexed="64"/>
      </left>
      <right style="dashed">
        <color indexed="23"/>
      </right>
      <top style="dashed">
        <color indexed="23"/>
      </top>
      <bottom style="dashed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23"/>
      </left>
      <right style="medium">
        <color indexed="64"/>
      </right>
      <top style="medium">
        <color indexed="64"/>
      </top>
      <bottom style="dashed">
        <color indexed="23"/>
      </bottom>
      <diagonal/>
    </border>
    <border>
      <left style="dashed">
        <color indexed="23"/>
      </left>
      <right style="medium">
        <color indexed="64"/>
      </right>
      <top style="dashed">
        <color indexed="23"/>
      </top>
      <bottom style="dashed">
        <color indexed="23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55"/>
      </left>
      <right style="dotted">
        <color indexed="55"/>
      </right>
      <top/>
      <bottom style="medium">
        <color indexed="21"/>
      </bottom>
      <diagonal/>
    </border>
    <border>
      <left style="dotted">
        <color indexed="23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1"/>
      </bottom>
      <diagonal/>
    </border>
    <border>
      <left/>
      <right style="dotted">
        <color indexed="55"/>
      </right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 style="dotted">
        <color indexed="55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 style="dotted">
        <color indexed="23"/>
      </left>
      <right style="dotted">
        <color indexed="23"/>
      </right>
      <top style="medium">
        <color indexed="21"/>
      </top>
      <bottom style="medium">
        <color indexed="21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23"/>
      </right>
      <top/>
      <bottom style="dotted">
        <color indexed="23"/>
      </bottom>
      <diagonal/>
    </border>
    <border>
      <left style="dotted">
        <color indexed="23"/>
      </left>
      <right/>
      <top/>
      <bottom style="dotted">
        <color indexed="23"/>
      </bottom>
      <diagonal/>
    </border>
    <border>
      <left/>
      <right style="dotted">
        <color indexed="55"/>
      </right>
      <top/>
      <bottom style="medium">
        <color indexed="2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0" fontId="10" fillId="0" borderId="0"/>
    <xf numFmtId="0" fontId="2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10" fontId="3" fillId="0" borderId="0" xfId="0" applyNumberFormat="1" applyFont="1" applyBorder="1"/>
    <xf numFmtId="0" fontId="0" fillId="0" borderId="0" xfId="0" applyBorder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1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72" fontId="2" fillId="0" borderId="0" xfId="2" applyNumberFormat="1" applyFont="1" applyFill="1" applyBorder="1" applyAlignment="1">
      <alignment horizontal="right" wrapText="1"/>
    </xf>
    <xf numFmtId="0" fontId="11" fillId="0" borderId="3" xfId="3" applyFont="1" applyFill="1" applyBorder="1" applyAlignment="1">
      <alignment horizontal="left" vertical="center" wrapText="1"/>
    </xf>
    <xf numFmtId="0" fontId="11" fillId="0" borderId="3" xfId="3" applyFont="1" applyFill="1" applyBorder="1" applyAlignment="1">
      <alignment vertical="center" wrapText="1"/>
    </xf>
    <xf numFmtId="0" fontId="11" fillId="0" borderId="4" xfId="3" applyFont="1" applyFill="1" applyBorder="1" applyAlignment="1">
      <alignment vertical="center" wrapText="1"/>
    </xf>
    <xf numFmtId="10" fontId="11" fillId="0" borderId="5" xfId="5" applyNumberFormat="1" applyFont="1" applyFill="1" applyBorder="1" applyAlignment="1">
      <alignment horizontal="right" vertical="center" indent="1"/>
    </xf>
    <xf numFmtId="10" fontId="11" fillId="0" borderId="6" xfId="5" applyNumberFormat="1" applyFont="1" applyFill="1" applyBorder="1" applyAlignment="1">
      <alignment horizontal="right" vertical="center" indent="1"/>
    </xf>
    <xf numFmtId="10" fontId="11" fillId="0" borderId="7" xfId="5" applyNumberFormat="1" applyFont="1" applyFill="1" applyBorder="1" applyAlignment="1">
      <alignment horizontal="right" vertical="center" indent="1"/>
    </xf>
    <xf numFmtId="0" fontId="11" fillId="0" borderId="8" xfId="3" applyFont="1" applyFill="1" applyBorder="1" applyAlignment="1">
      <alignment horizontal="left" vertical="center" wrapText="1"/>
    </xf>
    <xf numFmtId="10" fontId="11" fillId="0" borderId="9" xfId="5" applyNumberFormat="1" applyFont="1" applyFill="1" applyBorder="1" applyAlignment="1">
      <alignment horizontal="right" vertical="center" indent="1"/>
    </xf>
    <xf numFmtId="10" fontId="14" fillId="0" borderId="5" xfId="5" applyNumberFormat="1" applyFont="1" applyFill="1" applyBorder="1" applyAlignment="1">
      <alignment horizontal="right" vertical="center" indent="1"/>
    </xf>
    <xf numFmtId="0" fontId="15" fillId="0" borderId="0" xfId="0" applyFont="1"/>
    <xf numFmtId="0" fontId="13" fillId="0" borderId="10" xfId="0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vertical="center" wrapText="1"/>
    </xf>
    <xf numFmtId="0" fontId="0" fillId="0" borderId="0" xfId="0" applyFill="1"/>
    <xf numFmtId="0" fontId="16" fillId="0" borderId="0" xfId="0" applyFont="1" applyFill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3" xfId="0" applyFont="1" applyFill="1" applyBorder="1"/>
    <xf numFmtId="4" fontId="16" fillId="0" borderId="0" xfId="0" applyNumberFormat="1" applyFont="1" applyFill="1" applyAlignment="1">
      <alignment horizontal="left" vertical="center"/>
    </xf>
    <xf numFmtId="4" fontId="0" fillId="0" borderId="0" xfId="0" applyNumberFormat="1"/>
    <xf numFmtId="4" fontId="7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17" xfId="0" applyFont="1" applyFill="1" applyBorder="1" applyAlignment="1">
      <alignment horizontal="left" vertical="center"/>
    </xf>
    <xf numFmtId="0" fontId="14" fillId="0" borderId="17" xfId="3" applyFont="1" applyFill="1" applyBorder="1" applyAlignment="1">
      <alignment vertical="center" wrapText="1"/>
    </xf>
    <xf numFmtId="10" fontId="14" fillId="0" borderId="17" xfId="5" applyNumberFormat="1" applyFont="1" applyFill="1" applyBorder="1" applyAlignment="1">
      <alignment horizontal="center" vertical="center" wrapText="1"/>
    </xf>
    <xf numFmtId="10" fontId="14" fillId="0" borderId="17" xfId="5" applyNumberFormat="1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4" fontId="14" fillId="0" borderId="18" xfId="7" applyNumberFormat="1" applyFont="1" applyFill="1" applyBorder="1" applyAlignment="1">
      <alignment vertical="center" wrapText="1"/>
    </xf>
    <xf numFmtId="0" fontId="18" fillId="0" borderId="19" xfId="4" applyFont="1" applyFill="1" applyBorder="1" applyAlignment="1">
      <alignment wrapText="1"/>
    </xf>
    <xf numFmtId="0" fontId="18" fillId="0" borderId="20" xfId="4" applyFont="1" applyFill="1" applyBorder="1" applyAlignment="1">
      <alignment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0" fontId="14" fillId="0" borderId="23" xfId="5" applyNumberFormat="1" applyFont="1" applyFill="1" applyBorder="1" applyAlignment="1">
      <alignment horizontal="right" vertical="center" wrapText="1"/>
    </xf>
    <xf numFmtId="10" fontId="18" fillId="0" borderId="21" xfId="5" applyNumberFormat="1" applyFont="1" applyFill="1" applyBorder="1" applyAlignment="1">
      <alignment horizontal="right" vertical="center" wrapText="1"/>
    </xf>
    <xf numFmtId="10" fontId="18" fillId="0" borderId="19" xfId="5" applyNumberFormat="1" applyFont="1" applyFill="1" applyBorder="1" applyAlignment="1">
      <alignment horizontal="right" vertical="center" wrapText="1"/>
    </xf>
    <xf numFmtId="10" fontId="18" fillId="0" borderId="22" xfId="5" applyNumberFormat="1" applyFont="1" applyFill="1" applyBorder="1" applyAlignment="1">
      <alignment horizontal="right" vertical="center" wrapText="1"/>
    </xf>
    <xf numFmtId="10" fontId="18" fillId="0" borderId="20" xfId="5" applyNumberFormat="1" applyFont="1" applyFill="1" applyBorder="1" applyAlignment="1">
      <alignment horizontal="right" vertical="center" wrapText="1"/>
    </xf>
    <xf numFmtId="181" fontId="18" fillId="0" borderId="19" xfId="4" applyNumberFormat="1" applyFont="1" applyFill="1" applyBorder="1" applyAlignment="1">
      <alignment horizontal="right" wrapText="1"/>
    </xf>
    <xf numFmtId="181" fontId="18" fillId="0" borderId="20" xfId="4" applyNumberFormat="1" applyFont="1" applyFill="1" applyBorder="1" applyAlignment="1">
      <alignment horizontal="right" wrapText="1"/>
    </xf>
    <xf numFmtId="0" fontId="19" fillId="0" borderId="0" xfId="0" applyFont="1"/>
    <xf numFmtId="0" fontId="18" fillId="0" borderId="1" xfId="9" applyFont="1" applyFill="1" applyBorder="1" applyAlignment="1">
      <alignment wrapText="1"/>
    </xf>
    <xf numFmtId="10" fontId="18" fillId="0" borderId="24" xfId="5" applyNumberFormat="1" applyFont="1" applyFill="1" applyBorder="1" applyAlignment="1">
      <alignment horizontal="right" vertical="center" wrapText="1"/>
    </xf>
    <xf numFmtId="10" fontId="18" fillId="0" borderId="25" xfId="5" applyNumberFormat="1" applyFont="1" applyFill="1" applyBorder="1" applyAlignment="1">
      <alignment horizontal="right" vertical="center" wrapText="1"/>
    </xf>
    <xf numFmtId="10" fontId="14" fillId="0" borderId="26" xfId="5" applyNumberFormat="1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left" vertical="center"/>
    </xf>
    <xf numFmtId="0" fontId="12" fillId="0" borderId="27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10" fontId="0" fillId="0" borderId="0" xfId="0" applyNumberFormat="1"/>
    <xf numFmtId="177" fontId="6" fillId="0" borderId="0" xfId="0" applyNumberFormat="1" applyFont="1" applyAlignment="1">
      <alignment vertical="center"/>
    </xf>
    <xf numFmtId="0" fontId="7" fillId="0" borderId="28" xfId="0" applyFont="1" applyBorder="1" applyAlignment="1">
      <alignment horizontal="center" vertical="center" wrapText="1"/>
    </xf>
    <xf numFmtId="0" fontId="18" fillId="0" borderId="29" xfId="9" applyFont="1" applyFill="1" applyBorder="1" applyAlignment="1">
      <alignment wrapText="1"/>
    </xf>
    <xf numFmtId="0" fontId="18" fillId="0" borderId="29" xfId="9" applyFont="1" applyFill="1" applyBorder="1" applyAlignment="1"/>
    <xf numFmtId="4" fontId="18" fillId="0" borderId="30" xfId="9" applyNumberFormat="1" applyFont="1" applyFill="1" applyBorder="1" applyAlignment="1">
      <alignment horizontal="right" wrapText="1"/>
    </xf>
    <xf numFmtId="4" fontId="6" fillId="0" borderId="31" xfId="0" applyNumberFormat="1" applyFont="1" applyBorder="1" applyAlignment="1">
      <alignment horizontal="center" vertical="center" wrapText="1"/>
    </xf>
    <xf numFmtId="0" fontId="18" fillId="0" borderId="32" xfId="9" applyFont="1" applyFill="1" applyBorder="1" applyAlignment="1">
      <alignment horizontal="right" wrapText="1"/>
    </xf>
    <xf numFmtId="4" fontId="14" fillId="0" borderId="33" xfId="7" applyNumberFormat="1" applyFont="1" applyFill="1" applyBorder="1" applyAlignment="1">
      <alignment horizontal="right" vertical="center" wrapText="1" indent="1"/>
    </xf>
    <xf numFmtId="10" fontId="18" fillId="0" borderId="30" xfId="9" applyNumberFormat="1" applyFont="1" applyFill="1" applyBorder="1" applyAlignment="1">
      <alignment horizontal="right" wrapText="1"/>
    </xf>
    <xf numFmtId="10" fontId="12" fillId="0" borderId="18" xfId="0" applyNumberFormat="1" applyFont="1" applyFill="1" applyBorder="1" applyAlignment="1">
      <alignment vertical="center"/>
    </xf>
    <xf numFmtId="4" fontId="14" fillId="0" borderId="33" xfId="7" applyNumberFormat="1" applyFont="1" applyFill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4" fontId="12" fillId="0" borderId="39" xfId="0" applyNumberFormat="1" applyFont="1" applyBorder="1" applyAlignment="1">
      <alignment horizontal="center" vertical="center" wrapText="1"/>
    </xf>
    <xf numFmtId="4" fontId="12" fillId="0" borderId="39" xfId="0" applyNumberFormat="1" applyFont="1" applyFill="1" applyBorder="1" applyAlignment="1">
      <alignment horizontal="center" vertical="center" wrapText="1"/>
    </xf>
    <xf numFmtId="0" fontId="12" fillId="0" borderId="39" xfId="0" applyNumberFormat="1" applyFont="1" applyBorder="1" applyAlignment="1">
      <alignment horizontal="center" vertical="center" wrapText="1"/>
    </xf>
    <xf numFmtId="177" fontId="12" fillId="0" borderId="39" xfId="0" applyNumberFormat="1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10" fillId="0" borderId="1" xfId="8" applyFont="1" applyFill="1" applyBorder="1" applyAlignment="1">
      <alignment wrapText="1"/>
    </xf>
    <xf numFmtId="0" fontId="10" fillId="0" borderId="1" xfId="6" applyFont="1" applyFill="1" applyBorder="1" applyAlignment="1">
      <alignment wrapText="1"/>
    </xf>
    <xf numFmtId="4" fontId="10" fillId="0" borderId="1" xfId="8" applyNumberFormat="1" applyFont="1" applyFill="1" applyBorder="1" applyAlignment="1">
      <alignment horizontal="right" wrapText="1"/>
    </xf>
    <xf numFmtId="0" fontId="10" fillId="0" borderId="1" xfId="8" applyFont="1" applyFill="1" applyBorder="1" applyAlignment="1">
      <alignment horizontal="right" wrapText="1"/>
    </xf>
    <xf numFmtId="177" fontId="10" fillId="0" borderId="1" xfId="8" applyNumberFormat="1" applyFont="1" applyFill="1" applyBorder="1" applyAlignment="1">
      <alignment horizontal="right" wrapText="1"/>
    </xf>
    <xf numFmtId="0" fontId="10" fillId="0" borderId="20" xfId="4" applyFont="1" applyFill="1" applyBorder="1" applyAlignment="1">
      <alignment wrapText="1"/>
    </xf>
    <xf numFmtId="4" fontId="10" fillId="0" borderId="1" xfId="8" applyNumberFormat="1" applyFont="1" applyBorder="1"/>
    <xf numFmtId="4" fontId="10" fillId="0" borderId="0" xfId="8" applyNumberFormat="1" applyFont="1" applyFill="1" applyAlignment="1">
      <alignment horizontal="right" wrapText="1"/>
    </xf>
    <xf numFmtId="4" fontId="21" fillId="0" borderId="27" xfId="7" applyNumberFormat="1" applyFont="1" applyFill="1" applyBorder="1" applyAlignment="1">
      <alignment vertical="center" wrapText="1"/>
    </xf>
    <xf numFmtId="177" fontId="21" fillId="0" borderId="27" xfId="7" applyNumberFormat="1" applyFont="1" applyFill="1" applyBorder="1" applyAlignment="1">
      <alignment vertical="center" wrapText="1"/>
    </xf>
    <xf numFmtId="0" fontId="10" fillId="0" borderId="29" xfId="8" applyFont="1" applyFill="1" applyBorder="1" applyAlignment="1">
      <alignment wrapText="1"/>
    </xf>
    <xf numFmtId="0" fontId="10" fillId="0" borderId="20" xfId="8" applyFont="1" applyFill="1" applyBorder="1" applyAlignment="1">
      <alignment wrapText="1"/>
    </xf>
    <xf numFmtId="0" fontId="10" fillId="0" borderId="1" xfId="4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10" fillId="0" borderId="0" xfId="8" applyFont="1" applyFill="1" applyBorder="1" applyAlignment="1">
      <alignment wrapText="1"/>
    </xf>
    <xf numFmtId="0" fontId="6" fillId="0" borderId="1" xfId="0" applyFont="1" applyBorder="1" applyAlignment="1">
      <alignment vertical="center"/>
    </xf>
    <xf numFmtId="0" fontId="11" fillId="0" borderId="41" xfId="3" applyFont="1" applyFill="1" applyBorder="1" applyAlignment="1">
      <alignment horizontal="left" vertical="center" wrapText="1"/>
    </xf>
    <xf numFmtId="10" fontId="11" fillId="0" borderId="42" xfId="5" applyNumberFormat="1" applyFont="1" applyFill="1" applyBorder="1" applyAlignment="1">
      <alignment horizontal="right" vertical="center" indent="1"/>
    </xf>
    <xf numFmtId="0" fontId="21" fillId="0" borderId="35" xfId="7" applyFont="1" applyFill="1" applyBorder="1" applyAlignment="1">
      <alignment horizontal="center" vertical="center"/>
    </xf>
    <xf numFmtId="0" fontId="21" fillId="0" borderId="43" xfId="7" applyFont="1" applyFill="1" applyBorder="1" applyAlignment="1">
      <alignment horizontal="center" vertical="center"/>
    </xf>
    <xf numFmtId="0" fontId="14" fillId="0" borderId="33" xfId="7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 vertical="center" wrapText="1"/>
    </xf>
    <xf numFmtId="14" fontId="7" fillId="0" borderId="18" xfId="0" applyNumberFormat="1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11">
    <cellStyle name="Звичайний" xfId="0" builtinId="0"/>
    <cellStyle name="Обычный 2 2" xfId="1" xr:uid="{6F5D41E9-ED70-40F2-8902-0115AF479271}"/>
    <cellStyle name="Обычный_Nastya_Otkrit" xfId="2" xr:uid="{B129C187-0EA3-4D42-ABA6-6668C02A144A}"/>
    <cellStyle name="Обычный_Відкр_2" xfId="3" xr:uid="{A3543716-6A43-44C5-B998-C7C9FEDA9B66}"/>
    <cellStyle name="Обычный_Доходність" xfId="4" xr:uid="{D2BB3EC0-B7FB-4BBC-904D-05F328FE6300}"/>
    <cellStyle name="Обычный_З_2_28.10" xfId="5" xr:uid="{A07735AC-7553-408D-A100-14E99C5294E5}"/>
    <cellStyle name="Обычный_Лист1" xfId="6" xr:uid="{56BC9F47-E5DD-4373-BA25-5D846B72D36A}"/>
    <cellStyle name="Обычный_Лист2" xfId="7" xr:uid="{B600AF21-DCCE-4E7A-BED0-80D25B5DB399}"/>
    <cellStyle name="Обычный_Основні показники" xfId="8" xr:uid="{B69788FF-6AF3-4C1B-A5DD-02AE88D6CFD5}"/>
    <cellStyle name="Обычный_Структура активів" xfId="9" xr:uid="{4DD0F5FE-0E1B-443D-9103-6A44572D4DB7}"/>
    <cellStyle name="Процентный 2" xfId="10" xr:uid="{962CB97F-CE2C-4CD8-B387-BC132475B814}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2122400926894984"/>
          <c:y val="0.25102931099961218"/>
          <c:w val="0.36902520112444837"/>
          <c:h val="0.3971201395321734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9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8D6-4BB7-8375-2C5237ACEFF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D6-4BB7-8375-2C5237ACEFF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8D6-4BB7-8375-2C5237ACEFF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D6-4BB7-8375-2C5237ACEFF3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8D6-4BB7-8375-2C5237ACEFF3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D6-4BB7-8375-2C5237ACEFF3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72466606852935711"/>
                  <c:y val="0.5308652642450815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8D6-4BB7-8375-2C5237ACEFF3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24665414997437221"/>
                  <c:y val="0.3477373242535611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D6-4BB7-8375-2C5237ACEFF3}"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32313605694316982"/>
                  <c:y val="0.2139921995406530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8D6-4BB7-8375-2C5237ACEFF3}"/>
                </c:ext>
              </c:extLst>
            </c:dLbl>
            <c:dLbl>
              <c:idx val="3"/>
              <c:layout>
                <c:manualLayout>
                  <c:xMode val="edge"/>
                  <c:yMode val="edge"/>
                  <c:x val="0.41491434530572691"/>
                  <c:y val="0.1769550880816938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D6-4BB7-8375-2C5237ACEFF3}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51051672901672385"/>
                  <c:y val="0.1934160265078979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8D6-4BB7-8375-2C5237ACEFF3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5755263499402018"/>
                  <c:y val="0.2139921995406530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550" b="0" i="0" u="none" strike="noStrike" baseline="0">
                      <a:solidFill>
                        <a:srgbClr val="000000"/>
                      </a:solidFill>
                      <a:latin typeface="Arial Cyr"/>
                      <a:ea typeface="Arial Cyr"/>
                      <a:cs typeface="Arial Cyr"/>
                    </a:defRPr>
                  </a:pPr>
                  <a:endParaRPr lang="uk-UA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D6-4BB7-8375-2C5237ACEFF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50" b="0" i="0" u="none" strike="noStrike" baseline="0">
                    <a:solidFill>
                      <a:srgbClr val="000000"/>
                    </a:solidFill>
                    <a:latin typeface="Arial Cyr"/>
                    <a:ea typeface="Arial Cyr"/>
                    <a:cs typeface="Arial Cyr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'Структура активів НПФ'!$G$2:$Q$2</c:f>
              <c:strCache>
                <c:ptCount val="6"/>
                <c:pt idx="0">
                  <c:v>ЦП в активах фонду, %</c:v>
                </c:pt>
                <c:pt idx="1">
                  <c:v>Грошові кошти в активах фонду, %</c:v>
                </c:pt>
                <c:pt idx="2">
                  <c:v>Об'єкти нерухомості в активах фонду, %</c:v>
                </c:pt>
                <c:pt idx="3">
                  <c:v>Банківські метали в активах фонду, %</c:v>
                </c:pt>
                <c:pt idx="4">
                  <c:v>Інші інвестиції в активах фонду, %</c:v>
                </c:pt>
                <c:pt idx="5">
                  <c:v>Дебіторська заборгованість в активах фонду, %</c:v>
                </c:pt>
              </c:strCache>
            </c:strRef>
          </c:cat>
          <c:val>
            <c:numRef>
              <c:f>'Структура активів НПФ'!$G$44:$Q$44</c:f>
              <c:numCache>
                <c:formatCode>0.00%</c:formatCode>
                <c:ptCount val="6"/>
                <c:pt idx="0">
                  <c:v>0.65923100811973667</c:v>
                </c:pt>
                <c:pt idx="1">
                  <c:v>0.31246138417033836</c:v>
                </c:pt>
                <c:pt idx="2">
                  <c:v>5.015316152550831E-3</c:v>
                </c:pt>
                <c:pt idx="3">
                  <c:v>1.253036131388463E-2</c:v>
                </c:pt>
                <c:pt idx="4">
                  <c:v>2.3636867544584291E-3</c:v>
                </c:pt>
                <c:pt idx="5">
                  <c:v>8.3982434890303645E-3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D6-4BB7-8375-2C5237ACEF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841319648997342"/>
          <c:y val="0.72016605614642837"/>
          <c:w val="0.58699863598552149"/>
          <c:h val="0.265432632122540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uk-UA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r>
              <a:rPr lang="uk-UA" sz="1400" i="0"/>
              <a:t>Доходність НПФ, 
банківських депозитів та ОВДП</a:t>
            </a:r>
            <a:r>
              <a:rPr lang="uk-UA" sz="1400" i="0" baseline="0"/>
              <a:t> </a:t>
            </a:r>
            <a:r>
              <a:rPr lang="uk-UA" sz="1400" i="0"/>
              <a:t>за місяць</a:t>
            </a:r>
          </a:p>
        </c:rich>
      </c:tx>
      <c:layout>
        <c:manualLayout>
          <c:xMode val="edge"/>
          <c:yMode val="edge"/>
          <c:x val="0.3176808516912914"/>
          <c:y val="5.208537612043777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4405296108298863E-2"/>
          <c:y val="7.0424724763721414E-2"/>
          <c:w val="0.97122022709109701"/>
          <c:h val="0.911295938442555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1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7-4638-863D-8CFF07C530FE}"/>
              </c:ext>
            </c:extLst>
          </c:dPt>
          <c:dPt>
            <c:idx val="42"/>
            <c:invertIfNegative val="0"/>
            <c:bubble3D val="0"/>
            <c:spPr>
              <a:solidFill>
                <a:srgbClr val="33CC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7-4638-863D-8CFF07C530FE}"/>
              </c:ext>
            </c:extLst>
          </c:dPt>
          <c:dPt>
            <c:idx val="43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7-4638-863D-8CFF07C530FE}"/>
              </c:ext>
            </c:extLst>
          </c:dPt>
          <c:dPt>
            <c:idx val="44"/>
            <c:invertIfNegative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7-4638-863D-8CFF07C530FE}"/>
              </c:ext>
            </c:extLst>
          </c:dPt>
          <c:dPt>
            <c:idx val="45"/>
            <c:invertIfNegative val="0"/>
            <c:bubble3D val="0"/>
            <c:spPr>
              <a:solidFill>
                <a:srgbClr val="FF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E7-4638-863D-8CFF07C530FE}"/>
              </c:ext>
            </c:extLst>
          </c:dPt>
          <c:dPt>
            <c:idx val="46"/>
            <c:invertIfNegative val="0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0E7-4638-863D-8CFF07C530FE}"/>
              </c:ext>
            </c:extLst>
          </c:dPt>
          <c:cat>
            <c:strRef>
              <c:f>'Доходність (графік)'!$A$2:$A$48</c:f>
              <c:strCache>
                <c:ptCount val="47"/>
                <c:pt idx="0">
                  <c:v>НТ ВНПФ "Український пенсійний капітал"</c:v>
                </c:pt>
                <c:pt idx="1">
                  <c:v>ВНПФ "Ніка"</c:v>
                </c:pt>
                <c:pt idx="2">
                  <c:v>НТ  "ВНПФ "ВСІ"</c:v>
                </c:pt>
                <c:pt idx="3">
                  <c:v>ВНПФ "Покрова"</c:v>
                </c:pt>
                <c:pt idx="4">
                  <c:v>НТ "ВПФ "Соцiальний стандарт"</c:v>
                </c:pt>
                <c:pt idx="5">
                  <c:v>НО ВНПФ "Довіра - Україна"</c:v>
                </c:pt>
                <c:pt idx="6">
                  <c:v>ВНПФ "НадІйна перспектива"</c:v>
                </c:pt>
                <c:pt idx="7">
                  <c:v>ВНПФ "Золота осІнь"</c:v>
                </c:pt>
                <c:pt idx="8">
                  <c:v>ВНПФ "Гарант-Пенсія"</c:v>
                </c:pt>
                <c:pt idx="9">
                  <c:v>ВНПФ"ПРИЧЕТНІСТЬ"</c:v>
                </c:pt>
                <c:pt idx="10">
                  <c:v>НПФ "ВПФ "ФРІФЛАЙТ"</c:v>
                </c:pt>
                <c:pt idx="11">
                  <c:v>ВНПФ "Європейський вибір"</c:v>
                </c:pt>
                <c:pt idx="12">
                  <c:v>ВНПФ "Україна"</c:v>
                </c:pt>
                <c:pt idx="13">
                  <c:v>ВНПФ "СОЦІАЛЬНА ПІДТРИМКА"</c:v>
                </c:pt>
                <c:pt idx="14">
                  <c:v>ВНПФ "ПенсІйна опІка"</c:v>
                </c:pt>
                <c:pt idx="15">
                  <c:v>ВНПФ"Джерело"</c:v>
                </c:pt>
                <c:pt idx="16">
                  <c:v>ВНПФ "Всеукраїнський пенсійний фонд"</c:v>
                </c:pt>
                <c:pt idx="17">
                  <c:v>ВНПФ "РЕЗЕРВ"</c:v>
                </c:pt>
                <c:pt idx="18">
                  <c:v>НТ "ВНПФ "Національний"</c:v>
                </c:pt>
                <c:pt idx="19">
                  <c:v>ВНПФ "ІнІцІатива"</c:v>
                </c:pt>
                <c:pt idx="20">
                  <c:v>ВНПФ "СТОЛИЧНИЙ РЕЗЕРВ"</c:v>
                </c:pt>
                <c:pt idx="21">
                  <c:v>НТ "ВНПФ "АРТА"</c:v>
                </c:pt>
                <c:pt idx="22">
                  <c:v>ВПФ "ПенсІйний капІтал"</c:v>
                </c:pt>
                <c:pt idx="23">
                  <c:v>НТ "НППФ "Хлібний"</c:v>
                </c:pt>
                <c:pt idx="24">
                  <c:v>ВНПФ "Лаурус"</c:v>
                </c:pt>
                <c:pt idx="25">
                  <c:v>НО "ВПФ "Соціальні гарантії"</c:v>
                </c:pt>
                <c:pt idx="26">
                  <c:v>ВНПФ "Український пенсійний фонд"</c:v>
                </c:pt>
                <c:pt idx="27">
                  <c:v>ПНПФ "Шахтар"</c:v>
                </c:pt>
                <c:pt idx="28">
                  <c:v>ВПФ "Фармацевтичний"</c:v>
                </c:pt>
                <c:pt idx="29">
                  <c:v>НТ ВНПФ "Прикарпаття"</c:v>
                </c:pt>
                <c:pt idx="30">
                  <c:v>НТ "ВНПФ "ЄВРОПА"</c:v>
                </c:pt>
                <c:pt idx="31">
                  <c:v>НТ "ВПФ "СоцІальна перспектива"</c:v>
                </c:pt>
                <c:pt idx="32">
                  <c:v>НТ "ВПФ "ДинастІя"</c:v>
                </c:pt>
                <c:pt idx="33">
                  <c:v>ВНПФ "Емерит-Україна"</c:v>
                </c:pt>
                <c:pt idx="34">
                  <c:v>ВПФ "ОТП ПенсІя"</c:v>
                </c:pt>
                <c:pt idx="35">
                  <c:v>НТ «НКПФ ВАТ «Укрексімбанк»</c:v>
                </c:pt>
                <c:pt idx="36">
                  <c:v>ПНПФ "МагІстраль"</c:v>
                </c:pt>
                <c:pt idx="37">
                  <c:v>ВПФ "Приватфонд"</c:v>
                </c:pt>
                <c:pt idx="38">
                  <c:v>НТ "ВНПФ "ВЗАЄМОДОПОМОГА"</c:v>
                </c:pt>
                <c:pt idx="39">
                  <c:v>НТ "ВНПФ "Фонд пенсІйних заощаджень"</c:v>
                </c:pt>
                <c:pt idx="40">
                  <c:v>ВНПФ «ТУРБОТА»</c:v>
                </c:pt>
                <c:pt idx="41">
                  <c:v>Середня доходність НПФ</c:v>
                </c:pt>
                <c:pt idx="42">
                  <c:v>Депозити у євро</c:v>
                </c:pt>
                <c:pt idx="43">
                  <c:v>Депозити у дол. США</c:v>
                </c:pt>
                <c:pt idx="44">
                  <c:v>Депозити у грн.</c:v>
                </c:pt>
                <c:pt idx="45">
                  <c:v>"Золотий" депозит (за офіційним курсом золота)</c:v>
                </c:pt>
                <c:pt idx="46">
                  <c:v>ОВДП у гривні (однорічні)</c:v>
                </c:pt>
              </c:strCache>
            </c:strRef>
          </c:cat>
          <c:val>
            <c:numRef>
              <c:f>'Доходність (графік)'!$B$2:$B$48</c:f>
              <c:numCache>
                <c:formatCode>0.00%</c:formatCode>
                <c:ptCount val="47"/>
                <c:pt idx="0">
                  <c:v>-4.0121560893601971E-2</c:v>
                </c:pt>
                <c:pt idx="1">
                  <c:v>-3.8357511679370515E-2</c:v>
                </c:pt>
                <c:pt idx="2">
                  <c:v>-3.2188769732898304E-2</c:v>
                </c:pt>
                <c:pt idx="3">
                  <c:v>-8.579814856626844E-3</c:v>
                </c:pt>
                <c:pt idx="4">
                  <c:v>-6.6878335472539963E-3</c:v>
                </c:pt>
                <c:pt idx="5">
                  <c:v>-6.1697751932486833E-3</c:v>
                </c:pt>
                <c:pt idx="6">
                  <c:v>-4.660753629738501E-3</c:v>
                </c:pt>
                <c:pt idx="7">
                  <c:v>-3.425559947299095E-3</c:v>
                </c:pt>
                <c:pt idx="8">
                  <c:v>-2.961442603723774E-3</c:v>
                </c:pt>
                <c:pt idx="9">
                  <c:v>-2.5190091897185907E-3</c:v>
                </c:pt>
                <c:pt idx="10">
                  <c:v>3.1279324366595418E-4</c:v>
                </c:pt>
                <c:pt idx="11">
                  <c:v>3.6177813955595717E-4</c:v>
                </c:pt>
                <c:pt idx="12">
                  <c:v>2.9288400347120547E-3</c:v>
                </c:pt>
                <c:pt idx="13">
                  <c:v>4.0333796940195121E-3</c:v>
                </c:pt>
                <c:pt idx="14">
                  <c:v>4.1608876560330632E-3</c:v>
                </c:pt>
                <c:pt idx="15">
                  <c:v>4.4076903702459092E-3</c:v>
                </c:pt>
                <c:pt idx="16">
                  <c:v>4.479926483257568E-3</c:v>
                </c:pt>
                <c:pt idx="17">
                  <c:v>4.5312942509205811E-3</c:v>
                </c:pt>
                <c:pt idx="18">
                  <c:v>4.980079681274896E-3</c:v>
                </c:pt>
                <c:pt idx="19">
                  <c:v>5.3550469483569785E-3</c:v>
                </c:pt>
                <c:pt idx="20">
                  <c:v>6.0552092609083008E-3</c:v>
                </c:pt>
                <c:pt idx="21">
                  <c:v>6.0621233525866014E-3</c:v>
                </c:pt>
                <c:pt idx="22">
                  <c:v>6.5238973195291816E-3</c:v>
                </c:pt>
                <c:pt idx="23">
                  <c:v>7.3170731707317138E-3</c:v>
                </c:pt>
                <c:pt idx="24">
                  <c:v>7.4392998306043179E-3</c:v>
                </c:pt>
                <c:pt idx="25">
                  <c:v>7.9135786961437304E-3</c:v>
                </c:pt>
                <c:pt idx="26">
                  <c:v>9.1388954541871126E-3</c:v>
                </c:pt>
                <c:pt idx="27">
                  <c:v>9.2297435256372129E-3</c:v>
                </c:pt>
                <c:pt idx="28">
                  <c:v>9.6540755467198203E-3</c:v>
                </c:pt>
                <c:pt idx="29">
                  <c:v>9.7179353971212912E-3</c:v>
                </c:pt>
                <c:pt idx="30">
                  <c:v>9.758188557452252E-3</c:v>
                </c:pt>
                <c:pt idx="31">
                  <c:v>9.8324182725084697E-3</c:v>
                </c:pt>
                <c:pt idx="32">
                  <c:v>1.0273501248549977E-2</c:v>
                </c:pt>
                <c:pt idx="33">
                  <c:v>1.103032178217811E-2</c:v>
                </c:pt>
                <c:pt idx="34">
                  <c:v>1.109362478638265E-2</c:v>
                </c:pt>
                <c:pt idx="35">
                  <c:v>1.1807884005437197E-2</c:v>
                </c:pt>
                <c:pt idx="36">
                  <c:v>1.1944237666644097E-2</c:v>
                </c:pt>
                <c:pt idx="37">
                  <c:v>1.2409525832132839E-2</c:v>
                </c:pt>
                <c:pt idx="38">
                  <c:v>1.3215317474952304E-2</c:v>
                </c:pt>
                <c:pt idx="39">
                  <c:v>1.6487498490155961E-2</c:v>
                </c:pt>
                <c:pt idx="40">
                  <c:v>1.9292604501607746E-2</c:v>
                </c:pt>
                <c:pt idx="41">
                  <c:v>2.5872351073349532E-3</c:v>
                </c:pt>
                <c:pt idx="42">
                  <c:v>-1.7869298152875079E-2</c:v>
                </c:pt>
                <c:pt idx="43">
                  <c:v>8.0025269891501605E-3</c:v>
                </c:pt>
                <c:pt idx="44">
                  <c:v>1.1095890410958905E-2</c:v>
                </c:pt>
                <c:pt idx="45">
                  <c:v>-8.919236363845684E-2</c:v>
                </c:pt>
                <c:pt idx="46">
                  <c:v>1.2443835616438356E-2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E7-4638-863D-8CFF07C53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832900943"/>
        <c:axId val="1"/>
      </c:barChart>
      <c:catAx>
        <c:axId val="183290094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"/>
        <c:crosses val="autoZero"/>
        <c:auto val="0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0.02"/>
          <c:min val="-0.09"/>
        </c:scaling>
        <c:delete val="0"/>
        <c:axPos val="b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Arial Cyr"/>
                <a:ea typeface="Arial Cyr"/>
                <a:cs typeface="Arial Cyr"/>
              </a:defRPr>
            </a:pPr>
            <a:endParaRPr lang="uk-UA"/>
          </a:p>
        </c:txPr>
        <c:crossAx val="1832900943"/>
        <c:crosses val="autoZero"/>
        <c:crossBetween val="between"/>
        <c:majorUnit val="0.01"/>
        <c:minorUnit val="0.0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uk-UA"/>
    </a:p>
  </c:txPr>
  <c:printSettings>
    <c:headerFooter alignWithMargins="0"/>
    <c:pageMargins b="1" l="0.75000000000000033" r="0.75000000000000033" t="1" header="0.5" footer="0.5"/>
    <c:pageSetup paperSize="9" orientation="landscape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47</xdr:row>
      <xdr:rowOff>76200</xdr:rowOff>
    </xdr:from>
    <xdr:to>
      <xdr:col>6</xdr:col>
      <xdr:colOff>114300</xdr:colOff>
      <xdr:row>73</xdr:row>
      <xdr:rowOff>0</xdr:rowOff>
    </xdr:to>
    <xdr:graphicFrame macro="">
      <xdr:nvGraphicFramePr>
        <xdr:cNvPr id="4098" name="Діагр. 2">
          <a:extLst>
            <a:ext uri="{FF2B5EF4-FFF2-40B4-BE49-F238E27FC236}">
              <a16:creationId xmlns:a16="http://schemas.microsoft.com/office/drawing/2014/main" id="{E48CAC20-FFC0-DD4F-B2C4-1511667E0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76200</xdr:rowOff>
    </xdr:from>
    <xdr:to>
      <xdr:col>23</xdr:col>
      <xdr:colOff>419100</xdr:colOff>
      <xdr:row>76</xdr:row>
      <xdr:rowOff>152400</xdr:rowOff>
    </xdr:to>
    <xdr:graphicFrame macro="">
      <xdr:nvGraphicFramePr>
        <xdr:cNvPr id="2049" name="Диаграмма 1">
          <a:extLst>
            <a:ext uri="{FF2B5EF4-FFF2-40B4-BE49-F238E27FC236}">
              <a16:creationId xmlns:a16="http://schemas.microsoft.com/office/drawing/2014/main" id="{B4CB22DE-B7E1-23F0-4E52-A60B74152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D543-39C5-4C1B-9C2B-D1100760383B}">
  <sheetPr>
    <tabColor theme="8" tint="0.59999389629810485"/>
  </sheetPr>
  <dimension ref="A1:K45"/>
  <sheetViews>
    <sheetView tabSelected="1" zoomScaleNormal="100" workbookViewId="0">
      <selection activeCell="B3" sqref="B3"/>
    </sheetView>
  </sheetViews>
  <sheetFormatPr defaultRowHeight="14.25" x14ac:dyDescent="0.2"/>
  <cols>
    <col min="1" max="1" width="6" style="5" customWidth="1"/>
    <col min="2" max="2" width="11.5703125" style="5" customWidth="1"/>
    <col min="3" max="3" width="13.7109375" style="5" bestFit="1" customWidth="1"/>
    <col min="4" max="4" width="42.42578125" style="4" customWidth="1"/>
    <col min="5" max="5" width="19.140625" style="43" bestFit="1" customWidth="1"/>
    <col min="6" max="6" width="19" style="43" bestFit="1" customWidth="1"/>
    <col min="7" max="7" width="16" style="43" bestFit="1" customWidth="1"/>
    <col min="8" max="8" width="17" style="63" customWidth="1"/>
    <col min="9" max="9" width="15.140625" style="65" customWidth="1"/>
    <col min="10" max="10" width="39.28515625" style="4" customWidth="1"/>
    <col min="11" max="11" width="55.42578125" style="4" customWidth="1"/>
    <col min="12" max="16384" width="9.140625" style="4"/>
  </cols>
  <sheetData>
    <row r="1" spans="1:11" s="3" customFormat="1" ht="15.75" thickBot="1" x14ac:dyDescent="0.25">
      <c r="A1" s="77" t="s">
        <v>74</v>
      </c>
      <c r="B1" s="77"/>
      <c r="C1" s="77"/>
      <c r="D1" s="77"/>
      <c r="E1" s="78"/>
      <c r="F1" s="78"/>
      <c r="G1" s="78"/>
      <c r="H1" s="79"/>
      <c r="I1" s="80"/>
      <c r="J1" s="81"/>
      <c r="K1" s="81"/>
    </row>
    <row r="2" spans="1:11" ht="51.75" thickBot="1" x14ac:dyDescent="0.25">
      <c r="A2" s="82" t="s">
        <v>19</v>
      </c>
      <c r="B2" s="83" t="s">
        <v>72</v>
      </c>
      <c r="C2" s="83" t="s">
        <v>75</v>
      </c>
      <c r="D2" s="84" t="s">
        <v>0</v>
      </c>
      <c r="E2" s="85" t="s">
        <v>23</v>
      </c>
      <c r="F2" s="86" t="s">
        <v>24</v>
      </c>
      <c r="G2" s="86" t="s">
        <v>10</v>
      </c>
      <c r="H2" s="87" t="s">
        <v>86</v>
      </c>
      <c r="I2" s="88" t="s">
        <v>87</v>
      </c>
      <c r="J2" s="89" t="s">
        <v>88</v>
      </c>
      <c r="K2" s="89" t="s">
        <v>100</v>
      </c>
    </row>
    <row r="3" spans="1:11" x14ac:dyDescent="0.2">
      <c r="A3" s="90">
        <v>1</v>
      </c>
      <c r="B3" s="91" t="s">
        <v>25</v>
      </c>
      <c r="C3" s="92" t="s">
        <v>26</v>
      </c>
      <c r="D3" s="91" t="s">
        <v>142</v>
      </c>
      <c r="E3" s="93">
        <v>983897649.75999999</v>
      </c>
      <c r="F3" s="93">
        <v>20942972.359999999</v>
      </c>
      <c r="G3" s="93">
        <v>2.1748658427566312</v>
      </c>
      <c r="H3" s="94">
        <v>93953369</v>
      </c>
      <c r="I3" s="95">
        <v>10.472200000000001</v>
      </c>
      <c r="J3" s="81" t="s">
        <v>107</v>
      </c>
      <c r="K3" s="81" t="s">
        <v>101</v>
      </c>
    </row>
    <row r="4" spans="1:11" x14ac:dyDescent="0.2">
      <c r="A4" s="90">
        <v>2</v>
      </c>
      <c r="B4" s="91" t="s">
        <v>68</v>
      </c>
      <c r="C4" s="92" t="s">
        <v>26</v>
      </c>
      <c r="D4" s="91" t="s">
        <v>130</v>
      </c>
      <c r="E4" s="93">
        <v>765880239</v>
      </c>
      <c r="F4" s="93">
        <v>14164577.76</v>
      </c>
      <c r="G4" s="93">
        <v>1.8842999408359589</v>
      </c>
      <c r="H4" s="94">
        <v>43421444</v>
      </c>
      <c r="I4" s="95">
        <v>17.638300000000001</v>
      </c>
      <c r="J4" s="81" t="s">
        <v>125</v>
      </c>
      <c r="K4" s="105" t="s">
        <v>125</v>
      </c>
    </row>
    <row r="5" spans="1:11" x14ac:dyDescent="0.2">
      <c r="A5" s="90">
        <v>3</v>
      </c>
      <c r="B5" s="91" t="s">
        <v>27</v>
      </c>
      <c r="C5" s="92" t="s">
        <v>26</v>
      </c>
      <c r="D5" s="91" t="s">
        <v>148</v>
      </c>
      <c r="E5" s="93">
        <v>515746837.77999997</v>
      </c>
      <c r="F5" s="93">
        <v>12254461.84</v>
      </c>
      <c r="G5" s="93">
        <v>2.4338922346383924</v>
      </c>
      <c r="H5" s="94">
        <v>50187936</v>
      </c>
      <c r="I5" s="95">
        <v>10.276300000000001</v>
      </c>
      <c r="J5" s="81" t="s">
        <v>117</v>
      </c>
      <c r="K5" s="106" t="s">
        <v>101</v>
      </c>
    </row>
    <row r="6" spans="1:11" x14ac:dyDescent="0.2">
      <c r="A6" s="90">
        <v>4</v>
      </c>
      <c r="B6" s="91" t="s">
        <v>32</v>
      </c>
      <c r="C6" s="91" t="s">
        <v>33</v>
      </c>
      <c r="D6" s="91" t="s">
        <v>95</v>
      </c>
      <c r="E6" s="93">
        <v>461685786.29000002</v>
      </c>
      <c r="F6" s="93">
        <v>2959622.14</v>
      </c>
      <c r="G6" s="93">
        <v>0.64518276289821586</v>
      </c>
      <c r="H6" s="94">
        <v>41349991</v>
      </c>
      <c r="I6" s="95">
        <v>11.1653</v>
      </c>
      <c r="J6" s="105" t="s">
        <v>117</v>
      </c>
      <c r="K6" s="106" t="s">
        <v>117</v>
      </c>
    </row>
    <row r="7" spans="1:11" x14ac:dyDescent="0.2">
      <c r="A7" s="90">
        <v>5</v>
      </c>
      <c r="B7" s="91" t="s">
        <v>29</v>
      </c>
      <c r="C7" s="92" t="s">
        <v>26</v>
      </c>
      <c r="D7" s="91" t="s">
        <v>140</v>
      </c>
      <c r="E7" s="93">
        <v>401872658.56</v>
      </c>
      <c r="F7" s="93">
        <v>3993363.09</v>
      </c>
      <c r="G7" s="93">
        <v>1.0036619486024563</v>
      </c>
      <c r="H7" s="94">
        <v>30746284</v>
      </c>
      <c r="I7" s="95">
        <v>13.070600000000001</v>
      </c>
      <c r="J7" s="81" t="s">
        <v>117</v>
      </c>
      <c r="K7" s="4" t="s">
        <v>117</v>
      </c>
    </row>
    <row r="8" spans="1:11" x14ac:dyDescent="0.2">
      <c r="A8" s="90">
        <v>6</v>
      </c>
      <c r="B8" s="91" t="s">
        <v>28</v>
      </c>
      <c r="C8" s="92" t="s">
        <v>26</v>
      </c>
      <c r="D8" s="91" t="s">
        <v>94</v>
      </c>
      <c r="E8" s="93">
        <v>331900153.74000001</v>
      </c>
      <c r="F8" s="93">
        <v>3356223.06</v>
      </c>
      <c r="G8" s="93">
        <v>1.0215446844668463</v>
      </c>
      <c r="H8" s="94">
        <v>52282290</v>
      </c>
      <c r="I8" s="95">
        <v>6.3482000000000003</v>
      </c>
      <c r="J8" s="105" t="s">
        <v>96</v>
      </c>
      <c r="K8" s="81" t="s">
        <v>96</v>
      </c>
    </row>
    <row r="9" spans="1:11" x14ac:dyDescent="0.2">
      <c r="A9" s="90">
        <v>7</v>
      </c>
      <c r="B9" s="91" t="s">
        <v>34</v>
      </c>
      <c r="C9" s="92" t="s">
        <v>26</v>
      </c>
      <c r="D9" s="91" t="s">
        <v>149</v>
      </c>
      <c r="E9" s="93">
        <v>113899737.03</v>
      </c>
      <c r="F9" s="93">
        <v>-3298384.96</v>
      </c>
      <c r="G9" s="93">
        <v>-2.8143667355705873</v>
      </c>
      <c r="H9" s="94">
        <v>19597798</v>
      </c>
      <c r="I9" s="95">
        <v>5.8118999999999996</v>
      </c>
      <c r="J9" s="105" t="s">
        <v>109</v>
      </c>
      <c r="K9" s="81" t="s">
        <v>108</v>
      </c>
    </row>
    <row r="10" spans="1:11" x14ac:dyDescent="0.2">
      <c r="A10" s="90">
        <v>8</v>
      </c>
      <c r="B10" s="91" t="s">
        <v>30</v>
      </c>
      <c r="C10" s="92" t="s">
        <v>26</v>
      </c>
      <c r="D10" s="91" t="s">
        <v>150</v>
      </c>
      <c r="E10" s="93">
        <v>101434872.34999999</v>
      </c>
      <c r="F10" s="93">
        <v>-533661.76</v>
      </c>
      <c r="G10" s="93">
        <v>-0.52335925455622601</v>
      </c>
      <c r="H10" s="94">
        <v>13796993</v>
      </c>
      <c r="I10" s="95">
        <v>7.3520000000000003</v>
      </c>
      <c r="J10" s="91" t="s">
        <v>128</v>
      </c>
      <c r="K10" s="4" t="s">
        <v>101</v>
      </c>
    </row>
    <row r="11" spans="1:11" x14ac:dyDescent="0.2">
      <c r="A11" s="90">
        <v>9</v>
      </c>
      <c r="B11" s="91" t="s">
        <v>31</v>
      </c>
      <c r="C11" s="92" t="s">
        <v>26</v>
      </c>
      <c r="D11" s="91" t="s">
        <v>139</v>
      </c>
      <c r="E11" s="93">
        <v>99992580.170000002</v>
      </c>
      <c r="F11" s="93">
        <v>1285230.58</v>
      </c>
      <c r="G11" s="93">
        <v>1.3020616857188969</v>
      </c>
      <c r="H11" s="94">
        <v>78169392</v>
      </c>
      <c r="I11" s="95">
        <v>1.2791999999999999</v>
      </c>
      <c r="J11" s="104" t="s">
        <v>107</v>
      </c>
      <c r="K11" s="105" t="s">
        <v>101</v>
      </c>
    </row>
    <row r="12" spans="1:11" x14ac:dyDescent="0.2">
      <c r="A12" s="90">
        <v>10</v>
      </c>
      <c r="B12" s="91" t="s">
        <v>35</v>
      </c>
      <c r="C12" s="92" t="s">
        <v>36</v>
      </c>
      <c r="D12" s="91" t="s">
        <v>138</v>
      </c>
      <c r="E12" s="93">
        <v>98941749.530000001</v>
      </c>
      <c r="F12" s="93">
        <v>1154626.1399999999</v>
      </c>
      <c r="G12" s="93">
        <v>1.1807547864917325</v>
      </c>
      <c r="H12" s="94">
        <v>16541513</v>
      </c>
      <c r="I12" s="95">
        <v>5.9813999999999998</v>
      </c>
      <c r="J12" s="104" t="s">
        <v>107</v>
      </c>
      <c r="K12" s="4" t="s">
        <v>101</v>
      </c>
    </row>
    <row r="13" spans="1:11" x14ac:dyDescent="0.2">
      <c r="A13" s="90">
        <v>11</v>
      </c>
      <c r="B13" s="91" t="s">
        <v>39</v>
      </c>
      <c r="C13" s="92" t="s">
        <v>26</v>
      </c>
      <c r="D13" s="91" t="s">
        <v>135</v>
      </c>
      <c r="E13" s="93">
        <v>75635956.969999999</v>
      </c>
      <c r="F13" s="93">
        <v>572372.97</v>
      </c>
      <c r="G13" s="93">
        <v>0.76251750782377314</v>
      </c>
      <c r="H13" s="94">
        <v>13438800</v>
      </c>
      <c r="I13" s="95">
        <v>5.6281999999999996</v>
      </c>
      <c r="J13" s="91" t="s">
        <v>120</v>
      </c>
      <c r="K13" s="105" t="s">
        <v>101</v>
      </c>
    </row>
    <row r="14" spans="1:11" x14ac:dyDescent="0.2">
      <c r="A14" s="90">
        <v>12</v>
      </c>
      <c r="B14" s="91" t="s">
        <v>64</v>
      </c>
      <c r="C14" s="92" t="s">
        <v>26</v>
      </c>
      <c r="D14" s="103" t="s">
        <v>126</v>
      </c>
      <c r="E14" s="93">
        <v>68928770.590000004</v>
      </c>
      <c r="F14" s="97">
        <v>191599.08</v>
      </c>
      <c r="G14" s="97">
        <v>0.27874158303433205</v>
      </c>
      <c r="H14" s="94">
        <v>24850666</v>
      </c>
      <c r="I14" s="95">
        <v>2.7736999999999998</v>
      </c>
      <c r="J14" s="104" t="s">
        <v>103</v>
      </c>
      <c r="K14" s="4" t="s">
        <v>103</v>
      </c>
    </row>
    <row r="15" spans="1:11" x14ac:dyDescent="0.2">
      <c r="A15" s="90">
        <v>13</v>
      </c>
      <c r="B15" s="91" t="s">
        <v>37</v>
      </c>
      <c r="C15" s="92" t="s">
        <v>26</v>
      </c>
      <c r="D15" s="102" t="s">
        <v>92</v>
      </c>
      <c r="E15" s="93">
        <v>61809415.280000001</v>
      </c>
      <c r="F15" s="93">
        <v>593073.05000000005</v>
      </c>
      <c r="G15" s="93">
        <v>0.96881490856107177</v>
      </c>
      <c r="H15" s="94">
        <v>15434442</v>
      </c>
      <c r="I15" s="95">
        <v>4.0045999999999999</v>
      </c>
      <c r="J15" s="105" t="s">
        <v>129</v>
      </c>
      <c r="K15" s="104" t="s">
        <v>108</v>
      </c>
    </row>
    <row r="16" spans="1:11" x14ac:dyDescent="0.2">
      <c r="A16" s="90">
        <v>14</v>
      </c>
      <c r="B16" s="91" t="s">
        <v>38</v>
      </c>
      <c r="C16" s="92" t="s">
        <v>26</v>
      </c>
      <c r="D16" s="91" t="s">
        <v>145</v>
      </c>
      <c r="E16" s="93">
        <v>61275161.479999997</v>
      </c>
      <c r="F16" s="93">
        <v>-277781.21999999997</v>
      </c>
      <c r="G16" s="93">
        <v>-0.45128828584827829</v>
      </c>
      <c r="H16" s="94">
        <v>40504354</v>
      </c>
      <c r="I16" s="95">
        <v>1.5127999999999999</v>
      </c>
      <c r="J16" s="81" t="s">
        <v>102</v>
      </c>
      <c r="K16" s="104" t="s">
        <v>101</v>
      </c>
    </row>
    <row r="17" spans="1:11" x14ac:dyDescent="0.2">
      <c r="A17" s="90">
        <v>15</v>
      </c>
      <c r="B17" s="91" t="s">
        <v>41</v>
      </c>
      <c r="C17" s="92" t="s">
        <v>26</v>
      </c>
      <c r="D17" s="91" t="s">
        <v>93</v>
      </c>
      <c r="E17" s="93">
        <v>39253475.130000003</v>
      </c>
      <c r="F17" s="93">
        <v>229805.08</v>
      </c>
      <c r="G17" s="93">
        <v>0.58888638537986537</v>
      </c>
      <c r="H17" s="94">
        <v>6977101</v>
      </c>
      <c r="I17" s="95">
        <v>5.6260000000000003</v>
      </c>
      <c r="J17" s="104" t="s">
        <v>114</v>
      </c>
      <c r="K17" s="105" t="s">
        <v>101</v>
      </c>
    </row>
    <row r="18" spans="1:11" x14ac:dyDescent="0.2">
      <c r="A18" s="90">
        <v>16</v>
      </c>
      <c r="B18" s="91" t="s">
        <v>44</v>
      </c>
      <c r="C18" s="92" t="s">
        <v>26</v>
      </c>
      <c r="D18" s="91" t="s">
        <v>99</v>
      </c>
      <c r="E18" s="93">
        <v>27879061.100000001</v>
      </c>
      <c r="F18" s="93">
        <v>223149.89</v>
      </c>
      <c r="G18" s="93">
        <v>0.8068795430588267</v>
      </c>
      <c r="H18" s="94">
        <v>3906426</v>
      </c>
      <c r="I18" s="95">
        <v>7.1367000000000003</v>
      </c>
      <c r="J18" s="91" t="s">
        <v>112</v>
      </c>
      <c r="K18" s="81" t="s">
        <v>112</v>
      </c>
    </row>
    <row r="19" spans="1:11" x14ac:dyDescent="0.2">
      <c r="A19" s="90">
        <v>17</v>
      </c>
      <c r="B19" s="91" t="s">
        <v>65</v>
      </c>
      <c r="C19" s="92" t="s">
        <v>26</v>
      </c>
      <c r="D19" s="91" t="s">
        <v>133</v>
      </c>
      <c r="E19" s="93">
        <v>26067759</v>
      </c>
      <c r="F19" s="93">
        <v>-69604.66</v>
      </c>
      <c r="G19" s="93">
        <v>-0.26630329250275508</v>
      </c>
      <c r="H19" s="94">
        <v>12191098</v>
      </c>
      <c r="I19" s="95">
        <v>2.1383000000000001</v>
      </c>
      <c r="J19" s="105" t="s">
        <v>121</v>
      </c>
      <c r="K19" s="81" t="s">
        <v>121</v>
      </c>
    </row>
    <row r="20" spans="1:11" x14ac:dyDescent="0.2">
      <c r="A20" s="90">
        <v>18</v>
      </c>
      <c r="B20" s="91" t="s">
        <v>66</v>
      </c>
      <c r="C20" s="92" t="s">
        <v>26</v>
      </c>
      <c r="D20" s="91" t="s">
        <v>91</v>
      </c>
      <c r="E20" s="93">
        <v>22767062.059999999</v>
      </c>
      <c r="F20" s="93">
        <v>128677.98</v>
      </c>
      <c r="G20" s="93">
        <v>0.56840620578428513</v>
      </c>
      <c r="H20" s="94">
        <v>17773783</v>
      </c>
      <c r="I20" s="95">
        <v>1.2808999999999999</v>
      </c>
      <c r="J20" s="105" t="s">
        <v>110</v>
      </c>
      <c r="K20" s="4" t="s">
        <v>101</v>
      </c>
    </row>
    <row r="21" spans="1:11" x14ac:dyDescent="0.2">
      <c r="A21" s="90">
        <v>19</v>
      </c>
      <c r="B21" s="91" t="s">
        <v>60</v>
      </c>
      <c r="C21" s="92" t="s">
        <v>26</v>
      </c>
      <c r="D21" s="91" t="s">
        <v>146</v>
      </c>
      <c r="E21" s="93">
        <v>21622256.920000002</v>
      </c>
      <c r="F21" s="93">
        <v>-903683.8</v>
      </c>
      <c r="G21" s="93">
        <v>-4.0117472172766924</v>
      </c>
      <c r="H21" s="94">
        <v>7282589</v>
      </c>
      <c r="I21" s="95">
        <v>2.9689999999999999</v>
      </c>
      <c r="J21" s="81" t="s">
        <v>123</v>
      </c>
      <c r="K21" s="4" t="s">
        <v>123</v>
      </c>
    </row>
    <row r="22" spans="1:11" x14ac:dyDescent="0.2">
      <c r="A22" s="90">
        <v>20</v>
      </c>
      <c r="B22" s="91" t="s">
        <v>61</v>
      </c>
      <c r="C22" s="92" t="s">
        <v>26</v>
      </c>
      <c r="D22" s="91" t="s">
        <v>151</v>
      </c>
      <c r="E22" s="93">
        <v>15890724.66</v>
      </c>
      <c r="F22" s="93">
        <v>-70147.399999999994</v>
      </c>
      <c r="G22" s="93">
        <v>-0.43949603590770892</v>
      </c>
      <c r="H22" s="94">
        <v>3300654</v>
      </c>
      <c r="I22" s="95">
        <v>4.8144</v>
      </c>
      <c r="J22" s="81" t="s">
        <v>122</v>
      </c>
      <c r="K22" s="4" t="s">
        <v>122</v>
      </c>
    </row>
    <row r="23" spans="1:11" x14ac:dyDescent="0.2">
      <c r="A23" s="90">
        <v>21</v>
      </c>
      <c r="B23" s="91" t="s">
        <v>40</v>
      </c>
      <c r="C23" s="92" t="s">
        <v>26</v>
      </c>
      <c r="D23" s="91" t="s">
        <v>131</v>
      </c>
      <c r="E23" s="93">
        <v>15270022.039999999</v>
      </c>
      <c r="F23" s="93">
        <v>282145.65000000002</v>
      </c>
      <c r="G23" s="93">
        <v>1.8824925069988296</v>
      </c>
      <c r="H23" s="94">
        <v>9263791</v>
      </c>
      <c r="I23" s="95">
        <v>1.6484000000000001</v>
      </c>
      <c r="J23" s="104" t="s">
        <v>117</v>
      </c>
      <c r="K23" s="4" t="s">
        <v>111</v>
      </c>
    </row>
    <row r="24" spans="1:11" x14ac:dyDescent="0.2">
      <c r="A24" s="90">
        <v>22</v>
      </c>
      <c r="B24" s="91" t="s">
        <v>42</v>
      </c>
      <c r="C24" s="92" t="s">
        <v>26</v>
      </c>
      <c r="D24" s="91" t="s">
        <v>153</v>
      </c>
      <c r="E24" s="93">
        <v>14414869.74</v>
      </c>
      <c r="F24" s="93">
        <v>3195.81</v>
      </c>
      <c r="G24" s="93">
        <v>2.2175147838638054E-2</v>
      </c>
      <c r="H24" s="94">
        <v>2984398</v>
      </c>
      <c r="I24" s="95">
        <v>4.8300999999999998</v>
      </c>
      <c r="J24" s="104" t="s">
        <v>109</v>
      </c>
      <c r="K24" s="81" t="s">
        <v>108</v>
      </c>
    </row>
    <row r="25" spans="1:11" x14ac:dyDescent="0.2">
      <c r="A25" s="90">
        <v>23</v>
      </c>
      <c r="B25" s="91" t="s">
        <v>62</v>
      </c>
      <c r="C25" s="92" t="s">
        <v>26</v>
      </c>
      <c r="D25" s="96" t="s">
        <v>98</v>
      </c>
      <c r="E25" s="93">
        <v>10964534.029999999</v>
      </c>
      <c r="F25" s="97">
        <v>12377.29</v>
      </c>
      <c r="G25" s="97">
        <v>0.11301235267018228</v>
      </c>
      <c r="H25" s="94">
        <v>4956599</v>
      </c>
      <c r="I25" s="95">
        <v>2.2121</v>
      </c>
      <c r="J25" s="81" t="s">
        <v>113</v>
      </c>
      <c r="K25" s="105" t="s">
        <v>113</v>
      </c>
    </row>
    <row r="26" spans="1:11" x14ac:dyDescent="0.2">
      <c r="A26" s="90">
        <v>24</v>
      </c>
      <c r="B26" s="91" t="s">
        <v>67</v>
      </c>
      <c r="C26" s="92" t="s">
        <v>26</v>
      </c>
      <c r="D26" s="91" t="s">
        <v>152</v>
      </c>
      <c r="E26" s="93">
        <v>10575969.279999999</v>
      </c>
      <c r="F26" s="93">
        <v>-425760.37</v>
      </c>
      <c r="G26" s="93">
        <v>-3.8699403052500969</v>
      </c>
      <c r="H26" s="94">
        <v>27038863</v>
      </c>
      <c r="I26" s="95">
        <v>0.3911</v>
      </c>
      <c r="J26" s="104" t="s">
        <v>119</v>
      </c>
      <c r="K26" s="4" t="s">
        <v>118</v>
      </c>
    </row>
    <row r="27" spans="1:11" x14ac:dyDescent="0.2">
      <c r="A27" s="90">
        <v>25</v>
      </c>
      <c r="B27" s="91" t="s">
        <v>45</v>
      </c>
      <c r="C27" s="92" t="s">
        <v>26</v>
      </c>
      <c r="D27" s="91" t="s">
        <v>143</v>
      </c>
      <c r="E27" s="93">
        <v>8659008.1500000004</v>
      </c>
      <c r="F27" s="93">
        <v>-40550.1</v>
      </c>
      <c r="G27" s="93">
        <v>-0.46611677092913339</v>
      </c>
      <c r="H27" s="94">
        <v>2457391</v>
      </c>
      <c r="I27" s="95">
        <v>3.5236999999999998</v>
      </c>
      <c r="J27" s="104" t="s">
        <v>102</v>
      </c>
      <c r="K27" s="81" t="s">
        <v>101</v>
      </c>
    </row>
    <row r="28" spans="1:11" x14ac:dyDescent="0.2">
      <c r="A28" s="90">
        <v>26</v>
      </c>
      <c r="B28" s="91" t="s">
        <v>63</v>
      </c>
      <c r="C28" s="92" t="s">
        <v>26</v>
      </c>
      <c r="D28" s="91" t="s">
        <v>115</v>
      </c>
      <c r="E28" s="93">
        <v>7447346.6900000004</v>
      </c>
      <c r="F28" s="93">
        <v>51798.77</v>
      </c>
      <c r="G28" s="93">
        <v>0.70040476460060574</v>
      </c>
      <c r="H28" s="94">
        <v>1647924</v>
      </c>
      <c r="I28" s="95">
        <v>4.5191999999999997</v>
      </c>
      <c r="J28" s="105" t="s">
        <v>116</v>
      </c>
      <c r="K28" s="4" t="s">
        <v>154</v>
      </c>
    </row>
    <row r="29" spans="1:11" x14ac:dyDescent="0.2">
      <c r="A29" s="90">
        <v>27</v>
      </c>
      <c r="B29" s="91" t="s">
        <v>48</v>
      </c>
      <c r="C29" s="92" t="s">
        <v>26</v>
      </c>
      <c r="D29" s="91" t="s">
        <v>155</v>
      </c>
      <c r="E29" s="93">
        <v>5095243.87</v>
      </c>
      <c r="F29" s="93">
        <v>18724.09</v>
      </c>
      <c r="G29" s="93">
        <v>0.36883713274924901</v>
      </c>
      <c r="H29" s="94">
        <v>1498412</v>
      </c>
      <c r="I29" s="95">
        <v>3.4003999999999999</v>
      </c>
      <c r="J29" s="81" t="s">
        <v>109</v>
      </c>
      <c r="K29" s="91" t="s">
        <v>111</v>
      </c>
    </row>
    <row r="30" spans="1:11" x14ac:dyDescent="0.2">
      <c r="A30" s="90">
        <v>28</v>
      </c>
      <c r="B30" s="91" t="s">
        <v>47</v>
      </c>
      <c r="C30" s="92" t="s">
        <v>26</v>
      </c>
      <c r="D30" s="91" t="s">
        <v>156</v>
      </c>
      <c r="E30" s="93">
        <v>4916619.76</v>
      </c>
      <c r="F30" s="93">
        <v>154016.9</v>
      </c>
      <c r="G30" s="93">
        <v>3.2338808111327353</v>
      </c>
      <c r="H30" s="94">
        <v>1552457</v>
      </c>
      <c r="I30" s="95">
        <v>3.17</v>
      </c>
      <c r="J30" s="81" t="s">
        <v>117</v>
      </c>
      <c r="K30" s="4" t="s">
        <v>117</v>
      </c>
    </row>
    <row r="31" spans="1:11" x14ac:dyDescent="0.2">
      <c r="A31" s="90">
        <v>29</v>
      </c>
      <c r="B31" s="91" t="s">
        <v>55</v>
      </c>
      <c r="C31" s="92" t="s">
        <v>26</v>
      </c>
      <c r="D31" s="91" t="s">
        <v>97</v>
      </c>
      <c r="E31" s="93">
        <v>4392277.29</v>
      </c>
      <c r="F31" s="93">
        <v>49144.93</v>
      </c>
      <c r="G31" s="93">
        <v>1.1315549683132247</v>
      </c>
      <c r="H31" s="94">
        <v>1329338</v>
      </c>
      <c r="I31" s="95">
        <v>3.3041</v>
      </c>
      <c r="J31" s="91" t="s">
        <v>124</v>
      </c>
      <c r="K31" s="81" t="s">
        <v>124</v>
      </c>
    </row>
    <row r="32" spans="1:11" x14ac:dyDescent="0.2">
      <c r="A32" s="90">
        <v>30</v>
      </c>
      <c r="B32" s="91" t="s">
        <v>43</v>
      </c>
      <c r="C32" s="92" t="s">
        <v>26</v>
      </c>
      <c r="D32" s="91" t="s">
        <v>134</v>
      </c>
      <c r="E32" s="93">
        <v>3779208.15</v>
      </c>
      <c r="F32" s="93">
        <v>24751.82</v>
      </c>
      <c r="G32" s="93">
        <v>0.65926509258397914</v>
      </c>
      <c r="H32" s="94">
        <v>1331271</v>
      </c>
      <c r="I32" s="95">
        <v>2.8388</v>
      </c>
      <c r="J32" s="91" t="s">
        <v>127</v>
      </c>
      <c r="K32" s="81" t="s">
        <v>101</v>
      </c>
    </row>
    <row r="33" spans="1:11" x14ac:dyDescent="0.2">
      <c r="A33" s="90">
        <v>31</v>
      </c>
      <c r="B33" s="91" t="s">
        <v>58</v>
      </c>
      <c r="C33" s="92" t="s">
        <v>36</v>
      </c>
      <c r="D33" s="91" t="s">
        <v>84</v>
      </c>
      <c r="E33" s="93">
        <v>3571814.6</v>
      </c>
      <c r="F33" s="93">
        <v>32620.16</v>
      </c>
      <c r="G33" s="93">
        <v>0.92168318392815252</v>
      </c>
      <c r="H33" s="94">
        <v>737376</v>
      </c>
      <c r="I33" s="95">
        <v>4.8440000000000003</v>
      </c>
      <c r="J33" s="105" t="s">
        <v>114</v>
      </c>
      <c r="K33" s="104" t="s">
        <v>101</v>
      </c>
    </row>
    <row r="34" spans="1:11" x14ac:dyDescent="0.2">
      <c r="A34" s="90">
        <v>32</v>
      </c>
      <c r="B34" s="91" t="s">
        <v>51</v>
      </c>
      <c r="C34" s="92" t="s">
        <v>26</v>
      </c>
      <c r="D34" s="91" t="s">
        <v>105</v>
      </c>
      <c r="E34" s="93">
        <v>2851865.04</v>
      </c>
      <c r="F34" s="93">
        <v>12795.5</v>
      </c>
      <c r="G34" s="98">
        <v>0.45069343387763183</v>
      </c>
      <c r="H34" s="94">
        <v>1630631</v>
      </c>
      <c r="I34" s="95">
        <v>1.7488999999999999</v>
      </c>
      <c r="J34" s="105" t="s">
        <v>157</v>
      </c>
      <c r="K34" s="81" t="s">
        <v>101</v>
      </c>
    </row>
    <row r="35" spans="1:11" x14ac:dyDescent="0.2">
      <c r="A35" s="90">
        <v>33</v>
      </c>
      <c r="B35" s="91" t="s">
        <v>59</v>
      </c>
      <c r="C35" s="92" t="s">
        <v>26</v>
      </c>
      <c r="D35" s="91" t="s">
        <v>137</v>
      </c>
      <c r="E35" s="93">
        <v>2234908.2999999998</v>
      </c>
      <c r="F35" s="93">
        <v>9275.5300000000007</v>
      </c>
      <c r="G35" s="93">
        <v>0.41675923023005623</v>
      </c>
      <c r="H35" s="94">
        <v>3429720</v>
      </c>
      <c r="I35" s="95">
        <v>0.65159999999999996</v>
      </c>
      <c r="J35" s="4" t="s">
        <v>119</v>
      </c>
      <c r="K35" s="4" t="s">
        <v>118</v>
      </c>
    </row>
    <row r="36" spans="1:11" x14ac:dyDescent="0.2">
      <c r="A36" s="90">
        <v>34</v>
      </c>
      <c r="B36" s="91" t="s">
        <v>46</v>
      </c>
      <c r="C36" s="92" t="s">
        <v>26</v>
      </c>
      <c r="D36" s="91" t="s">
        <v>89</v>
      </c>
      <c r="E36" s="93">
        <v>1321543.6000000001</v>
      </c>
      <c r="F36" s="93">
        <v>23894.13</v>
      </c>
      <c r="G36" s="93">
        <v>1.8413393256346779</v>
      </c>
      <c r="H36" s="94">
        <v>1241940</v>
      </c>
      <c r="I36" s="95">
        <v>1.0641</v>
      </c>
      <c r="J36" s="104" t="s">
        <v>104</v>
      </c>
      <c r="K36" s="4" t="s">
        <v>103</v>
      </c>
    </row>
    <row r="37" spans="1:11" x14ac:dyDescent="0.2">
      <c r="A37" s="90">
        <v>35</v>
      </c>
      <c r="B37" s="91" t="s">
        <v>54</v>
      </c>
      <c r="C37" s="92" t="s">
        <v>26</v>
      </c>
      <c r="D37" s="91" t="s">
        <v>90</v>
      </c>
      <c r="E37" s="93">
        <v>1035384.55</v>
      </c>
      <c r="F37" s="93">
        <v>4105.58</v>
      </c>
      <c r="G37" s="93">
        <v>0.39810566485225252</v>
      </c>
      <c r="H37" s="94">
        <v>717149</v>
      </c>
      <c r="I37" s="95">
        <v>1.4438</v>
      </c>
      <c r="J37" s="105" t="s">
        <v>109</v>
      </c>
      <c r="K37" s="104" t="s">
        <v>108</v>
      </c>
    </row>
    <row r="38" spans="1:11" x14ac:dyDescent="0.2">
      <c r="A38" s="90">
        <v>36</v>
      </c>
      <c r="B38" s="91" t="s">
        <v>49</v>
      </c>
      <c r="C38" s="92" t="s">
        <v>26</v>
      </c>
      <c r="D38" s="91" t="s">
        <v>136</v>
      </c>
      <c r="E38" s="93">
        <v>988713.49</v>
      </c>
      <c r="F38" s="93">
        <v>16192.23</v>
      </c>
      <c r="G38" s="93">
        <v>1.6649743986059491</v>
      </c>
      <c r="H38" s="94">
        <v>293715</v>
      </c>
      <c r="I38" s="95">
        <v>3.3662000000000001</v>
      </c>
      <c r="J38" s="104" t="s">
        <v>107</v>
      </c>
      <c r="K38" s="104" t="s">
        <v>101</v>
      </c>
    </row>
    <row r="39" spans="1:11" x14ac:dyDescent="0.2">
      <c r="A39" s="90">
        <v>37</v>
      </c>
      <c r="B39" s="91" t="s">
        <v>56</v>
      </c>
      <c r="C39" s="92" t="s">
        <v>26</v>
      </c>
      <c r="D39" s="101" t="s">
        <v>132</v>
      </c>
      <c r="E39" s="93">
        <v>984258.66</v>
      </c>
      <c r="F39" s="93">
        <v>4766.95</v>
      </c>
      <c r="G39" s="93">
        <v>0.48667589029416547</v>
      </c>
      <c r="H39" s="94">
        <v>2438912</v>
      </c>
      <c r="I39" s="95">
        <v>0.40360000000000001</v>
      </c>
      <c r="J39" s="91" t="s">
        <v>157</v>
      </c>
      <c r="K39" s="4" t="s">
        <v>101</v>
      </c>
    </row>
    <row r="40" spans="1:11" x14ac:dyDescent="0.2">
      <c r="A40" s="90">
        <v>38</v>
      </c>
      <c r="B40" s="91" t="s">
        <v>57</v>
      </c>
      <c r="C40" s="92" t="s">
        <v>26</v>
      </c>
      <c r="D40" s="91" t="s">
        <v>158</v>
      </c>
      <c r="E40" s="93">
        <v>339036.47</v>
      </c>
      <c r="F40" s="93">
        <v>-2091.56</v>
      </c>
      <c r="G40" s="93">
        <v>-0.61313050117870205</v>
      </c>
      <c r="H40" s="94">
        <v>241922</v>
      </c>
      <c r="I40" s="95">
        <v>1.4014</v>
      </c>
      <c r="J40" s="91" t="s">
        <v>104</v>
      </c>
      <c r="K40" s="81" t="s">
        <v>103</v>
      </c>
    </row>
    <row r="41" spans="1:11" x14ac:dyDescent="0.2">
      <c r="A41" s="90">
        <v>39</v>
      </c>
      <c r="B41" s="91" t="s">
        <v>50</v>
      </c>
      <c r="C41" s="92" t="s">
        <v>26</v>
      </c>
      <c r="D41" s="91" t="s">
        <v>144</v>
      </c>
      <c r="E41" s="93">
        <v>284817.17</v>
      </c>
      <c r="F41" s="93">
        <v>1256.31</v>
      </c>
      <c r="G41" s="93">
        <v>0.44304774643440226</v>
      </c>
      <c r="H41" s="94">
        <v>119036</v>
      </c>
      <c r="I41" s="95">
        <v>2.3927</v>
      </c>
      <c r="J41" s="81" t="s">
        <v>106</v>
      </c>
      <c r="K41" s="81" t="s">
        <v>101</v>
      </c>
    </row>
    <row r="42" spans="1:11" x14ac:dyDescent="0.2">
      <c r="A42" s="90">
        <v>40</v>
      </c>
      <c r="B42" s="91" t="s">
        <v>53</v>
      </c>
      <c r="C42" s="92" t="s">
        <v>26</v>
      </c>
      <c r="D42" s="91" t="s">
        <v>141</v>
      </c>
      <c r="E42" s="93">
        <v>145259.17000000001</v>
      </c>
      <c r="F42" s="93">
        <v>781.83</v>
      </c>
      <c r="G42" s="93">
        <v>0.54114368384689726</v>
      </c>
      <c r="H42" s="94">
        <v>105987</v>
      </c>
      <c r="I42" s="95">
        <v>1.3705000000000001</v>
      </c>
      <c r="J42" s="81" t="s">
        <v>104</v>
      </c>
      <c r="K42" s="4" t="s">
        <v>101</v>
      </c>
    </row>
    <row r="43" spans="1:11" x14ac:dyDescent="0.2">
      <c r="A43" s="90">
        <v>41</v>
      </c>
      <c r="B43" s="91" t="s">
        <v>52</v>
      </c>
      <c r="C43" s="92" t="s">
        <v>36</v>
      </c>
      <c r="D43" s="91" t="s">
        <v>147</v>
      </c>
      <c r="E43" s="93">
        <v>46186.720000000001</v>
      </c>
      <c r="F43" s="93">
        <v>335.5</v>
      </c>
      <c r="G43" s="93">
        <v>0.7317144451118196</v>
      </c>
      <c r="H43" s="94">
        <v>101661</v>
      </c>
      <c r="I43" s="95">
        <v>0.45429999999999998</v>
      </c>
      <c r="J43" s="81" t="s">
        <v>157</v>
      </c>
      <c r="K43" s="105" t="s">
        <v>101</v>
      </c>
    </row>
    <row r="44" spans="1:11" ht="15" thickBot="1" x14ac:dyDescent="0.25">
      <c r="A44" s="109" t="s">
        <v>4</v>
      </c>
      <c r="B44" s="109"/>
      <c r="C44" s="109"/>
      <c r="D44" s="110"/>
      <c r="E44" s="99">
        <f>SUM(E3:E43)</f>
        <v>4395700794.1700001</v>
      </c>
      <c r="F44" s="99">
        <f>SUM(F3:F43)</f>
        <v>57130268.170000002</v>
      </c>
      <c r="G44" s="99"/>
      <c r="H44" s="62" t="s">
        <v>5</v>
      </c>
      <c r="I44" s="100"/>
      <c r="J44" s="99"/>
      <c r="K44" s="99"/>
    </row>
    <row r="45" spans="1:11" ht="15" x14ac:dyDescent="0.25">
      <c r="D45" s="23"/>
    </row>
  </sheetData>
  <mergeCells count="1">
    <mergeCell ref="A44:D44"/>
  </mergeCells>
  <phoneticPr fontId="8" type="noConversion"/>
  <pageMargins left="0.75" right="0.75" top="1" bottom="1" header="0.5" footer="0.5"/>
  <pageSetup paperSize="9" scale="2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277FC-908F-4146-BE4E-017FF81DAF5B}">
  <sheetPr>
    <tabColor theme="8" tint="0.59999389629810485"/>
  </sheetPr>
  <dimension ref="A1:R44"/>
  <sheetViews>
    <sheetView workbookViewId="0">
      <pane ySplit="2" topLeftCell="A3" activePane="bottomLeft" state="frozen"/>
      <selection activeCell="F31" sqref="F31"/>
      <selection pane="bottomLeft" activeCell="B3" sqref="B3"/>
    </sheetView>
  </sheetViews>
  <sheetFormatPr defaultRowHeight="14.25" outlineLevelCol="1" x14ac:dyDescent="0.2"/>
  <cols>
    <col min="1" max="1" width="4.28515625" style="9" customWidth="1"/>
    <col min="2" max="2" width="10.28515625" style="9" customWidth="1"/>
    <col min="3" max="3" width="13.7109375" style="9" bestFit="1" customWidth="1"/>
    <col min="4" max="4" width="44.28515625" customWidth="1"/>
    <col min="5" max="5" width="18.85546875" style="32" customWidth="1"/>
    <col min="6" max="6" width="19.7109375" style="32" hidden="1" customWidth="1" outlineLevel="1"/>
    <col min="7" max="7" width="13.85546875" style="32" customWidth="1" collapsed="1"/>
    <col min="8" max="8" width="17.140625" style="32" hidden="1" customWidth="1" outlineLevel="1"/>
    <col min="9" max="9" width="13.85546875" style="32" customWidth="1" collapsed="1"/>
    <col min="10" max="10" width="16" style="32" hidden="1" customWidth="1" outlineLevel="1"/>
    <col min="11" max="11" width="13.85546875" style="32" customWidth="1" collapsed="1"/>
    <col min="12" max="12" width="16" style="32" hidden="1" customWidth="1" outlineLevel="1"/>
    <col min="13" max="13" width="15.5703125" style="32" customWidth="1" collapsed="1"/>
    <col min="14" max="14" width="16" style="32" hidden="1" customWidth="1" outlineLevel="1"/>
    <col min="15" max="15" width="13.85546875" style="32" customWidth="1" collapsed="1"/>
    <col min="16" max="16" width="16" style="32" hidden="1" customWidth="1" outlineLevel="1"/>
    <col min="17" max="17" width="16.5703125" style="32" customWidth="1" collapsed="1"/>
  </cols>
  <sheetData>
    <row r="1" spans="1:18" s="26" customFormat="1" ht="27" customHeight="1" thickBot="1" x14ac:dyDescent="0.25">
      <c r="A1" s="27" t="s">
        <v>85</v>
      </c>
      <c r="B1" s="27"/>
      <c r="C1" s="27"/>
      <c r="D1" s="27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86.25" thickBot="1" x14ac:dyDescent="0.25">
      <c r="A2" s="34" t="s">
        <v>3</v>
      </c>
      <c r="B2" s="35" t="s">
        <v>72</v>
      </c>
      <c r="C2" s="35" t="s">
        <v>75</v>
      </c>
      <c r="D2" s="66" t="s">
        <v>0</v>
      </c>
      <c r="E2" s="33" t="s">
        <v>11</v>
      </c>
      <c r="F2" s="70" t="s">
        <v>12</v>
      </c>
      <c r="G2" s="33" t="s">
        <v>77</v>
      </c>
      <c r="H2" s="70" t="s">
        <v>13</v>
      </c>
      <c r="I2" s="33" t="s">
        <v>78</v>
      </c>
      <c r="J2" s="70" t="s">
        <v>14</v>
      </c>
      <c r="K2" s="33" t="s">
        <v>79</v>
      </c>
      <c r="L2" s="70" t="s">
        <v>15</v>
      </c>
      <c r="M2" s="33" t="s">
        <v>80</v>
      </c>
      <c r="N2" s="70" t="s">
        <v>16</v>
      </c>
      <c r="O2" s="33" t="s">
        <v>81</v>
      </c>
      <c r="P2" s="70" t="s">
        <v>17</v>
      </c>
      <c r="Q2" s="33" t="s">
        <v>82</v>
      </c>
    </row>
    <row r="3" spans="1:18" ht="13.5" customHeight="1" x14ac:dyDescent="0.2">
      <c r="A3" s="28">
        <v>1</v>
      </c>
      <c r="B3" s="57" t="s">
        <v>25</v>
      </c>
      <c r="C3" s="57" t="s">
        <v>26</v>
      </c>
      <c r="D3" s="67" t="s">
        <v>142</v>
      </c>
      <c r="E3" s="69">
        <v>987122661.88</v>
      </c>
      <c r="F3" s="71">
        <v>525136628.31999999</v>
      </c>
      <c r="G3" s="73">
        <v>0.53198720746605499</v>
      </c>
      <c r="H3" s="71">
        <v>459273244.43000001</v>
      </c>
      <c r="I3" s="73">
        <v>0.46526461418209419</v>
      </c>
      <c r="J3" s="71">
        <v>0</v>
      </c>
      <c r="K3" s="73">
        <v>0</v>
      </c>
      <c r="L3" s="71">
        <v>0</v>
      </c>
      <c r="M3" s="73">
        <v>0</v>
      </c>
      <c r="N3" s="71">
        <v>0</v>
      </c>
      <c r="O3" s="73">
        <v>0</v>
      </c>
      <c r="P3" s="71">
        <v>2712789.13</v>
      </c>
      <c r="Q3" s="73">
        <v>2.7481783518508475E-3</v>
      </c>
      <c r="R3" s="64"/>
    </row>
    <row r="4" spans="1:18" ht="13.5" customHeight="1" x14ac:dyDescent="0.2">
      <c r="A4" s="29">
        <v>2</v>
      </c>
      <c r="B4" s="57" t="s">
        <v>68</v>
      </c>
      <c r="C4" s="57" t="s">
        <v>26</v>
      </c>
      <c r="D4" s="67" t="s">
        <v>130</v>
      </c>
      <c r="E4" s="69">
        <v>766617660.16999996</v>
      </c>
      <c r="F4" s="71">
        <v>503144268.44</v>
      </c>
      <c r="G4" s="73">
        <v>0.65631708553182311</v>
      </c>
      <c r="H4" s="71">
        <v>235409729.11000001</v>
      </c>
      <c r="I4" s="73">
        <v>0.30707579715525618</v>
      </c>
      <c r="J4" s="71">
        <v>5090000</v>
      </c>
      <c r="K4" s="73">
        <v>6.6395548452031173E-3</v>
      </c>
      <c r="L4" s="71">
        <v>0</v>
      </c>
      <c r="M4" s="73">
        <v>0</v>
      </c>
      <c r="N4" s="71">
        <v>3786000</v>
      </c>
      <c r="O4" s="73">
        <v>4.9385765508721024E-3</v>
      </c>
      <c r="P4" s="71">
        <v>19187662.620000001</v>
      </c>
      <c r="Q4" s="73">
        <v>2.502898591684553E-2</v>
      </c>
    </row>
    <row r="5" spans="1:18" ht="13.5" customHeight="1" x14ac:dyDescent="0.2">
      <c r="A5" s="29">
        <v>3</v>
      </c>
      <c r="B5" s="57" t="s">
        <v>27</v>
      </c>
      <c r="C5" s="57" t="s">
        <v>26</v>
      </c>
      <c r="D5" s="67" t="s">
        <v>148</v>
      </c>
      <c r="E5" s="69">
        <v>516846348.70999998</v>
      </c>
      <c r="F5" s="71">
        <v>430628354.08999997</v>
      </c>
      <c r="G5" s="73">
        <v>0.83318447574372534</v>
      </c>
      <c r="H5" s="71">
        <v>85074654.909999996</v>
      </c>
      <c r="I5" s="73">
        <v>0.16460337801038619</v>
      </c>
      <c r="J5" s="71">
        <v>0</v>
      </c>
      <c r="K5" s="73">
        <v>0</v>
      </c>
      <c r="L5" s="71">
        <v>0</v>
      </c>
      <c r="M5" s="73">
        <v>0</v>
      </c>
      <c r="N5" s="71">
        <v>0</v>
      </c>
      <c r="O5" s="73">
        <v>0</v>
      </c>
      <c r="P5" s="71">
        <v>1143339.71</v>
      </c>
      <c r="Q5" s="73">
        <v>2.21214624588849E-3</v>
      </c>
    </row>
    <row r="6" spans="1:18" ht="13.5" customHeight="1" x14ac:dyDescent="0.2">
      <c r="A6" s="29">
        <v>4</v>
      </c>
      <c r="B6" s="57" t="s">
        <v>32</v>
      </c>
      <c r="C6" s="57" t="s">
        <v>33</v>
      </c>
      <c r="D6" s="67" t="s">
        <v>95</v>
      </c>
      <c r="E6" s="69">
        <v>461982773.69</v>
      </c>
      <c r="F6" s="71">
        <v>320771387.55000001</v>
      </c>
      <c r="G6" s="73">
        <v>0.69433625195134274</v>
      </c>
      <c r="H6" s="71">
        <v>140104074.61000001</v>
      </c>
      <c r="I6" s="73">
        <v>0.30326688047466627</v>
      </c>
      <c r="J6" s="71">
        <v>0</v>
      </c>
      <c r="K6" s="73">
        <v>0</v>
      </c>
      <c r="L6" s="71">
        <v>0</v>
      </c>
      <c r="M6" s="73">
        <v>0</v>
      </c>
      <c r="N6" s="71">
        <v>0</v>
      </c>
      <c r="O6" s="73">
        <v>0</v>
      </c>
      <c r="P6" s="71">
        <v>1107311.53</v>
      </c>
      <c r="Q6" s="73">
        <v>2.3968675739910357E-3</v>
      </c>
    </row>
    <row r="7" spans="1:18" ht="13.5" customHeight="1" x14ac:dyDescent="0.2">
      <c r="A7" s="29">
        <v>5</v>
      </c>
      <c r="B7" s="57" t="s">
        <v>29</v>
      </c>
      <c r="C7" s="57" t="s">
        <v>26</v>
      </c>
      <c r="D7" s="67" t="s">
        <v>140</v>
      </c>
      <c r="E7" s="69">
        <v>402930486.74000001</v>
      </c>
      <c r="F7" s="71">
        <v>335711450.13</v>
      </c>
      <c r="G7" s="73">
        <v>0.8331746074767119</v>
      </c>
      <c r="H7" s="71">
        <v>65970236.25</v>
      </c>
      <c r="I7" s="73">
        <v>0.16372609772903282</v>
      </c>
      <c r="J7" s="71">
        <v>0</v>
      </c>
      <c r="K7" s="73">
        <v>0</v>
      </c>
      <c r="L7" s="71">
        <v>0</v>
      </c>
      <c r="M7" s="73">
        <v>0</v>
      </c>
      <c r="N7" s="71">
        <v>0</v>
      </c>
      <c r="O7" s="73">
        <v>0</v>
      </c>
      <c r="P7" s="71">
        <v>1248800.3600000001</v>
      </c>
      <c r="Q7" s="73">
        <v>3.0992947942552105E-3</v>
      </c>
    </row>
    <row r="8" spans="1:18" ht="13.5" customHeight="1" x14ac:dyDescent="0.2">
      <c r="A8" s="29">
        <v>6</v>
      </c>
      <c r="B8" s="57" t="s">
        <v>28</v>
      </c>
      <c r="C8" s="57" t="s">
        <v>26</v>
      </c>
      <c r="D8" s="67" t="s">
        <v>94</v>
      </c>
      <c r="E8" s="69">
        <v>332816308.13</v>
      </c>
      <c r="F8" s="71">
        <v>196248953.47999999</v>
      </c>
      <c r="G8" s="73">
        <v>0.5896614699642182</v>
      </c>
      <c r="H8" s="71">
        <v>135360000</v>
      </c>
      <c r="I8" s="73">
        <v>0.40671083926310364</v>
      </c>
      <c r="J8" s="71">
        <v>0</v>
      </c>
      <c r="K8" s="73">
        <v>0</v>
      </c>
      <c r="L8" s="71">
        <v>0</v>
      </c>
      <c r="M8" s="73">
        <v>0</v>
      </c>
      <c r="N8" s="71">
        <v>0</v>
      </c>
      <c r="O8" s="73">
        <v>0</v>
      </c>
      <c r="P8" s="71">
        <v>1207354.6499999999</v>
      </c>
      <c r="Q8" s="73">
        <v>3.6276907726781227E-3</v>
      </c>
    </row>
    <row r="9" spans="1:18" ht="13.5" customHeight="1" x14ac:dyDescent="0.2">
      <c r="A9" s="29">
        <v>7</v>
      </c>
      <c r="B9" s="57" t="s">
        <v>34</v>
      </c>
      <c r="C9" s="57" t="s">
        <v>26</v>
      </c>
      <c r="D9" s="67" t="s">
        <v>149</v>
      </c>
      <c r="E9" s="69">
        <v>114311752.34</v>
      </c>
      <c r="F9" s="71">
        <v>67590658.980000004</v>
      </c>
      <c r="G9" s="73">
        <v>0.59128355218423734</v>
      </c>
      <c r="H9" s="71">
        <v>8169080.8799999999</v>
      </c>
      <c r="I9" s="73">
        <v>7.1463176032001682E-2</v>
      </c>
      <c r="J9" s="71">
        <v>9138450.0899999999</v>
      </c>
      <c r="K9" s="73">
        <v>7.9943224584811748E-2</v>
      </c>
      <c r="L9" s="71">
        <v>29374692.989999998</v>
      </c>
      <c r="M9" s="73">
        <v>0.2569700174189456</v>
      </c>
      <c r="N9" s="71">
        <v>0</v>
      </c>
      <c r="O9" s="73">
        <v>0</v>
      </c>
      <c r="P9" s="71">
        <v>38869.4</v>
      </c>
      <c r="Q9" s="73">
        <v>3.4002978000363318E-4</v>
      </c>
    </row>
    <row r="10" spans="1:18" ht="13.5" customHeight="1" x14ac:dyDescent="0.2">
      <c r="A10" s="29">
        <v>8</v>
      </c>
      <c r="B10" s="57" t="s">
        <v>30</v>
      </c>
      <c r="C10" s="57" t="s">
        <v>26</v>
      </c>
      <c r="D10" s="67" t="s">
        <v>150</v>
      </c>
      <c r="E10" s="69">
        <v>101898801.90000001</v>
      </c>
      <c r="F10" s="71">
        <v>80544662.599999994</v>
      </c>
      <c r="G10" s="73">
        <v>0.79043777844457652</v>
      </c>
      <c r="H10" s="71">
        <v>7646071.2800000003</v>
      </c>
      <c r="I10" s="73">
        <v>7.5035929151587008E-2</v>
      </c>
      <c r="J10" s="71">
        <v>0</v>
      </c>
      <c r="K10" s="73">
        <v>0</v>
      </c>
      <c r="L10" s="71">
        <v>13668802.640000001</v>
      </c>
      <c r="M10" s="73">
        <v>0.13414095539036952</v>
      </c>
      <c r="N10" s="71">
        <v>0</v>
      </c>
      <c r="O10" s="73">
        <v>0</v>
      </c>
      <c r="P10" s="71">
        <v>39265.379999999997</v>
      </c>
      <c r="Q10" s="73">
        <v>3.8533701346688741E-4</v>
      </c>
    </row>
    <row r="11" spans="1:18" ht="13.5" customHeight="1" x14ac:dyDescent="0.2">
      <c r="A11" s="29">
        <v>9</v>
      </c>
      <c r="B11" s="57" t="s">
        <v>31</v>
      </c>
      <c r="C11" s="57" t="s">
        <v>26</v>
      </c>
      <c r="D11" s="67" t="s">
        <v>139</v>
      </c>
      <c r="E11" s="69">
        <v>100166705.89</v>
      </c>
      <c r="F11" s="71">
        <v>59100530.75</v>
      </c>
      <c r="G11" s="73">
        <v>0.59002170656288111</v>
      </c>
      <c r="H11" s="71">
        <v>40754522.780000001</v>
      </c>
      <c r="I11" s="73">
        <v>0.40686695661885264</v>
      </c>
      <c r="J11" s="71">
        <v>0</v>
      </c>
      <c r="K11" s="73">
        <v>0</v>
      </c>
      <c r="L11" s="71">
        <v>0</v>
      </c>
      <c r="M11" s="73">
        <v>0</v>
      </c>
      <c r="N11" s="71">
        <v>0</v>
      </c>
      <c r="O11" s="73">
        <v>0</v>
      </c>
      <c r="P11" s="71">
        <v>311652.36</v>
      </c>
      <c r="Q11" s="73">
        <v>3.1113368182662114E-3</v>
      </c>
    </row>
    <row r="12" spans="1:18" ht="13.5" customHeight="1" x14ac:dyDescent="0.2">
      <c r="A12" s="29">
        <v>10</v>
      </c>
      <c r="B12" s="57" t="s">
        <v>35</v>
      </c>
      <c r="C12" s="57" t="s">
        <v>36</v>
      </c>
      <c r="D12" s="67" t="s">
        <v>138</v>
      </c>
      <c r="E12" s="69">
        <v>99221146.730000004</v>
      </c>
      <c r="F12" s="71">
        <v>76985395.379999995</v>
      </c>
      <c r="G12" s="73">
        <v>0.77589705337202153</v>
      </c>
      <c r="H12" s="71">
        <v>22172983.109999999</v>
      </c>
      <c r="I12" s="73">
        <v>0.22347033712820302</v>
      </c>
      <c r="J12" s="71">
        <v>0</v>
      </c>
      <c r="K12" s="73">
        <v>0</v>
      </c>
      <c r="L12" s="71">
        <v>0</v>
      </c>
      <c r="M12" s="73">
        <v>0</v>
      </c>
      <c r="N12" s="71">
        <v>0</v>
      </c>
      <c r="O12" s="73">
        <v>0</v>
      </c>
      <c r="P12" s="71">
        <v>62768.24</v>
      </c>
      <c r="Q12" s="73">
        <v>6.3260949977533073E-4</v>
      </c>
    </row>
    <row r="13" spans="1:18" ht="13.5" customHeight="1" x14ac:dyDescent="0.2">
      <c r="A13" s="29">
        <v>11</v>
      </c>
      <c r="B13" s="57" t="s">
        <v>39</v>
      </c>
      <c r="C13" s="57" t="s">
        <v>26</v>
      </c>
      <c r="D13" s="67" t="s">
        <v>135</v>
      </c>
      <c r="E13" s="69">
        <v>75914726.310000002</v>
      </c>
      <c r="F13" s="71">
        <v>37531881.729999997</v>
      </c>
      <c r="G13" s="73">
        <v>0.49439527156743557</v>
      </c>
      <c r="H13" s="71">
        <v>38133240.850000001</v>
      </c>
      <c r="I13" s="73">
        <v>0.50231677967568245</v>
      </c>
      <c r="J13" s="71">
        <v>0</v>
      </c>
      <c r="K13" s="73">
        <v>0</v>
      </c>
      <c r="L13" s="71">
        <v>0</v>
      </c>
      <c r="M13" s="73">
        <v>0</v>
      </c>
      <c r="N13" s="71">
        <v>0</v>
      </c>
      <c r="O13" s="73">
        <v>0</v>
      </c>
      <c r="P13" s="71">
        <v>249603.73</v>
      </c>
      <c r="Q13" s="73">
        <v>3.287948756881977E-3</v>
      </c>
    </row>
    <row r="14" spans="1:18" ht="13.5" customHeight="1" x14ac:dyDescent="0.2">
      <c r="A14" s="29">
        <v>12</v>
      </c>
      <c r="B14" s="57" t="s">
        <v>64</v>
      </c>
      <c r="C14" s="57" t="s">
        <v>26</v>
      </c>
      <c r="D14" s="67" t="s">
        <v>126</v>
      </c>
      <c r="E14" s="69">
        <v>69382452.819999993</v>
      </c>
      <c r="F14" s="71">
        <v>35090728.109999999</v>
      </c>
      <c r="G14" s="73">
        <v>0.50575796449624566</v>
      </c>
      <c r="H14" s="71">
        <v>26692306.07</v>
      </c>
      <c r="I14" s="73">
        <v>0.38471263244682741</v>
      </c>
      <c r="J14" s="71">
        <v>4649520</v>
      </c>
      <c r="K14" s="73">
        <v>6.7012909042900581E-2</v>
      </c>
      <c r="L14" s="71">
        <v>0</v>
      </c>
      <c r="M14" s="73">
        <v>0</v>
      </c>
      <c r="N14" s="71">
        <v>2755492.74</v>
      </c>
      <c r="O14" s="73">
        <v>3.9714547814396518E-2</v>
      </c>
      <c r="P14" s="71">
        <v>194405.9</v>
      </c>
      <c r="Q14" s="73">
        <v>2.8019461996299025E-3</v>
      </c>
    </row>
    <row r="15" spans="1:18" ht="13.5" customHeight="1" x14ac:dyDescent="0.2">
      <c r="A15" s="29">
        <v>13</v>
      </c>
      <c r="B15" s="57" t="s">
        <v>37</v>
      </c>
      <c r="C15" s="57" t="s">
        <v>26</v>
      </c>
      <c r="D15" s="67" t="s">
        <v>92</v>
      </c>
      <c r="E15" s="69">
        <v>61989873.700000003</v>
      </c>
      <c r="F15" s="71">
        <v>49836028.240000002</v>
      </c>
      <c r="G15" s="73">
        <v>0.80393821225030182</v>
      </c>
      <c r="H15" s="71">
        <v>12109500</v>
      </c>
      <c r="I15" s="73">
        <v>0.19534642155594517</v>
      </c>
      <c r="J15" s="71">
        <v>0</v>
      </c>
      <c r="K15" s="73">
        <v>0</v>
      </c>
      <c r="L15" s="71">
        <v>0</v>
      </c>
      <c r="M15" s="73">
        <v>0</v>
      </c>
      <c r="N15" s="71">
        <v>0</v>
      </c>
      <c r="O15" s="73">
        <v>0</v>
      </c>
      <c r="P15" s="71">
        <v>44345.46</v>
      </c>
      <c r="Q15" s="73">
        <v>7.1536619375302897E-4</v>
      </c>
    </row>
    <row r="16" spans="1:18" ht="13.5" customHeight="1" x14ac:dyDescent="0.2">
      <c r="A16" s="29">
        <v>14</v>
      </c>
      <c r="B16" s="57" t="s">
        <v>38</v>
      </c>
      <c r="C16" s="57" t="s">
        <v>26</v>
      </c>
      <c r="D16" s="67" t="s">
        <v>145</v>
      </c>
      <c r="E16" s="69">
        <v>61491869.909999996</v>
      </c>
      <c r="F16" s="71">
        <v>30970014.789999999</v>
      </c>
      <c r="G16" s="73">
        <v>0.50364405628464326</v>
      </c>
      <c r="H16" s="71">
        <v>30521855.120000001</v>
      </c>
      <c r="I16" s="73">
        <v>0.4963559437153568</v>
      </c>
      <c r="J16" s="71">
        <v>0</v>
      </c>
      <c r="K16" s="73">
        <v>0</v>
      </c>
      <c r="L16" s="71">
        <v>0</v>
      </c>
      <c r="M16" s="73">
        <v>0</v>
      </c>
      <c r="N16" s="71">
        <v>0</v>
      </c>
      <c r="O16" s="73">
        <v>0</v>
      </c>
      <c r="P16" s="71">
        <v>0</v>
      </c>
      <c r="Q16" s="73">
        <v>0</v>
      </c>
    </row>
    <row r="17" spans="1:17" ht="13.5" customHeight="1" x14ac:dyDescent="0.2">
      <c r="A17" s="29">
        <v>15</v>
      </c>
      <c r="B17" s="57" t="s">
        <v>41</v>
      </c>
      <c r="C17" s="57" t="s">
        <v>26</v>
      </c>
      <c r="D17" s="67" t="s">
        <v>93</v>
      </c>
      <c r="E17" s="69">
        <v>39468198.579999998</v>
      </c>
      <c r="F17" s="71">
        <v>26174369.440000001</v>
      </c>
      <c r="G17" s="73">
        <v>0.66317618694823144</v>
      </c>
      <c r="H17" s="71">
        <v>13239602.15</v>
      </c>
      <c r="I17" s="73">
        <v>0.33544987170275864</v>
      </c>
      <c r="J17" s="71">
        <v>0</v>
      </c>
      <c r="K17" s="73">
        <v>0</v>
      </c>
      <c r="L17" s="71">
        <v>0</v>
      </c>
      <c r="M17" s="73">
        <v>0</v>
      </c>
      <c r="N17" s="71">
        <v>0</v>
      </c>
      <c r="O17" s="73">
        <v>0</v>
      </c>
      <c r="P17" s="71">
        <v>54226.99</v>
      </c>
      <c r="Q17" s="73">
        <v>1.3739413490100058E-3</v>
      </c>
    </row>
    <row r="18" spans="1:17" ht="13.5" customHeight="1" x14ac:dyDescent="0.2">
      <c r="A18" s="29">
        <v>16</v>
      </c>
      <c r="B18" s="57" t="s">
        <v>44</v>
      </c>
      <c r="C18" s="57" t="s">
        <v>26</v>
      </c>
      <c r="D18" s="67" t="s">
        <v>99</v>
      </c>
      <c r="E18" s="69">
        <v>27956787.100000001</v>
      </c>
      <c r="F18" s="71">
        <v>14733653.220000001</v>
      </c>
      <c r="G18" s="73">
        <v>0.52701525276486438</v>
      </c>
      <c r="H18" s="71">
        <v>13133799.039999999</v>
      </c>
      <c r="I18" s="73">
        <v>0.46978928562216643</v>
      </c>
      <c r="J18" s="71">
        <v>0</v>
      </c>
      <c r="K18" s="73">
        <v>0</v>
      </c>
      <c r="L18" s="71">
        <v>0</v>
      </c>
      <c r="M18" s="73">
        <v>0</v>
      </c>
      <c r="N18" s="71">
        <v>0</v>
      </c>
      <c r="O18" s="73">
        <v>0</v>
      </c>
      <c r="P18" s="71">
        <v>89334.84</v>
      </c>
      <c r="Q18" s="73">
        <v>3.1954616129691096E-3</v>
      </c>
    </row>
    <row r="19" spans="1:17" ht="13.5" customHeight="1" x14ac:dyDescent="0.2">
      <c r="A19" s="29">
        <v>17</v>
      </c>
      <c r="B19" s="57" t="s">
        <v>65</v>
      </c>
      <c r="C19" s="57" t="s">
        <v>26</v>
      </c>
      <c r="D19" s="67" t="s">
        <v>133</v>
      </c>
      <c r="E19" s="69">
        <v>26167441.640000001</v>
      </c>
      <c r="F19" s="71">
        <v>22349234.190000001</v>
      </c>
      <c r="G19" s="73">
        <v>0.85408556546989978</v>
      </c>
      <c r="H19" s="71">
        <v>374251.54</v>
      </c>
      <c r="I19" s="73">
        <v>1.4302183039090557E-2</v>
      </c>
      <c r="J19" s="71">
        <v>0</v>
      </c>
      <c r="K19" s="73">
        <v>0</v>
      </c>
      <c r="L19" s="71">
        <v>0</v>
      </c>
      <c r="M19" s="73">
        <v>0</v>
      </c>
      <c r="N19" s="71">
        <v>3334650</v>
      </c>
      <c r="O19" s="73">
        <v>0.12743507928198058</v>
      </c>
      <c r="P19" s="71">
        <v>109305.91</v>
      </c>
      <c r="Q19" s="73">
        <v>4.1771722090291436E-3</v>
      </c>
    </row>
    <row r="20" spans="1:17" ht="13.5" customHeight="1" x14ac:dyDescent="0.2">
      <c r="A20" s="29">
        <v>18</v>
      </c>
      <c r="B20" s="57" t="s">
        <v>66</v>
      </c>
      <c r="C20" s="57" t="s">
        <v>26</v>
      </c>
      <c r="D20" s="67" t="s">
        <v>91</v>
      </c>
      <c r="E20" s="69">
        <v>23069169.300000001</v>
      </c>
      <c r="F20" s="71">
        <v>10344025.859999999</v>
      </c>
      <c r="G20" s="73">
        <v>0.44839177889253251</v>
      </c>
      <c r="H20" s="71">
        <v>3576226.9</v>
      </c>
      <c r="I20" s="73">
        <v>0.15502191923312988</v>
      </c>
      <c r="J20" s="71">
        <v>0</v>
      </c>
      <c r="K20" s="73">
        <v>0</v>
      </c>
      <c r="L20" s="71">
        <v>0</v>
      </c>
      <c r="M20" s="73">
        <v>0</v>
      </c>
      <c r="N20" s="71">
        <v>539919.64</v>
      </c>
      <c r="O20" s="73">
        <v>2.3404381535316054E-2</v>
      </c>
      <c r="P20" s="71">
        <v>8608996.9000000004</v>
      </c>
      <c r="Q20" s="73">
        <v>0.37318192033902148</v>
      </c>
    </row>
    <row r="21" spans="1:17" ht="13.5" customHeight="1" x14ac:dyDescent="0.2">
      <c r="A21" s="29">
        <v>19</v>
      </c>
      <c r="B21" s="57" t="s">
        <v>60</v>
      </c>
      <c r="C21" s="57" t="s">
        <v>26</v>
      </c>
      <c r="D21" s="67" t="s">
        <v>146</v>
      </c>
      <c r="E21" s="69">
        <v>21743486.219999999</v>
      </c>
      <c r="F21" s="71">
        <v>7715097.1799999997</v>
      </c>
      <c r="G21" s="73">
        <v>0.35482337569692629</v>
      </c>
      <c r="H21" s="71">
        <v>4678760.18</v>
      </c>
      <c r="I21" s="73">
        <v>0.21517985352764649</v>
      </c>
      <c r="J21" s="71">
        <v>0</v>
      </c>
      <c r="K21" s="73">
        <v>0</v>
      </c>
      <c r="L21" s="71">
        <v>9318791</v>
      </c>
      <c r="M21" s="73">
        <v>0.42857851338615749</v>
      </c>
      <c r="N21" s="71">
        <v>0</v>
      </c>
      <c r="O21" s="73">
        <v>0</v>
      </c>
      <c r="P21" s="71">
        <v>30837.86</v>
      </c>
      <c r="Q21" s="73">
        <v>1.4182573892697508E-3</v>
      </c>
    </row>
    <row r="22" spans="1:17" ht="13.5" customHeight="1" x14ac:dyDescent="0.2">
      <c r="A22" s="29">
        <v>20</v>
      </c>
      <c r="B22" s="57" t="s">
        <v>61</v>
      </c>
      <c r="C22" s="57" t="s">
        <v>26</v>
      </c>
      <c r="D22" s="67" t="s">
        <v>151</v>
      </c>
      <c r="E22" s="69">
        <v>15948344.630000001</v>
      </c>
      <c r="F22" s="71">
        <v>10620452.560000001</v>
      </c>
      <c r="G22" s="73">
        <v>0.66592820799860031</v>
      </c>
      <c r="H22" s="71">
        <v>3570961.4</v>
      </c>
      <c r="I22" s="73">
        <v>0.22390796555040332</v>
      </c>
      <c r="J22" s="71">
        <v>1731000</v>
      </c>
      <c r="K22" s="73">
        <v>0.10853791036994916</v>
      </c>
      <c r="L22" s="71">
        <v>0</v>
      </c>
      <c r="M22" s="73">
        <v>0</v>
      </c>
      <c r="N22" s="71">
        <v>0</v>
      </c>
      <c r="O22" s="73">
        <v>0</v>
      </c>
      <c r="P22" s="71">
        <v>25930.67</v>
      </c>
      <c r="Q22" s="73">
        <v>1.625916081047215E-3</v>
      </c>
    </row>
    <row r="23" spans="1:17" ht="13.5" customHeight="1" x14ac:dyDescent="0.2">
      <c r="A23" s="29">
        <v>21</v>
      </c>
      <c r="B23" s="57" t="s">
        <v>40</v>
      </c>
      <c r="C23" s="57" t="s">
        <v>26</v>
      </c>
      <c r="D23" s="67" t="s">
        <v>131</v>
      </c>
      <c r="E23" s="69">
        <v>15308771.26</v>
      </c>
      <c r="F23" s="71">
        <v>13458429.699999999</v>
      </c>
      <c r="G23" s="73">
        <v>0.87913193498195885</v>
      </c>
      <c r="H23" s="71">
        <v>1781846.32</v>
      </c>
      <c r="I23" s="73">
        <v>0.11639381696529445</v>
      </c>
      <c r="J23" s="71">
        <v>0</v>
      </c>
      <c r="K23" s="73">
        <v>0</v>
      </c>
      <c r="L23" s="71">
        <v>0</v>
      </c>
      <c r="M23" s="73">
        <v>0</v>
      </c>
      <c r="N23" s="71">
        <v>0</v>
      </c>
      <c r="O23" s="73">
        <v>0</v>
      </c>
      <c r="P23" s="71">
        <v>68495.240000000005</v>
      </c>
      <c r="Q23" s="73">
        <v>4.4742480527467238E-3</v>
      </c>
    </row>
    <row r="24" spans="1:17" ht="13.5" customHeight="1" x14ac:dyDescent="0.2">
      <c r="A24" s="29">
        <v>22</v>
      </c>
      <c r="B24" s="57" t="s">
        <v>42</v>
      </c>
      <c r="C24" s="57" t="s">
        <v>26</v>
      </c>
      <c r="D24" s="67" t="s">
        <v>153</v>
      </c>
      <c r="E24" s="69">
        <v>14470647.220000001</v>
      </c>
      <c r="F24" s="71">
        <v>9442820.9399999995</v>
      </c>
      <c r="G24" s="73">
        <v>0.65255000667482232</v>
      </c>
      <c r="H24" s="71">
        <v>2699443.41</v>
      </c>
      <c r="I24" s="73">
        <v>0.18654614192163271</v>
      </c>
      <c r="J24" s="71">
        <v>0</v>
      </c>
      <c r="K24" s="73">
        <v>0</v>
      </c>
      <c r="L24" s="71">
        <v>2296150.1</v>
      </c>
      <c r="M24" s="73">
        <v>0.15867639263753677</v>
      </c>
      <c r="N24" s="71">
        <v>0</v>
      </c>
      <c r="O24" s="73">
        <v>0</v>
      </c>
      <c r="P24" s="71">
        <v>32232.77</v>
      </c>
      <c r="Q24" s="73">
        <v>2.2274587660081179E-3</v>
      </c>
    </row>
    <row r="25" spans="1:17" ht="13.5" customHeight="1" x14ac:dyDescent="0.2">
      <c r="A25" s="29">
        <v>23</v>
      </c>
      <c r="B25" s="57" t="s">
        <v>62</v>
      </c>
      <c r="C25" s="57" t="s">
        <v>26</v>
      </c>
      <c r="D25" s="67" t="s">
        <v>98</v>
      </c>
      <c r="E25" s="69">
        <v>10967137.32</v>
      </c>
      <c r="F25" s="71">
        <v>5347632.43</v>
      </c>
      <c r="G25" s="73">
        <v>0.48760513103523351</v>
      </c>
      <c r="H25" s="71">
        <v>5307441.17</v>
      </c>
      <c r="I25" s="73">
        <v>0.48394043177714124</v>
      </c>
      <c r="J25" s="71">
        <v>0</v>
      </c>
      <c r="K25" s="73">
        <v>0</v>
      </c>
      <c r="L25" s="71">
        <v>0</v>
      </c>
      <c r="M25" s="73">
        <v>0</v>
      </c>
      <c r="N25" s="71">
        <v>0</v>
      </c>
      <c r="O25" s="73">
        <v>0</v>
      </c>
      <c r="P25" s="71">
        <v>312063.71999999997</v>
      </c>
      <c r="Q25" s="73">
        <v>2.8454437187625182E-2</v>
      </c>
    </row>
    <row r="26" spans="1:17" ht="13.5" customHeight="1" x14ac:dyDescent="0.2">
      <c r="A26" s="29">
        <v>24</v>
      </c>
      <c r="B26" s="57" t="s">
        <v>67</v>
      </c>
      <c r="C26" s="57" t="s">
        <v>26</v>
      </c>
      <c r="D26" s="67" t="s">
        <v>152</v>
      </c>
      <c r="E26" s="69">
        <v>10627031.220000001</v>
      </c>
      <c r="F26" s="71">
        <v>8514426.9700000007</v>
      </c>
      <c r="G26" s="73">
        <v>0.8012046632530736</v>
      </c>
      <c r="H26" s="71">
        <v>617242.25</v>
      </c>
      <c r="I26" s="73">
        <v>5.8082284433149521E-2</v>
      </c>
      <c r="J26" s="71">
        <v>1492032</v>
      </c>
      <c r="K26" s="73">
        <v>0.14039970045368888</v>
      </c>
      <c r="L26" s="71">
        <v>0</v>
      </c>
      <c r="M26" s="73">
        <v>0</v>
      </c>
      <c r="N26" s="71">
        <v>0</v>
      </c>
      <c r="O26" s="73">
        <v>0</v>
      </c>
      <c r="P26" s="71">
        <v>3330</v>
      </c>
      <c r="Q26" s="73">
        <v>3.1335186008797666E-4</v>
      </c>
    </row>
    <row r="27" spans="1:17" ht="13.5" customHeight="1" x14ac:dyDescent="0.2">
      <c r="A27" s="29">
        <v>25</v>
      </c>
      <c r="B27" s="57" t="s">
        <v>45</v>
      </c>
      <c r="C27" s="57" t="s">
        <v>26</v>
      </c>
      <c r="D27" s="67" t="s">
        <v>143</v>
      </c>
      <c r="E27" s="69">
        <v>8687699.4299999997</v>
      </c>
      <c r="F27" s="71">
        <v>4392088.5</v>
      </c>
      <c r="G27" s="73">
        <v>0.50555253843536807</v>
      </c>
      <c r="H27" s="71">
        <v>4295610.93</v>
      </c>
      <c r="I27" s="73">
        <v>0.49444746156463193</v>
      </c>
      <c r="J27" s="71">
        <v>0</v>
      </c>
      <c r="K27" s="73">
        <v>0</v>
      </c>
      <c r="L27" s="71">
        <v>0</v>
      </c>
      <c r="M27" s="73">
        <v>0</v>
      </c>
      <c r="N27" s="71">
        <v>0</v>
      </c>
      <c r="O27" s="73">
        <v>0</v>
      </c>
      <c r="P27" s="71">
        <v>0</v>
      </c>
      <c r="Q27" s="73">
        <v>0</v>
      </c>
    </row>
    <row r="28" spans="1:17" ht="13.5" customHeight="1" x14ac:dyDescent="0.2">
      <c r="A28" s="29">
        <v>26</v>
      </c>
      <c r="B28" s="57" t="s">
        <v>63</v>
      </c>
      <c r="C28" s="57" t="s">
        <v>26</v>
      </c>
      <c r="D28" s="67" t="s">
        <v>115</v>
      </c>
      <c r="E28" s="69">
        <v>7478675.9400000004</v>
      </c>
      <c r="F28" s="71">
        <v>3822016.33</v>
      </c>
      <c r="G28" s="73">
        <v>0.51105521360509698</v>
      </c>
      <c r="H28" s="71">
        <v>3637077.76</v>
      </c>
      <c r="I28" s="73">
        <v>0.48632642852552849</v>
      </c>
      <c r="J28" s="71">
        <v>0</v>
      </c>
      <c r="K28" s="73">
        <v>0</v>
      </c>
      <c r="L28" s="71">
        <v>0</v>
      </c>
      <c r="M28" s="73">
        <v>0</v>
      </c>
      <c r="N28" s="71">
        <v>0</v>
      </c>
      <c r="O28" s="73">
        <v>0</v>
      </c>
      <c r="P28" s="71">
        <v>19581.849999999999</v>
      </c>
      <c r="Q28" s="73">
        <v>2.6183578693744014E-3</v>
      </c>
    </row>
    <row r="29" spans="1:17" ht="13.5" customHeight="1" x14ac:dyDescent="0.2">
      <c r="A29" s="29">
        <v>27</v>
      </c>
      <c r="B29" s="57" t="s">
        <v>48</v>
      </c>
      <c r="C29" s="57" t="s">
        <v>26</v>
      </c>
      <c r="D29" s="67" t="s">
        <v>155</v>
      </c>
      <c r="E29" s="69">
        <v>5111380.5</v>
      </c>
      <c r="F29" s="71">
        <v>3166169.22</v>
      </c>
      <c r="G29" s="73">
        <v>0.61943524259248561</v>
      </c>
      <c r="H29" s="71">
        <v>1371214.45</v>
      </c>
      <c r="I29" s="73">
        <v>0.26826694862571859</v>
      </c>
      <c r="J29" s="71">
        <v>0</v>
      </c>
      <c r="K29" s="73">
        <v>0</v>
      </c>
      <c r="L29" s="71">
        <v>559127.46</v>
      </c>
      <c r="M29" s="73">
        <v>0.1093887375436049</v>
      </c>
      <c r="N29" s="71">
        <v>0</v>
      </c>
      <c r="O29" s="73">
        <v>0</v>
      </c>
      <c r="P29" s="71">
        <v>14869.37</v>
      </c>
      <c r="Q29" s="73">
        <v>2.9090712381909349E-3</v>
      </c>
    </row>
    <row r="30" spans="1:17" ht="13.5" customHeight="1" x14ac:dyDescent="0.2">
      <c r="A30" s="29">
        <v>28</v>
      </c>
      <c r="B30" s="57" t="s">
        <v>47</v>
      </c>
      <c r="C30" s="57" t="s">
        <v>26</v>
      </c>
      <c r="D30" s="67" t="s">
        <v>156</v>
      </c>
      <c r="E30" s="69">
        <v>4924594.3499999996</v>
      </c>
      <c r="F30" s="71">
        <v>4151082.18</v>
      </c>
      <c r="G30" s="73">
        <v>0.8429287541216467</v>
      </c>
      <c r="H30" s="71">
        <v>739429.8</v>
      </c>
      <c r="I30" s="73">
        <v>0.15015039766676419</v>
      </c>
      <c r="J30" s="71">
        <v>0</v>
      </c>
      <c r="K30" s="73">
        <v>0</v>
      </c>
      <c r="L30" s="71">
        <v>0</v>
      </c>
      <c r="M30" s="73">
        <v>0</v>
      </c>
      <c r="N30" s="71">
        <v>0</v>
      </c>
      <c r="O30" s="73">
        <v>0</v>
      </c>
      <c r="P30" s="71">
        <v>34082.370000000003</v>
      </c>
      <c r="Q30" s="73">
        <v>6.9208482115892455E-3</v>
      </c>
    </row>
    <row r="31" spans="1:17" ht="13.5" customHeight="1" x14ac:dyDescent="0.2">
      <c r="A31" s="29">
        <v>29</v>
      </c>
      <c r="B31" s="57" t="s">
        <v>55</v>
      </c>
      <c r="C31" s="57" t="s">
        <v>26</v>
      </c>
      <c r="D31" s="67" t="s">
        <v>97</v>
      </c>
      <c r="E31" s="69">
        <v>4402152.76</v>
      </c>
      <c r="F31" s="71">
        <v>2196451.52</v>
      </c>
      <c r="G31" s="73">
        <v>0.49894940947028837</v>
      </c>
      <c r="H31" s="71">
        <v>2196936.1</v>
      </c>
      <c r="I31" s="73">
        <v>0.49905948743132672</v>
      </c>
      <c r="J31" s="71">
        <v>0</v>
      </c>
      <c r="K31" s="73">
        <v>0</v>
      </c>
      <c r="L31" s="71">
        <v>0</v>
      </c>
      <c r="M31" s="73">
        <v>0</v>
      </c>
      <c r="N31" s="71">
        <v>0</v>
      </c>
      <c r="O31" s="73">
        <v>0</v>
      </c>
      <c r="P31" s="71">
        <v>8765.14</v>
      </c>
      <c r="Q31" s="73">
        <v>1.9911030983849822E-3</v>
      </c>
    </row>
    <row r="32" spans="1:17" ht="13.5" customHeight="1" x14ac:dyDescent="0.2">
      <c r="A32" s="29">
        <v>30</v>
      </c>
      <c r="B32" s="57" t="s">
        <v>43</v>
      </c>
      <c r="C32" s="57" t="s">
        <v>26</v>
      </c>
      <c r="D32" s="67" t="s">
        <v>134</v>
      </c>
      <c r="E32" s="69">
        <v>3796703.12</v>
      </c>
      <c r="F32" s="71">
        <v>1943025.84</v>
      </c>
      <c r="G32" s="73">
        <v>0.51176659817426018</v>
      </c>
      <c r="H32" s="71">
        <v>1837091.79</v>
      </c>
      <c r="I32" s="73">
        <v>0.48386500917669856</v>
      </c>
      <c r="J32" s="71">
        <v>0</v>
      </c>
      <c r="K32" s="73">
        <v>0</v>
      </c>
      <c r="L32" s="71">
        <v>0</v>
      </c>
      <c r="M32" s="73">
        <v>0</v>
      </c>
      <c r="N32" s="71">
        <v>0</v>
      </c>
      <c r="O32" s="73">
        <v>0</v>
      </c>
      <c r="P32" s="71">
        <v>16585.490000000002</v>
      </c>
      <c r="Q32" s="73">
        <v>4.3683926490412561E-3</v>
      </c>
    </row>
    <row r="33" spans="1:17" ht="13.5" customHeight="1" x14ac:dyDescent="0.2">
      <c r="A33" s="29">
        <v>31</v>
      </c>
      <c r="B33" s="57" t="s">
        <v>58</v>
      </c>
      <c r="C33" s="57" t="s">
        <v>36</v>
      </c>
      <c r="D33" s="67" t="s">
        <v>84</v>
      </c>
      <c r="E33" s="69">
        <v>3581746.76</v>
      </c>
      <c r="F33" s="71">
        <v>2357369.41</v>
      </c>
      <c r="G33" s="73">
        <v>0.65816194386674065</v>
      </c>
      <c r="H33" s="71">
        <v>1217538.6000000001</v>
      </c>
      <c r="I33" s="73">
        <v>0.33992872237567129</v>
      </c>
      <c r="J33" s="71">
        <v>0</v>
      </c>
      <c r="K33" s="73">
        <v>0</v>
      </c>
      <c r="L33" s="71">
        <v>0</v>
      </c>
      <c r="M33" s="73">
        <v>0</v>
      </c>
      <c r="N33" s="71">
        <v>0</v>
      </c>
      <c r="O33" s="73">
        <v>0</v>
      </c>
      <c r="P33" s="71">
        <v>6838.75</v>
      </c>
      <c r="Q33" s="73">
        <v>1.9093337575881552E-3</v>
      </c>
    </row>
    <row r="34" spans="1:17" ht="13.5" customHeight="1" x14ac:dyDescent="0.2">
      <c r="A34" s="29">
        <v>32</v>
      </c>
      <c r="B34" s="57" t="s">
        <v>51</v>
      </c>
      <c r="C34" s="57" t="s">
        <v>26</v>
      </c>
      <c r="D34" s="67" t="s">
        <v>105</v>
      </c>
      <c r="E34" s="69">
        <v>2865563.37</v>
      </c>
      <c r="F34" s="71">
        <v>1424375.64</v>
      </c>
      <c r="G34" s="73">
        <v>0.49706652971349219</v>
      </c>
      <c r="H34" s="71">
        <v>1434770.32</v>
      </c>
      <c r="I34" s="73">
        <v>0.50069397697528495</v>
      </c>
      <c r="J34" s="71">
        <v>0</v>
      </c>
      <c r="K34" s="73">
        <v>0</v>
      </c>
      <c r="L34" s="71">
        <v>0</v>
      </c>
      <c r="M34" s="73">
        <v>0</v>
      </c>
      <c r="N34" s="71">
        <v>0</v>
      </c>
      <c r="O34" s="73">
        <v>0</v>
      </c>
      <c r="P34" s="71">
        <v>6417.41</v>
      </c>
      <c r="Q34" s="73">
        <v>2.2394933112227771E-3</v>
      </c>
    </row>
    <row r="35" spans="1:17" ht="13.5" customHeight="1" x14ac:dyDescent="0.2">
      <c r="A35" s="29">
        <v>33</v>
      </c>
      <c r="B35" s="57" t="s">
        <v>59</v>
      </c>
      <c r="C35" s="57" t="s">
        <v>26</v>
      </c>
      <c r="D35" s="67" t="s">
        <v>137</v>
      </c>
      <c r="E35" s="69">
        <v>2242860.2799999998</v>
      </c>
      <c r="F35" s="71">
        <v>1097865.47</v>
      </c>
      <c r="G35" s="73">
        <v>0.48949347393142123</v>
      </c>
      <c r="H35" s="71">
        <v>1141664.81</v>
      </c>
      <c r="I35" s="73">
        <v>0.50902181476948716</v>
      </c>
      <c r="J35" s="71">
        <v>0</v>
      </c>
      <c r="K35" s="73">
        <v>0</v>
      </c>
      <c r="L35" s="71">
        <v>0</v>
      </c>
      <c r="M35" s="73">
        <v>0</v>
      </c>
      <c r="N35" s="71">
        <v>0</v>
      </c>
      <c r="O35" s="73">
        <v>0</v>
      </c>
      <c r="P35" s="71">
        <v>3330</v>
      </c>
      <c r="Q35" s="73">
        <v>1.4847112990917118E-3</v>
      </c>
    </row>
    <row r="36" spans="1:17" ht="13.5" customHeight="1" x14ac:dyDescent="0.2">
      <c r="A36" s="29">
        <v>34</v>
      </c>
      <c r="B36" s="57" t="s">
        <v>46</v>
      </c>
      <c r="C36" s="57" t="s">
        <v>26</v>
      </c>
      <c r="D36" s="67" t="s">
        <v>89</v>
      </c>
      <c r="E36" s="69">
        <v>1328799.1599999999</v>
      </c>
      <c r="F36" s="71">
        <v>716091.1</v>
      </c>
      <c r="G36" s="73">
        <v>0.538900927661634</v>
      </c>
      <c r="H36" s="71">
        <v>609027.43999999994</v>
      </c>
      <c r="I36" s="73">
        <v>0.45832918798654265</v>
      </c>
      <c r="J36" s="71">
        <v>0</v>
      </c>
      <c r="K36" s="73">
        <v>0</v>
      </c>
      <c r="L36" s="71">
        <v>0</v>
      </c>
      <c r="M36" s="73">
        <v>0</v>
      </c>
      <c r="N36" s="71">
        <v>0</v>
      </c>
      <c r="O36" s="73">
        <v>0</v>
      </c>
      <c r="P36" s="71">
        <v>3680.62</v>
      </c>
      <c r="Q36" s="73">
        <v>2.7698843518233411E-3</v>
      </c>
    </row>
    <row r="37" spans="1:17" ht="13.5" customHeight="1" x14ac:dyDescent="0.2">
      <c r="A37" s="29">
        <v>35</v>
      </c>
      <c r="B37" s="57" t="s">
        <v>54</v>
      </c>
      <c r="C37" s="57" t="s">
        <v>26</v>
      </c>
      <c r="D37" s="67" t="s">
        <v>90</v>
      </c>
      <c r="E37" s="69">
        <v>1041013.96</v>
      </c>
      <c r="F37" s="71">
        <v>447688.08</v>
      </c>
      <c r="G37" s="73">
        <v>0.43005002545787191</v>
      </c>
      <c r="H37" s="71">
        <v>587797.6</v>
      </c>
      <c r="I37" s="73">
        <v>0.56463949820615278</v>
      </c>
      <c r="J37" s="71">
        <v>0</v>
      </c>
      <c r="K37" s="73">
        <v>0</v>
      </c>
      <c r="L37" s="71">
        <v>0</v>
      </c>
      <c r="M37" s="73">
        <v>0</v>
      </c>
      <c r="N37" s="71">
        <v>0</v>
      </c>
      <c r="O37" s="73">
        <v>0</v>
      </c>
      <c r="P37" s="71">
        <v>5528.28</v>
      </c>
      <c r="Q37" s="73">
        <v>5.3104763359753601E-3</v>
      </c>
    </row>
    <row r="38" spans="1:17" ht="13.5" customHeight="1" x14ac:dyDescent="0.2">
      <c r="A38" s="29">
        <v>36</v>
      </c>
      <c r="B38" s="57" t="s">
        <v>49</v>
      </c>
      <c r="C38" s="57" t="s">
        <v>26</v>
      </c>
      <c r="D38" s="67" t="s">
        <v>136</v>
      </c>
      <c r="E38" s="69">
        <v>992614.51</v>
      </c>
      <c r="F38" s="71">
        <v>548852.23</v>
      </c>
      <c r="G38" s="73">
        <v>0.55293593280235243</v>
      </c>
      <c r="H38" s="71">
        <v>442622.06</v>
      </c>
      <c r="I38" s="73">
        <v>0.44591536345766292</v>
      </c>
      <c r="J38" s="71">
        <v>0</v>
      </c>
      <c r="K38" s="73">
        <v>0</v>
      </c>
      <c r="L38" s="71">
        <v>0</v>
      </c>
      <c r="M38" s="73">
        <v>0</v>
      </c>
      <c r="N38" s="71">
        <v>0</v>
      </c>
      <c r="O38" s="73">
        <v>0</v>
      </c>
      <c r="P38" s="71">
        <v>1140.22</v>
      </c>
      <c r="Q38" s="73">
        <v>1.148703739984619E-3</v>
      </c>
    </row>
    <row r="39" spans="1:17" ht="13.5" customHeight="1" x14ac:dyDescent="0.2">
      <c r="A39" s="29">
        <v>37</v>
      </c>
      <c r="B39" s="57" t="s">
        <v>56</v>
      </c>
      <c r="C39" s="57" t="s">
        <v>26</v>
      </c>
      <c r="D39" s="67" t="s">
        <v>132</v>
      </c>
      <c r="E39" s="69">
        <v>988784.09</v>
      </c>
      <c r="F39" s="71">
        <v>506177</v>
      </c>
      <c r="G39" s="73">
        <v>0.51191863331862475</v>
      </c>
      <c r="H39" s="71">
        <v>479940.95</v>
      </c>
      <c r="I39" s="73">
        <v>0.48538498429925186</v>
      </c>
      <c r="J39" s="71">
        <v>0</v>
      </c>
      <c r="K39" s="73">
        <v>0</v>
      </c>
      <c r="L39" s="71">
        <v>0</v>
      </c>
      <c r="M39" s="73">
        <v>0</v>
      </c>
      <c r="N39" s="71">
        <v>0</v>
      </c>
      <c r="O39" s="73">
        <v>0</v>
      </c>
      <c r="P39" s="71">
        <v>2666.14</v>
      </c>
      <c r="Q39" s="73">
        <v>2.6963823821234824E-3</v>
      </c>
    </row>
    <row r="40" spans="1:17" ht="13.5" customHeight="1" x14ac:dyDescent="0.2">
      <c r="A40" s="29">
        <v>38</v>
      </c>
      <c r="B40" s="57" t="s">
        <v>57</v>
      </c>
      <c r="C40" s="57" t="s">
        <v>26</v>
      </c>
      <c r="D40" s="67" t="s">
        <v>158</v>
      </c>
      <c r="E40" s="69">
        <v>360366.89</v>
      </c>
      <c r="F40" s="71">
        <v>51070.559999999998</v>
      </c>
      <c r="G40" s="73">
        <v>0.14171823610099141</v>
      </c>
      <c r="H40" s="71">
        <v>309296.33</v>
      </c>
      <c r="I40" s="73">
        <v>0.85828176389900857</v>
      </c>
      <c r="J40" s="71">
        <v>0</v>
      </c>
      <c r="K40" s="73">
        <v>0</v>
      </c>
      <c r="L40" s="71">
        <v>0</v>
      </c>
      <c r="M40" s="73">
        <v>0</v>
      </c>
      <c r="N40" s="71">
        <v>0</v>
      </c>
      <c r="O40" s="73">
        <v>0</v>
      </c>
      <c r="P40" s="71">
        <v>0</v>
      </c>
      <c r="Q40" s="73">
        <v>0</v>
      </c>
    </row>
    <row r="41" spans="1:17" ht="13.5" customHeight="1" x14ac:dyDescent="0.2">
      <c r="A41" s="29">
        <v>39</v>
      </c>
      <c r="B41" s="57" t="s">
        <v>50</v>
      </c>
      <c r="C41" s="57" t="s">
        <v>26</v>
      </c>
      <c r="D41" s="67" t="s">
        <v>144</v>
      </c>
      <c r="E41" s="69">
        <v>285972.94</v>
      </c>
      <c r="F41" s="71">
        <v>119965.47</v>
      </c>
      <c r="G41" s="73">
        <v>0.41949937640953022</v>
      </c>
      <c r="H41" s="71">
        <v>164244.51</v>
      </c>
      <c r="I41" s="73">
        <v>0.57433584450332964</v>
      </c>
      <c r="J41" s="71">
        <v>0</v>
      </c>
      <c r="K41" s="73">
        <v>0</v>
      </c>
      <c r="L41" s="71">
        <v>0</v>
      </c>
      <c r="M41" s="73">
        <v>0</v>
      </c>
      <c r="N41" s="71">
        <v>0</v>
      </c>
      <c r="O41" s="73">
        <v>0</v>
      </c>
      <c r="P41" s="71">
        <v>1762.96</v>
      </c>
      <c r="Q41" s="73">
        <v>6.1647790871402026E-3</v>
      </c>
    </row>
    <row r="42" spans="1:17" ht="13.5" customHeight="1" x14ac:dyDescent="0.2">
      <c r="A42" s="29">
        <v>40</v>
      </c>
      <c r="B42" s="57" t="s">
        <v>53</v>
      </c>
      <c r="C42" s="57" t="s">
        <v>26</v>
      </c>
      <c r="D42" s="68" t="s">
        <v>141</v>
      </c>
      <c r="E42" s="69">
        <v>145862.88</v>
      </c>
      <c r="F42" s="71">
        <v>78320.479999999996</v>
      </c>
      <c r="G42" s="73">
        <v>0.53694593168597793</v>
      </c>
      <c r="H42" s="71">
        <v>67302.350000000006</v>
      </c>
      <c r="I42" s="73">
        <v>0.46140834460419267</v>
      </c>
      <c r="J42" s="71">
        <v>0</v>
      </c>
      <c r="K42" s="73">
        <v>0</v>
      </c>
      <c r="L42" s="71">
        <v>0</v>
      </c>
      <c r="M42" s="73">
        <v>0</v>
      </c>
      <c r="N42" s="71">
        <v>0</v>
      </c>
      <c r="O42" s="73">
        <v>0</v>
      </c>
      <c r="P42" s="71">
        <v>240.05</v>
      </c>
      <c r="Q42" s="73">
        <v>1.645723709829396E-3</v>
      </c>
    </row>
    <row r="43" spans="1:17" ht="13.5" customHeight="1" x14ac:dyDescent="0.2">
      <c r="A43" s="29">
        <v>41</v>
      </c>
      <c r="B43" s="57" t="s">
        <v>52</v>
      </c>
      <c r="C43" s="57" t="s">
        <v>36</v>
      </c>
      <c r="D43" s="67" t="s">
        <v>147</v>
      </c>
      <c r="E43" s="69">
        <v>46300.63</v>
      </c>
      <c r="F43" s="71">
        <v>24693.57</v>
      </c>
      <c r="G43" s="73">
        <v>0.5333311879341599</v>
      </c>
      <c r="H43" s="71">
        <v>21465.43</v>
      </c>
      <c r="I43" s="73">
        <v>0.46360989040537898</v>
      </c>
      <c r="J43" s="71">
        <v>0</v>
      </c>
      <c r="K43" s="73">
        <v>0</v>
      </c>
      <c r="L43" s="71">
        <v>0</v>
      </c>
      <c r="M43" s="73">
        <v>0</v>
      </c>
      <c r="N43" s="71">
        <v>0</v>
      </c>
      <c r="O43" s="73">
        <v>0</v>
      </c>
      <c r="P43" s="71">
        <v>141.63</v>
      </c>
      <c r="Q43" s="73">
        <v>3.0589216604612075E-3</v>
      </c>
    </row>
    <row r="44" spans="1:17" ht="15.75" thickBot="1" x14ac:dyDescent="0.25">
      <c r="A44" s="30"/>
      <c r="B44" s="111" t="s">
        <v>4</v>
      </c>
      <c r="C44" s="111"/>
      <c r="D44" s="111"/>
      <c r="E44" s="44">
        <f>SUM(E3:E43)</f>
        <v>4406701674.9800005</v>
      </c>
      <c r="F44" s="72">
        <f>SUM(F3:F43)</f>
        <v>2905034387.6799979</v>
      </c>
      <c r="G44" s="74">
        <f>F44/$E$44</f>
        <v>0.65923100811973667</v>
      </c>
      <c r="H44" s="75">
        <f>SUM(H3:H43)</f>
        <v>1376924104.9899995</v>
      </c>
      <c r="I44" s="74">
        <f>H44/$E$44</f>
        <v>0.31246138417033836</v>
      </c>
      <c r="J44" s="75">
        <f>SUM(J3:J43)</f>
        <v>22101002.09</v>
      </c>
      <c r="K44" s="74">
        <f>J44/$E$44</f>
        <v>5.015316152550831E-3</v>
      </c>
      <c r="L44" s="75">
        <f>SUM(L3:L43)</f>
        <v>55217564.189999998</v>
      </c>
      <c r="M44" s="74">
        <f>L44/$E$44</f>
        <v>1.253036131388463E-2</v>
      </c>
      <c r="N44" s="75">
        <f>SUM(N3:N43)</f>
        <v>10416062.380000001</v>
      </c>
      <c r="O44" s="74">
        <f>N44/$E$44</f>
        <v>2.3636867544584291E-3</v>
      </c>
      <c r="P44" s="75">
        <f>SUM(P3:P43)</f>
        <v>37008553.649999991</v>
      </c>
      <c r="Q44" s="74">
        <f>P44/$E$44</f>
        <v>8.3982434890303645E-3</v>
      </c>
    </row>
  </sheetData>
  <mergeCells count="1">
    <mergeCell ref="B44:D44"/>
  </mergeCells>
  <phoneticPr fontId="8" type="noConversion"/>
  <conditionalFormatting sqref="D2:Q2">
    <cfRule type="cellIs" dxfId="0" priority="9" stopIfTrue="1" operator="less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107F-5F92-43F7-BD4F-C10D5903A40E}">
  <sheetPr>
    <tabColor theme="8" tint="0.59999389629810485"/>
    <pageSetUpPr fitToPage="1"/>
  </sheetPr>
  <dimension ref="A1:J80"/>
  <sheetViews>
    <sheetView zoomScaleNormal="100" workbookViewId="0">
      <selection activeCell="B4" sqref="B4"/>
    </sheetView>
  </sheetViews>
  <sheetFormatPr defaultRowHeight="14.25" x14ac:dyDescent="0.2"/>
  <cols>
    <col min="1" max="1" width="6" style="9" customWidth="1"/>
    <col min="2" max="2" width="11.85546875" style="9" customWidth="1"/>
    <col min="3" max="3" width="14.42578125" style="9" bestFit="1" customWidth="1"/>
    <col min="4" max="4" width="47.5703125" style="9" customWidth="1"/>
    <col min="5" max="5" width="14.140625" style="10" customWidth="1"/>
    <col min="6" max="6" width="9.85546875" style="10" bestFit="1" customWidth="1"/>
    <col min="7" max="7" width="10.5703125" style="11" customWidth="1"/>
    <col min="8" max="8" width="10.42578125" style="11" bestFit="1" customWidth="1"/>
    <col min="9" max="9" width="11" style="11" customWidth="1"/>
    <col min="10" max="10" width="12.7109375" style="11" customWidth="1"/>
    <col min="11" max="16384" width="9.140625" style="9"/>
  </cols>
  <sheetData>
    <row r="1" spans="1:10" s="3" customFormat="1" ht="18.75" thickBot="1" x14ac:dyDescent="0.25">
      <c r="A1" s="41" t="s">
        <v>70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4" customFormat="1" ht="15.75" customHeight="1" thickBot="1" x14ac:dyDescent="0.25">
      <c r="A2" s="112" t="s">
        <v>3</v>
      </c>
      <c r="B2" s="119" t="s">
        <v>72</v>
      </c>
      <c r="C2" s="112" t="s">
        <v>75</v>
      </c>
      <c r="D2" s="112" t="s">
        <v>0</v>
      </c>
      <c r="E2" s="117" t="s">
        <v>18</v>
      </c>
      <c r="F2" s="114" t="s">
        <v>20</v>
      </c>
      <c r="G2" s="115"/>
      <c r="H2" s="115"/>
      <c r="I2" s="115"/>
      <c r="J2" s="116"/>
    </row>
    <row r="3" spans="1:10" s="5" customFormat="1" ht="30.75" thickBot="1" x14ac:dyDescent="0.25">
      <c r="A3" s="113"/>
      <c r="B3" s="120"/>
      <c r="C3" s="113"/>
      <c r="D3" s="113"/>
      <c r="E3" s="118"/>
      <c r="F3" s="34" t="s">
        <v>6</v>
      </c>
      <c r="G3" s="35" t="s">
        <v>21</v>
      </c>
      <c r="H3" s="42" t="s">
        <v>7</v>
      </c>
      <c r="I3" s="42" t="s">
        <v>69</v>
      </c>
      <c r="J3" s="76" t="s">
        <v>83</v>
      </c>
    </row>
    <row r="4" spans="1:10" s="4" customFormat="1" collapsed="1" x14ac:dyDescent="0.2">
      <c r="A4" s="47">
        <v>1</v>
      </c>
      <c r="B4" s="45" t="s">
        <v>68</v>
      </c>
      <c r="C4" s="46" t="s">
        <v>26</v>
      </c>
      <c r="D4" s="45" t="s">
        <v>130</v>
      </c>
      <c r="E4" s="54">
        <v>38188</v>
      </c>
      <c r="F4" s="50">
        <v>1.2409525832132839E-2</v>
      </c>
      <c r="G4" s="51">
        <v>2.4696163409476446E-2</v>
      </c>
      <c r="H4" s="51">
        <v>7.0948038227543808E-2</v>
      </c>
      <c r="I4" s="51">
        <v>0.14308767109083376</v>
      </c>
      <c r="J4" s="58">
        <v>0.15607917677131811</v>
      </c>
    </row>
    <row r="5" spans="1:10" s="4" customFormat="1" x14ac:dyDescent="0.2">
      <c r="A5" s="48">
        <v>2</v>
      </c>
      <c r="B5" s="46" t="s">
        <v>40</v>
      </c>
      <c r="C5" s="46" t="s">
        <v>26</v>
      </c>
      <c r="D5" s="46" t="s">
        <v>131</v>
      </c>
      <c r="E5" s="55">
        <v>38195</v>
      </c>
      <c r="F5" s="52">
        <v>1.3215317474952304E-2</v>
      </c>
      <c r="G5" s="53">
        <v>2.5315668346084674E-2</v>
      </c>
      <c r="H5" s="53">
        <v>7.6611586441120982E-2</v>
      </c>
      <c r="I5" s="53">
        <v>0.15823496346261945</v>
      </c>
      <c r="J5" s="59">
        <v>0.17440866343687667</v>
      </c>
    </row>
    <row r="6" spans="1:10" s="4" customFormat="1" x14ac:dyDescent="0.2">
      <c r="A6" s="48">
        <v>3</v>
      </c>
      <c r="B6" s="46" t="s">
        <v>57</v>
      </c>
      <c r="C6" s="46" t="s">
        <v>26</v>
      </c>
      <c r="D6" s="46" t="s">
        <v>158</v>
      </c>
      <c r="E6" s="55">
        <v>38275</v>
      </c>
      <c r="F6" s="52">
        <v>-6.1697751932486833E-3</v>
      </c>
      <c r="G6" s="53">
        <v>-9.961144471918093E-3</v>
      </c>
      <c r="H6" s="53">
        <v>-2.646752344564085E-2</v>
      </c>
      <c r="I6" s="53">
        <v>-2.470596422854765E-2</v>
      </c>
      <c r="J6" s="59">
        <v>-3.4649032169180916E-2</v>
      </c>
    </row>
    <row r="7" spans="1:10" s="4" customFormat="1" x14ac:dyDescent="0.2">
      <c r="A7" s="48">
        <v>4</v>
      </c>
      <c r="B7" s="46" t="s">
        <v>30</v>
      </c>
      <c r="C7" s="46" t="s">
        <v>26</v>
      </c>
      <c r="D7" s="46" t="s">
        <v>150</v>
      </c>
      <c r="E7" s="55">
        <v>38281</v>
      </c>
      <c r="F7" s="52">
        <v>-6.6878335472539963E-3</v>
      </c>
      <c r="G7" s="53">
        <v>2.1338075127806277E-2</v>
      </c>
      <c r="H7" s="53">
        <v>3.1917581337899792E-2</v>
      </c>
      <c r="I7" s="53">
        <v>0.12989487920329501</v>
      </c>
      <c r="J7" s="59">
        <v>0.15752184523340951</v>
      </c>
    </row>
    <row r="8" spans="1:10" s="4" customFormat="1" x14ac:dyDescent="0.2">
      <c r="A8" s="48">
        <v>5</v>
      </c>
      <c r="B8" s="46" t="s">
        <v>56</v>
      </c>
      <c r="C8" s="46" t="s">
        <v>26</v>
      </c>
      <c r="D8" s="46" t="s">
        <v>132</v>
      </c>
      <c r="E8" s="55">
        <v>38286</v>
      </c>
      <c r="F8" s="52">
        <v>4.980079681274896E-3</v>
      </c>
      <c r="G8" s="53">
        <v>1.5090543259557387E-2</v>
      </c>
      <c r="H8" s="53">
        <v>3.7265484451297848E-2</v>
      </c>
      <c r="I8" s="53">
        <v>1.6112789526686822E-2</v>
      </c>
      <c r="J8" s="59">
        <v>1.8163471241170681E-2</v>
      </c>
    </row>
    <row r="9" spans="1:10" s="4" customFormat="1" x14ac:dyDescent="0.2">
      <c r="A9" s="48">
        <v>6</v>
      </c>
      <c r="B9" s="46" t="s">
        <v>34</v>
      </c>
      <c r="C9" s="46" t="s">
        <v>26</v>
      </c>
      <c r="D9" s="46" t="s">
        <v>149</v>
      </c>
      <c r="E9" s="55">
        <v>38289</v>
      </c>
      <c r="F9" s="52">
        <v>-3.2188769732898304E-2</v>
      </c>
      <c r="G9" s="53">
        <v>-9.4083959707521592E-3</v>
      </c>
      <c r="H9" s="53">
        <v>5.0843473701339681E-2</v>
      </c>
      <c r="I9" s="53">
        <v>0.18233786312962796</v>
      </c>
      <c r="J9" s="59">
        <v>0.24505141388174789</v>
      </c>
    </row>
    <row r="10" spans="1:10" s="4" customFormat="1" x14ac:dyDescent="0.2">
      <c r="A10" s="48">
        <v>7</v>
      </c>
      <c r="B10" s="46" t="s">
        <v>64</v>
      </c>
      <c r="C10" s="46" t="s">
        <v>26</v>
      </c>
      <c r="D10" s="46" t="s">
        <v>126</v>
      </c>
      <c r="E10" s="55">
        <v>38300</v>
      </c>
      <c r="F10" s="52">
        <v>2.9288400347120547E-3</v>
      </c>
      <c r="G10" s="53">
        <v>4.3815179606023769E-3</v>
      </c>
      <c r="H10" s="53">
        <v>1.7087748890763033E-2</v>
      </c>
      <c r="I10" s="53">
        <v>4.8975115346796549E-2</v>
      </c>
      <c r="J10" s="59">
        <v>5.1879100458872118E-2</v>
      </c>
    </row>
    <row r="11" spans="1:10" s="4" customFormat="1" x14ac:dyDescent="0.2">
      <c r="A11" s="48">
        <v>8</v>
      </c>
      <c r="B11" s="46" t="s">
        <v>37</v>
      </c>
      <c r="C11" s="46" t="s">
        <v>26</v>
      </c>
      <c r="D11" s="46" t="s">
        <v>92</v>
      </c>
      <c r="E11" s="55">
        <v>38317</v>
      </c>
      <c r="F11" s="52">
        <v>9.758188557452252E-3</v>
      </c>
      <c r="G11" s="53">
        <v>2.0670319867465148E-2</v>
      </c>
      <c r="H11" s="53">
        <v>6.4996542737088436E-2</v>
      </c>
      <c r="I11" s="53">
        <v>0.14797614952413718</v>
      </c>
      <c r="J11" s="59">
        <v>0.1620672644438641</v>
      </c>
    </row>
    <row r="12" spans="1:10" s="4" customFormat="1" x14ac:dyDescent="0.2">
      <c r="A12" s="48">
        <v>9</v>
      </c>
      <c r="B12" s="46" t="s">
        <v>60</v>
      </c>
      <c r="C12" s="46" t="s">
        <v>26</v>
      </c>
      <c r="D12" s="46" t="s">
        <v>146</v>
      </c>
      <c r="E12" s="55">
        <v>38343</v>
      </c>
      <c r="F12" s="52">
        <v>-4.0121560893601971E-2</v>
      </c>
      <c r="G12" s="53">
        <v>1.0070082329727059E-2</v>
      </c>
      <c r="H12" s="53">
        <v>-2.824599875625966E-2</v>
      </c>
      <c r="I12" s="53">
        <v>7.4439981181920079E-2</v>
      </c>
      <c r="J12" s="59">
        <v>0.12436567446792379</v>
      </c>
    </row>
    <row r="13" spans="1:10" s="4" customFormat="1" x14ac:dyDescent="0.2">
      <c r="A13" s="48">
        <v>10</v>
      </c>
      <c r="B13" s="46" t="s">
        <v>55</v>
      </c>
      <c r="C13" s="46" t="s">
        <v>26</v>
      </c>
      <c r="D13" s="46" t="s">
        <v>97</v>
      </c>
      <c r="E13" s="55">
        <v>38399</v>
      </c>
      <c r="F13" s="52">
        <v>9.7179353971212912E-3</v>
      </c>
      <c r="G13" s="53">
        <v>1.8149882903981229E-2</v>
      </c>
      <c r="H13" s="53">
        <v>4.902054163888625E-2</v>
      </c>
      <c r="I13" s="53">
        <v>9.1434611700194957E-2</v>
      </c>
      <c r="J13" s="59">
        <v>9.8583588243117415E-2</v>
      </c>
    </row>
    <row r="14" spans="1:10" s="4" customFormat="1" x14ac:dyDescent="0.2">
      <c r="A14" s="48">
        <v>11</v>
      </c>
      <c r="B14" s="46" t="s">
        <v>65</v>
      </c>
      <c r="C14" s="46" t="s">
        <v>26</v>
      </c>
      <c r="D14" s="46" t="s">
        <v>133</v>
      </c>
      <c r="E14" s="55">
        <v>38447</v>
      </c>
      <c r="F14" s="52">
        <v>-2.5190091897185907E-3</v>
      </c>
      <c r="G14" s="53">
        <v>2.5121050865333894E-2</v>
      </c>
      <c r="H14" s="53">
        <v>4.8134895348267426E-2</v>
      </c>
      <c r="I14" s="53">
        <v>0.14660303501528227</v>
      </c>
      <c r="J14" s="59">
        <v>0.16866152921243915</v>
      </c>
    </row>
    <row r="15" spans="1:10" s="4" customFormat="1" x14ac:dyDescent="0.2">
      <c r="A15" s="48">
        <v>12</v>
      </c>
      <c r="B15" s="46" t="s">
        <v>28</v>
      </c>
      <c r="C15" s="46" t="s">
        <v>26</v>
      </c>
      <c r="D15" s="46" t="s">
        <v>94</v>
      </c>
      <c r="E15" s="55">
        <v>38449</v>
      </c>
      <c r="F15" s="52">
        <v>9.6540755467198203E-3</v>
      </c>
      <c r="G15" s="53">
        <v>2.0610932475884303E-2</v>
      </c>
      <c r="H15" s="53">
        <v>6.2566952329941028E-2</v>
      </c>
      <c r="I15" s="53">
        <v>0.13273736238245637</v>
      </c>
      <c r="J15" s="59">
        <v>0.14283142507381008</v>
      </c>
    </row>
    <row r="16" spans="1:10" s="4" customFormat="1" x14ac:dyDescent="0.2">
      <c r="A16" s="48">
        <v>13</v>
      </c>
      <c r="B16" s="46" t="s">
        <v>43</v>
      </c>
      <c r="C16" s="46" t="s">
        <v>26</v>
      </c>
      <c r="D16" s="46" t="s">
        <v>134</v>
      </c>
      <c r="E16" s="55">
        <v>38490</v>
      </c>
      <c r="F16" s="52">
        <v>6.5238973195291816E-3</v>
      </c>
      <c r="G16" s="53">
        <v>1.4835734458227501E-2</v>
      </c>
      <c r="H16" s="53">
        <v>4.0653982917262299E-2</v>
      </c>
      <c r="I16" s="53">
        <v>6.8624129493694674E-2</v>
      </c>
      <c r="J16" s="59">
        <v>7.5669735894812629E-2</v>
      </c>
    </row>
    <row r="17" spans="1:10" s="4" customFormat="1" x14ac:dyDescent="0.2">
      <c r="A17" s="48">
        <v>14</v>
      </c>
      <c r="B17" s="46" t="s">
        <v>52</v>
      </c>
      <c r="C17" s="46" t="s">
        <v>36</v>
      </c>
      <c r="D17" s="46" t="s">
        <v>147</v>
      </c>
      <c r="E17" s="55">
        <v>38568</v>
      </c>
      <c r="F17" s="52">
        <v>7.3170731707317138E-3</v>
      </c>
      <c r="G17" s="53">
        <v>1.7925162446784659E-2</v>
      </c>
      <c r="H17" s="53">
        <v>4.8949434310782802E-2</v>
      </c>
      <c r="I17" s="53">
        <v>9.9733720648753188E-2</v>
      </c>
      <c r="J17" s="59">
        <v>8.9971209213051795E-2</v>
      </c>
    </row>
    <row r="18" spans="1:10" s="4" customFormat="1" x14ac:dyDescent="0.2">
      <c r="A18" s="48">
        <v>15</v>
      </c>
      <c r="B18" s="46" t="s">
        <v>61</v>
      </c>
      <c r="C18" s="46" t="s">
        <v>26</v>
      </c>
      <c r="D18" s="46" t="s">
        <v>151</v>
      </c>
      <c r="E18" s="55">
        <v>38707</v>
      </c>
      <c r="F18" s="52">
        <v>7.9135786961437304E-3</v>
      </c>
      <c r="G18" s="53">
        <v>1.4968166294219376E-2</v>
      </c>
      <c r="H18" s="53">
        <v>4.6859031507534343E-2</v>
      </c>
      <c r="I18" s="53">
        <v>0.11483153872872509</v>
      </c>
      <c r="J18" s="59">
        <v>0.1234423857749567</v>
      </c>
    </row>
    <row r="19" spans="1:10" s="4" customFormat="1" x14ac:dyDescent="0.2">
      <c r="A19" s="48">
        <v>16</v>
      </c>
      <c r="B19" s="46" t="s">
        <v>32</v>
      </c>
      <c r="C19" s="46" t="s">
        <v>33</v>
      </c>
      <c r="D19" s="46" t="s">
        <v>95</v>
      </c>
      <c r="E19" s="55">
        <v>38762</v>
      </c>
      <c r="F19" s="52">
        <v>1.1807884005437197E-2</v>
      </c>
      <c r="G19" s="53">
        <v>2.3982464828775196E-2</v>
      </c>
      <c r="H19" s="53">
        <v>7.1834501295958475E-2</v>
      </c>
      <c r="I19" s="53">
        <v>0.15965766869891262</v>
      </c>
      <c r="J19" s="59">
        <v>0.17266549735855397</v>
      </c>
    </row>
    <row r="20" spans="1:10" s="4" customFormat="1" x14ac:dyDescent="0.2">
      <c r="A20" s="48">
        <v>17</v>
      </c>
      <c r="B20" s="46" t="s">
        <v>39</v>
      </c>
      <c r="C20" s="46" t="s">
        <v>26</v>
      </c>
      <c r="D20" s="46" t="s">
        <v>135</v>
      </c>
      <c r="E20" s="55">
        <v>38820</v>
      </c>
      <c r="F20" s="52">
        <v>9.8324182725084697E-3</v>
      </c>
      <c r="G20" s="53">
        <v>1.726101180255557E-2</v>
      </c>
      <c r="H20" s="53">
        <v>4.560908094450733E-2</v>
      </c>
      <c r="I20" s="53">
        <v>0.1003968952235712</v>
      </c>
      <c r="J20" s="59">
        <v>0.10715058522671383</v>
      </c>
    </row>
    <row r="21" spans="1:10" s="4" customFormat="1" x14ac:dyDescent="0.2">
      <c r="A21" s="48">
        <v>18</v>
      </c>
      <c r="B21" s="46" t="s">
        <v>49</v>
      </c>
      <c r="C21" s="46" t="s">
        <v>26</v>
      </c>
      <c r="D21" s="46" t="s">
        <v>136</v>
      </c>
      <c r="E21" s="55">
        <v>38833</v>
      </c>
      <c r="F21" s="52">
        <v>1.6487498490155961E-2</v>
      </c>
      <c r="G21" s="53">
        <v>2.4281888997078838E-2</v>
      </c>
      <c r="H21" s="53">
        <v>3.4544225213596347E-2</v>
      </c>
      <c r="I21" s="53">
        <v>0.11110377607604982</v>
      </c>
      <c r="J21" s="59">
        <v>0.12199186720885269</v>
      </c>
    </row>
    <row r="22" spans="1:10" s="4" customFormat="1" x14ac:dyDescent="0.2">
      <c r="A22" s="48">
        <v>19</v>
      </c>
      <c r="B22" s="46" t="s">
        <v>27</v>
      </c>
      <c r="C22" s="46" t="s">
        <v>26</v>
      </c>
      <c r="D22" s="46" t="s">
        <v>148</v>
      </c>
      <c r="E22" s="55">
        <v>38869</v>
      </c>
      <c r="F22" s="52">
        <v>1.0273501248549977E-2</v>
      </c>
      <c r="G22" s="53">
        <v>2.2476717344583452E-2</v>
      </c>
      <c r="H22" s="53">
        <v>6.8155832276573403E-2</v>
      </c>
      <c r="I22" s="53">
        <v>0.15998419686194842</v>
      </c>
      <c r="J22" s="59">
        <v>0.17405858696645637</v>
      </c>
    </row>
    <row r="23" spans="1:10" s="4" customFormat="1" x14ac:dyDescent="0.2">
      <c r="A23" s="48">
        <v>20</v>
      </c>
      <c r="B23" s="46" t="s">
        <v>59</v>
      </c>
      <c r="C23" s="46" t="s">
        <v>26</v>
      </c>
      <c r="D23" s="46" t="s">
        <v>137</v>
      </c>
      <c r="E23" s="55">
        <v>38882</v>
      </c>
      <c r="F23" s="52">
        <v>4.1608876560330632E-3</v>
      </c>
      <c r="G23" s="53">
        <v>-1.2262415695892814E-3</v>
      </c>
      <c r="H23" s="53">
        <v>1.24300807955251E-2</v>
      </c>
      <c r="I23" s="53">
        <v>3.4449912684552997E-2</v>
      </c>
      <c r="J23" s="59">
        <v>3.1992397846056342E-2</v>
      </c>
    </row>
    <row r="24" spans="1:10" s="4" customFormat="1" x14ac:dyDescent="0.2">
      <c r="A24" s="48">
        <v>21</v>
      </c>
      <c r="B24" s="46" t="s">
        <v>54</v>
      </c>
      <c r="C24" s="46" t="s">
        <v>26</v>
      </c>
      <c r="D24" s="46" t="s">
        <v>90</v>
      </c>
      <c r="E24" s="55">
        <v>38917</v>
      </c>
      <c r="F24" s="52">
        <v>4.0333796940195121E-3</v>
      </c>
      <c r="G24" s="53">
        <v>3.126519836031294E-3</v>
      </c>
      <c r="H24" s="53">
        <v>1.6617377834107883E-2</v>
      </c>
      <c r="I24" s="53">
        <v>6.2320653373556079E-2</v>
      </c>
      <c r="J24" s="59">
        <v>6.1071507312412621E-2</v>
      </c>
    </row>
    <row r="25" spans="1:10" s="4" customFormat="1" x14ac:dyDescent="0.2">
      <c r="A25" s="48">
        <v>22</v>
      </c>
      <c r="B25" s="46" t="s">
        <v>67</v>
      </c>
      <c r="C25" s="46" t="s">
        <v>26</v>
      </c>
      <c r="D25" s="46" t="s">
        <v>152</v>
      </c>
      <c r="E25" s="55">
        <v>38986</v>
      </c>
      <c r="F25" s="52">
        <v>-3.8357511679370515E-2</v>
      </c>
      <c r="G25" s="53">
        <v>-3.8357511679370515E-2</v>
      </c>
      <c r="H25" s="53">
        <v>-5.1878787878787858E-2</v>
      </c>
      <c r="I25" s="53">
        <v>-3.8357511679370515E-2</v>
      </c>
      <c r="J25" s="59">
        <v>-2.6145418326693259E-2</v>
      </c>
    </row>
    <row r="26" spans="1:10" s="4" customFormat="1" x14ac:dyDescent="0.2">
      <c r="A26" s="48">
        <v>23</v>
      </c>
      <c r="B26" s="46" t="s">
        <v>41</v>
      </c>
      <c r="C26" s="46" t="s">
        <v>26</v>
      </c>
      <c r="D26" s="46" t="s">
        <v>93</v>
      </c>
      <c r="E26" s="55">
        <v>39056</v>
      </c>
      <c r="F26" s="52">
        <v>6.0621233525866014E-3</v>
      </c>
      <c r="G26" s="53">
        <v>1.2580767084825695E-2</v>
      </c>
      <c r="H26" s="53">
        <v>4.0099092270433401E-2</v>
      </c>
      <c r="I26" s="53">
        <v>8.7507007132777925E-2</v>
      </c>
      <c r="J26" s="59">
        <v>9.4531234800879327E-2</v>
      </c>
    </row>
    <row r="27" spans="1:10" s="4" customFormat="1" x14ac:dyDescent="0.2">
      <c r="A27" s="48">
        <v>24</v>
      </c>
      <c r="B27" s="46" t="s">
        <v>35</v>
      </c>
      <c r="C27" s="46" t="s">
        <v>36</v>
      </c>
      <c r="D27" s="46" t="s">
        <v>138</v>
      </c>
      <c r="E27" s="55">
        <v>39192</v>
      </c>
      <c r="F27" s="52">
        <v>1.1944237666644097E-2</v>
      </c>
      <c r="G27" s="53">
        <v>2.6955566238582529E-2</v>
      </c>
      <c r="H27" s="53">
        <v>7.2589032743965776E-2</v>
      </c>
      <c r="I27" s="53">
        <v>0.14588402076668139</v>
      </c>
      <c r="J27" s="59">
        <v>0.15259658926678865</v>
      </c>
    </row>
    <row r="28" spans="1:10" s="4" customFormat="1" x14ac:dyDescent="0.2">
      <c r="A28" s="48">
        <v>25</v>
      </c>
      <c r="B28" s="46" t="s">
        <v>62</v>
      </c>
      <c r="C28" s="46" t="s">
        <v>26</v>
      </c>
      <c r="D28" s="46" t="s">
        <v>98</v>
      </c>
      <c r="E28" s="55">
        <v>39219</v>
      </c>
      <c r="F28" s="52">
        <v>3.6177813955595717E-4</v>
      </c>
      <c r="G28" s="53">
        <v>1.4940239043823578E-3</v>
      </c>
      <c r="H28" s="53">
        <v>1.8415358408913063E-2</v>
      </c>
      <c r="I28" s="53">
        <v>4.8040934287203241E-2</v>
      </c>
      <c r="J28" s="59">
        <v>4.9532665939175491E-2</v>
      </c>
    </row>
    <row r="29" spans="1:10" s="4" customFormat="1" x14ac:dyDescent="0.2">
      <c r="A29" s="48">
        <v>26</v>
      </c>
      <c r="B29" s="46" t="s">
        <v>44</v>
      </c>
      <c r="C29" s="46" t="s">
        <v>26</v>
      </c>
      <c r="D29" s="46" t="s">
        <v>99</v>
      </c>
      <c r="E29" s="55">
        <v>39254</v>
      </c>
      <c r="F29" s="52">
        <v>7.4392998306043179E-3</v>
      </c>
      <c r="G29" s="53">
        <v>1.6175193290712153E-2</v>
      </c>
      <c r="H29" s="53">
        <v>5.0209697593996072E-2</v>
      </c>
      <c r="I29" s="53">
        <v>0.11238056642299354</v>
      </c>
      <c r="J29" s="59">
        <v>0.12176988368437591</v>
      </c>
    </row>
    <row r="30" spans="1:10" s="4" customFormat="1" x14ac:dyDescent="0.2">
      <c r="A30" s="48">
        <v>27</v>
      </c>
      <c r="B30" s="46" t="s">
        <v>31</v>
      </c>
      <c r="C30" s="46" t="s">
        <v>26</v>
      </c>
      <c r="D30" s="46" t="s">
        <v>139</v>
      </c>
      <c r="E30" s="55">
        <v>39283</v>
      </c>
      <c r="F30" s="52">
        <v>3.1279324366595418E-4</v>
      </c>
      <c r="G30" s="53">
        <v>1.9581734158375941E-3</v>
      </c>
      <c r="H30" s="53">
        <v>4.0507564665690499E-2</v>
      </c>
      <c r="I30" s="53">
        <v>0.11147797375966628</v>
      </c>
      <c r="J30" s="59">
        <v>0.11837733869557621</v>
      </c>
    </row>
    <row r="31" spans="1:10" s="4" customFormat="1" x14ac:dyDescent="0.2">
      <c r="A31" s="48">
        <v>28</v>
      </c>
      <c r="B31" s="46" t="s">
        <v>63</v>
      </c>
      <c r="C31" s="46" t="s">
        <v>26</v>
      </c>
      <c r="D31" s="46" t="s">
        <v>115</v>
      </c>
      <c r="E31" s="55">
        <v>39287</v>
      </c>
      <c r="F31" s="52">
        <v>6.0552092609083008E-3</v>
      </c>
      <c r="G31" s="53">
        <v>1.1980204671160122E-2</v>
      </c>
      <c r="H31" s="53">
        <v>3.9207119369006671E-2</v>
      </c>
      <c r="I31" s="53">
        <v>8.5302593659942305E-2</v>
      </c>
      <c r="J31" s="59">
        <v>9.217458552854163E-2</v>
      </c>
    </row>
    <row r="32" spans="1:10" s="4" customFormat="1" x14ac:dyDescent="0.2">
      <c r="A32" s="48">
        <v>29</v>
      </c>
      <c r="B32" s="46" t="s">
        <v>58</v>
      </c>
      <c r="C32" s="46" t="s">
        <v>36</v>
      </c>
      <c r="D32" s="46" t="s">
        <v>84</v>
      </c>
      <c r="E32" s="55">
        <v>39343</v>
      </c>
      <c r="F32" s="52">
        <v>9.2297435256372129E-3</v>
      </c>
      <c r="G32" s="53">
        <v>1.8824271742559739E-2</v>
      </c>
      <c r="H32" s="53">
        <v>5.5866774200579838E-2</v>
      </c>
      <c r="I32" s="53">
        <v>0.11190175599678653</v>
      </c>
      <c r="J32" s="59">
        <v>0.12069962751312957</v>
      </c>
    </row>
    <row r="33" spans="1:10" s="4" customFormat="1" x14ac:dyDescent="0.2">
      <c r="A33" s="48">
        <v>30</v>
      </c>
      <c r="B33" s="46" t="s">
        <v>48</v>
      </c>
      <c r="C33" s="46" t="s">
        <v>26</v>
      </c>
      <c r="D33" s="46" t="s">
        <v>155</v>
      </c>
      <c r="E33" s="55">
        <v>39345</v>
      </c>
      <c r="F33" s="52">
        <v>-2.961442603723774E-3</v>
      </c>
      <c r="G33" s="53">
        <v>9.470090544752896E-3</v>
      </c>
      <c r="H33" s="53">
        <v>4.6470117560164947E-2</v>
      </c>
      <c r="I33" s="53">
        <v>0.14337592468056481</v>
      </c>
      <c r="J33" s="59">
        <v>0.17344192145765747</v>
      </c>
    </row>
    <row r="34" spans="1:10" s="4" customFormat="1" x14ac:dyDescent="0.2">
      <c r="A34" s="48">
        <v>31</v>
      </c>
      <c r="B34" s="46" t="s">
        <v>66</v>
      </c>
      <c r="C34" s="46" t="s">
        <v>26</v>
      </c>
      <c r="D34" s="46" t="s">
        <v>91</v>
      </c>
      <c r="E34" s="55">
        <v>39426</v>
      </c>
      <c r="F34" s="52">
        <v>9.1388954541871126E-3</v>
      </c>
      <c r="G34" s="53">
        <v>1.2969553183076243E-2</v>
      </c>
      <c r="H34" s="53">
        <v>2.5540432345876551E-2</v>
      </c>
      <c r="I34" s="53">
        <v>4.8972238145933877E-2</v>
      </c>
      <c r="J34" s="59">
        <v>5.1987516425755498E-2</v>
      </c>
    </row>
    <row r="35" spans="1:10" s="4" customFormat="1" x14ac:dyDescent="0.2">
      <c r="A35" s="48">
        <v>32</v>
      </c>
      <c r="B35" s="46" t="s">
        <v>29</v>
      </c>
      <c r="C35" s="46" t="s">
        <v>26</v>
      </c>
      <c r="D35" s="46" t="s">
        <v>140</v>
      </c>
      <c r="E35" s="55">
        <v>39443</v>
      </c>
      <c r="F35" s="52">
        <v>1.103032178217811E-2</v>
      </c>
      <c r="G35" s="53">
        <v>2.3539545810493445E-2</v>
      </c>
      <c r="H35" s="53">
        <v>6.7589090998194878E-2</v>
      </c>
      <c r="I35" s="53">
        <v>0.14852859766438509</v>
      </c>
      <c r="J35" s="59">
        <v>0.16076836318748167</v>
      </c>
    </row>
    <row r="36" spans="1:10" s="4" customFormat="1" x14ac:dyDescent="0.2">
      <c r="A36" s="48">
        <v>33</v>
      </c>
      <c r="B36" s="46" t="s">
        <v>53</v>
      </c>
      <c r="C36" s="46" t="s">
        <v>26</v>
      </c>
      <c r="D36" s="46" t="s">
        <v>141</v>
      </c>
      <c r="E36" s="55">
        <v>39542</v>
      </c>
      <c r="F36" s="52">
        <v>5.3550469483569785E-3</v>
      </c>
      <c r="G36" s="53">
        <v>1.1588426335990665E-2</v>
      </c>
      <c r="H36" s="53">
        <v>3.4417691901275527E-2</v>
      </c>
      <c r="I36" s="53">
        <v>6.4135414240235944E-2</v>
      </c>
      <c r="J36" s="59">
        <v>5.3420445810914874E-2</v>
      </c>
    </row>
    <row r="37" spans="1:10" s="4" customFormat="1" x14ac:dyDescent="0.2">
      <c r="A37" s="48">
        <v>34</v>
      </c>
      <c r="B37" s="46" t="s">
        <v>42</v>
      </c>
      <c r="C37" s="46" t="s">
        <v>26</v>
      </c>
      <c r="D37" s="46" t="s">
        <v>153</v>
      </c>
      <c r="E37" s="55">
        <v>39660</v>
      </c>
      <c r="F37" s="52">
        <v>-8.579814856626844E-3</v>
      </c>
      <c r="G37" s="53">
        <v>5.7260650480990272E-3</v>
      </c>
      <c r="H37" s="53">
        <v>4.3601322299764433E-2</v>
      </c>
      <c r="I37" s="53">
        <v>0.14650240926677571</v>
      </c>
      <c r="J37" s="59">
        <v>0.18847961418272186</v>
      </c>
    </row>
    <row r="38" spans="1:10" s="4" customFormat="1" x14ac:dyDescent="0.2">
      <c r="A38" s="48">
        <v>35</v>
      </c>
      <c r="B38" s="46" t="s">
        <v>25</v>
      </c>
      <c r="C38" s="46" t="s">
        <v>26</v>
      </c>
      <c r="D38" s="46" t="s">
        <v>142</v>
      </c>
      <c r="E38" s="55">
        <v>39898</v>
      </c>
      <c r="F38" s="52">
        <v>1.109362478638265E-2</v>
      </c>
      <c r="G38" s="53">
        <v>2.4506686754649509E-2</v>
      </c>
      <c r="H38" s="53">
        <v>6.3048796581092414E-2</v>
      </c>
      <c r="I38" s="53">
        <v>0.13921131357084571</v>
      </c>
      <c r="J38" s="59">
        <v>0.1549541203458622</v>
      </c>
    </row>
    <row r="39" spans="1:10" s="4" customFormat="1" x14ac:dyDescent="0.2">
      <c r="A39" s="48">
        <v>36</v>
      </c>
      <c r="B39" s="46" t="s">
        <v>47</v>
      </c>
      <c r="C39" s="46" t="s">
        <v>26</v>
      </c>
      <c r="D39" s="46" t="s">
        <v>156</v>
      </c>
      <c r="E39" s="55">
        <v>40031</v>
      </c>
      <c r="F39" s="52">
        <v>1.9292604501607746E-2</v>
      </c>
      <c r="G39" s="53">
        <v>2.2580645161290214E-2</v>
      </c>
      <c r="H39" s="53">
        <v>8.1911262798634699E-2</v>
      </c>
      <c r="I39" s="53">
        <v>0.15841403252329611</v>
      </c>
      <c r="J39" s="59">
        <v>0.16402893548268649</v>
      </c>
    </row>
    <row r="40" spans="1:10" s="4" customFormat="1" x14ac:dyDescent="0.2">
      <c r="A40" s="48">
        <v>37</v>
      </c>
      <c r="B40" s="46" t="s">
        <v>45</v>
      </c>
      <c r="C40" s="46" t="s">
        <v>26</v>
      </c>
      <c r="D40" s="46" t="s">
        <v>143</v>
      </c>
      <c r="E40" s="55">
        <v>40263</v>
      </c>
      <c r="F40" s="52">
        <v>-4.660753629738501E-3</v>
      </c>
      <c r="G40" s="53">
        <v>-7.4084507042253556E-3</v>
      </c>
      <c r="H40" s="53">
        <v>-7.3731673425403432E-4</v>
      </c>
      <c r="I40" s="53">
        <v>1.1830581478822655E-2</v>
      </c>
      <c r="J40" s="59">
        <v>1.5065967621132659E-2</v>
      </c>
    </row>
    <row r="41" spans="1:10" s="4" customFormat="1" x14ac:dyDescent="0.2">
      <c r="A41" s="48">
        <v>38</v>
      </c>
      <c r="B41" s="46" t="s">
        <v>50</v>
      </c>
      <c r="C41" s="46" t="s">
        <v>26</v>
      </c>
      <c r="D41" s="46" t="s">
        <v>144</v>
      </c>
      <c r="E41" s="55">
        <v>40956</v>
      </c>
      <c r="F41" s="52">
        <v>4.4076903702459092E-3</v>
      </c>
      <c r="G41" s="53">
        <v>9.1948205322873733E-3</v>
      </c>
      <c r="H41" s="53">
        <v>2.8852769177846627E-2</v>
      </c>
      <c r="I41" s="53">
        <v>5.9513793561528416E-2</v>
      </c>
      <c r="J41" s="59">
        <v>6.4889403177711413E-2</v>
      </c>
    </row>
    <row r="42" spans="1:10" s="4" customFormat="1" x14ac:dyDescent="0.2">
      <c r="A42" s="48">
        <v>39</v>
      </c>
      <c r="B42" s="46" t="s">
        <v>51</v>
      </c>
      <c r="C42" s="46" t="s">
        <v>26</v>
      </c>
      <c r="D42" s="46" t="s">
        <v>105</v>
      </c>
      <c r="E42" s="55">
        <v>41366</v>
      </c>
      <c r="F42" s="52">
        <v>4.479926483257568E-3</v>
      </c>
      <c r="G42" s="53">
        <v>4.7684706423072321E-3</v>
      </c>
      <c r="H42" s="53">
        <v>2.089778763644845E-2</v>
      </c>
      <c r="I42" s="53">
        <v>3.564872387043283E-2</v>
      </c>
      <c r="J42" s="59">
        <v>3.8662548996317714E-2</v>
      </c>
    </row>
    <row r="43" spans="1:10" s="4" customFormat="1" x14ac:dyDescent="0.2">
      <c r="A43" s="48">
        <v>40</v>
      </c>
      <c r="B43" s="46" t="s">
        <v>38</v>
      </c>
      <c r="C43" s="46" t="s">
        <v>26</v>
      </c>
      <c r="D43" s="46" t="s">
        <v>145</v>
      </c>
      <c r="E43" s="55">
        <v>43620</v>
      </c>
      <c r="F43" s="52">
        <v>-3.425559947299095E-3</v>
      </c>
      <c r="G43" s="53">
        <v>-7.9349465538723907E-3</v>
      </c>
      <c r="H43" s="53">
        <v>-1.1224826675471089E-3</v>
      </c>
      <c r="I43" s="53">
        <v>1.7555660186991284E-2</v>
      </c>
      <c r="J43" s="59">
        <v>2.1127235909551123E-2</v>
      </c>
    </row>
    <row r="44" spans="1:10" s="4" customFormat="1" ht="15" thickBot="1" x14ac:dyDescent="0.25">
      <c r="A44" s="48">
        <v>41</v>
      </c>
      <c r="B44" s="46" t="s">
        <v>46</v>
      </c>
      <c r="C44" s="46" t="s">
        <v>26</v>
      </c>
      <c r="D44" s="46" t="s">
        <v>89</v>
      </c>
      <c r="E44" s="55">
        <v>43711</v>
      </c>
      <c r="F44" s="52">
        <v>4.5312942509205811E-3</v>
      </c>
      <c r="G44" s="53">
        <v>1.2464319695528081E-2</v>
      </c>
      <c r="H44" s="53">
        <v>3.2204869531477387E-2</v>
      </c>
      <c r="I44" s="53">
        <v>8.4709480122324265E-2</v>
      </c>
      <c r="J44" s="59">
        <v>8.3936029336864726E-2</v>
      </c>
    </row>
    <row r="45" spans="1:10" s="4" customFormat="1" ht="15.75" thickBot="1" x14ac:dyDescent="0.25">
      <c r="A45" s="61"/>
      <c r="B45" s="37"/>
      <c r="C45" s="37"/>
      <c r="D45" s="38" t="s">
        <v>71</v>
      </c>
      <c r="E45" s="39" t="s">
        <v>5</v>
      </c>
      <c r="F45" s="49">
        <f>AVERAGE(F4:F44)</f>
        <v>2.5872351073349532E-3</v>
      </c>
      <c r="G45" s="40">
        <f>AVERAGE(G4:G44)</f>
        <v>1.1628830138072727E-2</v>
      </c>
      <c r="H45" s="40">
        <f>AVERAGE(H4:H44)</f>
        <v>3.7756660068313845E-2</v>
      </c>
      <c r="I45" s="40">
        <f>AVERAGE(I4:I44)</f>
        <v>9.4652840458143539E-2</v>
      </c>
      <c r="J45" s="60">
        <f>AVERAGE(J4:J44)</f>
        <v>0.10529942688130897</v>
      </c>
    </row>
    <row r="46" spans="1:10" s="4" customFormat="1" x14ac:dyDescent="0.2"/>
    <row r="47" spans="1:10" s="4" customFormat="1" ht="15" x14ac:dyDescent="0.25">
      <c r="A47" s="56"/>
    </row>
    <row r="48" spans="1:10" s="36" customFormat="1" collapsed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s="4" customFormat="1" collapsed="1" x14ac:dyDescent="0.2"/>
    <row r="50" spans="1:10" s="4" customFormat="1" collapsed="1" x14ac:dyDescent="0.2"/>
    <row r="51" spans="1:10" s="4" customFormat="1" collapsed="1" x14ac:dyDescent="0.2"/>
    <row r="52" spans="1:10" s="4" customFormat="1" collapsed="1" x14ac:dyDescent="0.2"/>
    <row r="53" spans="1:10" s="4" customFormat="1" collapsed="1" x14ac:dyDescent="0.2"/>
    <row r="54" spans="1:10" s="4" customFormat="1" collapsed="1" x14ac:dyDescent="0.2"/>
    <row r="55" spans="1:10" s="4" customFormat="1" collapsed="1" x14ac:dyDescent="0.2"/>
    <row r="56" spans="1:10" s="4" customFormat="1" collapsed="1" x14ac:dyDescent="0.2"/>
    <row r="57" spans="1:10" s="4" customFormat="1" collapsed="1" x14ac:dyDescent="0.2"/>
    <row r="58" spans="1:10" s="4" customFormat="1" collapsed="1" x14ac:dyDescent="0.2">
      <c r="A58" s="6"/>
      <c r="B58" s="6"/>
      <c r="C58" s="6"/>
      <c r="D58" s="6"/>
      <c r="E58" s="7"/>
      <c r="F58" s="7"/>
      <c r="G58" s="8"/>
      <c r="H58" s="8"/>
      <c r="I58" s="8"/>
      <c r="J58" s="8"/>
    </row>
    <row r="59" spans="1:10" s="4" customFormat="1" x14ac:dyDescent="0.2">
      <c r="A59" s="6"/>
      <c r="B59" s="6"/>
      <c r="C59" s="6"/>
      <c r="D59" s="6"/>
      <c r="E59" s="7"/>
      <c r="F59" s="7"/>
      <c r="G59" s="8"/>
      <c r="H59" s="8"/>
      <c r="I59" s="8"/>
      <c r="J59" s="8"/>
    </row>
    <row r="60" spans="1:10" s="4" customFormat="1" x14ac:dyDescent="0.2">
      <c r="A60" s="6"/>
      <c r="B60" s="6"/>
      <c r="C60" s="6"/>
      <c r="D60" s="6"/>
      <c r="E60" s="7"/>
      <c r="F60" s="7"/>
      <c r="G60" s="8"/>
      <c r="H60" s="8"/>
      <c r="I60" s="8"/>
      <c r="J60" s="8"/>
    </row>
    <row r="61" spans="1:10" s="6" customFormat="1" x14ac:dyDescent="0.2">
      <c r="E61" s="7"/>
      <c r="F61" s="7"/>
      <c r="G61" s="8"/>
      <c r="H61" s="8"/>
      <c r="I61" s="8"/>
      <c r="J61" s="8"/>
    </row>
    <row r="62" spans="1:10" s="6" customFormat="1" x14ac:dyDescent="0.2">
      <c r="E62" s="7"/>
      <c r="F62" s="7"/>
      <c r="G62" s="8"/>
      <c r="H62" s="8"/>
      <c r="I62" s="8"/>
      <c r="J62" s="8"/>
    </row>
    <row r="63" spans="1:10" s="6" customFormat="1" x14ac:dyDescent="0.2">
      <c r="E63" s="7"/>
      <c r="F63" s="7"/>
      <c r="G63" s="8"/>
      <c r="H63" s="8"/>
      <c r="I63" s="8"/>
      <c r="J63" s="8"/>
    </row>
    <row r="64" spans="1:10" s="6" customFormat="1" x14ac:dyDescent="0.2">
      <c r="E64" s="7"/>
      <c r="F64" s="7"/>
      <c r="G64" s="8"/>
      <c r="H64" s="8"/>
      <c r="I64" s="8"/>
      <c r="J64" s="8"/>
    </row>
    <row r="65" spans="1:10" s="6" customFormat="1" x14ac:dyDescent="0.2">
      <c r="E65" s="7"/>
      <c r="F65" s="7"/>
      <c r="G65" s="8"/>
      <c r="H65" s="8"/>
      <c r="I65" s="8"/>
      <c r="J65" s="8"/>
    </row>
    <row r="66" spans="1:10" s="6" customFormat="1" x14ac:dyDescent="0.2">
      <c r="E66" s="7"/>
      <c r="F66" s="7"/>
      <c r="G66" s="8"/>
      <c r="H66" s="8"/>
      <c r="I66" s="8"/>
      <c r="J66" s="8"/>
    </row>
    <row r="67" spans="1:10" s="6" customFormat="1" x14ac:dyDescent="0.2">
      <c r="E67" s="7"/>
      <c r="F67" s="7"/>
      <c r="G67" s="8"/>
      <c r="H67" s="8"/>
      <c r="I67" s="8"/>
      <c r="J67" s="8"/>
    </row>
    <row r="68" spans="1:10" s="6" customFormat="1" x14ac:dyDescent="0.2">
      <c r="E68" s="7"/>
      <c r="F68" s="7"/>
      <c r="G68" s="8"/>
      <c r="H68" s="8"/>
      <c r="I68" s="8"/>
      <c r="J68" s="8"/>
    </row>
    <row r="69" spans="1:10" s="6" customFormat="1" x14ac:dyDescent="0.2">
      <c r="E69" s="7"/>
      <c r="F69" s="7"/>
      <c r="G69" s="8"/>
      <c r="H69" s="8"/>
      <c r="I69" s="8"/>
      <c r="J69" s="8"/>
    </row>
    <row r="70" spans="1:10" s="6" customFormat="1" x14ac:dyDescent="0.2">
      <c r="E70" s="7"/>
      <c r="F70" s="7"/>
      <c r="G70" s="8"/>
      <c r="H70" s="8"/>
      <c r="I70" s="8"/>
      <c r="J70" s="8"/>
    </row>
    <row r="71" spans="1:10" s="6" customFormat="1" x14ac:dyDescent="0.2">
      <c r="E71" s="7"/>
      <c r="F71" s="7"/>
      <c r="G71" s="8"/>
      <c r="H71" s="8"/>
      <c r="I71" s="8"/>
      <c r="J71" s="8"/>
    </row>
    <row r="72" spans="1:10" s="6" customFormat="1" x14ac:dyDescent="0.2">
      <c r="E72" s="7"/>
      <c r="F72" s="7"/>
      <c r="G72" s="8"/>
      <c r="H72" s="8"/>
      <c r="I72" s="8"/>
      <c r="J72" s="8"/>
    </row>
    <row r="73" spans="1:10" s="6" customFormat="1" x14ac:dyDescent="0.2">
      <c r="E73" s="7"/>
      <c r="F73" s="7"/>
      <c r="G73" s="8"/>
      <c r="H73" s="8"/>
      <c r="I73" s="8"/>
      <c r="J73" s="8"/>
    </row>
    <row r="74" spans="1:10" s="6" customFormat="1" x14ac:dyDescent="0.2">
      <c r="E74" s="7"/>
      <c r="F74" s="7"/>
      <c r="G74" s="8"/>
      <c r="H74" s="8"/>
      <c r="I74" s="8"/>
      <c r="J74" s="8"/>
    </row>
    <row r="75" spans="1:10" s="6" customFormat="1" x14ac:dyDescent="0.2">
      <c r="E75" s="7"/>
      <c r="F75" s="7"/>
      <c r="G75" s="8"/>
      <c r="H75" s="8"/>
      <c r="I75" s="8"/>
      <c r="J75" s="8"/>
    </row>
    <row r="76" spans="1:10" s="6" customFormat="1" x14ac:dyDescent="0.2">
      <c r="E76" s="7"/>
      <c r="F76" s="7"/>
      <c r="G76" s="8"/>
      <c r="H76" s="8"/>
      <c r="I76" s="8"/>
      <c r="J76" s="8"/>
    </row>
    <row r="77" spans="1:10" s="6" customFormat="1" x14ac:dyDescent="0.2">
      <c r="E77" s="7"/>
      <c r="F77" s="7"/>
      <c r="G77" s="8"/>
      <c r="H77" s="8"/>
      <c r="I77" s="8"/>
      <c r="J77" s="8"/>
    </row>
    <row r="78" spans="1:10" s="6" customFormat="1" x14ac:dyDescent="0.2">
      <c r="A78" s="9"/>
      <c r="B78" s="9"/>
      <c r="C78" s="9"/>
      <c r="D78" s="9"/>
      <c r="E78" s="10"/>
      <c r="F78" s="10"/>
      <c r="G78" s="11"/>
      <c r="H78" s="11"/>
      <c r="I78" s="11"/>
      <c r="J78" s="11"/>
    </row>
    <row r="79" spans="1:10" s="6" customFormat="1" x14ac:dyDescent="0.2">
      <c r="A79" s="9"/>
      <c r="B79" s="9"/>
      <c r="C79" s="9"/>
      <c r="D79" s="9"/>
      <c r="E79" s="10"/>
      <c r="F79" s="10"/>
      <c r="G79" s="11"/>
      <c r="H79" s="11"/>
      <c r="I79" s="11"/>
      <c r="J79" s="11"/>
    </row>
    <row r="80" spans="1:10" s="6" customFormat="1" x14ac:dyDescent="0.2">
      <c r="A80" s="9"/>
      <c r="B80" s="9"/>
      <c r="C80" s="9"/>
      <c r="D80" s="9"/>
      <c r="E80" s="10"/>
      <c r="F80" s="10"/>
      <c r="G80" s="11"/>
      <c r="H80" s="11"/>
      <c r="I80" s="11"/>
      <c r="J80" s="11"/>
    </row>
  </sheetData>
  <mergeCells count="6">
    <mergeCell ref="A2:A3"/>
    <mergeCell ref="F2:J2"/>
    <mergeCell ref="E2:E3"/>
    <mergeCell ref="D2:D3"/>
    <mergeCell ref="B2:B3"/>
    <mergeCell ref="C2:C3"/>
  </mergeCells>
  <phoneticPr fontId="8" type="noConversion"/>
  <pageMargins left="0.75" right="0.75" top="1" bottom="1" header="0.5" footer="0.5"/>
  <pageSetup paperSize="9" scale="64" orientation="landscape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85EE-3DF6-493E-B13A-A7DFA44EE963}">
  <sheetPr>
    <tabColor theme="8" tint="0.59999389629810485"/>
  </sheetPr>
  <dimension ref="A1:C130"/>
  <sheetViews>
    <sheetView zoomScale="85" zoomScaleNormal="100" workbookViewId="0">
      <selection activeCell="A44" sqref="A44:B48"/>
    </sheetView>
  </sheetViews>
  <sheetFormatPr defaultRowHeight="12.75" x14ac:dyDescent="0.2"/>
  <cols>
    <col min="1" max="1" width="71.42578125" bestFit="1" customWidth="1"/>
    <col min="2" max="2" width="12.7109375" customWidth="1"/>
    <col min="3" max="3" width="2.7109375" customWidth="1"/>
  </cols>
  <sheetData>
    <row r="1" spans="1:3" ht="30.75" thickBot="1" x14ac:dyDescent="0.25">
      <c r="A1" s="12" t="s">
        <v>0</v>
      </c>
      <c r="B1" s="24" t="s">
        <v>22</v>
      </c>
      <c r="C1" s="2"/>
    </row>
    <row r="2" spans="1:3" ht="14.25" x14ac:dyDescent="0.2">
      <c r="A2" s="20" t="s">
        <v>146</v>
      </c>
      <c r="B2" s="21">
        <v>-4.0121560893601971E-2</v>
      </c>
      <c r="C2" s="2"/>
    </row>
    <row r="3" spans="1:3" ht="14.25" x14ac:dyDescent="0.2">
      <c r="A3" s="107" t="s">
        <v>152</v>
      </c>
      <c r="B3" s="108">
        <v>-3.8357511679370515E-2</v>
      </c>
      <c r="C3" s="2"/>
    </row>
    <row r="4" spans="1:3" ht="14.25" x14ac:dyDescent="0.2">
      <c r="A4" s="14" t="s">
        <v>149</v>
      </c>
      <c r="B4" s="17">
        <v>-3.2188769732898304E-2</v>
      </c>
      <c r="C4" s="2"/>
    </row>
    <row r="5" spans="1:3" ht="14.25" x14ac:dyDescent="0.2">
      <c r="A5" s="14" t="s">
        <v>153</v>
      </c>
      <c r="B5" s="17">
        <v>-8.579814856626844E-3</v>
      </c>
      <c r="C5" s="2"/>
    </row>
    <row r="6" spans="1:3" ht="14.25" x14ac:dyDescent="0.2">
      <c r="A6" s="14" t="s">
        <v>150</v>
      </c>
      <c r="B6" s="18">
        <v>-6.6878335472539963E-3</v>
      </c>
      <c r="C6" s="2"/>
    </row>
    <row r="7" spans="1:3" ht="14.25" x14ac:dyDescent="0.2">
      <c r="A7" s="14" t="s">
        <v>158</v>
      </c>
      <c r="B7" s="18">
        <v>-6.1697751932486833E-3</v>
      </c>
      <c r="C7" s="2"/>
    </row>
    <row r="8" spans="1:3" ht="14.25" x14ac:dyDescent="0.2">
      <c r="A8" s="14" t="s">
        <v>143</v>
      </c>
      <c r="B8" s="18">
        <v>-4.660753629738501E-3</v>
      </c>
      <c r="C8" s="2"/>
    </row>
    <row r="9" spans="1:3" ht="14.25" x14ac:dyDescent="0.2">
      <c r="A9" s="14" t="s">
        <v>145</v>
      </c>
      <c r="B9" s="18">
        <v>-3.425559947299095E-3</v>
      </c>
      <c r="C9" s="2"/>
    </row>
    <row r="10" spans="1:3" ht="14.25" x14ac:dyDescent="0.2">
      <c r="A10" s="14" t="s">
        <v>155</v>
      </c>
      <c r="B10" s="18">
        <v>-2.961442603723774E-3</v>
      </c>
      <c r="C10" s="2"/>
    </row>
    <row r="11" spans="1:3" ht="14.25" x14ac:dyDescent="0.2">
      <c r="A11" s="14" t="s">
        <v>133</v>
      </c>
      <c r="B11" s="18">
        <v>-2.5190091897185907E-3</v>
      </c>
      <c r="C11" s="2"/>
    </row>
    <row r="12" spans="1:3" ht="14.25" x14ac:dyDescent="0.2">
      <c r="A12" s="14" t="s">
        <v>139</v>
      </c>
      <c r="B12" s="18">
        <v>3.1279324366595418E-4</v>
      </c>
      <c r="C12" s="2"/>
    </row>
    <row r="13" spans="1:3" ht="14.25" x14ac:dyDescent="0.2">
      <c r="A13" s="14" t="s">
        <v>98</v>
      </c>
      <c r="B13" s="18">
        <v>3.6177813955595717E-4</v>
      </c>
      <c r="C13" s="2"/>
    </row>
    <row r="14" spans="1:3" ht="14.25" x14ac:dyDescent="0.2">
      <c r="A14" s="14" t="s">
        <v>126</v>
      </c>
      <c r="B14" s="18">
        <v>2.9288400347120547E-3</v>
      </c>
      <c r="C14" s="2"/>
    </row>
    <row r="15" spans="1:3" ht="14.25" x14ac:dyDescent="0.2">
      <c r="A15" s="14" t="s">
        <v>90</v>
      </c>
      <c r="B15" s="18">
        <v>4.0333796940195121E-3</v>
      </c>
      <c r="C15" s="2"/>
    </row>
    <row r="16" spans="1:3" ht="14.25" x14ac:dyDescent="0.2">
      <c r="A16" s="14" t="s">
        <v>137</v>
      </c>
      <c r="B16" s="18">
        <v>4.1608876560330632E-3</v>
      </c>
      <c r="C16" s="2"/>
    </row>
    <row r="17" spans="1:3" ht="14.25" x14ac:dyDescent="0.2">
      <c r="A17" s="14" t="s">
        <v>144</v>
      </c>
      <c r="B17" s="18">
        <v>4.4076903702459092E-3</v>
      </c>
      <c r="C17" s="2"/>
    </row>
    <row r="18" spans="1:3" ht="14.25" x14ac:dyDescent="0.2">
      <c r="A18" s="14" t="s">
        <v>105</v>
      </c>
      <c r="B18" s="18">
        <v>4.479926483257568E-3</v>
      </c>
      <c r="C18" s="2"/>
    </row>
    <row r="19" spans="1:3" ht="14.25" x14ac:dyDescent="0.2">
      <c r="A19" s="14" t="s">
        <v>89</v>
      </c>
      <c r="B19" s="18">
        <v>4.5312942509205811E-3</v>
      </c>
      <c r="C19" s="2"/>
    </row>
    <row r="20" spans="1:3" ht="14.25" x14ac:dyDescent="0.2">
      <c r="A20" s="14" t="s">
        <v>132</v>
      </c>
      <c r="B20" s="18">
        <v>4.980079681274896E-3</v>
      </c>
      <c r="C20" s="2"/>
    </row>
    <row r="21" spans="1:3" ht="14.25" x14ac:dyDescent="0.2">
      <c r="A21" s="14" t="s">
        <v>141</v>
      </c>
      <c r="B21" s="18">
        <v>5.3550469483569785E-3</v>
      </c>
      <c r="C21" s="2"/>
    </row>
    <row r="22" spans="1:3" ht="14.25" x14ac:dyDescent="0.2">
      <c r="A22" s="14" t="s">
        <v>115</v>
      </c>
      <c r="B22" s="18">
        <v>6.0552092609083008E-3</v>
      </c>
      <c r="C22" s="2"/>
    </row>
    <row r="23" spans="1:3" ht="14.25" x14ac:dyDescent="0.2">
      <c r="A23" s="14" t="s">
        <v>93</v>
      </c>
      <c r="B23" s="18">
        <v>6.0621233525866014E-3</v>
      </c>
      <c r="C23" s="2"/>
    </row>
    <row r="24" spans="1:3" ht="14.25" x14ac:dyDescent="0.2">
      <c r="A24" s="14" t="s">
        <v>134</v>
      </c>
      <c r="B24" s="18">
        <v>6.5238973195291816E-3</v>
      </c>
      <c r="C24" s="2"/>
    </row>
    <row r="25" spans="1:3" ht="14.25" x14ac:dyDescent="0.2">
      <c r="A25" s="14" t="s">
        <v>147</v>
      </c>
      <c r="B25" s="18">
        <v>7.3170731707317138E-3</v>
      </c>
      <c r="C25" s="2"/>
    </row>
    <row r="26" spans="1:3" ht="14.25" x14ac:dyDescent="0.2">
      <c r="A26" s="14" t="s">
        <v>99</v>
      </c>
      <c r="B26" s="18">
        <v>7.4392998306043179E-3</v>
      </c>
      <c r="C26" s="2"/>
    </row>
    <row r="27" spans="1:3" ht="14.25" x14ac:dyDescent="0.2">
      <c r="A27" s="14" t="s">
        <v>151</v>
      </c>
      <c r="B27" s="18">
        <v>7.9135786961437304E-3</v>
      </c>
      <c r="C27" s="2"/>
    </row>
    <row r="28" spans="1:3" ht="14.25" x14ac:dyDescent="0.2">
      <c r="A28" s="14" t="s">
        <v>91</v>
      </c>
      <c r="B28" s="18">
        <v>9.1388954541871126E-3</v>
      </c>
      <c r="C28" s="2"/>
    </row>
    <row r="29" spans="1:3" ht="14.25" x14ac:dyDescent="0.2">
      <c r="A29" s="14" t="s">
        <v>84</v>
      </c>
      <c r="B29" s="18">
        <v>9.2297435256372129E-3</v>
      </c>
      <c r="C29" s="2"/>
    </row>
    <row r="30" spans="1:3" ht="14.25" x14ac:dyDescent="0.2">
      <c r="A30" s="14" t="s">
        <v>94</v>
      </c>
      <c r="B30" s="18">
        <v>9.6540755467198203E-3</v>
      </c>
      <c r="C30" s="2"/>
    </row>
    <row r="31" spans="1:3" ht="14.25" x14ac:dyDescent="0.2">
      <c r="A31" s="14" t="s">
        <v>97</v>
      </c>
      <c r="B31" s="18">
        <v>9.7179353971212912E-3</v>
      </c>
      <c r="C31" s="2"/>
    </row>
    <row r="32" spans="1:3" ht="14.25" x14ac:dyDescent="0.2">
      <c r="A32" s="14" t="s">
        <v>92</v>
      </c>
      <c r="B32" s="18">
        <v>9.758188557452252E-3</v>
      </c>
      <c r="C32" s="2"/>
    </row>
    <row r="33" spans="1:3" ht="14.25" x14ac:dyDescent="0.2">
      <c r="A33" s="14" t="s">
        <v>135</v>
      </c>
      <c r="B33" s="18">
        <v>9.8324182725084697E-3</v>
      </c>
      <c r="C33" s="2"/>
    </row>
    <row r="34" spans="1:3" ht="14.25" x14ac:dyDescent="0.2">
      <c r="A34" s="14" t="s">
        <v>148</v>
      </c>
      <c r="B34" s="18">
        <v>1.0273501248549977E-2</v>
      </c>
      <c r="C34" s="2"/>
    </row>
    <row r="35" spans="1:3" ht="14.25" x14ac:dyDescent="0.2">
      <c r="A35" s="14" t="s">
        <v>140</v>
      </c>
      <c r="B35" s="18">
        <v>1.103032178217811E-2</v>
      </c>
      <c r="C35" s="2"/>
    </row>
    <row r="36" spans="1:3" ht="14.25" x14ac:dyDescent="0.2">
      <c r="A36" s="14" t="s">
        <v>142</v>
      </c>
      <c r="B36" s="18">
        <v>1.109362478638265E-2</v>
      </c>
      <c r="C36" s="2"/>
    </row>
    <row r="37" spans="1:3" ht="14.25" x14ac:dyDescent="0.2">
      <c r="A37" s="14" t="s">
        <v>95</v>
      </c>
      <c r="B37" s="18">
        <v>1.1807884005437197E-2</v>
      </c>
      <c r="C37" s="2"/>
    </row>
    <row r="38" spans="1:3" ht="14.25" x14ac:dyDescent="0.2">
      <c r="A38" s="14" t="s">
        <v>138</v>
      </c>
      <c r="B38" s="18">
        <v>1.1944237666644097E-2</v>
      </c>
      <c r="C38" s="2"/>
    </row>
    <row r="39" spans="1:3" ht="14.25" x14ac:dyDescent="0.2">
      <c r="A39" s="14" t="s">
        <v>130</v>
      </c>
      <c r="B39" s="18">
        <v>1.2409525832132839E-2</v>
      </c>
      <c r="C39" s="2"/>
    </row>
    <row r="40" spans="1:3" ht="14.25" x14ac:dyDescent="0.2">
      <c r="A40" s="14" t="s">
        <v>131</v>
      </c>
      <c r="B40" s="18">
        <v>1.3215317474952304E-2</v>
      </c>
      <c r="C40" s="2"/>
    </row>
    <row r="41" spans="1:3" ht="14.25" x14ac:dyDescent="0.2">
      <c r="A41" s="14" t="s">
        <v>136</v>
      </c>
      <c r="B41" s="18">
        <v>1.6487498490155961E-2</v>
      </c>
      <c r="C41" s="2"/>
    </row>
    <row r="42" spans="1:3" ht="14.25" x14ac:dyDescent="0.2">
      <c r="A42" s="14" t="s">
        <v>156</v>
      </c>
      <c r="B42" s="18">
        <v>1.9292604501607746E-2</v>
      </c>
      <c r="C42" s="2"/>
    </row>
    <row r="43" spans="1:3" ht="15" x14ac:dyDescent="0.2">
      <c r="A43" s="25" t="s">
        <v>76</v>
      </c>
      <c r="B43" s="22">
        <v>2.5872351073349532E-3</v>
      </c>
      <c r="C43" s="2"/>
    </row>
    <row r="44" spans="1:3" ht="14.25" x14ac:dyDescent="0.2">
      <c r="A44" s="15" t="s">
        <v>1</v>
      </c>
      <c r="B44" s="17">
        <v>-1.7869298152875079E-2</v>
      </c>
      <c r="C44" s="1"/>
    </row>
    <row r="45" spans="1:3" ht="14.25" x14ac:dyDescent="0.2">
      <c r="A45" s="15" t="s">
        <v>2</v>
      </c>
      <c r="B45" s="17">
        <v>8.0025269891501605E-3</v>
      </c>
      <c r="C45" s="2"/>
    </row>
    <row r="46" spans="1:3" ht="14.25" x14ac:dyDescent="0.2">
      <c r="A46" s="15" t="s">
        <v>73</v>
      </c>
      <c r="B46" s="17">
        <v>1.1095890410958905E-2</v>
      </c>
      <c r="C46" s="13"/>
    </row>
    <row r="47" spans="1:3" ht="14.25" x14ac:dyDescent="0.2">
      <c r="A47" s="15" t="s">
        <v>8</v>
      </c>
      <c r="B47" s="17">
        <v>-8.919236363845684E-2</v>
      </c>
      <c r="C47" s="2"/>
    </row>
    <row r="48" spans="1:3" ht="15" thickBot="1" x14ac:dyDescent="0.25">
      <c r="A48" s="16" t="s">
        <v>9</v>
      </c>
      <c r="B48" s="19">
        <v>1.2443835616438356E-2</v>
      </c>
      <c r="C48" s="2"/>
    </row>
    <row r="49" spans="2:3" x14ac:dyDescent="0.2">
      <c r="B49" s="2"/>
      <c r="C49" s="2"/>
    </row>
    <row r="50" spans="2:3" x14ac:dyDescent="0.2">
      <c r="C50" s="2"/>
    </row>
    <row r="51" spans="2:3" x14ac:dyDescent="0.2">
      <c r="B51" s="2"/>
      <c r="C51" s="2"/>
    </row>
    <row r="53" spans="2:3" x14ac:dyDescent="0.2">
      <c r="B53" s="2"/>
    </row>
    <row r="54" spans="2:3" x14ac:dyDescent="0.2">
      <c r="B54" s="2"/>
    </row>
    <row r="55" spans="2:3" x14ac:dyDescent="0.2">
      <c r="B55" s="2"/>
    </row>
    <row r="56" spans="2:3" x14ac:dyDescent="0.2">
      <c r="B56" s="2"/>
    </row>
    <row r="57" spans="2:3" x14ac:dyDescent="0.2">
      <c r="B57" s="2"/>
    </row>
    <row r="58" spans="2:3" x14ac:dyDescent="0.2">
      <c r="B58" s="2"/>
    </row>
    <row r="59" spans="2:3" x14ac:dyDescent="0.2">
      <c r="B59" s="2"/>
    </row>
    <row r="60" spans="2:3" x14ac:dyDescent="0.2">
      <c r="B60" s="2"/>
    </row>
    <row r="61" spans="2:3" x14ac:dyDescent="0.2">
      <c r="B61" s="2"/>
    </row>
    <row r="62" spans="2:3" x14ac:dyDescent="0.2">
      <c r="B62" s="2"/>
    </row>
    <row r="63" spans="2:3" x14ac:dyDescent="0.2">
      <c r="B63" s="2"/>
    </row>
    <row r="64" spans="2:3" x14ac:dyDescent="0.2">
      <c r="B64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</sheetData>
  <phoneticPr fontId="8" type="noConversion"/>
  <pageMargins left="0.75" right="0.75" top="1" bottom="1" header="0.5" footer="0.5"/>
  <pageSetup paperSize="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ЧВА</vt:lpstr>
      <vt:lpstr>Структура активів НПФ</vt:lpstr>
      <vt:lpstr>Доходність</vt:lpstr>
      <vt:lpstr>Доходність (графік)</vt:lpstr>
    </vt:vector>
  </TitlesOfParts>
  <Company>UAIB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Щомісячний огляд діяльності публічних ІСІ в Україні</dc:title>
  <dc:subject>Червень 2011</dc:subject>
  <dc:creator>Tymchenko Artem</dc:creator>
  <cp:lastModifiedBy>Sergiy Kutsy</cp:lastModifiedBy>
  <dcterms:created xsi:type="dcterms:W3CDTF">2010-05-19T12:57:40Z</dcterms:created>
  <dcterms:modified xsi:type="dcterms:W3CDTF">2026-10-16T10:37:02Z</dcterms:modified>
</cp:coreProperties>
</file>