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5DEF9F86-FD0A-46DE-8B7C-E59013CE2318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45" l="1"/>
  <c r="C24" i="45"/>
  <c r="C23" i="45"/>
  <c r="B24" i="45"/>
  <c r="B23" i="45"/>
  <c r="G10" i="45"/>
  <c r="F10" i="45"/>
  <c r="J23" i="45" l="1"/>
  <c r="J24" i="45"/>
  <c r="K24" i="45"/>
  <c r="F21" i="45"/>
  <c r="L21" i="45" s="1"/>
  <c r="E10" i="45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<sst xmlns="http://schemas.openxmlformats.org/spreadsheetml/2006/main" count="28" uniqueCount="27">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</sst>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_-* #,##0.0_₴_-;\-* #,##0.0_₴_-;_-* &quot;-&quot;??_₴_-;_-@_-"/>
    <numFmt numFmtId="170" formatCode="#,##0.0"/>
  </numFmts>
  <fonts count="4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58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10" fontId="6" fillId="0" borderId="0" xfId="87" applyNumberFormat="1" applyFont="1" applyAlignment="1">
      <alignment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Border="1" applyAlignment="1">
      <alignment vertical="center"/>
    </xf>
    <xf numFmtId="4" fontId="6" fillId="0" borderId="26" xfId="58" applyNumberFormat="1" applyBorder="1" applyAlignment="1">
      <alignment vertical="center"/>
    </xf>
    <xf numFmtId="4" fontId="7" fillId="0" borderId="20" xfId="58" applyNumberFormat="1" applyFont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Border="1" applyAlignment="1">
      <alignment horizontal="right" vertical="center"/>
    </xf>
    <xf numFmtId="14" fontId="6" fillId="0" borderId="33" xfId="58" applyNumberFormat="1" applyBorder="1" applyAlignment="1">
      <alignment horizontal="center" vertical="center" wrapText="1"/>
    </xf>
    <xf numFmtId="2" fontId="7" fillId="0" borderId="34" xfId="58" applyNumberFormat="1" applyFont="1" applyBorder="1" applyAlignment="1">
      <alignment horizontal="right" vertical="center"/>
    </xf>
    <xf numFmtId="14" fontId="40" fillId="0" borderId="22" xfId="58" applyNumberFormat="1" applyFont="1" applyBorder="1" applyAlignment="1">
      <alignment horizontal="center" vertical="center" wrapText="1"/>
    </xf>
    <xf numFmtId="4" fontId="43" fillId="0" borderId="23" xfId="58" applyNumberFormat="1" applyFont="1" applyBorder="1" applyAlignment="1">
      <alignment vertical="center"/>
    </xf>
    <xf numFmtId="4" fontId="40" fillId="0" borderId="23" xfId="58" applyNumberFormat="1" applyFont="1" applyBorder="1" applyAlignment="1">
      <alignment vertical="center"/>
    </xf>
    <xf numFmtId="4" fontId="43" fillId="0" borderId="24" xfId="58" applyNumberFormat="1" applyFont="1" applyBorder="1" applyAlignment="1">
      <alignment vertical="center"/>
    </xf>
    <xf numFmtId="166" fontId="40" fillId="0" borderId="0" xfId="87" applyNumberFormat="1" applyFont="1" applyAlignment="1">
      <alignment vertical="center"/>
    </xf>
    <xf numFmtId="166" fontId="43" fillId="0" borderId="0" xfId="87" applyNumberFormat="1" applyFont="1" applyAlignment="1">
      <alignment vertical="center"/>
    </xf>
    <xf numFmtId="0" fontId="40" fillId="0" borderId="23" xfId="58" applyFont="1" applyBorder="1" applyAlignment="1">
      <alignment horizontal="center" vertical="center"/>
    </xf>
    <xf numFmtId="167" fontId="40" fillId="0" borderId="23" xfId="58" applyNumberFormat="1" applyFont="1" applyBorder="1" applyAlignment="1">
      <alignment horizontal="center" vertical="center"/>
    </xf>
    <xf numFmtId="166" fontId="40" fillId="0" borderId="23" xfId="58" applyNumberFormat="1" applyFont="1" applyBorder="1" applyAlignment="1">
      <alignment horizontal="center" vertical="center"/>
    </xf>
    <xf numFmtId="166" fontId="40" fillId="0" borderId="24" xfId="58" applyNumberFormat="1" applyFont="1" applyBorder="1" applyAlignment="1">
      <alignment horizontal="center" vertical="center"/>
    </xf>
    <xf numFmtId="0" fontId="44" fillId="0" borderId="0" xfId="31" applyFont="1" applyAlignment="1" applyProtection="1">
      <alignment vertical="center"/>
    </xf>
    <xf numFmtId="166" fontId="6" fillId="0" borderId="0" xfId="75" applyNumberFormat="1" applyFont="1" applyFill="1" applyAlignment="1">
      <alignment vertical="center"/>
    </xf>
    <xf numFmtId="169" fontId="40" fillId="0" borderId="0" xfId="87" applyNumberFormat="1" applyFont="1" applyAlignment="1">
      <alignment vertical="center"/>
    </xf>
    <xf numFmtId="169" fontId="7" fillId="0" borderId="0" xfId="88" applyNumberFormat="1" applyFont="1" applyFill="1" applyAlignment="1">
      <alignment vertical="center"/>
    </xf>
    <xf numFmtId="166" fontId="7" fillId="0" borderId="0" xfId="75" applyNumberFormat="1" applyFont="1" applyFill="1" applyAlignment="1">
      <alignment vertical="center"/>
    </xf>
    <xf numFmtId="0" fontId="35" fillId="0" borderId="0" xfId="58" applyFont="1" applyAlignment="1">
      <alignment horizontal="left" vertical="center"/>
    </xf>
    <xf numFmtId="14" fontId="40" fillId="0" borderId="22" xfId="58" applyNumberFormat="1" applyFont="1" applyBorder="1" applyAlignment="1">
      <alignment horizontal="right" vertical="center" wrapText="1"/>
    </xf>
    <xf numFmtId="9" fontId="6" fillId="0" borderId="0" xfId="87" applyFont="1" applyAlignment="1">
      <alignment vertical="center"/>
    </xf>
    <xf numFmtId="166" fontId="6" fillId="0" borderId="0" xfId="87" applyNumberFormat="1" applyFont="1" applyFill="1" applyAlignment="1">
      <alignment vertical="center"/>
    </xf>
    <xf numFmtId="170" fontId="6" fillId="0" borderId="0" xfId="58" applyNumberFormat="1" applyAlignment="1">
      <alignment vertical="center"/>
    </xf>
    <xf numFmtId="169" fontId="6" fillId="0" borderId="0" xfId="88" applyNumberFormat="1" applyFont="1" applyFill="1" applyAlignment="1">
      <alignment vertical="center"/>
    </xf>
    <xf numFmtId="0" fontId="35" fillId="0" borderId="17" xfId="58" applyFont="1" applyBorder="1" applyAlignment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0" fontId="11" fillId="26" borderId="0" xfId="58" applyFont="1" applyFill="1" applyAlignment="1">
      <alignment horizontal="left" vertical="center"/>
    </xf>
    <xf numFmtId="0" fontId="6" fillId="0" borderId="0" xfId="58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КУА'!$A$6:$A$10</c:f>
              <c:numCache>
                <c:formatCode>m/d/yyyy</c:formatCode>
                <c:ptCount val="5"/>
                <c:pt idx="0">
                  <c:v>45747</c:v>
                </c:pt>
                <c:pt idx="1">
                  <c:v>45838</c:v>
                </c:pt>
                <c:pt idx="2">
                  <c:v>45930</c:v>
                </c:pt>
                <c:pt idx="3">
                  <c:v>46022</c:v>
                </c:pt>
                <c:pt idx="4">
                  <c:v>46112</c:v>
                </c:pt>
              </c:numCache>
            </c:numRef>
          </c:cat>
          <c:val>
            <c:numRef>
              <c:f>'Активи СК в управлінні КУА'!$B$6:$B$10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5"/>
                <c:pt idx="0">
                  <c:v>45747</c:v>
                </c:pt>
                <c:pt idx="1">
                  <c:v>45838</c:v>
                </c:pt>
                <c:pt idx="2">
                  <c:v>45930</c:v>
                </c:pt>
                <c:pt idx="3">
                  <c:v>46022</c:v>
                </c:pt>
                <c:pt idx="4">
                  <c:v>46112</c:v>
                </c:pt>
              </c:numCache>
            </c:numRef>
          </c:cat>
          <c:val>
            <c:numRef>
              <c:f>'Активи СК в управлінні КУА'!$C$6:$C$10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5"/>
                <c:pt idx="0">
                  <c:v>45747</c:v>
                </c:pt>
                <c:pt idx="1">
                  <c:v>45838</c:v>
                </c:pt>
                <c:pt idx="2">
                  <c:v>45930</c:v>
                </c:pt>
                <c:pt idx="3">
                  <c:v>46022</c:v>
                </c:pt>
                <c:pt idx="4">
                  <c:v>46112</c:v>
                </c:pt>
              </c:numCache>
            </c:numRef>
          </c:cat>
          <c:val>
            <c:numRef>
              <c:f>'Активи СК в управлінні КУА'!$D$6:$D$10</c:f>
              <c:numCache>
                <c:formatCode>0.0</c:formatCode>
                <c:ptCount val="5"/>
                <c:pt idx="0">
                  <c:v>270.95</c:v>
                </c:pt>
                <c:pt idx="1">
                  <c:v>293.13</c:v>
                </c:pt>
                <c:pt idx="2">
                  <c:v>302.66000000000003</c:v>
                </c:pt>
                <c:pt idx="3">
                  <c:v>296.70999999999998</c:v>
                </c:pt>
                <c:pt idx="4">
                  <c:v>321.58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4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3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6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3.4306161443107726E-2"/>
                  <c:y val="4.730002946203992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99.80%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0.64487830000000002</c:v>
                </c:pt>
                <c:pt idx="1">
                  <c:v>0</c:v>
                </c:pt>
                <c:pt idx="2">
                  <c:v>0</c:v>
                </c:pt>
                <c:pt idx="3">
                  <c:v>4.7750000000000001E-4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320.93464145000002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12</a:t>
            </a:r>
            <a:r>
              <a:rPr lang="uk-UA" sz="1100" b="1" i="0" baseline="0">
                <a:effectLst/>
              </a:rPr>
              <a:t>.2025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4294086506011102E-2"/>
                  <c:y val="4.732580435886397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98.99%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2.99844935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293.70768707000002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5343974987768694"/>
          <c:h val="0.6830342755412945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7045071580683146E-2"/>
                  <c:y val="4.730038771963156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0.00</c:formatCode>
                <c:ptCount val="9"/>
                <c:pt idx="0">
                  <c:v>4.8891089999999998E-2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270.90316591999994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15</xdr:col>
      <xdr:colOff>373380</xdr:colOff>
      <xdr:row>13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491490</xdr:colOff>
      <xdr:row>24</xdr:row>
      <xdr:rowOff>15240</xdr:rowOff>
    </xdr:from>
    <xdr:to>
      <xdr:col>12</xdr:col>
      <xdr:colOff>31296</xdr:colOff>
      <xdr:row>40</xdr:row>
      <xdr:rowOff>167639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40</xdr:row>
      <xdr:rowOff>119743</xdr:rowOff>
    </xdr:from>
    <xdr:to>
      <xdr:col>8</xdr:col>
      <xdr:colOff>696685</xdr:colOff>
      <xdr:row>57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5</xdr:col>
      <xdr:colOff>504824</xdr:colOff>
      <xdr:row>40</xdr:row>
      <xdr:rowOff>160020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5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" customWidth="1"/>
    <col min="2" max="2" width="15.7109375" style="1" customWidth="1"/>
    <col min="3" max="3" width="14.140625" style="1" customWidth="1"/>
    <col min="4" max="4" width="12.5703125" style="1" customWidth="1"/>
    <col min="5" max="5" width="13.85546875" style="1" bestFit="1" customWidth="1"/>
    <col min="6" max="6" width="13.5703125" style="1" customWidth="1"/>
    <col min="7" max="8" width="12.28515625" style="1" customWidth="1"/>
    <col min="9" max="9" width="13.42578125" style="1" customWidth="1"/>
    <col min="10" max="11" width="12.28515625" style="1" customWidth="1"/>
    <col min="12" max="12" width="13.7109375" style="1" customWidth="1"/>
    <col min="13" max="13" width="10.85546875" style="1" customWidth="1"/>
    <col min="14" max="15" width="9.7109375" style="1" customWidth="1"/>
    <col min="16" max="16" width="10.5703125" style="1" customWidth="1"/>
    <col min="17" max="16384" width="9.140625" style="1"/>
  </cols>
  <sheetData>
    <row r="1" spans="1:14" s="50" customFormat="1" ht="25.9" customHeight="1">
      <c r="A1" s="50" t="s">
        <v>26</v>
      </c>
    </row>
    <row r="2" spans="1:14" s="51" customFormat="1" ht="6" customHeight="1"/>
    <row r="3" spans="1:14" s="52" customFormat="1" ht="16.5" thickBot="1">
      <c r="A3" s="52" t="s">
        <v>10</v>
      </c>
    </row>
    <row r="4" spans="1:14" ht="31.5" customHeight="1">
      <c r="A4" s="53" t="s">
        <v>16</v>
      </c>
      <c r="B4" s="55" t="s">
        <v>4</v>
      </c>
      <c r="C4" s="55" t="s">
        <v>17</v>
      </c>
      <c r="D4" s="57" t="s">
        <v>20</v>
      </c>
      <c r="E4" s="59" t="s">
        <v>7</v>
      </c>
      <c r="F4" s="60"/>
      <c r="G4" s="60"/>
      <c r="H4" s="23"/>
    </row>
    <row r="5" spans="1:14" ht="31.5" customHeight="1" thickBot="1">
      <c r="A5" s="54"/>
      <c r="B5" s="56"/>
      <c r="C5" s="56"/>
      <c r="D5" s="58"/>
      <c r="E5" s="17" t="s">
        <v>8</v>
      </c>
      <c r="F5" s="17" t="s">
        <v>9</v>
      </c>
      <c r="G5" s="15" t="s">
        <v>24</v>
      </c>
      <c r="H5" s="23"/>
    </row>
    <row r="6" spans="1:14" s="8" customFormat="1" ht="18.75" customHeight="1" outlineLevel="1">
      <c r="A6" s="28">
        <v>45747</v>
      </c>
      <c r="B6" s="34">
        <v>1</v>
      </c>
      <c r="C6" s="34">
        <v>1</v>
      </c>
      <c r="D6" s="35">
        <v>270.95</v>
      </c>
      <c r="E6" s="36">
        <v>5.2579889007257741E-2</v>
      </c>
      <c r="F6" s="36">
        <v>5.2579889007257741E-2</v>
      </c>
      <c r="G6" s="37">
        <v>0.26502343674600737</v>
      </c>
      <c r="H6" s="38"/>
    </row>
    <row r="7" spans="1:14" s="8" customFormat="1" ht="18.75" customHeight="1" outlineLevel="1">
      <c r="A7" s="44">
        <v>45838</v>
      </c>
      <c r="B7" s="34">
        <v>1</v>
      </c>
      <c r="C7" s="34">
        <v>1</v>
      </c>
      <c r="D7" s="35">
        <v>293.13</v>
      </c>
      <c r="E7" s="36">
        <v>8.1860121793688956E-2</v>
      </c>
      <c r="F7" s="36">
        <v>0.1387227099681454</v>
      </c>
      <c r="G7" s="37">
        <v>0.2652911468899728</v>
      </c>
      <c r="H7" s="38"/>
    </row>
    <row r="8" spans="1:14" s="8" customFormat="1" ht="18.75" customHeight="1" outlineLevel="1">
      <c r="A8" s="44">
        <v>45930</v>
      </c>
      <c r="B8" s="34">
        <v>1</v>
      </c>
      <c r="C8" s="34">
        <v>1</v>
      </c>
      <c r="D8" s="35">
        <v>302.66000000000003</v>
      </c>
      <c r="E8" s="36">
        <v>3.2510490703783201E-2</v>
      </c>
      <c r="F8" s="36">
        <v>0.17574314404475144</v>
      </c>
      <c r="G8" s="37">
        <v>0.24998884954363354</v>
      </c>
      <c r="H8" s="38"/>
    </row>
    <row r="9" spans="1:14" s="8" customFormat="1" ht="18.75" customHeight="1">
      <c r="A9" s="44">
        <v>46022</v>
      </c>
      <c r="B9" s="34">
        <v>1</v>
      </c>
      <c r="C9" s="34">
        <v>1</v>
      </c>
      <c r="D9" s="35">
        <v>296.70999999999998</v>
      </c>
      <c r="E9" s="36">
        <v>-1.9659023326505154E-2</v>
      </c>
      <c r="F9" s="36">
        <v>0.15262994328335</v>
      </c>
      <c r="G9" s="37">
        <v>0.15262994328335</v>
      </c>
      <c r="H9" s="38"/>
    </row>
    <row r="10" spans="1:14" ht="18.75" customHeight="1" thickBot="1">
      <c r="A10" s="16">
        <v>46112</v>
      </c>
      <c r="B10" s="11">
        <v>1</v>
      </c>
      <c r="C10" s="11">
        <v>1</v>
      </c>
      <c r="D10" s="12">
        <v>321.58</v>
      </c>
      <c r="E10" s="13">
        <f>D10/D9-1</f>
        <v>8.3819217417680614E-2</v>
      </c>
      <c r="F10" s="13">
        <f>D10/$D$9-1</f>
        <v>8.3819217417680614E-2</v>
      </c>
      <c r="G10" s="14">
        <f>D10/D6-1</f>
        <v>0.18686104447315</v>
      </c>
      <c r="H10" s="23"/>
    </row>
    <row r="11" spans="1:14" s="2" customFormat="1" ht="15" customHeight="1">
      <c r="A11" s="49" t="s">
        <v>25</v>
      </c>
      <c r="B11" s="49"/>
      <c r="C11" s="49"/>
      <c r="D11" s="49"/>
      <c r="E11" s="49"/>
      <c r="F11" s="49"/>
      <c r="G11" s="49"/>
      <c r="H11" s="23"/>
    </row>
    <row r="12" spans="1:14" s="2" customFormat="1" ht="15" customHeight="1">
      <c r="A12" s="63" t="s">
        <v>5</v>
      </c>
      <c r="B12" s="63"/>
      <c r="C12" s="63"/>
      <c r="D12" s="63"/>
      <c r="E12" s="63"/>
      <c r="F12" s="63"/>
      <c r="G12" s="63"/>
      <c r="H12" s="23"/>
    </row>
    <row r="13" spans="1:14" s="2" customFormat="1" ht="15" customHeight="1">
      <c r="A13" s="64" t="s">
        <v>19</v>
      </c>
      <c r="B13" s="64"/>
      <c r="C13" s="64"/>
      <c r="D13" s="64"/>
      <c r="E13" s="64"/>
      <c r="F13" s="64"/>
      <c r="G13" s="64"/>
      <c r="H13" s="23"/>
    </row>
    <row r="14" spans="1:14" s="62" customFormat="1"/>
    <row r="15" spans="1:14" s="61" customFormat="1" ht="19.5" customHeight="1" thickBot="1">
      <c r="A15" s="61" t="s">
        <v>14</v>
      </c>
    </row>
    <row r="16" spans="1:14" ht="82.15" customHeight="1" thickBot="1">
      <c r="A16" s="3" t="s">
        <v>16</v>
      </c>
      <c r="B16" s="4" t="s">
        <v>13</v>
      </c>
      <c r="C16" s="4" t="s">
        <v>3</v>
      </c>
      <c r="D16" s="4" t="s">
        <v>1</v>
      </c>
      <c r="E16" s="5" t="s">
        <v>0</v>
      </c>
      <c r="F16" s="4" t="s">
        <v>12</v>
      </c>
      <c r="G16" s="6" t="s">
        <v>2</v>
      </c>
      <c r="H16" s="6" t="s">
        <v>22</v>
      </c>
      <c r="I16" s="6" t="s">
        <v>23</v>
      </c>
      <c r="J16" s="6" t="s">
        <v>6</v>
      </c>
      <c r="K16" s="7" t="s">
        <v>11</v>
      </c>
      <c r="L16" s="9" t="s">
        <v>18</v>
      </c>
      <c r="M16" s="8" t="s">
        <v>21</v>
      </c>
      <c r="N16" s="45"/>
    </row>
    <row r="17" spans="1:17" ht="18" customHeight="1">
      <c r="A17" s="26">
        <v>45747</v>
      </c>
      <c r="B17" s="24">
        <v>4.8891089999999998E-2</v>
      </c>
      <c r="C17" s="24">
        <v>0</v>
      </c>
      <c r="D17" s="24">
        <v>0</v>
      </c>
      <c r="E17" s="24">
        <v>0</v>
      </c>
      <c r="F17" s="24">
        <v>270.90316591999994</v>
      </c>
      <c r="G17" s="25">
        <v>0</v>
      </c>
      <c r="H17" s="25">
        <v>0</v>
      </c>
      <c r="I17" s="25">
        <v>0</v>
      </c>
      <c r="J17" s="25">
        <v>270.90316591999994</v>
      </c>
      <c r="K17" s="25">
        <v>0</v>
      </c>
      <c r="L17" s="27">
        <v>270.95205700999992</v>
      </c>
      <c r="M17" s="10"/>
      <c r="O17" s="39"/>
      <c r="P17" s="18"/>
    </row>
    <row r="18" spans="1:17" s="8" customFormat="1" ht="18" customHeight="1" outlineLevel="1">
      <c r="A18" s="44">
        <v>45838</v>
      </c>
      <c r="B18" s="29">
        <v>5.076779E-2</v>
      </c>
      <c r="C18" s="29">
        <v>0</v>
      </c>
      <c r="D18" s="29">
        <v>0</v>
      </c>
      <c r="E18" s="29">
        <v>0</v>
      </c>
      <c r="F18" s="29">
        <v>293.0813943</v>
      </c>
      <c r="G18" s="30">
        <v>0</v>
      </c>
      <c r="H18" s="30">
        <v>0</v>
      </c>
      <c r="I18" s="30">
        <v>0</v>
      </c>
      <c r="J18" s="30">
        <v>293.0813943</v>
      </c>
      <c r="K18" s="30">
        <v>0</v>
      </c>
      <c r="L18" s="31">
        <v>293.13216209000001</v>
      </c>
      <c r="M18" s="40"/>
      <c r="N18" s="32"/>
      <c r="O18" s="33"/>
      <c r="P18" s="33"/>
    </row>
    <row r="19" spans="1:17" s="8" customFormat="1" ht="18" customHeight="1" outlineLevel="1">
      <c r="A19" s="44">
        <v>45930</v>
      </c>
      <c r="B19" s="29">
        <v>0.10549425999999999</v>
      </c>
      <c r="C19" s="29">
        <v>0</v>
      </c>
      <c r="D19" s="29">
        <v>0</v>
      </c>
      <c r="E19" s="29">
        <v>0</v>
      </c>
      <c r="F19" s="29">
        <v>302.55430588000002</v>
      </c>
      <c r="G19" s="30">
        <v>0</v>
      </c>
      <c r="H19" s="30">
        <v>0</v>
      </c>
      <c r="I19" s="30">
        <v>0</v>
      </c>
      <c r="J19" s="30">
        <v>302.55430588000002</v>
      </c>
      <c r="K19" s="30">
        <v>0</v>
      </c>
      <c r="L19" s="31">
        <v>302.65980014000002</v>
      </c>
      <c r="M19" s="40"/>
      <c r="N19" s="32"/>
      <c r="O19" s="33"/>
      <c r="P19" s="33"/>
    </row>
    <row r="20" spans="1:17" s="8" customFormat="1" ht="18" customHeight="1">
      <c r="A20" s="44">
        <v>46022</v>
      </c>
      <c r="B20" s="29">
        <v>2.99844935</v>
      </c>
      <c r="C20" s="29">
        <v>0</v>
      </c>
      <c r="D20" s="29">
        <v>0</v>
      </c>
      <c r="E20" s="29">
        <v>0</v>
      </c>
      <c r="F20" s="29">
        <v>293.70768707000002</v>
      </c>
      <c r="G20" s="30">
        <v>0</v>
      </c>
      <c r="H20" s="30">
        <v>0</v>
      </c>
      <c r="I20" s="30">
        <v>0</v>
      </c>
      <c r="J20" s="30">
        <v>293.70768707000002</v>
      </c>
      <c r="K20" s="30">
        <v>0</v>
      </c>
      <c r="L20" s="31">
        <v>296.70613642000001</v>
      </c>
      <c r="M20" s="40"/>
      <c r="N20" s="32"/>
      <c r="O20" s="33"/>
      <c r="P20" s="33"/>
    </row>
    <row r="21" spans="1:17" ht="18" customHeight="1" thickBot="1">
      <c r="A21" s="16">
        <v>46112</v>
      </c>
      <c r="B21" s="19">
        <v>0.64487830000000002</v>
      </c>
      <c r="C21" s="19">
        <v>0</v>
      </c>
      <c r="D21" s="19">
        <v>0</v>
      </c>
      <c r="E21" s="19">
        <v>4.7750000000000001E-4</v>
      </c>
      <c r="F21" s="19">
        <f>SUM(G21:K21)</f>
        <v>320.93464145000002</v>
      </c>
      <c r="G21" s="20">
        <v>0</v>
      </c>
      <c r="H21" s="20">
        <v>0</v>
      </c>
      <c r="I21" s="20">
        <v>0</v>
      </c>
      <c r="J21" s="20">
        <v>320.93464145000002</v>
      </c>
      <c r="K21" s="20">
        <v>0</v>
      </c>
      <c r="L21" s="21">
        <f>SUM(B21:F21)</f>
        <v>321.57999725000002</v>
      </c>
      <c r="M21" s="46"/>
      <c r="N21" s="47"/>
      <c r="O21" s="39"/>
      <c r="P21" s="22"/>
      <c r="Q21" s="22"/>
    </row>
    <row r="22" spans="1:17">
      <c r="A22" s="49" t="s">
        <v>15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7">
      <c r="A23" s="43"/>
      <c r="B23" s="48">
        <f>B21-B20</f>
        <v>-2.3535710500000002</v>
      </c>
      <c r="C23" s="41">
        <f>B21-B17</f>
        <v>0.59598720999999999</v>
      </c>
      <c r="D23" s="43"/>
      <c r="E23" s="43"/>
      <c r="F23" s="43"/>
      <c r="G23" s="43"/>
      <c r="H23" s="43"/>
      <c r="I23" s="43"/>
      <c r="J23" s="48">
        <f>J21-J20</f>
        <v>27.226954379999995</v>
      </c>
      <c r="K23" s="41">
        <f>J21-J17</f>
        <v>50.03147553000008</v>
      </c>
      <c r="M23" s="41"/>
      <c r="N23" s="42"/>
    </row>
    <row r="24" spans="1:17">
      <c r="A24" s="43"/>
      <c r="B24" s="39">
        <f>B21/B20-1</f>
        <v>-0.78492940025817015</v>
      </c>
      <c r="C24" s="42">
        <f>B21/B17-1</f>
        <v>12.190098645785971</v>
      </c>
      <c r="D24" s="43"/>
      <c r="E24" s="43"/>
      <c r="F24" s="43"/>
      <c r="G24" s="43"/>
      <c r="H24" s="43"/>
      <c r="I24" s="43"/>
      <c r="J24" s="39">
        <f>J21/J20-1</f>
        <v>9.2700857276203807E-2</v>
      </c>
      <c r="K24" s="42">
        <f>J21/J17-1</f>
        <v>0.18468398241154116</v>
      </c>
      <c r="M24" s="41"/>
      <c r="N24" s="42"/>
    </row>
    <row r="25" spans="1:17">
      <c r="M25" s="10"/>
    </row>
  </sheetData>
  <mergeCells count="14">
    <mergeCell ref="A22:L22"/>
    <mergeCell ref="A1:XFD1"/>
    <mergeCell ref="A2:XFD2"/>
    <mergeCell ref="A3:XFD3"/>
    <mergeCell ref="A4:A5"/>
    <mergeCell ref="B4:B5"/>
    <mergeCell ref="C4:C5"/>
    <mergeCell ref="D4:D5"/>
    <mergeCell ref="E4:G4"/>
    <mergeCell ref="A15:XFD15"/>
    <mergeCell ref="A14:XFD14"/>
    <mergeCell ref="A11:G11"/>
    <mergeCell ref="A12:G12"/>
    <mergeCell ref="A13:G13"/>
  </mergeCells>
  <conditionalFormatting sqref="E6:G10">
    <cfRule type="cellIs" dxfId="0" priority="1" operator="lessThan">
      <formula>0</formula>
    </cfRule>
  </conditionalFormatting>
  <hyperlinks>
    <hyperlink ref="A13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2026-06-18T17:10:45Z</dcterms:modified>
</cp:coreProperties>
</file>