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<sst xmlns="http://schemas.openxmlformats.org/spreadsheetml/2006/main" count="294" uniqueCount="91">
  <si>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</si>
  <si>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</si>
  <si>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</si>
  <si>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</si>
  <si>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</si>
  <si>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</si>
  <si>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</si>
  <si>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</si>
  <si>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</si>
  <si>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</si>
  <si>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</si>
  <si>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</si>
  <si>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</si>
  <si>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</si>
  <si>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</si>
  <si>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</si>
  <si>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</si>
  <si>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</si>
  <si>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</si>
  <si>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</si>
  <si>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</si>
  <si>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</si>
  <si>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</si>
  <si>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</si>
  <si>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</si>
  <si>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</si>
  <si>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</si>
  <si>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</si>
  <si>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</si>
  <si>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</si>
  <si>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</si>
  <si>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</si>
  <si>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</si>
  <si>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</si>
  <si>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</si>
  <si>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</si>
  <si>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</si>
  <si>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</si>
  <si>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</si>
  <si>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</si>
  <si>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</si>
  <si>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</si>
  <si>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</si>
  <si>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</si>
  <si>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</si>
  <si>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</si>
  <si>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</si>
  <si>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</si>
  <si>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</si>
  <si>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</si>
  <si>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</si>
  <si>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</si>
  <si>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</si>
  <si>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</si>
  <si>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</si>
  <si>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</si>
  <si>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</si>
  <si>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</si>
  <si>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</si>
  <si>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</si>
  <si>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</si>
  <si>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</si>
  <si>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</si>
  <si>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</si>
  <si>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</si>
  <si>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</si>
  <si>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</si>
  <si>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</si>
  <si>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</si>
  <si>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</si>
  <si>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</si>
  <si>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</si>
  <si>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</si>
  <si>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</si>
  <si>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</si>
  <si>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</si>
  <si>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</si>
  <si>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</si>
  <si>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</si>
  <si>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КІНТО-Еквіті</t>
  </si>
  <si>
    <t>УНIВЕР.УА/Тарас Шевченко: Фонд Заощаджень</t>
  </si>
  <si>
    <t>ОТП Класичний</t>
  </si>
  <si>
    <t>ТОВ "КУА "ОТП Капітал"</t>
  </si>
  <si>
    <t>http://otpcapital.com.ua/</t>
  </si>
  <si>
    <t>ОТП Фонд Акцій</t>
  </si>
  <si>
    <t>КІНТО-Класичний</t>
  </si>
  <si>
    <t>УНIВЕР.УА/Михайло Грушевський: Фонд Державних Паперiв</t>
  </si>
  <si>
    <t>ТАСК Український Капітал</t>
  </si>
  <si>
    <t>спец.</t>
  </si>
  <si>
    <t>КІНТО-Народний</t>
  </si>
  <si>
    <t>диверс.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</si>
</sst>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7" fillId="0" borderId="21" xfId="54" applyFont="1" applyFill="1" applyBorder="1" applyAlignment="1">
      <alignment vertical="center" wrapText="1"/>
      <protection/>
    </xf>
    <xf numFmtId="4" fontId="7" fillId="0" borderId="21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1" xfId="54" applyNumberFormat="1" applyFont="1" applyFill="1" applyBorder="1" applyAlignment="1">
      <alignment horizontal="center" vertical="center" wrapText="1"/>
      <protection/>
    </xf>
    <xf numFmtId="3" fontId="7" fillId="0" borderId="21" xfId="54" applyNumberFormat="1" applyFont="1" applyFill="1" applyBorder="1" applyAlignment="1">
      <alignment horizontal="center"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1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1" xfId="56" applyNumberFormat="1" applyFont="1" applyFill="1" applyBorder="1" applyAlignment="1">
      <alignment horizontal="right" vertical="center" wrapText="1" indent="1"/>
      <protection/>
    </xf>
    <xf numFmtId="10" fontId="7" fillId="0" borderId="22" xfId="59" applyNumberFormat="1" applyFont="1" applyFill="1" applyBorder="1" applyAlignment="1">
      <alignment horizontal="right" vertical="center" wrapText="1" indent="1"/>
      <protection/>
    </xf>
    <xf numFmtId="2" fontId="2" fillId="0" borderId="21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7" fillId="0" borderId="20" xfId="55" applyFont="1" applyFill="1" applyBorder="1" applyAlignment="1">
      <alignment horizontal="center" vertical="center" wrapText="1"/>
      <protection/>
    </xf>
    <xf numFmtId="1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4" fillId="0" borderId="0" xfId="0" applyFont="1" applyFill="1" applyBorder="1" applyAlignment="1">
      <alignment horizontal="left" vertical="center"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/>
    </xf>
    <xf numFmtId="0" fontId="49" fillId="0" borderId="38" xfId="58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0" fontId="4" fillId="0" borderId="40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0" fontId="49" fillId="0" borderId="37" xfId="58" applyFont="1" applyFill="1" applyBorder="1" applyAlignment="1">
      <alignment horizontal="center" vertical="center" wrapText="1"/>
      <protection/>
    </xf>
    <xf numFmtId="0" fontId="49" fillId="0" borderId="47" xfId="58" applyFont="1" applyFill="1" applyBorder="1" applyAlignment="1">
      <alignment horizontal="center" vertical="center" wrapText="1"/>
      <protection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48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0" fontId="2" fillId="0" borderId="49" xfId="64" applyNumberFormat="1" applyFont="1" applyFill="1" applyBorder="1" applyAlignment="1">
      <alignment horizontal="right" vertical="center" indent="1"/>
    </xf>
    <xf numFmtId="0" fontId="8" fillId="0" borderId="0" xfId="57" applyFont="1" applyFill="1" applyBorder="1" applyAlignment="1">
      <alignment wrapText="1"/>
      <protection/>
    </xf>
    <xf numFmtId="4" fontId="2" fillId="0" borderId="50" xfId="0" applyNumberFormat="1" applyFont="1" applyFill="1" applyBorder="1" applyAlignment="1">
      <alignment horizontal="right" vertical="center" indent="1"/>
    </xf>
    <xf numFmtId="10" fontId="2" fillId="0" borderId="0" xfId="64" applyNumberFormat="1" applyFont="1" applyFill="1" applyBorder="1" applyAlignment="1">
      <alignment horizontal="right" vertical="center"/>
    </xf>
    <xf numFmtId="3" fontId="2" fillId="0" borderId="5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Border="1" applyAlignment="1">
      <alignment horizontal="right" vertical="center" inden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3464379"/>
        <c:axId val="34308500"/>
      </c:barChart>
      <c:catAx>
        <c:axId val="63464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08500"/>
        <c:crosses val="autoZero"/>
        <c:auto val="0"/>
        <c:lblOffset val="0"/>
        <c:tickLblSkip val="1"/>
        <c:noMultiLvlLbl val="0"/>
      </c:catAx>
      <c:valAx>
        <c:axId val="34308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643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988101"/>
        <c:axId val="65239726"/>
      </c:barChart>
      <c:catAx>
        <c:axId val="51988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39726"/>
        <c:crosses val="autoZero"/>
        <c:auto val="0"/>
        <c:lblOffset val="0"/>
        <c:tickLblSkip val="1"/>
        <c:noMultiLvlLbl val="0"/>
      </c:catAx>
      <c:valAx>
        <c:axId val="65239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88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286623"/>
        <c:axId val="49926424"/>
      </c:barChart>
      <c:catAx>
        <c:axId val="50286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26424"/>
        <c:crosses val="autoZero"/>
        <c:auto val="0"/>
        <c:lblOffset val="0"/>
        <c:tickLblSkip val="1"/>
        <c:noMultiLvlLbl val="0"/>
      </c:catAx>
      <c:valAx>
        <c:axId val="49926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86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684633"/>
        <c:axId val="17508514"/>
      </c:barChart>
      <c:catAx>
        <c:axId val="46684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08514"/>
        <c:crosses val="autoZero"/>
        <c:auto val="0"/>
        <c:lblOffset val="0"/>
        <c:tickLblSkip val="1"/>
        <c:noMultiLvlLbl val="0"/>
      </c:catAx>
      <c:valAx>
        <c:axId val="1750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84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358899"/>
        <c:axId val="8903500"/>
      </c:barChart>
      <c:catAx>
        <c:axId val="23358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03500"/>
        <c:crosses val="autoZero"/>
        <c:auto val="0"/>
        <c:lblOffset val="0"/>
        <c:tickLblSkip val="1"/>
        <c:noMultiLvlLbl val="0"/>
      </c:catAx>
      <c:valAx>
        <c:axId val="8903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58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22637"/>
        <c:axId val="50094870"/>
      </c:barChart>
      <c:catAx>
        <c:axId val="13022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94870"/>
        <c:crosses val="autoZero"/>
        <c:auto val="0"/>
        <c:lblOffset val="0"/>
        <c:tickLblSkip val="1"/>
        <c:noMultiLvlLbl val="0"/>
      </c:catAx>
      <c:valAx>
        <c:axId val="50094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22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48200647"/>
        <c:axId val="31152640"/>
      </c:barChart>
      <c:catAx>
        <c:axId val="48200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152640"/>
        <c:crossesAt val="0"/>
        <c:auto val="0"/>
        <c:lblOffset val="0"/>
        <c:tickLblSkip val="1"/>
        <c:noMultiLvlLbl val="0"/>
      </c:catAx>
      <c:valAx>
        <c:axId val="31152640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0064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1938305"/>
        <c:axId val="40335882"/>
      </c:barChart>
      <c:catAx>
        <c:axId val="11938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335882"/>
        <c:crosses val="autoZero"/>
        <c:auto val="0"/>
        <c:lblOffset val="0"/>
        <c:tickLblSkip val="1"/>
        <c:noMultiLvlLbl val="0"/>
      </c:catAx>
      <c:valAx>
        <c:axId val="4033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938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7478619"/>
        <c:axId val="45980980"/>
      </c:barChart>
      <c:catAx>
        <c:axId val="27478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980980"/>
        <c:crosses val="autoZero"/>
        <c:auto val="0"/>
        <c:lblOffset val="0"/>
        <c:tickLblSkip val="52"/>
        <c:noMultiLvlLbl val="0"/>
      </c:catAx>
      <c:valAx>
        <c:axId val="45980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478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1175637"/>
        <c:axId val="33471870"/>
      </c:barChart>
      <c:catAx>
        <c:axId val="11175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471870"/>
        <c:crosses val="autoZero"/>
        <c:auto val="0"/>
        <c:lblOffset val="0"/>
        <c:tickLblSkip val="49"/>
        <c:noMultiLvlLbl val="0"/>
      </c:catAx>
      <c:valAx>
        <c:axId val="33471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175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811375"/>
        <c:axId val="26866920"/>
      </c:barChart>
      <c:catAx>
        <c:axId val="32811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866920"/>
        <c:crosses val="autoZero"/>
        <c:auto val="0"/>
        <c:lblOffset val="0"/>
        <c:tickLblSkip val="4"/>
        <c:noMultiLvlLbl val="0"/>
      </c:catAx>
      <c:valAx>
        <c:axId val="26866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8113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0341045"/>
        <c:axId val="27525086"/>
      </c:barChart>
      <c:catAx>
        <c:axId val="40341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25086"/>
        <c:crosses val="autoZero"/>
        <c:auto val="0"/>
        <c:lblOffset val="0"/>
        <c:tickLblSkip val="9"/>
        <c:noMultiLvlLbl val="0"/>
      </c:catAx>
      <c:valAx>
        <c:axId val="27525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41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475689"/>
        <c:axId val="28736882"/>
      </c:barChart>
      <c:catAx>
        <c:axId val="404756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736882"/>
        <c:crosses val="autoZero"/>
        <c:auto val="0"/>
        <c:lblOffset val="0"/>
        <c:tickLblSkip val="4"/>
        <c:noMultiLvlLbl val="0"/>
      </c:catAx>
      <c:valAx>
        <c:axId val="28736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4756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7305347"/>
        <c:axId val="45986076"/>
      </c:barChart>
      <c:catAx>
        <c:axId val="57305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986076"/>
        <c:crosses val="autoZero"/>
        <c:auto val="0"/>
        <c:lblOffset val="0"/>
        <c:tickLblSkip val="52"/>
        <c:noMultiLvlLbl val="0"/>
      </c:catAx>
      <c:valAx>
        <c:axId val="45986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305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21501"/>
        <c:axId val="33884646"/>
      </c:barChart>
      <c:catAx>
        <c:axId val="11221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884646"/>
        <c:crosses val="autoZero"/>
        <c:auto val="0"/>
        <c:lblOffset val="0"/>
        <c:tickLblSkip val="4"/>
        <c:noMultiLvlLbl val="0"/>
      </c:catAx>
      <c:valAx>
        <c:axId val="3388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221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526359"/>
        <c:axId val="60301776"/>
      </c:barChart>
      <c:catAx>
        <c:axId val="36526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301776"/>
        <c:crosses val="autoZero"/>
        <c:auto val="0"/>
        <c:lblOffset val="0"/>
        <c:tickLblSkip val="4"/>
        <c:noMultiLvlLbl val="0"/>
      </c:catAx>
      <c:valAx>
        <c:axId val="6030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526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5073"/>
        <c:axId val="52605658"/>
      </c:barChart>
      <c:catAx>
        <c:axId val="5845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605658"/>
        <c:crosses val="autoZero"/>
        <c:auto val="0"/>
        <c:lblOffset val="0"/>
        <c:tickLblSkip val="4"/>
        <c:noMultiLvlLbl val="0"/>
      </c:catAx>
      <c:valAx>
        <c:axId val="52605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45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8875"/>
        <c:axId val="33199876"/>
      </c:barChart>
      <c:catAx>
        <c:axId val="3688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199876"/>
        <c:crosses val="autoZero"/>
        <c:auto val="0"/>
        <c:lblOffset val="0"/>
        <c:tickLblSkip val="4"/>
        <c:noMultiLvlLbl val="0"/>
      </c:catAx>
      <c:valAx>
        <c:axId val="33199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88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363429"/>
        <c:axId val="4835406"/>
      </c:barChart>
      <c:catAx>
        <c:axId val="30363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35406"/>
        <c:crosses val="autoZero"/>
        <c:auto val="0"/>
        <c:lblOffset val="0"/>
        <c:tickLblSkip val="4"/>
        <c:noMultiLvlLbl val="0"/>
      </c:catAx>
      <c:valAx>
        <c:axId val="4835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363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518655"/>
        <c:axId val="56123576"/>
      </c:barChart>
      <c:catAx>
        <c:axId val="43518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123576"/>
        <c:crosses val="autoZero"/>
        <c:auto val="0"/>
        <c:lblOffset val="0"/>
        <c:tickLblSkip val="4"/>
        <c:noMultiLvlLbl val="0"/>
      </c:catAx>
      <c:valAx>
        <c:axId val="56123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518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350137"/>
        <c:axId val="49715778"/>
      </c:barChart>
      <c:catAx>
        <c:axId val="35350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715778"/>
        <c:crosses val="autoZero"/>
        <c:auto val="0"/>
        <c:lblOffset val="0"/>
        <c:tickLblSkip val="4"/>
        <c:noMultiLvlLbl val="0"/>
      </c:catAx>
      <c:valAx>
        <c:axId val="49715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350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788819"/>
        <c:axId val="446188"/>
      </c:barChart>
      <c:catAx>
        <c:axId val="44788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6188"/>
        <c:crosses val="autoZero"/>
        <c:auto val="0"/>
        <c:lblOffset val="0"/>
        <c:tickLblSkip val="4"/>
        <c:noMultiLvlLbl val="0"/>
      </c:catAx>
      <c:valAx>
        <c:axId val="446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7888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6399183"/>
        <c:axId val="14939464"/>
      </c:barChart>
      <c:catAx>
        <c:axId val="46399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39464"/>
        <c:crosses val="autoZero"/>
        <c:auto val="0"/>
        <c:lblOffset val="0"/>
        <c:tickLblSkip val="1"/>
        <c:noMultiLvlLbl val="0"/>
      </c:catAx>
      <c:valAx>
        <c:axId val="14939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91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425"/>
          <c:w val="0.998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Графік_І!$B$2:$B$5</c:f>
              <c:strCache/>
            </c:strRef>
          </c:cat>
          <c:val>
            <c:numRef>
              <c:f>Графік_І!$C$2:$C$5</c:f>
              <c:numCache/>
            </c:numRef>
          </c:val>
        </c:ser>
        <c:gapWidth val="40"/>
        <c:axId val="4015693"/>
        <c:axId val="36141238"/>
      </c:barChart>
      <c:catAx>
        <c:axId val="4015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41238"/>
        <c:crosses val="autoZero"/>
        <c:auto val="0"/>
        <c:lblOffset val="0"/>
        <c:tickLblSkip val="1"/>
        <c:noMultiLvlLbl val="0"/>
      </c:catAx>
      <c:valAx>
        <c:axId val="36141238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1569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6835687"/>
        <c:axId val="41759136"/>
      </c:barChart>
      <c:catAx>
        <c:axId val="56835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759136"/>
        <c:crosses val="autoZero"/>
        <c:auto val="0"/>
        <c:lblOffset val="0"/>
        <c:tickLblSkip val="1"/>
        <c:noMultiLvlLbl val="0"/>
      </c:catAx>
      <c:valAx>
        <c:axId val="41759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835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0287905"/>
        <c:axId val="27046826"/>
      </c:barChart>
      <c:catAx>
        <c:axId val="40287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046826"/>
        <c:crosses val="autoZero"/>
        <c:auto val="0"/>
        <c:lblOffset val="0"/>
        <c:tickLblSkip val="5"/>
        <c:noMultiLvlLbl val="0"/>
      </c:catAx>
      <c:valAx>
        <c:axId val="27046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2879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2094843"/>
        <c:axId val="43309268"/>
      </c:barChart>
      <c:catAx>
        <c:axId val="42094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309268"/>
        <c:crosses val="autoZero"/>
        <c:auto val="0"/>
        <c:lblOffset val="0"/>
        <c:tickLblSkip val="5"/>
        <c:noMultiLvlLbl val="0"/>
      </c:catAx>
      <c:valAx>
        <c:axId val="4330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094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239093"/>
        <c:axId val="18389790"/>
      </c:barChart>
      <c:catAx>
        <c:axId val="54239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389790"/>
        <c:crosses val="autoZero"/>
        <c:auto val="0"/>
        <c:lblOffset val="0"/>
        <c:tickLblSkip val="1"/>
        <c:noMultiLvlLbl val="0"/>
      </c:catAx>
      <c:valAx>
        <c:axId val="1838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239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290383"/>
        <c:axId val="13177992"/>
      </c:barChart>
      <c:catAx>
        <c:axId val="31290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177992"/>
        <c:crosses val="autoZero"/>
        <c:auto val="0"/>
        <c:lblOffset val="0"/>
        <c:tickLblSkip val="1"/>
        <c:noMultiLvlLbl val="0"/>
      </c:catAx>
      <c:valAx>
        <c:axId val="1317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90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493065"/>
        <c:axId val="60784402"/>
      </c:barChart>
      <c:catAx>
        <c:axId val="51493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784402"/>
        <c:crosses val="autoZero"/>
        <c:auto val="0"/>
        <c:lblOffset val="0"/>
        <c:tickLblSkip val="1"/>
        <c:noMultiLvlLbl val="0"/>
      </c:catAx>
      <c:valAx>
        <c:axId val="60784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493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188707"/>
        <c:axId val="24589500"/>
      </c:barChart>
      <c:catAx>
        <c:axId val="10188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589500"/>
        <c:crosses val="autoZero"/>
        <c:auto val="0"/>
        <c:lblOffset val="0"/>
        <c:tickLblSkip val="1"/>
        <c:noMultiLvlLbl val="0"/>
      </c:catAx>
      <c:valAx>
        <c:axId val="24589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188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978909"/>
        <c:axId val="45592454"/>
      </c:barChart>
      <c:catAx>
        <c:axId val="19978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592454"/>
        <c:crosses val="autoZero"/>
        <c:auto val="0"/>
        <c:lblOffset val="0"/>
        <c:tickLblSkip val="1"/>
        <c:noMultiLvlLbl val="0"/>
      </c:catAx>
      <c:valAx>
        <c:axId val="455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978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678903"/>
        <c:axId val="2001264"/>
      </c:barChart>
      <c:catAx>
        <c:axId val="7678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01264"/>
        <c:crosses val="autoZero"/>
        <c:auto val="0"/>
        <c:lblOffset val="0"/>
        <c:tickLblSkip val="1"/>
        <c:noMultiLvlLbl val="0"/>
      </c:catAx>
      <c:valAx>
        <c:axId val="2001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678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7449"/>
        <c:axId val="2137042"/>
      </c:barChart>
      <c:catAx>
        <c:axId val="237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7042"/>
        <c:crosses val="autoZero"/>
        <c:auto val="0"/>
        <c:lblOffset val="0"/>
        <c:tickLblSkip val="1"/>
        <c:noMultiLvlLbl val="0"/>
      </c:catAx>
      <c:valAx>
        <c:axId val="213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011377"/>
        <c:axId val="27884666"/>
      </c:barChart>
      <c:catAx>
        <c:axId val="18011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884666"/>
        <c:crosses val="autoZero"/>
        <c:auto val="0"/>
        <c:lblOffset val="0"/>
        <c:tickLblSkip val="1"/>
        <c:noMultiLvlLbl val="0"/>
      </c:catAx>
      <c:valAx>
        <c:axId val="2788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011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635403"/>
        <c:axId val="44065444"/>
      </c:barChart>
      <c:catAx>
        <c:axId val="49635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065444"/>
        <c:crosses val="autoZero"/>
        <c:auto val="0"/>
        <c:lblOffset val="0"/>
        <c:tickLblSkip val="1"/>
        <c:noMultiLvlLbl val="0"/>
      </c:catAx>
      <c:valAx>
        <c:axId val="4406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635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044677"/>
        <c:axId val="12531182"/>
      </c:barChart>
      <c:catAx>
        <c:axId val="61044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531182"/>
        <c:crosses val="autoZero"/>
        <c:auto val="0"/>
        <c:lblOffset val="0"/>
        <c:tickLblSkip val="1"/>
        <c:noMultiLvlLbl val="0"/>
      </c:catAx>
      <c:valAx>
        <c:axId val="12531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044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671775"/>
        <c:axId val="8392792"/>
      </c:barChart>
      <c:catAx>
        <c:axId val="45671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392792"/>
        <c:crosses val="autoZero"/>
        <c:auto val="0"/>
        <c:lblOffset val="0"/>
        <c:tickLblSkip val="1"/>
        <c:noMultiLvlLbl val="0"/>
      </c:catAx>
      <c:valAx>
        <c:axId val="839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671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426265"/>
        <c:axId val="8727522"/>
      </c:barChart>
      <c:catAx>
        <c:axId val="8426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727522"/>
        <c:crosses val="autoZero"/>
        <c:auto val="0"/>
        <c:lblOffset val="0"/>
        <c:tickLblSkip val="1"/>
        <c:noMultiLvlLbl val="0"/>
      </c:catAx>
      <c:valAx>
        <c:axId val="872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426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11438835"/>
        <c:axId val="35840652"/>
      </c:barChart>
      <c:catAx>
        <c:axId val="11438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840652"/>
        <c:crosses val="autoZero"/>
        <c:auto val="0"/>
        <c:lblOffset val="0"/>
        <c:tickLblSkip val="1"/>
        <c:noMultiLvlLbl val="0"/>
      </c:catAx>
      <c:valAx>
        <c:axId val="35840652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3883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33379"/>
        <c:axId val="38882684"/>
      </c:barChart>
      <c:catAx>
        <c:axId val="19233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82684"/>
        <c:crosses val="autoZero"/>
        <c:auto val="0"/>
        <c:lblOffset val="0"/>
        <c:tickLblSkip val="1"/>
        <c:noMultiLvlLbl val="0"/>
      </c:catAx>
      <c:valAx>
        <c:axId val="3888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33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4399837"/>
        <c:axId val="62489670"/>
      </c:barChart>
      <c:catAx>
        <c:axId val="14399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89670"/>
        <c:crosses val="autoZero"/>
        <c:auto val="0"/>
        <c:lblOffset val="0"/>
        <c:tickLblSkip val="1"/>
        <c:noMultiLvlLbl val="0"/>
      </c:catAx>
      <c:valAx>
        <c:axId val="6248967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9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536119"/>
        <c:axId val="28498480"/>
      </c:barChart>
      <c:catAx>
        <c:axId val="25536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98480"/>
        <c:crosses val="autoZero"/>
        <c:auto val="0"/>
        <c:lblOffset val="0"/>
        <c:tickLblSkip val="1"/>
        <c:noMultiLvlLbl val="0"/>
      </c:catAx>
      <c:valAx>
        <c:axId val="2849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36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159729"/>
        <c:axId val="26675514"/>
      </c:barChart>
      <c:catAx>
        <c:axId val="55159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75514"/>
        <c:crosses val="autoZero"/>
        <c:auto val="0"/>
        <c:lblOffset val="0"/>
        <c:tickLblSkip val="1"/>
        <c:noMultiLvlLbl val="0"/>
      </c:catAx>
      <c:valAx>
        <c:axId val="26675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59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753035"/>
        <c:axId val="13232996"/>
      </c:barChart>
      <c:catAx>
        <c:axId val="38753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32996"/>
        <c:crosses val="autoZero"/>
        <c:auto val="0"/>
        <c:lblOffset val="0"/>
        <c:tickLblSkip val="1"/>
        <c:noMultiLvlLbl val="0"/>
      </c:catAx>
      <c:valAx>
        <c:axId val="1323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53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17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867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3" t="s">
        <v>47</v>
      </c>
      <c r="B1" s="103"/>
      <c r="C1" s="103"/>
      <c r="D1" s="103"/>
      <c r="E1" s="103"/>
      <c r="F1" s="103"/>
      <c r="G1" s="103"/>
      <c r="H1" s="103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94" t="s">
        <v>81</v>
      </c>
      <c r="C3" s="95">
        <v>70398846.3</v>
      </c>
      <c r="D3" s="93">
        <v>10606</v>
      </c>
      <c r="E3" s="95">
        <v>6637.64</v>
      </c>
      <c r="F3" s="95">
        <v>1000</v>
      </c>
      <c r="G3" s="94" t="s">
        <v>82</v>
      </c>
      <c r="H3" s="94" t="s">
        <v>83</v>
      </c>
    </row>
    <row r="4" spans="1:8" ht="14.25">
      <c r="A4" s="40">
        <v>2</v>
      </c>
      <c r="B4" s="94" t="s">
        <v>85</v>
      </c>
      <c r="C4" s="95">
        <v>24447374.1</v>
      </c>
      <c r="D4" s="93">
        <v>44408</v>
      </c>
      <c r="E4" s="95">
        <v>550.5173</v>
      </c>
      <c r="F4" s="95">
        <v>100</v>
      </c>
      <c r="G4" s="94" t="s">
        <v>54</v>
      </c>
      <c r="H4" s="94" t="s">
        <v>26</v>
      </c>
    </row>
    <row r="5" spans="1:8" ht="14.25" customHeight="1">
      <c r="A5" s="40">
        <v>3</v>
      </c>
      <c r="B5" s="94" t="s">
        <v>84</v>
      </c>
      <c r="C5" s="95">
        <v>9829784.8</v>
      </c>
      <c r="D5" s="93">
        <v>6621012</v>
      </c>
      <c r="E5" s="95">
        <v>1.48</v>
      </c>
      <c r="F5" s="95">
        <v>1</v>
      </c>
      <c r="G5" s="94" t="s">
        <v>82</v>
      </c>
      <c r="H5" s="94" t="s">
        <v>83</v>
      </c>
    </row>
    <row r="6" spans="1:8" ht="14.25">
      <c r="A6" s="40">
        <v>4</v>
      </c>
      <c r="B6" s="94" t="s">
        <v>75</v>
      </c>
      <c r="C6" s="95">
        <v>9158446.01</v>
      </c>
      <c r="D6" s="93">
        <v>8445</v>
      </c>
      <c r="E6" s="95">
        <v>1084.4815</v>
      </c>
      <c r="F6" s="95">
        <v>1000</v>
      </c>
      <c r="G6" s="94" t="s">
        <v>76</v>
      </c>
      <c r="H6" s="94" t="s">
        <v>77</v>
      </c>
    </row>
    <row r="7" spans="1:8" ht="14.25" customHeight="1">
      <c r="A7" s="40">
        <v>5</v>
      </c>
      <c r="B7" s="94" t="s">
        <v>86</v>
      </c>
      <c r="C7" s="95">
        <v>6875479.38</v>
      </c>
      <c r="D7" s="93">
        <v>1085</v>
      </c>
      <c r="E7" s="95">
        <v>6336.8474</v>
      </c>
      <c r="F7" s="95">
        <v>1000</v>
      </c>
      <c r="G7" s="94" t="s">
        <v>76</v>
      </c>
      <c r="H7" s="94" t="s">
        <v>77</v>
      </c>
    </row>
    <row r="8" spans="1:8" ht="14.25" customHeight="1">
      <c r="A8" s="40">
        <v>6</v>
      </c>
      <c r="B8" s="94" t="s">
        <v>58</v>
      </c>
      <c r="C8" s="95">
        <v>6024022.6</v>
      </c>
      <c r="D8" s="93">
        <v>1256</v>
      </c>
      <c r="E8" s="95">
        <v>4796.2</v>
      </c>
      <c r="F8" s="95">
        <v>1000</v>
      </c>
      <c r="G8" s="94" t="s">
        <v>71</v>
      </c>
      <c r="H8" s="94" t="s">
        <v>66</v>
      </c>
    </row>
    <row r="9" spans="1:8" ht="14.25" customHeight="1">
      <c r="A9" s="40">
        <v>7</v>
      </c>
      <c r="B9" s="94" t="s">
        <v>59</v>
      </c>
      <c r="C9" s="95">
        <v>4672069.14</v>
      </c>
      <c r="D9" s="93">
        <v>675</v>
      </c>
      <c r="E9" s="95">
        <v>6921.58</v>
      </c>
      <c r="F9" s="95">
        <v>1000</v>
      </c>
      <c r="G9" s="94" t="s">
        <v>71</v>
      </c>
      <c r="H9" s="94" t="s">
        <v>66</v>
      </c>
    </row>
    <row r="10" spans="1:8" ht="14.25" customHeight="1">
      <c r="A10" s="40">
        <v>8</v>
      </c>
      <c r="B10" s="94" t="s">
        <v>60</v>
      </c>
      <c r="C10" s="95">
        <v>3995561.63</v>
      </c>
      <c r="D10" s="93">
        <v>12757</v>
      </c>
      <c r="E10" s="95">
        <v>313.2054</v>
      </c>
      <c r="F10" s="95">
        <v>100</v>
      </c>
      <c r="G10" s="94" t="s">
        <v>54</v>
      </c>
      <c r="H10" s="94" t="s">
        <v>26</v>
      </c>
    </row>
    <row r="11" spans="1:8" ht="14.25" customHeight="1">
      <c r="A11" s="40">
        <v>9</v>
      </c>
      <c r="B11" s="94" t="s">
        <v>53</v>
      </c>
      <c r="C11" s="95">
        <v>2792122.94</v>
      </c>
      <c r="D11" s="93">
        <v>2566</v>
      </c>
      <c r="E11" s="95">
        <v>1088.1227</v>
      </c>
      <c r="F11" s="95">
        <v>1000</v>
      </c>
      <c r="G11" s="94" t="s">
        <v>55</v>
      </c>
      <c r="H11" s="94" t="s">
        <v>65</v>
      </c>
    </row>
    <row r="12" spans="1:8" ht="14.25">
      <c r="A12" s="40">
        <v>10</v>
      </c>
      <c r="B12" s="94" t="s">
        <v>67</v>
      </c>
      <c r="C12" s="95">
        <v>2585454.34</v>
      </c>
      <c r="D12" s="93">
        <v>1432</v>
      </c>
      <c r="E12" s="95">
        <v>1805.4849</v>
      </c>
      <c r="F12" s="95">
        <v>1000</v>
      </c>
      <c r="G12" s="94" t="s">
        <v>72</v>
      </c>
      <c r="H12" s="94" t="s">
        <v>68</v>
      </c>
    </row>
    <row r="13" spans="1:8" ht="14.25">
      <c r="A13" s="40">
        <v>11</v>
      </c>
      <c r="B13" s="94" t="s">
        <v>80</v>
      </c>
      <c r="C13" s="95">
        <v>1806937.26</v>
      </c>
      <c r="D13" s="93">
        <v>366</v>
      </c>
      <c r="E13" s="95">
        <v>4936.987</v>
      </c>
      <c r="F13" s="95">
        <v>1000</v>
      </c>
      <c r="G13" s="94" t="s">
        <v>76</v>
      </c>
      <c r="H13" s="94" t="s">
        <v>77</v>
      </c>
    </row>
    <row r="14" spans="1:8" ht="14.25">
      <c r="A14" s="40">
        <v>12</v>
      </c>
      <c r="B14" s="94" t="s">
        <v>78</v>
      </c>
      <c r="C14" s="95">
        <v>1515249.18</v>
      </c>
      <c r="D14" s="93">
        <v>529</v>
      </c>
      <c r="E14" s="95">
        <v>2864.3652</v>
      </c>
      <c r="F14" s="95">
        <v>1000</v>
      </c>
      <c r="G14" s="94" t="s">
        <v>76</v>
      </c>
      <c r="H14" s="94" t="s">
        <v>77</v>
      </c>
    </row>
    <row r="15" spans="1:8" ht="14.25">
      <c r="A15" s="40">
        <v>13</v>
      </c>
      <c r="B15" s="94" t="s">
        <v>79</v>
      </c>
      <c r="C15" s="95">
        <v>1479428.99</v>
      </c>
      <c r="D15" s="93">
        <v>3115</v>
      </c>
      <c r="E15" s="95">
        <v>474.9371</v>
      </c>
      <c r="F15" s="95">
        <v>1000</v>
      </c>
      <c r="G15" s="94" t="s">
        <v>54</v>
      </c>
      <c r="H15" s="94" t="s">
        <v>26</v>
      </c>
    </row>
    <row r="16" spans="1:8" ht="14.25">
      <c r="A16" s="40">
        <v>14</v>
      </c>
      <c r="B16" s="94" t="s">
        <v>21</v>
      </c>
      <c r="C16" s="95">
        <v>1037322.1601</v>
      </c>
      <c r="D16" s="93">
        <v>953</v>
      </c>
      <c r="E16" s="95">
        <v>1088.4808</v>
      </c>
      <c r="F16" s="95">
        <v>1000</v>
      </c>
      <c r="G16" s="94" t="s">
        <v>73</v>
      </c>
      <c r="H16" s="94" t="s">
        <v>27</v>
      </c>
    </row>
    <row r="17" spans="1:8" ht="14.25">
      <c r="A17" s="40">
        <v>15</v>
      </c>
      <c r="B17" s="94" t="s">
        <v>62</v>
      </c>
      <c r="C17" s="95">
        <v>736451.84</v>
      </c>
      <c r="D17" s="93">
        <v>7881</v>
      </c>
      <c r="E17" s="95">
        <v>93.4465</v>
      </c>
      <c r="F17" s="95">
        <v>100</v>
      </c>
      <c r="G17" s="94" t="s">
        <v>74</v>
      </c>
      <c r="H17" s="94" t="s">
        <v>46</v>
      </c>
    </row>
    <row r="18" spans="1:8" ht="15.75" customHeight="1" thickBot="1">
      <c r="A18" s="104" t="s">
        <v>23</v>
      </c>
      <c r="B18" s="105"/>
      <c r="C18" s="57">
        <f>SUM(C3:C17)</f>
        <v>147354550.67010003</v>
      </c>
      <c r="D18" s="58">
        <f>SUM(D3:D17)</f>
        <v>6717086</v>
      </c>
      <c r="E18" s="56" t="s">
        <v>24</v>
      </c>
      <c r="F18" s="56" t="s">
        <v>24</v>
      </c>
      <c r="G18" s="56" t="s">
        <v>24</v>
      </c>
      <c r="H18" s="59" t="s">
        <v>24</v>
      </c>
    </row>
    <row r="19" spans="1:8" ht="15" customHeight="1" thickBot="1">
      <c r="A19" s="102" t="s">
        <v>39</v>
      </c>
      <c r="B19" s="102"/>
      <c r="C19" s="102"/>
      <c r="D19" s="102"/>
      <c r="E19" s="102"/>
      <c r="F19" s="102"/>
      <c r="G19" s="102"/>
      <c r="H19" s="102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3" t="s">
        <v>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9" customFormat="1" ht="15.75" thickBot="1">
      <c r="A2" s="107" t="s">
        <v>22</v>
      </c>
      <c r="B2" s="111" t="s">
        <v>11</v>
      </c>
      <c r="C2" s="113" t="s">
        <v>12</v>
      </c>
      <c r="D2" s="115" t="s">
        <v>13</v>
      </c>
      <c r="E2" s="109" t="s">
        <v>14</v>
      </c>
      <c r="F2" s="110"/>
      <c r="G2" s="110"/>
      <c r="H2" s="110"/>
      <c r="I2" s="110"/>
      <c r="J2" s="110"/>
      <c r="K2" s="110"/>
      <c r="L2" s="110"/>
    </row>
    <row r="3" spans="1:12" s="10" customFormat="1" ht="64.5" customHeight="1" thickBot="1">
      <c r="A3" s="108"/>
      <c r="B3" s="112"/>
      <c r="C3" s="114"/>
      <c r="D3" s="116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60">
        <v>1</v>
      </c>
      <c r="B4" s="46" t="s">
        <v>63</v>
      </c>
      <c r="C4" s="47">
        <v>40555</v>
      </c>
      <c r="D4" s="47">
        <v>40626</v>
      </c>
      <c r="E4" s="70">
        <v>0</v>
      </c>
      <c r="F4" s="70">
        <v>-0.00034337564007258514</v>
      </c>
      <c r="G4" s="70">
        <v>0.07862488653415123</v>
      </c>
      <c r="H4" s="70">
        <v>0.07116871409714665</v>
      </c>
      <c r="I4" s="70">
        <v>0.13475733642560228</v>
      </c>
      <c r="J4" s="70">
        <v>-0.0012050672864970524</v>
      </c>
      <c r="K4" s="71">
        <v>-0.7670989999999999</v>
      </c>
      <c r="L4" s="71">
        <v>-0.10720857700184105</v>
      </c>
    </row>
    <row r="5" spans="1:12" s="10" customFormat="1" ht="14.25">
      <c r="A5" s="79">
        <v>2</v>
      </c>
      <c r="B5" s="46" t="s">
        <v>61</v>
      </c>
      <c r="C5" s="47">
        <v>41848</v>
      </c>
      <c r="D5" s="47">
        <v>42032</v>
      </c>
      <c r="E5" s="70">
        <v>-0.018978307049846044</v>
      </c>
      <c r="F5" s="70">
        <v>-0.0215303384235217</v>
      </c>
      <c r="G5" s="70">
        <v>0.047520383593919746</v>
      </c>
      <c r="H5" s="70">
        <v>0.050995863098632466</v>
      </c>
      <c r="I5" s="70">
        <v>0.05861312725184065</v>
      </c>
      <c r="J5" s="70">
        <v>-0.04014866368392389</v>
      </c>
      <c r="K5" s="71">
        <v>1.0273500000000007</v>
      </c>
      <c r="L5" s="71">
        <v>0.08171680572463003</v>
      </c>
    </row>
    <row r="6" spans="1:12" s="10" customFormat="1" ht="14.25" customHeight="1" thickBot="1">
      <c r="A6" s="74"/>
      <c r="B6" s="78" t="s">
        <v>50</v>
      </c>
      <c r="C6" s="77" t="s">
        <v>24</v>
      </c>
      <c r="D6" s="77" t="s">
        <v>24</v>
      </c>
      <c r="E6" s="75">
        <f aca="true" t="shared" si="0" ref="E6:J6">AVERAGE(E4:E5)</f>
        <v>-0.009489153524923022</v>
      </c>
      <c r="F6" s="75">
        <f>AVERAGE(F4:F5)</f>
        <v>-0.010936857031797143</v>
      </c>
      <c r="G6" s="75">
        <f t="shared" si="0"/>
        <v>0.06307263506403549</v>
      </c>
      <c r="H6" s="75">
        <f>AVERAGE(H4:H5)</f>
        <v>0.061082288597889556</v>
      </c>
      <c r="I6" s="75">
        <f>AVERAGE(I4:I5)</f>
        <v>0.09668523183872146</v>
      </c>
      <c r="J6" s="75">
        <f t="shared" si="0"/>
        <v>-0.02067686548521047</v>
      </c>
      <c r="K6" s="77" t="s">
        <v>24</v>
      </c>
      <c r="L6" s="75">
        <f>AVERAGE(L4:L5)</f>
        <v>-0.012745885638605514</v>
      </c>
    </row>
    <row r="7" spans="1:12" s="9" customFormat="1" ht="14.25">
      <c r="A7" s="106" t="s">
        <v>42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s="9" customFormat="1" ht="14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7" t="s">
        <v>38</v>
      </c>
      <c r="B1" s="117"/>
      <c r="C1" s="117"/>
      <c r="D1" s="117"/>
      <c r="E1" s="117"/>
      <c r="F1" s="117"/>
      <c r="G1" s="117"/>
    </row>
    <row r="2" spans="1:7" s="11" customFormat="1" ht="15.75" thickBot="1">
      <c r="A2" s="107" t="s">
        <v>22</v>
      </c>
      <c r="B2" s="121" t="s">
        <v>11</v>
      </c>
      <c r="C2" s="118" t="s">
        <v>28</v>
      </c>
      <c r="D2" s="119"/>
      <c r="E2" s="120" t="s">
        <v>45</v>
      </c>
      <c r="F2" s="119"/>
      <c r="G2" s="123" t="s">
        <v>44</v>
      </c>
    </row>
    <row r="3" spans="1:7" s="11" customFormat="1" ht="15.75" thickBot="1">
      <c r="A3" s="108"/>
      <c r="B3" s="122"/>
      <c r="C3" s="29" t="s">
        <v>32</v>
      </c>
      <c r="D3" s="29" t="s">
        <v>30</v>
      </c>
      <c r="E3" s="29" t="s">
        <v>31</v>
      </c>
      <c r="F3" s="29" t="s">
        <v>30</v>
      </c>
      <c r="G3" s="124"/>
    </row>
    <row r="4" spans="1:7" ht="14.25">
      <c r="A4" s="61">
        <v>1</v>
      </c>
      <c r="B4" s="48" t="s">
        <v>63</v>
      </c>
      <c r="C4" s="30">
        <v>0</v>
      </c>
      <c r="D4" s="67">
        <v>0</v>
      </c>
      <c r="E4" s="31">
        <v>0</v>
      </c>
      <c r="F4" s="67">
        <v>0</v>
      </c>
      <c r="G4" s="49">
        <v>0</v>
      </c>
    </row>
    <row r="5" spans="1:7" ht="14.25">
      <c r="A5" s="61">
        <v>2</v>
      </c>
      <c r="B5" s="48" t="s">
        <v>61</v>
      </c>
      <c r="C5" s="30">
        <v>-68.03783999999985</v>
      </c>
      <c r="D5" s="67">
        <v>-0.01897520404262986</v>
      </c>
      <c r="E5" s="31">
        <v>0</v>
      </c>
      <c r="F5" s="67">
        <v>0</v>
      </c>
      <c r="G5" s="49">
        <v>0</v>
      </c>
    </row>
    <row r="6" spans="1:7" ht="15.75" thickBot="1">
      <c r="A6" s="65"/>
      <c r="B6" s="52" t="s">
        <v>23</v>
      </c>
      <c r="C6" s="53">
        <v>-68.03783999999985</v>
      </c>
      <c r="D6" s="66">
        <v>-0.009528377026623654</v>
      </c>
      <c r="E6" s="54">
        <v>0</v>
      </c>
      <c r="F6" s="66">
        <v>0</v>
      </c>
      <c r="G6" s="55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6" t="s">
        <v>61</v>
      </c>
      <c r="C2" s="70">
        <v>-0.018978307049846044</v>
      </c>
      <c r="D2" s="21"/>
    </row>
    <row r="3" spans="1:4" ht="14.25">
      <c r="A3" s="21"/>
      <c r="B3" s="46" t="s">
        <v>63</v>
      </c>
      <c r="C3" s="70">
        <v>0</v>
      </c>
      <c r="D3" s="21"/>
    </row>
    <row r="4" spans="2:3" ht="14.25">
      <c r="B4" s="46" t="s">
        <v>20</v>
      </c>
      <c r="C4" s="70">
        <v>-0.02551532370186793</v>
      </c>
    </row>
    <row r="5" spans="2:3" ht="14.25">
      <c r="B5" s="46" t="s">
        <v>25</v>
      </c>
      <c r="C5" s="70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3" t="s">
        <v>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9" customFormat="1" ht="15.75" thickBot="1">
      <c r="A2" s="107" t="s">
        <v>22</v>
      </c>
      <c r="B2" s="111" t="s">
        <v>11</v>
      </c>
      <c r="C2" s="113" t="s">
        <v>12</v>
      </c>
      <c r="D2" s="115" t="s">
        <v>13</v>
      </c>
      <c r="E2" s="109" t="s">
        <v>14</v>
      </c>
      <c r="F2" s="110"/>
      <c r="G2" s="110"/>
      <c r="H2" s="110"/>
      <c r="I2" s="110"/>
      <c r="J2" s="110"/>
      <c r="K2" s="110"/>
      <c r="L2" s="110"/>
    </row>
    <row r="3" spans="1:12" s="10" customFormat="1" ht="64.5" customHeight="1" thickBot="1">
      <c r="A3" s="108"/>
      <c r="B3" s="112"/>
      <c r="C3" s="114"/>
      <c r="D3" s="116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60">
        <v>1</v>
      </c>
      <c r="B4" s="46" t="s">
        <v>85</v>
      </c>
      <c r="C4" s="47">
        <v>38118</v>
      </c>
      <c r="D4" s="47">
        <v>38182</v>
      </c>
      <c r="E4" s="70">
        <v>0.003613807687747217</v>
      </c>
      <c r="F4" s="70">
        <v>0.007484984736302103</v>
      </c>
      <c r="G4" s="70">
        <v>0.030838227710533017</v>
      </c>
      <c r="H4" s="70">
        <v>0.06422085919456966</v>
      </c>
      <c r="I4" s="70">
        <v>0.11311028827336012</v>
      </c>
      <c r="J4" s="70">
        <v>0.006188090762805798</v>
      </c>
      <c r="K4" s="70">
        <v>4.5051729999999965</v>
      </c>
      <c r="L4" s="71">
        <v>0.09119003968368933</v>
      </c>
    </row>
    <row r="5" spans="1:12" s="9" customFormat="1" ht="14.25" collapsed="1">
      <c r="A5" s="61">
        <v>2</v>
      </c>
      <c r="B5" s="46" t="s">
        <v>59</v>
      </c>
      <c r="C5" s="47">
        <v>38828</v>
      </c>
      <c r="D5" s="47">
        <v>39028</v>
      </c>
      <c r="E5" s="70">
        <v>0.0018193634109662238</v>
      </c>
      <c r="F5" s="70">
        <v>0.008247680977019556</v>
      </c>
      <c r="G5" s="70">
        <v>0.02791366308167076</v>
      </c>
      <c r="H5" s="70">
        <v>0.058007456332762164</v>
      </c>
      <c r="I5" s="70">
        <v>0.10635175872971203</v>
      </c>
      <c r="J5" s="70">
        <v>0.006135736266547731</v>
      </c>
      <c r="K5" s="70">
        <v>5.92158</v>
      </c>
      <c r="L5" s="71">
        <v>0.11884894251439171</v>
      </c>
    </row>
    <row r="6" spans="1:12" s="9" customFormat="1" ht="14.25" collapsed="1">
      <c r="A6" s="61">
        <v>3</v>
      </c>
      <c r="B6" s="46" t="s">
        <v>78</v>
      </c>
      <c r="C6" s="47">
        <v>38919</v>
      </c>
      <c r="D6" s="47">
        <v>39092</v>
      </c>
      <c r="E6" s="70">
        <v>0.0035305828819869323</v>
      </c>
      <c r="F6" s="70">
        <v>0.005233073089307316</v>
      </c>
      <c r="G6" s="70">
        <v>-0.10084487517887153</v>
      </c>
      <c r="H6" s="70">
        <v>-0.08639275127215595</v>
      </c>
      <c r="I6" s="70">
        <v>0.06272849320491436</v>
      </c>
      <c r="J6" s="70">
        <v>0.004935132059496361</v>
      </c>
      <c r="K6" s="70">
        <v>1.8643652000000004</v>
      </c>
      <c r="L6" s="71">
        <v>0.06365786080278113</v>
      </c>
    </row>
    <row r="7" spans="1:12" s="9" customFormat="1" ht="14.25" collapsed="1">
      <c r="A7" s="61">
        <v>4</v>
      </c>
      <c r="B7" s="46" t="s">
        <v>75</v>
      </c>
      <c r="C7" s="47">
        <v>38919</v>
      </c>
      <c r="D7" s="47">
        <v>39092</v>
      </c>
      <c r="E7" s="70">
        <v>-0.008046258669911377</v>
      </c>
      <c r="F7" s="70">
        <v>-0.0023606141994164664</v>
      </c>
      <c r="G7" s="70">
        <v>0.03778938382201846</v>
      </c>
      <c r="H7" s="70">
        <v>0.01318442148891874</v>
      </c>
      <c r="I7" s="70">
        <v>0.019720575811102314</v>
      </c>
      <c r="J7" s="70">
        <v>-0.01392467583528001</v>
      </c>
      <c r="K7" s="70">
        <v>0.08448149999999943</v>
      </c>
      <c r="L7" s="71">
        <v>0.004767470313123523</v>
      </c>
    </row>
    <row r="8" spans="1:12" s="9" customFormat="1" ht="14.25">
      <c r="A8" s="61">
        <v>5</v>
      </c>
      <c r="B8" s="46" t="s">
        <v>81</v>
      </c>
      <c r="C8" s="47">
        <v>39413</v>
      </c>
      <c r="D8" s="47">
        <v>39589</v>
      </c>
      <c r="E8" s="70">
        <v>0.0031374303297038164</v>
      </c>
      <c r="F8" s="70" t="s">
        <v>52</v>
      </c>
      <c r="G8" s="70">
        <v>0.04402672022876408</v>
      </c>
      <c r="H8" s="70">
        <v>0.08983498891716768</v>
      </c>
      <c r="I8" s="70">
        <v>0.192655374337654</v>
      </c>
      <c r="J8" s="70">
        <v>0.01013691917400994</v>
      </c>
      <c r="K8" s="70">
        <v>5.63764000000001</v>
      </c>
      <c r="L8" s="71">
        <v>0.12820899500481064</v>
      </c>
    </row>
    <row r="9" spans="1:12" s="9" customFormat="1" ht="14.25">
      <c r="A9" s="61">
        <v>6</v>
      </c>
      <c r="B9" s="46" t="s">
        <v>21</v>
      </c>
      <c r="C9" s="47">
        <v>39429</v>
      </c>
      <c r="D9" s="47">
        <v>39618</v>
      </c>
      <c r="E9" s="70">
        <v>-0.00018389225126536068</v>
      </c>
      <c r="F9" s="70">
        <v>0.0032253087472287056</v>
      </c>
      <c r="G9" s="70">
        <v>0.011737289065087975</v>
      </c>
      <c r="H9" s="70">
        <v>0.02456669053756122</v>
      </c>
      <c r="I9" s="70">
        <v>-0.00287874031270674</v>
      </c>
      <c r="J9" s="70">
        <v>0.005102984474416594</v>
      </c>
      <c r="K9" s="70">
        <v>0.08848079999999969</v>
      </c>
      <c r="L9" s="71">
        <v>0.005445764617948434</v>
      </c>
    </row>
    <row r="10" spans="1:12" s="9" customFormat="1" ht="14.25">
      <c r="A10" s="61">
        <v>7</v>
      </c>
      <c r="B10" s="46" t="s">
        <v>62</v>
      </c>
      <c r="C10" s="47">
        <v>39560</v>
      </c>
      <c r="D10" s="47">
        <v>39770</v>
      </c>
      <c r="E10" s="70">
        <v>-0.0014191172620448</v>
      </c>
      <c r="F10" s="70">
        <v>-0.010748260143253918</v>
      </c>
      <c r="G10" s="70">
        <v>-0.047740119615250154</v>
      </c>
      <c r="H10" s="70">
        <v>-0.05088252441186947</v>
      </c>
      <c r="I10" s="70">
        <v>-0.0850589275451138</v>
      </c>
      <c r="J10" s="70">
        <v>-0.011420138374626188</v>
      </c>
      <c r="K10" s="70">
        <v>-0.06553500000000001</v>
      </c>
      <c r="L10" s="71">
        <v>-0.004450956397973549</v>
      </c>
    </row>
    <row r="11" spans="1:12" s="9" customFormat="1" ht="14.25">
      <c r="A11" s="61">
        <v>8</v>
      </c>
      <c r="B11" s="46" t="s">
        <v>79</v>
      </c>
      <c r="C11" s="47">
        <v>39884</v>
      </c>
      <c r="D11" s="47">
        <v>40001</v>
      </c>
      <c r="E11" s="70">
        <v>0.00014530350638497502</v>
      </c>
      <c r="F11" s="70">
        <v>-0.002445696978479517</v>
      </c>
      <c r="G11" s="70">
        <v>0.015197054469863636</v>
      </c>
      <c r="H11" s="70">
        <v>-0.050526667640922396</v>
      </c>
      <c r="I11" s="70">
        <v>-0.07856854611841757</v>
      </c>
      <c r="J11" s="70">
        <v>-0.0018538554139894137</v>
      </c>
      <c r="K11" s="70">
        <v>-0.5250628999999998</v>
      </c>
      <c r="L11" s="71">
        <v>-0.049847210300180134</v>
      </c>
    </row>
    <row r="12" spans="1:12" s="9" customFormat="1" ht="14.25">
      <c r="A12" s="61">
        <v>9</v>
      </c>
      <c r="B12" s="46" t="s">
        <v>84</v>
      </c>
      <c r="C12" s="47">
        <v>40253</v>
      </c>
      <c r="D12" s="47">
        <v>40366</v>
      </c>
      <c r="E12" s="70">
        <v>0</v>
      </c>
      <c r="F12" s="70" t="s">
        <v>52</v>
      </c>
      <c r="G12" s="70">
        <v>-0.04516129032258065</v>
      </c>
      <c r="H12" s="70">
        <v>0.0277777777777779</v>
      </c>
      <c r="I12" s="70">
        <v>0.1384615384615384</v>
      </c>
      <c r="J12" s="70">
        <v>0</v>
      </c>
      <c r="K12" s="70">
        <v>0.48</v>
      </c>
      <c r="L12" s="71">
        <v>0.02933005023121593</v>
      </c>
    </row>
    <row r="13" spans="1:12" s="9" customFormat="1" ht="14.25">
      <c r="A13" s="61">
        <v>10</v>
      </c>
      <c r="B13" s="46" t="s">
        <v>53</v>
      </c>
      <c r="C13" s="47">
        <v>40114</v>
      </c>
      <c r="D13" s="47">
        <v>40401</v>
      </c>
      <c r="E13" s="70">
        <v>-0.0011206749753400747</v>
      </c>
      <c r="F13" s="70">
        <v>0.0011054159215952986</v>
      </c>
      <c r="G13" s="70">
        <v>0.027293178126333695</v>
      </c>
      <c r="H13" s="70">
        <v>0.02008257987292783</v>
      </c>
      <c r="I13" s="70">
        <v>-0.023875396674104987</v>
      </c>
      <c r="J13" s="70">
        <v>-0.004078607046136717</v>
      </c>
      <c r="K13" s="70">
        <v>0.0881227</v>
      </c>
      <c r="L13" s="71">
        <v>0.006291464491369414</v>
      </c>
    </row>
    <row r="14" spans="1:12" s="9" customFormat="1" ht="14.25">
      <c r="A14" s="61">
        <v>11</v>
      </c>
      <c r="B14" s="46" t="s">
        <v>58</v>
      </c>
      <c r="C14" s="47">
        <v>40226</v>
      </c>
      <c r="D14" s="47">
        <v>40430</v>
      </c>
      <c r="E14" s="70">
        <v>-0.0007292122424318315</v>
      </c>
      <c r="F14" s="70">
        <v>0.005960845508811152</v>
      </c>
      <c r="G14" s="70">
        <v>0.02632249063273706</v>
      </c>
      <c r="H14" s="70">
        <v>0.048906851070623425</v>
      </c>
      <c r="I14" s="70">
        <v>0.08843753545898103</v>
      </c>
      <c r="J14" s="70">
        <v>0.0030428826869386416</v>
      </c>
      <c r="K14" s="70">
        <v>3.7962</v>
      </c>
      <c r="L14" s="71">
        <v>0.12425603880850544</v>
      </c>
    </row>
    <row r="15" spans="1:12" s="9" customFormat="1" ht="14.25">
      <c r="A15" s="61">
        <v>12</v>
      </c>
      <c r="B15" s="46" t="s">
        <v>80</v>
      </c>
      <c r="C15" s="47">
        <v>40427</v>
      </c>
      <c r="D15" s="47">
        <v>40543</v>
      </c>
      <c r="E15" s="70">
        <v>0.005351632994087696</v>
      </c>
      <c r="F15" s="70">
        <v>0.013131382903558197</v>
      </c>
      <c r="G15" s="70">
        <v>0.04898260211985139</v>
      </c>
      <c r="H15" s="70">
        <v>0.10135305717518728</v>
      </c>
      <c r="I15" s="70">
        <v>0.3524010605898382</v>
      </c>
      <c r="J15" s="70">
        <v>0.012438528085635392</v>
      </c>
      <c r="K15" s="70">
        <v>3.936987000000004</v>
      </c>
      <c r="L15" s="71">
        <v>0.12987474255578202</v>
      </c>
    </row>
    <row r="16" spans="1:12" s="9" customFormat="1" ht="14.25">
      <c r="A16" s="61">
        <v>13</v>
      </c>
      <c r="B16" s="46" t="s">
        <v>67</v>
      </c>
      <c r="C16" s="47">
        <v>40444</v>
      </c>
      <c r="D16" s="47">
        <v>40638</v>
      </c>
      <c r="E16" s="70">
        <v>-0.004983007414550489</v>
      </c>
      <c r="F16" s="70">
        <v>-0.005684251360718151</v>
      </c>
      <c r="G16" s="70">
        <v>0.020273752106610088</v>
      </c>
      <c r="H16" s="70">
        <v>0.04197163805082571</v>
      </c>
      <c r="I16" s="70">
        <v>0.09455547005564013</v>
      </c>
      <c r="J16" s="70">
        <v>-0.01216980863673367</v>
      </c>
      <c r="K16" s="70">
        <v>0.8054849</v>
      </c>
      <c r="L16" s="71">
        <v>0.04717842015769369</v>
      </c>
    </row>
    <row r="17" spans="1:12" s="9" customFormat="1" ht="14.25" collapsed="1">
      <c r="A17" s="61">
        <v>14</v>
      </c>
      <c r="B17" s="46" t="s">
        <v>86</v>
      </c>
      <c r="C17" s="47">
        <v>40427</v>
      </c>
      <c r="D17" s="47">
        <v>40708</v>
      </c>
      <c r="E17" s="70">
        <v>0.0053929197754574165</v>
      </c>
      <c r="F17" s="70">
        <v>0.014276107938866245</v>
      </c>
      <c r="G17" s="70">
        <v>0.05138330333243357</v>
      </c>
      <c r="H17" s="70">
        <v>0.09896792165975543</v>
      </c>
      <c r="I17" s="70">
        <v>0.5569944963083853</v>
      </c>
      <c r="J17" s="70">
        <v>0.012614262416909217</v>
      </c>
      <c r="K17" s="70">
        <v>5.336847400000012</v>
      </c>
      <c r="L17" s="71">
        <v>0.1574878359955596</v>
      </c>
    </row>
    <row r="18" spans="1:12" s="9" customFormat="1" ht="14.25" collapsed="1">
      <c r="A18" s="61">
        <v>15</v>
      </c>
      <c r="B18" s="46" t="s">
        <v>60</v>
      </c>
      <c r="C18" s="47">
        <v>41026</v>
      </c>
      <c r="D18" s="47">
        <v>41242</v>
      </c>
      <c r="E18" s="70">
        <v>-0.005520662238155727</v>
      </c>
      <c r="F18" s="70">
        <v>-0.004926987935423677</v>
      </c>
      <c r="G18" s="70">
        <v>0.029641121027099038</v>
      </c>
      <c r="H18" s="70">
        <v>0.08193476446561987</v>
      </c>
      <c r="I18" s="70">
        <v>0.11578014380205937</v>
      </c>
      <c r="J18" s="70">
        <v>-0.011686011874709301</v>
      </c>
      <c r="K18" s="70">
        <v>2.1320540000000006</v>
      </c>
      <c r="L18" s="71">
        <v>0.10770113357984124</v>
      </c>
    </row>
    <row r="19" spans="1:12" ht="15.75" thickBot="1">
      <c r="A19" s="74"/>
      <c r="B19" s="78" t="s">
        <v>50</v>
      </c>
      <c r="C19" s="76" t="s">
        <v>24</v>
      </c>
      <c r="D19" s="76" t="s">
        <v>24</v>
      </c>
      <c r="E19" s="75">
        <f aca="true" t="shared" si="0" ref="E19:J19">AVERAGE(E4:E18)</f>
        <v>6.58810355089745E-05</v>
      </c>
      <c r="F19" s="75">
        <f t="shared" si="0"/>
        <v>0.0024999222465689882</v>
      </c>
      <c r="G19" s="75">
        <f t="shared" si="0"/>
        <v>0.01184350004042003</v>
      </c>
      <c r="H19" s="75">
        <f t="shared" si="0"/>
        <v>0.032200470881249936</v>
      </c>
      <c r="I19" s="75">
        <f t="shared" si="0"/>
        <v>0.11005434162552281</v>
      </c>
      <c r="J19" s="75">
        <f t="shared" si="0"/>
        <v>0.00036409591635229167</v>
      </c>
      <c r="K19" s="76" t="s">
        <v>24</v>
      </c>
      <c r="L19" s="75">
        <f>AVERAGE(L4:L18)</f>
        <v>0.06399603947057056</v>
      </c>
    </row>
    <row r="20" spans="1:12" s="9" customFormat="1" ht="14.25">
      <c r="A20" s="106" t="s">
        <v>42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7" t="s">
        <v>36</v>
      </c>
      <c r="B1" s="117"/>
      <c r="C1" s="117"/>
      <c r="D1" s="117"/>
      <c r="E1" s="117"/>
      <c r="F1" s="117"/>
      <c r="G1" s="117"/>
    </row>
    <row r="2" spans="1:7" ht="30.75" customHeight="1" thickBot="1">
      <c r="A2" s="107" t="s">
        <v>22</v>
      </c>
      <c r="B2" s="121" t="s">
        <v>11</v>
      </c>
      <c r="C2" s="118" t="s">
        <v>28</v>
      </c>
      <c r="D2" s="119"/>
      <c r="E2" s="120" t="s">
        <v>29</v>
      </c>
      <c r="F2" s="119"/>
      <c r="G2" s="123" t="s">
        <v>44</v>
      </c>
    </row>
    <row r="3" spans="1:7" ht="15.75" thickBot="1">
      <c r="A3" s="108"/>
      <c r="B3" s="122"/>
      <c r="C3" s="50" t="s">
        <v>32</v>
      </c>
      <c r="D3" s="29" t="s">
        <v>30</v>
      </c>
      <c r="E3" s="29" t="s">
        <v>31</v>
      </c>
      <c r="F3" s="29" t="s">
        <v>30</v>
      </c>
      <c r="G3" s="124"/>
    </row>
    <row r="4" spans="1:7" ht="14.25">
      <c r="A4" s="85">
        <v>1</v>
      </c>
      <c r="B4" s="80" t="s">
        <v>84</v>
      </c>
      <c r="C4" s="30">
        <v>50.70654000000096</v>
      </c>
      <c r="D4" s="67">
        <v>0.005185206483867628</v>
      </c>
      <c r="E4" s="31">
        <v>0</v>
      </c>
      <c r="F4" s="67">
        <v>0</v>
      </c>
      <c r="G4" s="49">
        <v>0</v>
      </c>
    </row>
    <row r="5" spans="1:7" ht="14.25">
      <c r="A5" s="86">
        <v>2</v>
      </c>
      <c r="B5" s="80" t="s">
        <v>86</v>
      </c>
      <c r="C5" s="30">
        <v>36.880019999999554</v>
      </c>
      <c r="D5" s="67">
        <v>0.00539292010813155</v>
      </c>
      <c r="E5" s="31">
        <v>0</v>
      </c>
      <c r="F5" s="67">
        <v>0</v>
      </c>
      <c r="G5" s="49">
        <v>0</v>
      </c>
    </row>
    <row r="6" spans="1:7" ht="14.25">
      <c r="A6" s="86">
        <v>3</v>
      </c>
      <c r="B6" s="80" t="s">
        <v>80</v>
      </c>
      <c r="C6" s="30">
        <v>9.618620000000112</v>
      </c>
      <c r="D6" s="67">
        <v>0.005351649833220509</v>
      </c>
      <c r="E6" s="31">
        <v>0</v>
      </c>
      <c r="F6" s="67">
        <v>0</v>
      </c>
      <c r="G6" s="49">
        <v>0</v>
      </c>
    </row>
    <row r="7" spans="1:7" ht="14.25">
      <c r="A7" s="86">
        <v>4</v>
      </c>
      <c r="B7" s="80" t="s">
        <v>59</v>
      </c>
      <c r="C7" s="30">
        <v>8.487580000000074</v>
      </c>
      <c r="D7" s="67">
        <v>0.0018199703148324643</v>
      </c>
      <c r="E7" s="31">
        <v>0</v>
      </c>
      <c r="F7" s="67">
        <v>0</v>
      </c>
      <c r="G7" s="49">
        <v>0</v>
      </c>
    </row>
    <row r="8" spans="1:7" ht="14.25">
      <c r="A8" s="86">
        <v>5</v>
      </c>
      <c r="B8" s="80" t="s">
        <v>78</v>
      </c>
      <c r="C8" s="30">
        <v>5.3308999999999065</v>
      </c>
      <c r="D8" s="67">
        <v>0.003530588423633037</v>
      </c>
      <c r="E8" s="31">
        <v>0</v>
      </c>
      <c r="F8" s="67">
        <v>0</v>
      </c>
      <c r="G8" s="49">
        <v>0</v>
      </c>
    </row>
    <row r="9" spans="1:7" ht="14.25">
      <c r="A9" s="86">
        <v>6</v>
      </c>
      <c r="B9" s="80" t="s">
        <v>21</v>
      </c>
      <c r="C9" s="30">
        <v>-0.1908100000000559</v>
      </c>
      <c r="D9" s="67">
        <v>-0.00018391095388587268</v>
      </c>
      <c r="E9" s="31">
        <v>0</v>
      </c>
      <c r="F9" s="67">
        <v>0</v>
      </c>
      <c r="G9" s="49">
        <v>0</v>
      </c>
    </row>
    <row r="10" spans="1:7" ht="14.25">
      <c r="A10" s="86">
        <v>7</v>
      </c>
      <c r="B10" s="80" t="s">
        <v>62</v>
      </c>
      <c r="C10" s="30">
        <v>-1.0465900000000838</v>
      </c>
      <c r="D10" s="67">
        <v>-0.001419108105762454</v>
      </c>
      <c r="E10" s="31">
        <v>0</v>
      </c>
      <c r="F10" s="67">
        <v>0</v>
      </c>
      <c r="G10" s="49">
        <v>0</v>
      </c>
    </row>
    <row r="11" spans="1:7" ht="14.25">
      <c r="A11" s="86">
        <v>8</v>
      </c>
      <c r="B11" s="80" t="s">
        <v>53</v>
      </c>
      <c r="C11" s="30">
        <v>-3.1325899999998508</v>
      </c>
      <c r="D11" s="67">
        <v>-0.0011206810849238714</v>
      </c>
      <c r="E11" s="31">
        <v>0</v>
      </c>
      <c r="F11" s="67">
        <v>0</v>
      </c>
      <c r="G11" s="49">
        <v>0</v>
      </c>
    </row>
    <row r="12" spans="1:7" ht="14.25">
      <c r="A12" s="86">
        <v>9</v>
      </c>
      <c r="B12" s="80" t="s">
        <v>58</v>
      </c>
      <c r="C12" s="30">
        <v>-4.403520000000484</v>
      </c>
      <c r="D12" s="67">
        <v>-0.0007304593126539775</v>
      </c>
      <c r="E12" s="31">
        <v>0</v>
      </c>
      <c r="F12" s="67">
        <v>0</v>
      </c>
      <c r="G12" s="49">
        <v>0</v>
      </c>
    </row>
    <row r="13" spans="1:7" ht="14.25">
      <c r="A13" s="86">
        <v>10</v>
      </c>
      <c r="B13" s="80" t="s">
        <v>67</v>
      </c>
      <c r="C13" s="30">
        <v>-12.94789000000013</v>
      </c>
      <c r="D13" s="67">
        <v>-0.0049830198921897205</v>
      </c>
      <c r="E13" s="31">
        <v>0</v>
      </c>
      <c r="F13" s="67">
        <v>0</v>
      </c>
      <c r="G13" s="49">
        <v>0</v>
      </c>
    </row>
    <row r="14" spans="1:7" ht="14.25">
      <c r="A14" s="86">
        <v>11</v>
      </c>
      <c r="B14" s="80" t="s">
        <v>60</v>
      </c>
      <c r="C14" s="30">
        <v>-22.180419999999923</v>
      </c>
      <c r="D14" s="67">
        <v>-0.005520618228838241</v>
      </c>
      <c r="E14" s="31">
        <v>0</v>
      </c>
      <c r="F14" s="67">
        <v>0</v>
      </c>
      <c r="G14" s="49">
        <v>0</v>
      </c>
    </row>
    <row r="15" spans="1:7" ht="14.25">
      <c r="A15" s="86">
        <v>12</v>
      </c>
      <c r="B15" s="80" t="s">
        <v>75</v>
      </c>
      <c r="C15" s="30">
        <v>-74.28920000000113</v>
      </c>
      <c r="D15" s="67">
        <v>-0.008046282960605033</v>
      </c>
      <c r="E15" s="31">
        <v>0</v>
      </c>
      <c r="F15" s="67">
        <v>0</v>
      </c>
      <c r="G15" s="49">
        <v>0</v>
      </c>
    </row>
    <row r="16" spans="1:7" ht="14.25">
      <c r="A16" s="86">
        <v>13</v>
      </c>
      <c r="B16" s="80" t="s">
        <v>79</v>
      </c>
      <c r="C16" s="30">
        <v>-3.109270000000019</v>
      </c>
      <c r="D16" s="67">
        <v>-0.0020972612200915604</v>
      </c>
      <c r="E16" s="31">
        <v>-7</v>
      </c>
      <c r="F16" s="67">
        <v>-0.002242152466367713</v>
      </c>
      <c r="G16" s="49">
        <v>-3.3243973094170496</v>
      </c>
    </row>
    <row r="17" spans="1:7" ht="14.25">
      <c r="A17" s="86">
        <v>14</v>
      </c>
      <c r="B17" s="80" t="s">
        <v>85</v>
      </c>
      <c r="C17" s="30">
        <v>47.439030000001196</v>
      </c>
      <c r="D17" s="67">
        <v>0.001944227714701095</v>
      </c>
      <c r="E17" s="31">
        <v>-74</v>
      </c>
      <c r="F17" s="67">
        <v>-0.0016635942628478936</v>
      </c>
      <c r="G17" s="49">
        <v>-40.66923902747196</v>
      </c>
    </row>
    <row r="18" spans="1:7" ht="14.25">
      <c r="A18" s="86">
        <v>15</v>
      </c>
      <c r="B18" s="80" t="s">
        <v>81</v>
      </c>
      <c r="C18" s="30">
        <v>-3935.236730000004</v>
      </c>
      <c r="D18" s="67">
        <v>-0.052939870508819056</v>
      </c>
      <c r="E18" s="31">
        <v>-628</v>
      </c>
      <c r="F18" s="67">
        <v>-0.05590172690048068</v>
      </c>
      <c r="G18" s="49">
        <v>-4165.742911219463</v>
      </c>
    </row>
    <row r="19" spans="1:7" ht="15.75" thickBot="1">
      <c r="A19" s="62"/>
      <c r="B19" s="63" t="s">
        <v>23</v>
      </c>
      <c r="C19" s="53">
        <v>-3898.074330000004</v>
      </c>
      <c r="D19" s="66">
        <v>-0.025771944982756013</v>
      </c>
      <c r="E19" s="54">
        <v>-709</v>
      </c>
      <c r="F19" s="66">
        <v>-0.00010554058288471143</v>
      </c>
      <c r="G19" s="55">
        <v>-4209.736547556352</v>
      </c>
    </row>
    <row r="21" ht="14.25">
      <c r="D21" s="51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6" t="s">
        <v>75</v>
      </c>
      <c r="C2" s="70">
        <v>-0.008046258669911377</v>
      </c>
    </row>
    <row r="3" spans="1:5" ht="14.25">
      <c r="A3" s="14"/>
      <c r="B3" s="46" t="s">
        <v>60</v>
      </c>
      <c r="C3" s="70">
        <v>-0.005520662238155727</v>
      </c>
      <c r="D3" s="14"/>
      <c r="E3" s="14"/>
    </row>
    <row r="4" spans="1:5" ht="14.25">
      <c r="A4" s="14"/>
      <c r="B4" s="46" t="s">
        <v>67</v>
      </c>
      <c r="C4" s="70">
        <v>-0.004983007414550489</v>
      </c>
      <c r="D4" s="14"/>
      <c r="E4" s="14"/>
    </row>
    <row r="5" spans="1:5" ht="14.25">
      <c r="A5" s="14"/>
      <c r="B5" s="46" t="s">
        <v>62</v>
      </c>
      <c r="C5" s="70">
        <v>-0.0014191172620448</v>
      </c>
      <c r="D5" s="14"/>
      <c r="E5" s="14"/>
    </row>
    <row r="6" spans="1:5" ht="14.25">
      <c r="A6" s="14"/>
      <c r="B6" s="46" t="s">
        <v>53</v>
      </c>
      <c r="C6" s="70">
        <v>-0.0011206749753400747</v>
      </c>
      <c r="D6" s="14"/>
      <c r="E6" s="14"/>
    </row>
    <row r="7" spans="1:5" ht="14.25">
      <c r="A7" s="14"/>
      <c r="B7" s="46" t="s">
        <v>58</v>
      </c>
      <c r="C7" s="70">
        <v>-0.0007292122424318315</v>
      </c>
      <c r="D7" s="14"/>
      <c r="E7" s="14"/>
    </row>
    <row r="8" spans="1:5" ht="14.25">
      <c r="A8" s="14"/>
      <c r="B8" s="46" t="s">
        <v>21</v>
      </c>
      <c r="C8" s="70">
        <v>-0.00018389225126536068</v>
      </c>
      <c r="D8" s="14"/>
      <c r="E8" s="14"/>
    </row>
    <row r="9" spans="1:5" ht="14.25">
      <c r="A9" s="14"/>
      <c r="B9" s="46" t="s">
        <v>84</v>
      </c>
      <c r="C9" s="70">
        <v>0</v>
      </c>
      <c r="D9" s="14"/>
      <c r="E9" s="14"/>
    </row>
    <row r="10" spans="1:5" ht="14.25">
      <c r="A10" s="14"/>
      <c r="B10" s="46" t="s">
        <v>79</v>
      </c>
      <c r="C10" s="70">
        <v>0.00014530350638497502</v>
      </c>
      <c r="D10" s="14"/>
      <c r="E10" s="14"/>
    </row>
    <row r="11" spans="1:5" ht="14.25">
      <c r="A11" s="14"/>
      <c r="B11" s="46" t="s">
        <v>59</v>
      </c>
      <c r="C11" s="70">
        <v>0.0018193634109662238</v>
      </c>
      <c r="D11" s="14"/>
      <c r="E11" s="14"/>
    </row>
    <row r="12" spans="1:5" ht="14.25">
      <c r="A12" s="14"/>
      <c r="B12" s="46" t="s">
        <v>81</v>
      </c>
      <c r="C12" s="70">
        <v>0.0031374303297038164</v>
      </c>
      <c r="D12" s="14"/>
      <c r="E12" s="14"/>
    </row>
    <row r="13" spans="1:5" ht="14.25">
      <c r="A13" s="14"/>
      <c r="B13" s="46" t="s">
        <v>78</v>
      </c>
      <c r="C13" s="70">
        <v>0.0035305828819869323</v>
      </c>
      <c r="D13" s="14"/>
      <c r="E13" s="14"/>
    </row>
    <row r="14" spans="1:5" ht="14.25">
      <c r="A14" s="14"/>
      <c r="B14" s="46" t="s">
        <v>85</v>
      </c>
      <c r="C14" s="70">
        <v>0.003613807687747217</v>
      </c>
      <c r="D14" s="14"/>
      <c r="E14" s="14"/>
    </row>
    <row r="15" spans="1:5" ht="14.25">
      <c r="A15" s="14"/>
      <c r="B15" s="46" t="s">
        <v>80</v>
      </c>
      <c r="C15" s="70">
        <v>0.005351632994087696</v>
      </c>
      <c r="D15" s="14"/>
      <c r="E15" s="14"/>
    </row>
    <row r="16" spans="1:5" ht="14.25">
      <c r="A16" s="14"/>
      <c r="B16" s="46" t="s">
        <v>86</v>
      </c>
      <c r="C16" s="70">
        <v>0.0053929197754574165</v>
      </c>
      <c r="D16" s="14"/>
      <c r="E16" s="14"/>
    </row>
    <row r="17" spans="2:3" ht="14.25">
      <c r="B17" s="46" t="s">
        <v>20</v>
      </c>
      <c r="C17" s="73">
        <v>-0.02551532370186793</v>
      </c>
    </row>
    <row r="18" spans="2:3" ht="14.25">
      <c r="B18" s="14" t="s">
        <v>25</v>
      </c>
      <c r="C18" s="84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3" t="s">
        <v>48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0">
        <v>1</v>
      </c>
      <c r="B3" s="41" t="s">
        <v>89</v>
      </c>
      <c r="C3" s="44" t="s">
        <v>7</v>
      </c>
      <c r="D3" s="45" t="s">
        <v>90</v>
      </c>
      <c r="E3" s="42">
        <v>4400631.52</v>
      </c>
      <c r="F3" s="88">
        <v>4485</v>
      </c>
      <c r="G3" s="42">
        <v>981.1887</v>
      </c>
      <c r="H3" s="72">
        <v>1000</v>
      </c>
      <c r="I3" s="41" t="s">
        <v>54</v>
      </c>
      <c r="J3" s="43" t="s">
        <v>26</v>
      </c>
    </row>
    <row r="4" spans="1:10" ht="15" customHeight="1">
      <c r="A4" s="74">
        <v>2</v>
      </c>
      <c r="B4" s="98" t="s">
        <v>87</v>
      </c>
      <c r="C4" s="99" t="s">
        <v>7</v>
      </c>
      <c r="D4" s="127" t="s">
        <v>88</v>
      </c>
      <c r="E4" s="128">
        <v>722131.2203</v>
      </c>
      <c r="F4" s="88">
        <v>1987</v>
      </c>
      <c r="G4" s="128">
        <v>363.4279</v>
      </c>
      <c r="H4" s="129">
        <v>1000</v>
      </c>
      <c r="I4" s="130" t="s">
        <v>73</v>
      </c>
      <c r="J4" s="131" t="s">
        <v>27</v>
      </c>
    </row>
    <row r="5" spans="1:10" ht="15.75" thickBot="1">
      <c r="A5" s="125" t="s">
        <v>23</v>
      </c>
      <c r="B5" s="126"/>
      <c r="C5" s="56" t="s">
        <v>24</v>
      </c>
      <c r="D5" s="56" t="s">
        <v>24</v>
      </c>
      <c r="E5" s="57">
        <f>SUM(E3:E4)</f>
        <v>5122762.7403</v>
      </c>
      <c r="F5" s="58">
        <f>SUM(F3:F4)</f>
        <v>6472</v>
      </c>
      <c r="G5" s="56" t="s">
        <v>24</v>
      </c>
      <c r="H5" s="56" t="s">
        <v>24</v>
      </c>
      <c r="I5" s="56" t="s">
        <v>24</v>
      </c>
      <c r="J5" s="59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G6" sqref="G6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3" t="s">
        <v>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.75" customHeight="1" thickBot="1">
      <c r="A2" s="107" t="s">
        <v>22</v>
      </c>
      <c r="B2" s="111" t="s">
        <v>11</v>
      </c>
      <c r="C2" s="113" t="s">
        <v>12</v>
      </c>
      <c r="D2" s="115" t="s">
        <v>13</v>
      </c>
      <c r="E2" s="109" t="s">
        <v>14</v>
      </c>
      <c r="F2" s="110"/>
      <c r="G2" s="110"/>
      <c r="H2" s="110"/>
      <c r="I2" s="110"/>
      <c r="J2" s="110"/>
      <c r="K2" s="110"/>
      <c r="L2" s="110"/>
    </row>
    <row r="3" spans="1:12" ht="63.75" customHeight="1" thickBot="1">
      <c r="A3" s="108"/>
      <c r="B3" s="112"/>
      <c r="C3" s="114"/>
      <c r="D3" s="116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 collapsed="1">
      <c r="A4" s="89">
        <v>1</v>
      </c>
      <c r="B4" s="46" t="s">
        <v>89</v>
      </c>
      <c r="C4" s="47">
        <v>38925</v>
      </c>
      <c r="D4" s="47">
        <v>39092</v>
      </c>
      <c r="E4" s="70" t="s">
        <v>52</v>
      </c>
      <c r="F4" s="70" t="s">
        <v>52</v>
      </c>
      <c r="G4" s="70">
        <v>0.029937711773671438</v>
      </c>
      <c r="H4" s="70">
        <v>0.05960349077064153</v>
      </c>
      <c r="I4" s="70">
        <v>0.09519193816938598</v>
      </c>
      <c r="J4" s="70" t="s">
        <v>52</v>
      </c>
      <c r="K4" s="71">
        <v>-0.018811299999999975</v>
      </c>
      <c r="L4" s="71">
        <v>-0.001113057205976542</v>
      </c>
    </row>
    <row r="5" spans="1:12" ht="14.25">
      <c r="A5" s="132">
        <v>2</v>
      </c>
      <c r="B5" s="133" t="s">
        <v>87</v>
      </c>
      <c r="C5" s="134">
        <v>39048</v>
      </c>
      <c r="D5" s="134">
        <v>39140</v>
      </c>
      <c r="E5" s="135">
        <v>0</v>
      </c>
      <c r="F5" s="135" t="s">
        <v>52</v>
      </c>
      <c r="G5" s="135" t="s">
        <v>52</v>
      </c>
      <c r="H5" s="135">
        <v>-0.00589578353278164</v>
      </c>
      <c r="I5" s="135">
        <v>-0.05027510900483734</v>
      </c>
      <c r="J5" s="135" t="s">
        <v>52</v>
      </c>
      <c r="K5" s="136">
        <v>-0.6365720999999998</v>
      </c>
      <c r="L5" s="136">
        <v>-0.058065219486692965</v>
      </c>
    </row>
    <row r="6" spans="1:12" ht="15.75" thickBot="1">
      <c r="A6" s="74"/>
      <c r="B6" s="78" t="s">
        <v>50</v>
      </c>
      <c r="C6" s="77" t="s">
        <v>24</v>
      </c>
      <c r="D6" s="77" t="s">
        <v>24</v>
      </c>
      <c r="E6" s="75" t="s">
        <v>52</v>
      </c>
      <c r="F6" s="75" t="s">
        <v>52</v>
      </c>
      <c r="G6" s="75">
        <f>AVERAGE(G4)</f>
        <v>0.029937711773671438</v>
      </c>
      <c r="H6" s="75">
        <f>AVERAGE(H4)</f>
        <v>0.05960349077064153</v>
      </c>
      <c r="I6" s="75">
        <f>AVERAGE(I4)</f>
        <v>0.09519193816938598</v>
      </c>
      <c r="J6" s="75" t="s">
        <v>52</v>
      </c>
      <c r="K6" s="77" t="s">
        <v>24</v>
      </c>
      <c r="L6" s="75">
        <f>AVERAGE(L4)</f>
        <v>-0.001113057205976542</v>
      </c>
    </row>
    <row r="7" spans="1:12" s="9" customFormat="1" ht="14.25">
      <c r="A7" s="106" t="s">
        <v>42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2:15" ht="14.25">
      <c r="L8"/>
      <c r="M8"/>
      <c r="N8"/>
      <c r="O8"/>
    </row>
  </sheetData>
  <sheetProtection/>
  <mergeCells count="7"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7" t="s">
        <v>37</v>
      </c>
      <c r="B1" s="117"/>
      <c r="C1" s="117"/>
      <c r="D1" s="117"/>
      <c r="E1" s="117"/>
      <c r="F1" s="117"/>
      <c r="G1" s="117"/>
    </row>
    <row r="2" spans="1:7" s="11" customFormat="1" ht="15.75" thickBot="1">
      <c r="A2" s="107" t="s">
        <v>22</v>
      </c>
      <c r="B2" s="121" t="s">
        <v>11</v>
      </c>
      <c r="C2" s="120" t="s">
        <v>28</v>
      </c>
      <c r="D2" s="119"/>
      <c r="E2" s="120" t="s">
        <v>29</v>
      </c>
      <c r="F2" s="119"/>
      <c r="G2" s="123" t="s">
        <v>44</v>
      </c>
    </row>
    <row r="3" spans="1:7" s="11" customFormat="1" ht="15.75" thickBot="1">
      <c r="A3" s="108"/>
      <c r="B3" s="122"/>
      <c r="C3" s="29" t="s">
        <v>32</v>
      </c>
      <c r="D3" s="29" t="s">
        <v>30</v>
      </c>
      <c r="E3" s="29" t="s">
        <v>31</v>
      </c>
      <c r="F3" s="29" t="s">
        <v>30</v>
      </c>
      <c r="G3" s="124"/>
    </row>
    <row r="4" spans="1:7" ht="14.25" customHeight="1">
      <c r="A4" s="87">
        <v>1</v>
      </c>
      <c r="B4" s="96" t="s">
        <v>87</v>
      </c>
      <c r="C4" s="30">
        <v>0</v>
      </c>
      <c r="D4" s="101">
        <v>0</v>
      </c>
      <c r="E4" s="31">
        <v>0</v>
      </c>
      <c r="F4" s="101">
        <v>0</v>
      </c>
      <c r="G4" s="100">
        <v>0</v>
      </c>
    </row>
    <row r="5" spans="1:7" ht="14.25" customHeight="1">
      <c r="A5" s="137">
        <v>2</v>
      </c>
      <c r="B5" s="138" t="s">
        <v>89</v>
      </c>
      <c r="C5" s="139" t="s">
        <v>52</v>
      </c>
      <c r="D5" s="140" t="s">
        <v>52</v>
      </c>
      <c r="E5" s="141" t="s">
        <v>52</v>
      </c>
      <c r="F5" s="140" t="s">
        <v>52</v>
      </c>
      <c r="G5" s="100" t="s">
        <v>52</v>
      </c>
    </row>
    <row r="6" spans="1:7" ht="15.75" thickBot="1">
      <c r="A6" s="64"/>
      <c r="B6" s="52" t="s">
        <v>23</v>
      </c>
      <c r="C6" s="53">
        <v>0</v>
      </c>
      <c r="D6" s="66">
        <v>0</v>
      </c>
      <c r="E6" s="54">
        <v>0</v>
      </c>
      <c r="F6" s="66">
        <v>0</v>
      </c>
      <c r="G6" s="55">
        <v>0</v>
      </c>
    </row>
    <row r="8" ht="14.25">
      <c r="A8" s="11"/>
    </row>
    <row r="9" ht="14.25">
      <c r="A9" s="11"/>
    </row>
    <row r="10" ht="14.25">
      <c r="A10" s="11"/>
    </row>
    <row r="11" ht="12.75"/>
    <row r="12" ht="12.75"/>
    <row r="13" ht="12.75"/>
    <row r="1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="85" zoomScaleNormal="85" zoomScalePageLayoutView="0" workbookViewId="0" topLeftCell="A1">
      <selection activeCell="C5" sqref="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96" t="s">
        <v>87</v>
      </c>
      <c r="C2" s="73">
        <v>0</v>
      </c>
      <c r="D2" s="21"/>
      <c r="E2" s="21"/>
    </row>
    <row r="3" spans="1:5" ht="14.25">
      <c r="A3" s="21"/>
      <c r="B3" s="138" t="s">
        <v>89</v>
      </c>
      <c r="C3" s="142" t="s">
        <v>52</v>
      </c>
      <c r="D3" s="21"/>
      <c r="E3" s="21"/>
    </row>
    <row r="4" spans="1:4" ht="14.25">
      <c r="A4" s="21"/>
      <c r="B4" s="92" t="s">
        <v>20</v>
      </c>
      <c r="C4" s="90">
        <v>-0.0255153237018679</v>
      </c>
      <c r="D4" s="21"/>
    </row>
    <row r="5" spans="2:3" ht="14.25">
      <c r="B5" s="91" t="s">
        <v>25</v>
      </c>
      <c r="C5" s="90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3" t="s">
        <v>49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81" t="s">
        <v>63</v>
      </c>
      <c r="C3" s="81" t="s">
        <v>7</v>
      </c>
      <c r="D3" s="81" t="s">
        <v>9</v>
      </c>
      <c r="E3" s="83">
        <v>3554930.32</v>
      </c>
      <c r="F3" s="11">
        <v>152637</v>
      </c>
      <c r="G3" s="83">
        <v>23.2901</v>
      </c>
      <c r="H3" s="82">
        <v>100</v>
      </c>
      <c r="I3" s="81" t="s">
        <v>64</v>
      </c>
      <c r="J3" s="43" t="s">
        <v>26</v>
      </c>
    </row>
    <row r="4" spans="1:10" ht="14.25" customHeight="1">
      <c r="A4" s="40">
        <v>2</v>
      </c>
      <c r="B4" s="81" t="s">
        <v>61</v>
      </c>
      <c r="C4" s="81" t="s">
        <v>7</v>
      </c>
      <c r="D4" s="81" t="s">
        <v>69</v>
      </c>
      <c r="E4" s="83">
        <v>3517580.52</v>
      </c>
      <c r="F4" s="11">
        <v>173506</v>
      </c>
      <c r="G4" s="83">
        <v>20.2735</v>
      </c>
      <c r="H4" s="82">
        <v>10</v>
      </c>
      <c r="I4" s="81" t="s">
        <v>70</v>
      </c>
      <c r="J4" s="43" t="s">
        <v>26</v>
      </c>
    </row>
    <row r="5" spans="1:10" ht="15.75" thickBot="1">
      <c r="A5" s="125" t="s">
        <v>23</v>
      </c>
      <c r="B5" s="126"/>
      <c r="C5" s="56" t="s">
        <v>24</v>
      </c>
      <c r="D5" s="56" t="s">
        <v>24</v>
      </c>
      <c r="E5" s="69">
        <f>SUM(E3:E4)</f>
        <v>7072510.84</v>
      </c>
      <c r="F5" s="68">
        <f>SUM(F3:F4)</f>
        <v>326143</v>
      </c>
      <c r="G5" s="56" t="s">
        <v>24</v>
      </c>
      <c r="H5" s="56" t="s">
        <v>24</v>
      </c>
      <c r="I5" s="56" t="s">
        <v>24</v>
      </c>
      <c r="J5" s="59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2024-01-26T10:12:02Z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