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drawings/drawing6.xml" ContentType="application/vnd.openxmlformats-officedocument.drawing+xml"/>
  <Override PartName="/xl/charts/chart7.xml" ContentType="application/vnd.openxmlformats-officedocument.drawingml.chart+xml"/>
  <Override PartName="/xl/drawings/drawing7.xml" ContentType="application/vnd.openxmlformats-officedocument.drawing+xml"/>
  <Override PartName="/xl/charts/chart8.xml" ContentType="application/vnd.openxmlformats-officedocument.drawingml.chart+xml"/>
  <Override PartName="/xl/drawings/drawing8.xml" ContentType="application/vnd.openxmlformats-officedocument.drawing+xml"/>
  <Override PartName="/xl/charts/chart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Luba\квартал\Статистика 2026\"/>
    </mc:Choice>
  </mc:AlternateContent>
  <xr:revisionPtr revIDLastSave="0" documentId="8_{A1A71BC6-3659-4EDC-B995-A13ABDB91098}" xr6:coauthVersionLast="47" xr6:coauthVersionMax="47" xr10:uidLastSave="{00000000-0000-0000-0000-000000000000}"/>
  <bookViews>
    <workbookView xWindow="-120" yWindow="-120" windowWidth="29040" windowHeight="15840" tabRatio="904" xr2:uid="{55F5E1F6-D538-4299-B2AC-1B8BC9328DD9}"/>
  </bookViews>
  <sheets>
    <sheet name="інд+дох" sheetId="1" r:id="rId1"/>
    <sheet name="В_ВЧА" sheetId="12" r:id="rId2"/>
    <sheet name="В_дох" sheetId="21" r:id="rId3"/>
    <sheet name="В_динаміка ВЧА" sheetId="14" r:id="rId4"/>
    <sheet name="В_діаграма(дох)" sheetId="25" r:id="rId5"/>
    <sheet name="І_ВЧА" sheetId="22" r:id="rId6"/>
    <sheet name="І_дох" sheetId="16" r:id="rId7"/>
    <sheet name="І_динаміка ВЧА" sheetId="17" r:id="rId8"/>
    <sheet name="І_діаграма(дох)" sheetId="7" r:id="rId9"/>
    <sheet name="3_ВЧА" sheetId="23" r:id="rId10"/>
    <sheet name="З_дох" sheetId="24" r:id="rId11"/>
    <sheet name="3_динаміка ВЧА" sheetId="20" r:id="rId12"/>
    <sheet name="З_діаграма(дох)" sheetId="10" r:id="rId13"/>
  </sheets>
  <definedNames>
    <definedName name="_18_Лют_09">#REF!</definedName>
    <definedName name="_19_Лют_09">#REF!</definedName>
    <definedName name="_19_Лют_09_ВЧА">#REF!</definedName>
    <definedName name="_xlnm._FilterDatabase" localSheetId="9" hidden="1">'3_ВЧА'!$A$2:$J$2</definedName>
    <definedName name="_xlnm._FilterDatabase" localSheetId="11" hidden="1">'3_динаміка ВЧА'!$B$42:$E$42</definedName>
    <definedName name="_xlnm._FilterDatabase" localSheetId="1" hidden="1">В_ВЧА!#REF!</definedName>
    <definedName name="_xlnm._FilterDatabase" localSheetId="3" hidden="1">'В_динаміка ВЧА'!$B$3:$G$18</definedName>
    <definedName name="_xlnm._FilterDatabase" localSheetId="4" hidden="1">'В_діаграма(дох)'!$A$1:$B$1</definedName>
    <definedName name="_xlnm._FilterDatabase" localSheetId="12" hidden="1">'З_діаграма(дох)'!$A$1:$B$1</definedName>
    <definedName name="_xlnm._FilterDatabase" localSheetId="5" hidden="1">І_ВЧА!$A$2:$J$2</definedName>
    <definedName name="_xlnm._FilterDatabase" localSheetId="7" hidden="1">'І_динаміка ВЧА'!$B$33:$E$33</definedName>
    <definedName name="_xlnm._FilterDatabase" localSheetId="8" hidden="1">'І_діаграма(дох)'!$A$1:$B$1</definedName>
    <definedName name="_xlnm._FilterDatabase" localSheetId="6" hidden="1">І_дох!$B$3:$I$3</definedName>
    <definedName name="_xlnm._FilterDatabase" localSheetId="0" hidden="1">'інд+дох'!$A$22:$C$22</definedName>
    <definedName name="cevv">#REF!</definedName>
    <definedName name="_xlnm.Print_Area" localSheetId="1">В_ВЧА!#REF!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4" i="20" l="1"/>
  <c r="D44" i="20"/>
  <c r="C44" i="20"/>
  <c r="B44" i="20"/>
  <c r="E35" i="17"/>
  <c r="D35" i="17"/>
  <c r="C35" i="17"/>
  <c r="B35" i="17"/>
  <c r="J6" i="16"/>
  <c r="G6" i="16"/>
  <c r="F6" i="16"/>
  <c r="F5" i="22"/>
  <c r="E5" i="22"/>
  <c r="J9" i="24"/>
  <c r="J19" i="21"/>
  <c r="E59" i="14"/>
  <c r="E60" i="14"/>
  <c r="E61" i="14"/>
  <c r="E62" i="14"/>
  <c r="D59" i="14"/>
  <c r="D60" i="14"/>
  <c r="D61" i="14"/>
  <c r="D62" i="14"/>
  <c r="C59" i="14"/>
  <c r="C60" i="14"/>
  <c r="C61" i="14"/>
  <c r="C62" i="14"/>
  <c r="B59" i="14"/>
  <c r="B60" i="14"/>
  <c r="B61" i="14"/>
  <c r="B62" i="14"/>
  <c r="E63" i="14"/>
  <c r="D63" i="14"/>
  <c r="C63" i="14"/>
  <c r="B63" i="14"/>
  <c r="C54" i="14"/>
  <c r="C55" i="14"/>
  <c r="C56" i="14"/>
  <c r="C57" i="14"/>
  <c r="C58" i="14"/>
  <c r="C64" i="14"/>
  <c r="E58" i="14"/>
  <c r="E57" i="14"/>
  <c r="E56" i="14"/>
  <c r="E55" i="14"/>
  <c r="E54" i="14"/>
  <c r="D58" i="14"/>
  <c r="D57" i="14"/>
  <c r="D56" i="14"/>
  <c r="D55" i="14"/>
  <c r="D54" i="14"/>
  <c r="B58" i="14"/>
  <c r="B57" i="14"/>
  <c r="B56" i="14"/>
  <c r="B55" i="14"/>
  <c r="B54" i="14"/>
  <c r="C26" i="12"/>
  <c r="D26" i="12" s="1"/>
  <c r="C25" i="12"/>
  <c r="C24" i="12"/>
  <c r="C23" i="12"/>
  <c r="B26" i="12"/>
  <c r="B25" i="12"/>
  <c r="B24" i="12"/>
  <c r="B23" i="12"/>
  <c r="C22" i="12"/>
  <c r="B22" i="12"/>
  <c r="E43" i="20"/>
  <c r="D43" i="20"/>
  <c r="C43" i="20"/>
  <c r="B43" i="20"/>
  <c r="H9" i="24"/>
  <c r="G9" i="24"/>
  <c r="F9" i="24"/>
  <c r="E9" i="24"/>
  <c r="E34" i="17"/>
  <c r="D34" i="17"/>
  <c r="C34" i="17"/>
  <c r="B34" i="17"/>
  <c r="H19" i="21"/>
  <c r="G19" i="21"/>
  <c r="F19" i="21"/>
  <c r="E19" i="21"/>
  <c r="C65" i="14"/>
  <c r="C18" i="12"/>
  <c r="C21" i="12"/>
  <c r="D21" i="12"/>
  <c r="D23" i="12"/>
  <c r="D24" i="12"/>
  <c r="D25" i="12"/>
  <c r="D22" i="12"/>
  <c r="F8" i="23"/>
  <c r="E8" i="23"/>
  <c r="D18" i="12"/>
  <c r="E64" i="14" l="1"/>
  <c r="E65" i="14" s="1"/>
</calcChain>
</file>

<file path=xl/sharedStrings.xml><?xml version="1.0" encoding="utf-8"?>
<sst xmlns="http://schemas.openxmlformats.org/spreadsheetml/2006/main" count="388" uniqueCount="133">
  <si>
    <t>Відкриті ІСІ</t>
  </si>
  <si>
    <t>Інтервальні ІСІ</t>
  </si>
  <si>
    <t>Закриті ІСІ</t>
  </si>
  <si>
    <t>NIKKEI 225 (Японія)</t>
  </si>
  <si>
    <t>DAX (ФРН)</t>
  </si>
  <si>
    <t>Дата реєстрації</t>
  </si>
  <si>
    <t>Дата досягнення нормативів</t>
  </si>
  <si>
    <t>Номінал ІС, грн.</t>
  </si>
  <si>
    <t>Назва КУА</t>
  </si>
  <si>
    <t>Офіційний сайт КУА</t>
  </si>
  <si>
    <t>ТОВ КУА "Альтус ессетс актівітіс"</t>
  </si>
  <si>
    <t>ТОВ КУА "Універ Менеджмент"</t>
  </si>
  <si>
    <t>ОТП Класичний</t>
  </si>
  <si>
    <t>ТОВ КУА "ОТП Капітал"</t>
  </si>
  <si>
    <t>ТАСК Ресурс</t>
  </si>
  <si>
    <t>ТОВ КУА "ТАСК-Інвест"</t>
  </si>
  <si>
    <t>Надбання</t>
  </si>
  <si>
    <t>Назва фонду</t>
  </si>
  <si>
    <t xml:space="preserve">Вартість чистих активів </t>
  </si>
  <si>
    <t>Кількість інвестиційних сертифікатів в обігу</t>
  </si>
  <si>
    <t>зміна, %</t>
  </si>
  <si>
    <t>зміна, шт.</t>
  </si>
  <si>
    <t>Середня доходність фондів</t>
  </si>
  <si>
    <t>Депозити у євро</t>
  </si>
  <si>
    <t>Депозити у дол. США</t>
  </si>
  <si>
    <t>Депозити у грн.</t>
  </si>
  <si>
    <t>http://www.task.ua/</t>
  </si>
  <si>
    <t>Форма</t>
  </si>
  <si>
    <t>Вид</t>
  </si>
  <si>
    <t>пайовий</t>
  </si>
  <si>
    <t>N з/п</t>
  </si>
  <si>
    <t>ВЧА, грн.</t>
  </si>
  <si>
    <t>Кількість ІС в обігу, шт.</t>
  </si>
  <si>
    <t>ВЧА на один ІС, грн.</t>
  </si>
  <si>
    <t>ТОВ КУА "Альтус Ассетс Актівітіс"</t>
  </si>
  <si>
    <t>http://univer.ua/</t>
  </si>
  <si>
    <t>ТОВ КУА "АРТ - КАПІТАЛ Менеджмент"</t>
  </si>
  <si>
    <t>http://otpcapital.com.ua/</t>
  </si>
  <si>
    <t>Разом</t>
  </si>
  <si>
    <t>х</t>
  </si>
  <si>
    <t>з початку діяльності фонду</t>
  </si>
  <si>
    <t>зміна, тис. грн.</t>
  </si>
  <si>
    <t>Чистий притік/відтік капіталу, тис. грн.</t>
  </si>
  <si>
    <t>Інші</t>
  </si>
  <si>
    <t>Зміна ВЧА, тис. грн.</t>
  </si>
  <si>
    <t>Зміна ВЧА, %</t>
  </si>
  <si>
    <t>Період</t>
  </si>
  <si>
    <t>ОТП Фонд Акцій</t>
  </si>
  <si>
    <t>Софіївський</t>
  </si>
  <si>
    <t>Альтус-Збалансований</t>
  </si>
  <si>
    <t>http://www.altus.ua/</t>
  </si>
  <si>
    <t>Альтус-Депозит</t>
  </si>
  <si>
    <t>Кількість ЦП в обігу, шт.</t>
  </si>
  <si>
    <t>ВЧА на один ЦП, грн.</t>
  </si>
  <si>
    <t>Номінал ЦП, грн.</t>
  </si>
  <si>
    <t>Кількість цінних паперів в обігу</t>
  </si>
  <si>
    <t>Доходність інвестиційних сертифікатів</t>
  </si>
  <si>
    <t>Зміна з початку року</t>
  </si>
  <si>
    <t>ВСІ</t>
  </si>
  <si>
    <t>ТОВ КУА "Всесвіт"</t>
  </si>
  <si>
    <t>http://www.vseswit.com.ua/</t>
  </si>
  <si>
    <t>КІНТО-Класичний</t>
  </si>
  <si>
    <t>http://www.kinto.com/</t>
  </si>
  <si>
    <t>КІНТО-Еквіті</t>
  </si>
  <si>
    <t>ТОВ КУА "ІВЕКС ЕССЕТ МЕНЕДЖМЕНТ"</t>
  </si>
  <si>
    <t>УНІВЕР.УА/Ярослав Мудрий: Фонд Акцiй</t>
  </si>
  <si>
    <t>УНIВЕР.УА/Михайло Грушевський: Фонд Державних Паперiв</t>
  </si>
  <si>
    <t>УНIВЕР.УА/Тарас Шевченко: Фонд Заощаджень</t>
  </si>
  <si>
    <t>УНІВЕР.УА/Володимир Великий: Фонд Збалансований</t>
  </si>
  <si>
    <t>Індекс Української Біржі</t>
  </si>
  <si>
    <t>Індекс</t>
  </si>
  <si>
    <t>http://www.am.eavex.com.ua/</t>
  </si>
  <si>
    <t>1 місяць*</t>
  </si>
  <si>
    <t>Назва фонду*</t>
  </si>
  <si>
    <t>1 рік</t>
  </si>
  <si>
    <t>Зміна за місяць</t>
  </si>
  <si>
    <t>Динаміка відкритих фондів. Ренкінг за чистим притоком</t>
  </si>
  <si>
    <t>Динаміка інтервальних фондів. Ренкінг за чистим притоком</t>
  </si>
  <si>
    <t>Динаміка закритих фондів. Ренкінг за чистим притоком</t>
  </si>
  <si>
    <t>Доходність відкритих фондів. Сортування за датою досягнення нормативів</t>
  </si>
  <si>
    <t>1 місяць</t>
  </si>
  <si>
    <t>з початку діяльності фонду, % річних (середня)*</t>
  </si>
  <si>
    <t>* Показник "з початку діяльності фонду, % річних (середня)" розраховується за формулою складного відсотка.</t>
  </si>
  <si>
    <t>Доходність інтервальних фондів. Сортування за датою досягнення нормативів</t>
  </si>
  <si>
    <t>Доходність закритих фондів. Сортування за датою досягнення нормативів</t>
  </si>
  <si>
    <t>Доходність</t>
  </si>
  <si>
    <t>ПрАТ “КІНТО”</t>
  </si>
  <si>
    <t>(*) Усі фонди - диверсифіковані пайові.</t>
  </si>
  <si>
    <t>Чистий притік/відтік капіталу за місяць, тис. грн.</t>
  </si>
  <si>
    <t>http://am.artcapital.ua/</t>
  </si>
  <si>
    <t>Відкриті фонди. Ренкінг за ВЧА</t>
  </si>
  <si>
    <t>Інтервальні фонди. Ренкінг за ВЧА</t>
  </si>
  <si>
    <t>Закриті фонди. Ренкінг за ВЧА</t>
  </si>
  <si>
    <t>6 місяців</t>
  </si>
  <si>
    <t>КІНТО-Казначейський</t>
  </si>
  <si>
    <t>Середнє значення</t>
  </si>
  <si>
    <t>лютий</t>
  </si>
  <si>
    <t>березень</t>
  </si>
  <si>
    <t>3 місяці (з початку року)</t>
  </si>
  <si>
    <t>"Золотий" депозит (за офіційним курсом золота)</t>
  </si>
  <si>
    <t>н.д.</t>
  </si>
  <si>
    <t>КІНТО-Голд</t>
  </si>
  <si>
    <t>DJI (США)</t>
  </si>
  <si>
    <t>S&amp;P 500 (США)</t>
  </si>
  <si>
    <t>FTSE 100  (Великобританія)</t>
  </si>
  <si>
    <t>CAC 40 (Франція)</t>
  </si>
  <si>
    <t>HANG SENG (Гонг-Конг)</t>
  </si>
  <si>
    <t>SSE COMPOSITE (Китай)</t>
  </si>
  <si>
    <t>WIG20 (Польща)</t>
  </si>
  <si>
    <t>Промінвест-Керамет</t>
  </si>
  <si>
    <t>диверс.</t>
  </si>
  <si>
    <t>ЗАТ КУА "ІНЕКО-ІНВЕСТ"</t>
  </si>
  <si>
    <t>http://www.ineko-invest.com/</t>
  </si>
  <si>
    <t>Центральний інвестиційний фонд</t>
  </si>
  <si>
    <t>ПАТ "КНІФЗТ "ІНЕКО РІАЛ ІСТЕЙТ"</t>
  </si>
  <si>
    <t>корпоративний</t>
  </si>
  <si>
    <t>закритий строковий недиверсифікований</t>
  </si>
  <si>
    <t>ТОВ "КУА "ІНЕКО-ІНВЕСТ"</t>
  </si>
  <si>
    <t>www.ineko-invest.com</t>
  </si>
  <si>
    <t>Закритий строковий спеціалізований</t>
  </si>
  <si>
    <t>ПрАТ "КIНТО"</t>
  </si>
  <si>
    <t>www.kinto.com</t>
  </si>
  <si>
    <t>ПАТ "КНІФЗТ "ІНЕКО-ПРЯМІ ІНВЕСТИЦІЇ"</t>
  </si>
  <si>
    <t>з початку 2026 року</t>
  </si>
  <si>
    <t>Індекс Перспектива</t>
  </si>
  <si>
    <t>Перспектива</t>
  </si>
  <si>
    <t>ЗЕМЕЛЬНИЙ ІНВЕСТИЦІЙНИЙ ФОНД ҐРУНТОВНО</t>
  </si>
  <si>
    <t>ТОВ "КУА "ІЗІ ЛАЙФ"</t>
  </si>
  <si>
    <t>easylife.com.ua</t>
  </si>
  <si>
    <t>* За наявними даними чистий притік/відтік становив 0,00 тис. грн. , але з урахуванням даних фондів, інформації за якими недостатньо для порівняння з минулим періодом, чистий притік</t>
  </si>
  <si>
    <t>становив +1,19 млн грн.</t>
  </si>
  <si>
    <t>н.д.*</t>
  </si>
  <si>
    <t>ПФТС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</si>
</sst>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6" formatCode="#,##0.00&quot; грн.&quot;;\-#,##0.00&quot; грн.&quot;"/>
  </numFmts>
  <fonts count="23" x14ac:knownFonts="1">
    <font>
      <sz val="10"/>
      <name val="Arial Cyr"/>
      <charset val="204"/>
    </font>
    <font>
      <sz val="10"/>
      <name val="Arial Cyr"/>
      <charset val="204"/>
    </font>
    <font>
      <u/>
      <sz val="10"/>
      <color indexed="12"/>
      <name val="Arial Cyr"/>
      <charset val="204"/>
    </font>
    <font>
      <sz val="10"/>
      <color indexed="8"/>
      <name val="MS Sans Serif"/>
      <charset val="204"/>
    </font>
    <font>
      <u/>
      <sz val="10"/>
      <color indexed="36"/>
      <name val="Arial Cyr"/>
      <charset val="204"/>
    </font>
    <font>
      <b/>
      <sz val="10"/>
      <name val="Arial Cyr"/>
      <charset val="204"/>
    </font>
    <font>
      <b/>
      <sz val="12"/>
      <name val="Arial"/>
      <family val="2"/>
      <charset val="204"/>
    </font>
    <font>
      <sz val="12"/>
      <name val="Arial"/>
      <family val="2"/>
      <charset val="204"/>
    </font>
    <font>
      <sz val="12"/>
      <name val="Arial Cyr"/>
      <charset val="204"/>
    </font>
    <font>
      <sz val="10"/>
      <name val="Arial"/>
      <family val="2"/>
      <charset val="204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sz val="8"/>
      <name val="Arial Cyr"/>
      <charset val="204"/>
    </font>
    <font>
      <sz val="11"/>
      <name val="Arial Cyr"/>
      <charset val="204"/>
    </font>
    <font>
      <sz val="10"/>
      <color indexed="8"/>
      <name val="Arial"/>
      <charset val="204"/>
    </font>
    <font>
      <sz val="11"/>
      <color indexed="8"/>
      <name val="Arial"/>
      <charset val="204"/>
    </font>
    <font>
      <u/>
      <sz val="11"/>
      <color indexed="12"/>
      <name val="Arial Cyr"/>
      <charset val="204"/>
    </font>
    <font>
      <u/>
      <sz val="11"/>
      <color indexed="12"/>
      <name val="Arial"/>
      <family val="2"/>
      <charset val="204"/>
    </font>
    <font>
      <b/>
      <sz val="10"/>
      <name val="Arial"/>
      <family val="2"/>
      <charset val="204"/>
    </font>
    <font>
      <b/>
      <sz val="11"/>
      <name val="Arial Cyr"/>
      <family val="2"/>
      <charset val="204"/>
    </font>
    <font>
      <sz val="11"/>
      <name val="Arial Cyr"/>
      <family val="2"/>
      <charset val="204"/>
    </font>
    <font>
      <b/>
      <sz val="11"/>
      <color indexed="8"/>
      <name val="Arial"/>
      <family val="2"/>
      <charset val="204"/>
    </font>
    <font>
      <sz val="11"/>
      <color indexed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68">
    <border>
      <left/>
      <right/>
      <top/>
      <bottom/>
      <diagonal/>
    </border>
    <border>
      <left/>
      <right style="dotted">
        <color indexed="55"/>
      </right>
      <top style="medium">
        <color indexed="21"/>
      </top>
      <bottom style="medium">
        <color indexed="21"/>
      </bottom>
      <diagonal/>
    </border>
    <border>
      <left style="dotted">
        <color indexed="55"/>
      </left>
      <right style="dotted">
        <color indexed="23"/>
      </right>
      <top style="medium">
        <color indexed="21"/>
      </top>
      <bottom style="medium">
        <color indexed="21"/>
      </bottom>
      <diagonal/>
    </border>
    <border>
      <left style="dotted">
        <color indexed="23"/>
      </left>
      <right style="dotted">
        <color indexed="23"/>
      </right>
      <top style="medium">
        <color indexed="21"/>
      </top>
      <bottom style="medium">
        <color indexed="21"/>
      </bottom>
      <diagonal/>
    </border>
    <border>
      <left style="dotted">
        <color indexed="23"/>
      </left>
      <right/>
      <top style="medium">
        <color indexed="21"/>
      </top>
      <bottom style="medium">
        <color indexed="21"/>
      </bottom>
      <diagonal/>
    </border>
    <border>
      <left/>
      <right style="dotted">
        <color indexed="55"/>
      </right>
      <top style="dotted">
        <color indexed="55"/>
      </top>
      <bottom style="dotted">
        <color indexed="55"/>
      </bottom>
      <diagonal/>
    </border>
    <border>
      <left/>
      <right/>
      <top style="medium">
        <color indexed="21"/>
      </top>
      <bottom style="medium">
        <color indexed="21"/>
      </bottom>
      <diagonal/>
    </border>
    <border>
      <left style="dotted">
        <color indexed="23"/>
      </left>
      <right style="dotted">
        <color indexed="23"/>
      </right>
      <top/>
      <bottom style="medium">
        <color indexed="21"/>
      </bottom>
      <diagonal/>
    </border>
    <border>
      <left style="dotted">
        <color indexed="55"/>
      </left>
      <right style="dotted">
        <color indexed="55"/>
      </right>
      <top style="dotted">
        <color indexed="55"/>
      </top>
      <bottom style="dotted">
        <color indexed="55"/>
      </bottom>
      <diagonal/>
    </border>
    <border>
      <left style="dotted">
        <color indexed="23"/>
      </left>
      <right/>
      <top/>
      <bottom style="medium">
        <color indexed="21"/>
      </bottom>
      <diagonal/>
    </border>
    <border>
      <left/>
      <right style="dotted">
        <color indexed="23"/>
      </right>
      <top style="dotted">
        <color indexed="23"/>
      </top>
      <bottom style="dotted">
        <color indexed="23"/>
      </bottom>
      <diagonal/>
    </border>
    <border>
      <left style="dotted">
        <color indexed="23"/>
      </left>
      <right style="dotted">
        <color indexed="23"/>
      </right>
      <top style="dotted">
        <color indexed="23"/>
      </top>
      <bottom style="dotted">
        <color indexed="23"/>
      </bottom>
      <diagonal/>
    </border>
    <border>
      <left style="dotted">
        <color indexed="23"/>
      </left>
      <right/>
      <top style="dotted">
        <color indexed="23"/>
      </top>
      <bottom style="dotted">
        <color indexed="23"/>
      </bottom>
      <diagonal/>
    </border>
    <border>
      <left/>
      <right style="dotted">
        <color indexed="23"/>
      </right>
      <top/>
      <bottom style="medium">
        <color indexed="21"/>
      </bottom>
      <diagonal/>
    </border>
    <border>
      <left style="dotted">
        <color indexed="55"/>
      </left>
      <right style="dotted">
        <color indexed="55"/>
      </right>
      <top style="medium">
        <color indexed="21"/>
      </top>
      <bottom style="medium">
        <color indexed="21"/>
      </bottom>
      <diagonal/>
    </border>
    <border>
      <left/>
      <right style="dotted">
        <color indexed="23"/>
      </right>
      <top style="medium">
        <color indexed="21"/>
      </top>
      <bottom style="medium">
        <color indexed="21"/>
      </bottom>
      <diagonal/>
    </border>
    <border>
      <left style="dotted">
        <color indexed="55"/>
      </left>
      <right style="dotted">
        <color indexed="55"/>
      </right>
      <top/>
      <bottom style="medium">
        <color indexed="21"/>
      </bottom>
      <diagonal/>
    </border>
    <border>
      <left/>
      <right style="dotted">
        <color indexed="23"/>
      </right>
      <top/>
      <bottom/>
      <diagonal/>
    </border>
    <border>
      <left style="dotted">
        <color indexed="23"/>
      </left>
      <right style="dotted">
        <color indexed="23"/>
      </right>
      <top/>
      <bottom/>
      <diagonal/>
    </border>
    <border>
      <left style="dotted">
        <color indexed="23"/>
      </left>
      <right/>
      <top/>
      <bottom/>
      <diagonal/>
    </border>
    <border>
      <left style="dotted">
        <color indexed="55"/>
      </left>
      <right/>
      <top style="dotted">
        <color indexed="55"/>
      </top>
      <bottom style="dotted">
        <color indexed="55"/>
      </bottom>
      <diagonal/>
    </border>
    <border>
      <left/>
      <right style="dotted">
        <color indexed="55"/>
      </right>
      <top style="dotted">
        <color indexed="55"/>
      </top>
      <bottom style="medium">
        <color indexed="21"/>
      </bottom>
      <diagonal/>
    </border>
    <border>
      <left style="dotted">
        <color indexed="55"/>
      </left>
      <right/>
      <top style="dotted">
        <color indexed="55"/>
      </top>
      <bottom style="medium">
        <color indexed="21"/>
      </bottom>
      <diagonal/>
    </border>
    <border>
      <left/>
      <right/>
      <top/>
      <bottom style="medium">
        <color indexed="21"/>
      </bottom>
      <diagonal/>
    </border>
    <border>
      <left/>
      <right style="dotted">
        <color indexed="55"/>
      </right>
      <top style="dotted">
        <color indexed="55"/>
      </top>
      <bottom/>
      <diagonal/>
    </border>
    <border>
      <left style="dotted">
        <color indexed="55"/>
      </left>
      <right/>
      <top style="dotted">
        <color indexed="55"/>
      </top>
      <bottom/>
      <diagonal/>
    </border>
    <border>
      <left/>
      <right/>
      <top style="dotted">
        <color indexed="55"/>
      </top>
      <bottom style="medium">
        <color indexed="38"/>
      </bottom>
      <diagonal/>
    </border>
    <border>
      <left style="dotted">
        <color indexed="23"/>
      </left>
      <right style="dotted">
        <color indexed="23"/>
      </right>
      <top style="medium">
        <color indexed="38"/>
      </top>
      <bottom/>
      <diagonal/>
    </border>
    <border>
      <left style="dotted">
        <color indexed="23"/>
      </left>
      <right/>
      <top style="medium">
        <color indexed="38"/>
      </top>
      <bottom/>
      <diagonal/>
    </border>
    <border>
      <left/>
      <right style="dotted">
        <color indexed="23"/>
      </right>
      <top style="dotted">
        <color indexed="55"/>
      </top>
      <bottom style="medium">
        <color indexed="21"/>
      </bottom>
      <diagonal/>
    </border>
    <border>
      <left style="dotted">
        <color indexed="23"/>
      </left>
      <right style="dotted">
        <color indexed="23"/>
      </right>
      <top style="dotted">
        <color indexed="23"/>
      </top>
      <bottom style="medium">
        <color indexed="21"/>
      </bottom>
      <diagonal/>
    </border>
    <border>
      <left style="dotted">
        <color indexed="23"/>
      </left>
      <right style="dotted">
        <color indexed="23"/>
      </right>
      <top style="dotted">
        <color indexed="55"/>
      </top>
      <bottom style="medium">
        <color indexed="21"/>
      </bottom>
      <diagonal/>
    </border>
    <border>
      <left style="dotted">
        <color indexed="23"/>
      </left>
      <right/>
      <top style="dotted">
        <color indexed="23"/>
      </top>
      <bottom style="medium">
        <color indexed="21"/>
      </bottom>
      <diagonal/>
    </border>
    <border>
      <left style="dotted">
        <color indexed="23"/>
      </left>
      <right style="dotted">
        <color indexed="23"/>
      </right>
      <top style="medium">
        <color indexed="21"/>
      </top>
      <bottom/>
      <diagonal/>
    </border>
    <border>
      <left style="dotted">
        <color indexed="23"/>
      </left>
      <right/>
      <top style="medium">
        <color indexed="21"/>
      </top>
      <bottom/>
      <diagonal/>
    </border>
    <border>
      <left/>
      <right/>
      <top style="dotted">
        <color indexed="55"/>
      </top>
      <bottom style="dotted">
        <color indexed="55"/>
      </bottom>
      <diagonal/>
    </border>
    <border>
      <left/>
      <right/>
      <top/>
      <bottom style="medium">
        <color indexed="38"/>
      </bottom>
      <diagonal/>
    </border>
    <border>
      <left/>
      <right style="dotted">
        <color indexed="23"/>
      </right>
      <top/>
      <bottom style="dotted">
        <color indexed="23"/>
      </bottom>
      <diagonal/>
    </border>
    <border>
      <left/>
      <right style="dotted">
        <color indexed="23"/>
      </right>
      <top style="dotted">
        <color indexed="23"/>
      </top>
      <bottom style="thin">
        <color indexed="10"/>
      </bottom>
      <diagonal/>
    </border>
    <border>
      <left style="dotted">
        <color indexed="23"/>
      </left>
      <right style="dotted">
        <color indexed="23"/>
      </right>
      <top style="dotted">
        <color indexed="23"/>
      </top>
      <bottom style="thin">
        <color indexed="10"/>
      </bottom>
      <diagonal/>
    </border>
    <border>
      <left style="dotted">
        <color indexed="23"/>
      </left>
      <right/>
      <top style="dotted">
        <color indexed="23"/>
      </top>
      <bottom style="thin">
        <color indexed="10"/>
      </bottom>
      <diagonal/>
    </border>
    <border>
      <left/>
      <right style="dotted">
        <color indexed="23"/>
      </right>
      <top style="dotted">
        <color indexed="23"/>
      </top>
      <bottom style="thin">
        <color indexed="64"/>
      </bottom>
      <diagonal/>
    </border>
    <border>
      <left style="dotted">
        <color indexed="23"/>
      </left>
      <right style="dotted">
        <color indexed="23"/>
      </right>
      <top style="dotted">
        <color indexed="23"/>
      </top>
      <bottom style="thin">
        <color indexed="64"/>
      </bottom>
      <diagonal/>
    </border>
    <border>
      <left/>
      <right style="dotted">
        <color indexed="23"/>
      </right>
      <top style="dotted">
        <color indexed="23"/>
      </top>
      <bottom style="medium">
        <color indexed="21"/>
      </bottom>
      <diagonal/>
    </border>
    <border>
      <left style="dotted">
        <color indexed="23"/>
      </left>
      <right style="dotted">
        <color indexed="55"/>
      </right>
      <top style="dotted">
        <color indexed="23"/>
      </top>
      <bottom style="dotted">
        <color indexed="23"/>
      </bottom>
      <diagonal/>
    </border>
    <border>
      <left/>
      <right style="dotted">
        <color indexed="23"/>
      </right>
      <top style="medium">
        <color indexed="21"/>
      </top>
      <bottom style="dotted">
        <color indexed="23"/>
      </bottom>
      <diagonal/>
    </border>
    <border>
      <left style="dotted">
        <color indexed="23"/>
      </left>
      <right/>
      <top style="medium">
        <color indexed="21"/>
      </top>
      <bottom style="dotted">
        <color indexed="23"/>
      </bottom>
      <diagonal/>
    </border>
    <border>
      <left/>
      <right style="dotted">
        <color indexed="55"/>
      </right>
      <top style="dotted">
        <color indexed="55"/>
      </top>
      <bottom style="dotted">
        <color indexed="23"/>
      </bottom>
      <diagonal/>
    </border>
    <border>
      <left style="dotted">
        <color indexed="55"/>
      </left>
      <right style="dotted">
        <color indexed="55"/>
      </right>
      <top style="dotted">
        <color indexed="55"/>
      </top>
      <bottom style="dotted">
        <color indexed="23"/>
      </bottom>
      <diagonal/>
    </border>
    <border>
      <left style="dotted">
        <color indexed="55"/>
      </left>
      <right/>
      <top style="dotted">
        <color indexed="55"/>
      </top>
      <bottom style="dotted">
        <color indexed="23"/>
      </bottom>
      <diagonal/>
    </border>
    <border>
      <left/>
      <right/>
      <top style="dotted">
        <color indexed="23"/>
      </top>
      <bottom style="medium">
        <color indexed="38"/>
      </bottom>
      <diagonal/>
    </border>
    <border>
      <left/>
      <right style="dotted">
        <color indexed="55"/>
      </right>
      <top/>
      <bottom/>
      <diagonal/>
    </border>
    <border>
      <left style="dotted">
        <color indexed="55"/>
      </left>
      <right style="dotted">
        <color indexed="55"/>
      </right>
      <top/>
      <bottom/>
      <diagonal/>
    </border>
    <border>
      <left style="dotted">
        <color indexed="55"/>
      </left>
      <right/>
      <top/>
      <bottom/>
      <diagonal/>
    </border>
    <border>
      <left style="dotted">
        <color indexed="23"/>
      </left>
      <right/>
      <top style="dotted">
        <color indexed="23"/>
      </top>
      <bottom/>
      <diagonal/>
    </border>
    <border>
      <left/>
      <right style="dotted">
        <color indexed="23"/>
      </right>
      <top style="medium">
        <color indexed="21"/>
      </top>
      <bottom style="dotted">
        <color indexed="54"/>
      </bottom>
      <diagonal/>
    </border>
    <border>
      <left style="dotted">
        <color indexed="23"/>
      </left>
      <right style="dotted">
        <color indexed="23"/>
      </right>
      <top style="medium">
        <color indexed="21"/>
      </top>
      <bottom style="dotted">
        <color indexed="54"/>
      </bottom>
      <diagonal/>
    </border>
    <border>
      <left style="dotted">
        <color indexed="23"/>
      </left>
      <right/>
      <top style="medium">
        <color indexed="21"/>
      </top>
      <bottom style="dotted">
        <color indexed="54"/>
      </bottom>
      <diagonal/>
    </border>
    <border>
      <left/>
      <right style="dotted">
        <color indexed="23"/>
      </right>
      <top style="dotted">
        <color indexed="54"/>
      </top>
      <bottom style="dotted">
        <color indexed="54"/>
      </bottom>
      <diagonal/>
    </border>
    <border>
      <left style="dotted">
        <color indexed="23"/>
      </left>
      <right style="dotted">
        <color indexed="23"/>
      </right>
      <top style="dotted">
        <color indexed="54"/>
      </top>
      <bottom style="dotted">
        <color indexed="54"/>
      </bottom>
      <diagonal/>
    </border>
    <border>
      <left style="dotted">
        <color indexed="23"/>
      </left>
      <right/>
      <top style="dotted">
        <color indexed="54"/>
      </top>
      <bottom style="dotted">
        <color indexed="54"/>
      </bottom>
      <diagonal/>
    </border>
    <border>
      <left/>
      <right style="dotted">
        <color indexed="55"/>
      </right>
      <top/>
      <bottom style="medium">
        <color indexed="21"/>
      </bottom>
      <diagonal/>
    </border>
    <border>
      <left/>
      <right style="dotted">
        <color indexed="23"/>
      </right>
      <top style="medium">
        <color indexed="21"/>
      </top>
      <bottom/>
      <diagonal/>
    </border>
    <border>
      <left/>
      <right/>
      <top style="medium">
        <color indexed="38"/>
      </top>
      <bottom/>
      <diagonal/>
    </border>
    <border>
      <left/>
      <right/>
      <top style="medium">
        <color indexed="38"/>
      </top>
      <bottom style="medium">
        <color indexed="38"/>
      </bottom>
      <diagonal/>
    </border>
    <border>
      <left/>
      <right style="dotted">
        <color indexed="23"/>
      </right>
      <top style="medium">
        <color indexed="38"/>
      </top>
      <bottom style="medium">
        <color indexed="21"/>
      </bottom>
      <diagonal/>
    </border>
    <border>
      <left style="dotted">
        <color indexed="23"/>
      </left>
      <right style="dotted">
        <color indexed="23"/>
      </right>
      <top style="medium">
        <color indexed="38"/>
      </top>
      <bottom style="medium">
        <color indexed="21"/>
      </bottom>
      <diagonal/>
    </border>
    <border>
      <left/>
      <right style="dotted">
        <color indexed="23"/>
      </right>
      <top style="medium">
        <color indexed="38"/>
      </top>
      <bottom/>
      <diagonal/>
    </border>
  </borders>
  <cellStyleXfs count="11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05">
    <xf numFmtId="0" fontId="0" fillId="0" borderId="0" xfId="0"/>
    <xf numFmtId="0" fontId="5" fillId="0" borderId="0" xfId="0" applyFont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10" fontId="1" fillId="0" borderId="0" xfId="0" applyNumberFormat="1" applyFont="1" applyBorder="1"/>
    <xf numFmtId="0" fontId="10" fillId="0" borderId="0" xfId="0" applyFont="1" applyFill="1" applyBorder="1"/>
    <xf numFmtId="4" fontId="10" fillId="0" borderId="0" xfId="0" applyNumberFormat="1" applyFont="1" applyFill="1" applyBorder="1" applyAlignment="1">
      <alignment horizontal="right" vertical="center"/>
    </xf>
    <xf numFmtId="0" fontId="9" fillId="0" borderId="0" xfId="0" applyFont="1" applyBorder="1" applyAlignment="1">
      <alignment horizontal="left" vertical="center" wrapText="1"/>
    </xf>
    <xf numFmtId="10" fontId="9" fillId="0" borderId="0" xfId="9" applyNumberFormat="1" applyFont="1" applyFill="1" applyBorder="1" applyAlignment="1">
      <alignment horizontal="right" vertical="center"/>
    </xf>
    <xf numFmtId="10" fontId="5" fillId="0" borderId="0" xfId="0" applyNumberFormat="1" applyFont="1" applyBorder="1"/>
    <xf numFmtId="0" fontId="0" fillId="0" borderId="0" xfId="0" applyBorder="1"/>
    <xf numFmtId="0" fontId="8" fillId="0" borderId="0" xfId="0" applyFont="1"/>
    <xf numFmtId="3" fontId="10" fillId="0" borderId="0" xfId="0" applyNumberFormat="1" applyFont="1" applyFill="1" applyBorder="1" applyAlignment="1">
      <alignment horizontal="right" vertical="center"/>
    </xf>
    <xf numFmtId="0" fontId="7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0" fillId="0" borderId="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0" fillId="0" borderId="5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4" fontId="10" fillId="0" borderId="0" xfId="0" applyNumberFormat="1" applyFont="1" applyAlignment="1">
      <alignment horizontal="right" vertical="center" indent="1"/>
    </xf>
    <xf numFmtId="3" fontId="10" fillId="0" borderId="0" xfId="0" applyNumberFormat="1" applyFont="1" applyAlignment="1">
      <alignment horizontal="right" vertical="center" indent="1"/>
    </xf>
    <xf numFmtId="0" fontId="11" fillId="0" borderId="6" xfId="0" applyFont="1" applyBorder="1" applyAlignment="1">
      <alignment horizontal="center" vertical="center" wrapText="1"/>
    </xf>
    <xf numFmtId="14" fontId="11" fillId="0" borderId="7" xfId="0" applyNumberFormat="1" applyFont="1" applyBorder="1" applyAlignment="1">
      <alignment horizontal="center" vertical="center" wrapText="1"/>
    </xf>
    <xf numFmtId="0" fontId="15" fillId="0" borderId="5" xfId="4" applyFont="1" applyFill="1" applyBorder="1" applyAlignment="1">
      <alignment vertical="center" wrapText="1"/>
    </xf>
    <xf numFmtId="10" fontId="15" fillId="0" borderId="8" xfId="5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vertical="center"/>
    </xf>
    <xf numFmtId="14" fontId="10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3" fillId="0" borderId="0" xfId="0" applyFont="1" applyFill="1" applyBorder="1"/>
    <xf numFmtId="14" fontId="13" fillId="0" borderId="0" xfId="0" applyNumberFormat="1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/>
    </xf>
    <xf numFmtId="0" fontId="11" fillId="0" borderId="7" xfId="0" applyFont="1" applyFill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left" vertical="center" wrapText="1" shrinkToFit="1"/>
    </xf>
    <xf numFmtId="4" fontId="10" fillId="0" borderId="11" xfId="0" applyNumberFormat="1" applyFont="1" applyFill="1" applyBorder="1" applyAlignment="1">
      <alignment horizontal="right" vertical="center" indent="1"/>
    </xf>
    <xf numFmtId="3" fontId="10" fillId="0" borderId="11" xfId="0" applyNumberFormat="1" applyFont="1" applyFill="1" applyBorder="1" applyAlignment="1">
      <alignment horizontal="right" vertical="center" indent="1"/>
    </xf>
    <xf numFmtId="4" fontId="10" fillId="0" borderId="12" xfId="0" applyNumberFormat="1" applyFont="1" applyFill="1" applyBorder="1" applyAlignment="1">
      <alignment horizontal="right" vertical="center" indent="1"/>
    </xf>
    <xf numFmtId="4" fontId="10" fillId="0" borderId="0" xfId="0" applyNumberFormat="1" applyFont="1" applyFill="1" applyBorder="1" applyAlignment="1">
      <alignment horizontal="right" vertical="center" indent="1"/>
    </xf>
    <xf numFmtId="0" fontId="11" fillId="0" borderId="13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/>
    </xf>
    <xf numFmtId="0" fontId="11" fillId="0" borderId="14" xfId="0" applyFont="1" applyBorder="1" applyAlignment="1">
      <alignment horizontal="center" vertical="center" wrapText="1"/>
    </xf>
    <xf numFmtId="3" fontId="10" fillId="0" borderId="0" xfId="0" applyNumberFormat="1" applyFont="1" applyFill="1" applyBorder="1" applyAlignment="1">
      <alignment horizontal="right" vertical="center" indent="1"/>
    </xf>
    <xf numFmtId="14" fontId="10" fillId="0" borderId="0" xfId="0" applyNumberFormat="1" applyFont="1" applyFill="1" applyBorder="1" applyAlignment="1">
      <alignment horizontal="center"/>
    </xf>
    <xf numFmtId="0" fontId="11" fillId="0" borderId="13" xfId="0" applyFont="1" applyFill="1" applyBorder="1" applyAlignment="1">
      <alignment vertical="center" wrapText="1"/>
    </xf>
    <xf numFmtId="0" fontId="11" fillId="0" borderId="15" xfId="0" applyFont="1" applyBorder="1" applyAlignment="1">
      <alignment horizontal="center" vertical="center" wrapText="1"/>
    </xf>
    <xf numFmtId="0" fontId="17" fillId="0" borderId="0" xfId="1" applyFont="1" applyFill="1" applyBorder="1" applyAlignment="1" applyProtection="1">
      <alignment horizontal="left" vertical="center"/>
    </xf>
    <xf numFmtId="0" fontId="7" fillId="0" borderId="0" xfId="0" applyFont="1" applyAlignment="1">
      <alignment horizontal="center" vertical="center"/>
    </xf>
    <xf numFmtId="4" fontId="10" fillId="0" borderId="0" xfId="0" applyNumberFormat="1" applyFont="1" applyAlignment="1">
      <alignment horizontal="right" vertical="center"/>
    </xf>
    <xf numFmtId="3" fontId="10" fillId="0" borderId="8" xfId="0" applyNumberFormat="1" applyFont="1" applyBorder="1" applyAlignment="1">
      <alignment horizontal="right" vertical="center" indent="1"/>
    </xf>
    <xf numFmtId="4" fontId="10" fillId="0" borderId="0" xfId="0" applyNumberFormat="1" applyFont="1" applyFill="1" applyBorder="1" applyAlignment="1">
      <alignment vertical="center"/>
    </xf>
    <xf numFmtId="0" fontId="15" fillId="0" borderId="0" xfId="4" applyFont="1" applyFill="1" applyBorder="1" applyAlignment="1">
      <alignment vertical="center" wrapText="1"/>
    </xf>
    <xf numFmtId="10" fontId="15" fillId="0" borderId="0" xfId="5" applyNumberFormat="1" applyFont="1" applyFill="1" applyBorder="1" applyAlignment="1">
      <alignment horizontal="center" vertical="center" wrapText="1"/>
    </xf>
    <xf numFmtId="4" fontId="18" fillId="0" borderId="16" xfId="0" applyNumberFormat="1" applyFont="1" applyFill="1" applyBorder="1" applyAlignment="1">
      <alignment horizontal="center" vertical="center"/>
    </xf>
    <xf numFmtId="10" fontId="5" fillId="0" borderId="0" xfId="0" applyNumberFormat="1" applyFont="1" applyBorder="1" applyAlignment="1">
      <alignment horizontal="center"/>
    </xf>
    <xf numFmtId="10" fontId="0" fillId="0" borderId="0" xfId="0" applyNumberFormat="1" applyFill="1" applyBorder="1"/>
    <xf numFmtId="0" fontId="11" fillId="0" borderId="9" xfId="0" applyFont="1" applyFill="1" applyBorder="1" applyAlignment="1">
      <alignment horizontal="center" vertical="center" wrapText="1"/>
    </xf>
    <xf numFmtId="0" fontId="11" fillId="0" borderId="17" xfId="0" applyFont="1" applyFill="1" applyBorder="1" applyAlignment="1">
      <alignment horizontal="center" vertical="center" wrapText="1"/>
    </xf>
    <xf numFmtId="0" fontId="11" fillId="0" borderId="18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1" fillId="0" borderId="19" xfId="0" applyFont="1" applyFill="1" applyBorder="1" applyAlignment="1">
      <alignment horizontal="center" vertical="center" wrapText="1"/>
    </xf>
    <xf numFmtId="14" fontId="10" fillId="0" borderId="0" xfId="0" applyNumberFormat="1" applyFont="1" applyAlignment="1">
      <alignment horizontal="center" vertical="center"/>
    </xf>
    <xf numFmtId="10" fontId="15" fillId="0" borderId="20" xfId="5" applyNumberFormat="1" applyFont="1" applyFill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 wrapText="1" shrinkToFit="1"/>
    </xf>
    <xf numFmtId="4" fontId="18" fillId="0" borderId="0" xfId="0" applyNumberFormat="1" applyFont="1" applyFill="1" applyBorder="1" applyAlignment="1">
      <alignment horizontal="right" vertical="center" indent="1"/>
    </xf>
    <xf numFmtId="10" fontId="18" fillId="0" borderId="0" xfId="0" applyNumberFormat="1" applyFont="1" applyFill="1" applyBorder="1" applyAlignment="1">
      <alignment horizontal="center" vertical="center"/>
    </xf>
    <xf numFmtId="3" fontId="18" fillId="0" borderId="0" xfId="0" applyNumberFormat="1" applyFont="1" applyFill="1" applyBorder="1" applyAlignment="1">
      <alignment horizontal="right" vertical="center" indent="1"/>
    </xf>
    <xf numFmtId="10" fontId="10" fillId="0" borderId="0" xfId="0" applyNumberFormat="1" applyFont="1" applyFill="1" applyBorder="1"/>
    <xf numFmtId="0" fontId="10" fillId="0" borderId="0" xfId="0" applyFont="1" applyAlignment="1">
      <alignment horizontal="left"/>
    </xf>
    <xf numFmtId="0" fontId="10" fillId="0" borderId="0" xfId="0" applyFont="1"/>
    <xf numFmtId="0" fontId="6" fillId="0" borderId="6" xfId="0" applyFont="1" applyBorder="1" applyAlignment="1">
      <alignment vertical="center" wrapText="1"/>
    </xf>
    <xf numFmtId="0" fontId="7" fillId="0" borderId="0" xfId="0" applyFont="1"/>
    <xf numFmtId="186" fontId="3" fillId="0" borderId="0" xfId="2" applyNumberFormat="1" applyFont="1" applyFill="1" applyBorder="1" applyAlignment="1">
      <alignment horizontal="right" wrapText="1"/>
    </xf>
    <xf numFmtId="0" fontId="10" fillId="0" borderId="0" xfId="0" applyFont="1" applyBorder="1"/>
    <xf numFmtId="0" fontId="15" fillId="0" borderId="21" xfId="4" applyFont="1" applyFill="1" applyBorder="1" applyAlignment="1">
      <alignment vertical="center" wrapText="1"/>
    </xf>
    <xf numFmtId="10" fontId="15" fillId="0" borderId="22" xfId="5" applyNumberFormat="1" applyFont="1" applyFill="1" applyBorder="1" applyAlignment="1">
      <alignment horizontal="center" vertical="center" wrapText="1"/>
    </xf>
    <xf numFmtId="0" fontId="11" fillId="0" borderId="23" xfId="0" applyFont="1" applyFill="1" applyBorder="1" applyAlignment="1">
      <alignment horizontal="center" vertical="center" wrapText="1"/>
    </xf>
    <xf numFmtId="0" fontId="10" fillId="0" borderId="23" xfId="0" applyFont="1" applyFill="1" applyBorder="1" applyAlignment="1">
      <alignment vertical="center"/>
    </xf>
    <xf numFmtId="4" fontId="10" fillId="0" borderId="23" xfId="0" applyNumberFormat="1" applyFont="1" applyFill="1" applyBorder="1" applyAlignment="1">
      <alignment horizontal="right" vertical="center"/>
    </xf>
    <xf numFmtId="0" fontId="15" fillId="0" borderId="8" xfId="3" applyFont="1" applyFill="1" applyBorder="1" applyAlignment="1">
      <alignment vertical="center" wrapText="1"/>
    </xf>
    <xf numFmtId="4" fontId="15" fillId="0" borderId="8" xfId="3" applyNumberFormat="1" applyFont="1" applyFill="1" applyBorder="1" applyAlignment="1">
      <alignment horizontal="right" vertical="center" wrapText="1" indent="1"/>
    </xf>
    <xf numFmtId="3" fontId="15" fillId="0" borderId="8" xfId="3" applyNumberFormat="1" applyFont="1" applyFill="1" applyBorder="1" applyAlignment="1">
      <alignment horizontal="right" vertical="center" wrapText="1" indent="1"/>
    </xf>
    <xf numFmtId="0" fontId="16" fillId="0" borderId="20" xfId="1" applyFont="1" applyFill="1" applyBorder="1" applyAlignment="1" applyProtection="1">
      <alignment vertical="center" wrapText="1"/>
    </xf>
    <xf numFmtId="0" fontId="15" fillId="0" borderId="24" xfId="4" applyFont="1" applyFill="1" applyBorder="1" applyAlignment="1">
      <alignment vertical="center" wrapText="1"/>
    </xf>
    <xf numFmtId="10" fontId="15" fillId="0" borderId="25" xfId="5" applyNumberFormat="1" applyFont="1" applyFill="1" applyBorder="1" applyAlignment="1">
      <alignment horizontal="center" vertical="center" wrapText="1"/>
    </xf>
    <xf numFmtId="0" fontId="10" fillId="0" borderId="26" xfId="0" applyFont="1" applyFill="1" applyBorder="1" applyAlignment="1">
      <alignment vertical="center"/>
    </xf>
    <xf numFmtId="0" fontId="10" fillId="0" borderId="27" xfId="0" applyFont="1" applyBorder="1" applyAlignment="1">
      <alignment vertical="center"/>
    </xf>
    <xf numFmtId="0" fontId="0" fillId="0" borderId="28" xfId="0" applyBorder="1"/>
    <xf numFmtId="0" fontId="11" fillId="0" borderId="29" xfId="0" applyFont="1" applyFill="1" applyBorder="1" applyAlignment="1">
      <alignment horizontal="center" vertical="center" wrapText="1" shrinkToFit="1"/>
    </xf>
    <xf numFmtId="4" fontId="11" fillId="0" borderId="30" xfId="0" applyNumberFormat="1" applyFont="1" applyFill="1" applyBorder="1" applyAlignment="1">
      <alignment horizontal="right" vertical="center" indent="1"/>
    </xf>
    <xf numFmtId="3" fontId="11" fillId="0" borderId="31" xfId="0" applyNumberFormat="1" applyFont="1" applyFill="1" applyBorder="1" applyAlignment="1">
      <alignment horizontal="right" vertical="center" indent="1"/>
    </xf>
    <xf numFmtId="4" fontId="11" fillId="0" borderId="32" xfId="0" applyNumberFormat="1" applyFont="1" applyFill="1" applyBorder="1" applyAlignment="1">
      <alignment horizontal="right" vertical="center" indent="1"/>
    </xf>
    <xf numFmtId="10" fontId="10" fillId="0" borderId="11" xfId="10" applyNumberFormat="1" applyFont="1" applyFill="1" applyBorder="1" applyAlignment="1">
      <alignment horizontal="right" vertical="center" indent="1"/>
    </xf>
    <xf numFmtId="10" fontId="11" fillId="0" borderId="16" xfId="0" applyNumberFormat="1" applyFont="1" applyFill="1" applyBorder="1" applyAlignment="1">
      <alignment horizontal="right" vertical="center" indent="1"/>
    </xf>
    <xf numFmtId="4" fontId="21" fillId="0" borderId="16" xfId="6" applyNumberFormat="1" applyFont="1" applyFill="1" applyBorder="1" applyAlignment="1">
      <alignment horizontal="right" vertical="center" wrapText="1" indent="1"/>
    </xf>
    <xf numFmtId="3" fontId="21" fillId="0" borderId="16" xfId="6" applyNumberFormat="1" applyFont="1" applyFill="1" applyBorder="1" applyAlignment="1">
      <alignment horizontal="right" vertical="center" wrapText="1" indent="1"/>
    </xf>
    <xf numFmtId="10" fontId="15" fillId="0" borderId="8" xfId="5" applyNumberFormat="1" applyFont="1" applyFill="1" applyBorder="1" applyAlignment="1">
      <alignment horizontal="right" vertical="center" wrapText="1" indent="1"/>
    </xf>
    <xf numFmtId="0" fontId="6" fillId="0" borderId="0" xfId="0" applyFont="1" applyBorder="1" applyAlignment="1">
      <alignment horizontal="left" vertical="center"/>
    </xf>
    <xf numFmtId="0" fontId="10" fillId="0" borderId="33" xfId="0" applyFont="1" applyBorder="1" applyAlignment="1">
      <alignment vertical="center"/>
    </xf>
    <xf numFmtId="14" fontId="10" fillId="0" borderId="33" xfId="0" applyNumberFormat="1" applyFont="1" applyBorder="1" applyAlignment="1">
      <alignment horizontal="center" vertical="center"/>
    </xf>
    <xf numFmtId="14" fontId="10" fillId="0" borderId="34" xfId="0" applyNumberFormat="1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 wrapText="1"/>
    </xf>
    <xf numFmtId="14" fontId="15" fillId="0" borderId="8" xfId="4" applyNumberFormat="1" applyFont="1" applyFill="1" applyBorder="1" applyAlignment="1">
      <alignment horizontal="center" vertical="center" wrapText="1"/>
    </xf>
    <xf numFmtId="10" fontId="15" fillId="0" borderId="35" xfId="7" applyNumberFormat="1" applyFont="1" applyFill="1" applyBorder="1" applyAlignment="1">
      <alignment horizontal="right" vertical="center" wrapText="1" indent="1"/>
    </xf>
    <xf numFmtId="10" fontId="10" fillId="0" borderId="0" xfId="0" applyNumberFormat="1" applyFont="1" applyFill="1" applyBorder="1" applyAlignment="1">
      <alignment horizontal="center" vertical="center"/>
    </xf>
    <xf numFmtId="4" fontId="15" fillId="0" borderId="8" xfId="3" applyNumberFormat="1" applyFont="1" applyFill="1" applyBorder="1" applyAlignment="1">
      <alignment horizontal="center" vertical="center" wrapText="1"/>
    </xf>
    <xf numFmtId="3" fontId="15" fillId="0" borderId="8" xfId="3" applyNumberFormat="1" applyFont="1" applyFill="1" applyBorder="1" applyAlignment="1">
      <alignment horizontal="center" vertical="center" wrapText="1"/>
    </xf>
    <xf numFmtId="4" fontId="11" fillId="0" borderId="16" xfId="0" applyNumberFormat="1" applyFont="1" applyFill="1" applyBorder="1" applyAlignment="1">
      <alignment horizontal="center" vertical="center"/>
    </xf>
    <xf numFmtId="0" fontId="10" fillId="0" borderId="36" xfId="0" applyFont="1" applyBorder="1" applyAlignment="1">
      <alignment horizontal="center" vertical="center"/>
    </xf>
    <xf numFmtId="4" fontId="11" fillId="0" borderId="31" xfId="0" applyNumberFormat="1" applyFont="1" applyFill="1" applyBorder="1" applyAlignment="1">
      <alignment horizontal="right" vertical="center" indent="1"/>
    </xf>
    <xf numFmtId="0" fontId="10" fillId="0" borderId="36" xfId="0" applyFont="1" applyFill="1" applyBorder="1" applyAlignment="1">
      <alignment vertical="center"/>
    </xf>
    <xf numFmtId="4" fontId="11" fillId="0" borderId="22" xfId="0" applyNumberFormat="1" applyFont="1" applyFill="1" applyBorder="1" applyAlignment="1">
      <alignment horizontal="right" vertical="center" indent="1"/>
    </xf>
    <xf numFmtId="10" fontId="10" fillId="0" borderId="0" xfId="0" applyNumberFormat="1" applyFont="1" applyFill="1" applyBorder="1" applyAlignment="1">
      <alignment vertical="center"/>
    </xf>
    <xf numFmtId="4" fontId="10" fillId="0" borderId="11" xfId="0" applyNumberFormat="1" applyFont="1" applyFill="1" applyBorder="1" applyAlignment="1">
      <alignment vertical="center"/>
    </xf>
    <xf numFmtId="4" fontId="10" fillId="0" borderId="12" xfId="0" applyNumberFormat="1" applyFont="1" applyFill="1" applyBorder="1" applyAlignment="1">
      <alignment vertical="center"/>
    </xf>
    <xf numFmtId="0" fontId="10" fillId="0" borderId="37" xfId="0" applyFont="1" applyFill="1" applyBorder="1" applyAlignment="1">
      <alignment horizontal="left" vertical="center" wrapText="1" shrinkToFit="1"/>
    </xf>
    <xf numFmtId="0" fontId="10" fillId="0" borderId="38" xfId="0" applyFont="1" applyFill="1" applyBorder="1" applyAlignment="1">
      <alignment horizontal="left" vertical="center" wrapText="1" shrinkToFit="1"/>
    </xf>
    <xf numFmtId="4" fontId="10" fillId="0" borderId="39" xfId="0" applyNumberFormat="1" applyFont="1" applyFill="1" applyBorder="1" applyAlignment="1">
      <alignment horizontal="right" vertical="center" indent="1"/>
    </xf>
    <xf numFmtId="10" fontId="10" fillId="0" borderId="39" xfId="10" applyNumberFormat="1" applyFont="1" applyFill="1" applyBorder="1" applyAlignment="1">
      <alignment horizontal="right" vertical="center" indent="1"/>
    </xf>
    <xf numFmtId="4" fontId="10" fillId="0" borderId="40" xfId="0" applyNumberFormat="1" applyFont="1" applyFill="1" applyBorder="1" applyAlignment="1">
      <alignment horizontal="right" vertical="center" indent="1"/>
    </xf>
    <xf numFmtId="10" fontId="10" fillId="0" borderId="0" xfId="0" applyNumberFormat="1" applyFont="1" applyAlignment="1">
      <alignment horizontal="right" vertical="center" indent="1"/>
    </xf>
    <xf numFmtId="0" fontId="11" fillId="0" borderId="0" xfId="0" applyFont="1" applyFill="1" applyBorder="1" applyAlignment="1">
      <alignment vertical="center"/>
    </xf>
    <xf numFmtId="4" fontId="11" fillId="0" borderId="0" xfId="0" applyNumberFormat="1" applyFont="1" applyFill="1" applyBorder="1" applyAlignment="1">
      <alignment horizontal="right" vertical="center" indent="1"/>
    </xf>
    <xf numFmtId="0" fontId="10" fillId="0" borderId="41" xfId="0" applyFont="1" applyFill="1" applyBorder="1" applyAlignment="1">
      <alignment horizontal="left" vertical="center" wrapText="1" shrinkToFit="1"/>
    </xf>
    <xf numFmtId="4" fontId="10" fillId="0" borderId="42" xfId="0" applyNumberFormat="1" applyFont="1" applyFill="1" applyBorder="1" applyAlignment="1">
      <alignment horizontal="right" vertical="center" indent="1"/>
    </xf>
    <xf numFmtId="10" fontId="10" fillId="0" borderId="42" xfId="10" applyNumberFormat="1" applyFont="1" applyFill="1" applyBorder="1" applyAlignment="1">
      <alignment horizontal="right" vertical="center" indent="1"/>
    </xf>
    <xf numFmtId="0" fontId="15" fillId="0" borderId="10" xfId="4" applyFont="1" applyFill="1" applyBorder="1" applyAlignment="1">
      <alignment horizontal="left" vertical="center" wrapText="1"/>
    </xf>
    <xf numFmtId="0" fontId="20" fillId="0" borderId="10" xfId="0" applyFont="1" applyBorder="1" applyAlignment="1">
      <alignment horizontal="left" vertical="center" wrapText="1"/>
    </xf>
    <xf numFmtId="0" fontId="15" fillId="0" borderId="10" xfId="4" applyFont="1" applyFill="1" applyBorder="1" applyAlignment="1">
      <alignment vertical="center" wrapText="1"/>
    </xf>
    <xf numFmtId="0" fontId="15" fillId="0" borderId="43" xfId="4" applyFont="1" applyFill="1" applyBorder="1" applyAlignment="1">
      <alignment vertical="center" wrapText="1"/>
    </xf>
    <xf numFmtId="10" fontId="15" fillId="0" borderId="8" xfId="5" applyNumberFormat="1" applyFont="1" applyFill="1" applyBorder="1" applyAlignment="1">
      <alignment horizontal="right" vertical="center" indent="1"/>
    </xf>
    <xf numFmtId="10" fontId="15" fillId="0" borderId="20" xfId="5" applyNumberFormat="1" applyFont="1" applyFill="1" applyBorder="1" applyAlignment="1">
      <alignment horizontal="right" vertical="center" indent="1"/>
    </xf>
    <xf numFmtId="10" fontId="15" fillId="0" borderId="22" xfId="5" applyNumberFormat="1" applyFont="1" applyFill="1" applyBorder="1" applyAlignment="1">
      <alignment horizontal="right" vertical="center" indent="1"/>
    </xf>
    <xf numFmtId="10" fontId="15" fillId="0" borderId="12" xfId="5" applyNumberFormat="1" applyFont="1" applyFill="1" applyBorder="1" applyAlignment="1">
      <alignment horizontal="right" vertical="center" indent="1"/>
    </xf>
    <xf numFmtId="10" fontId="15" fillId="0" borderId="44" xfId="5" applyNumberFormat="1" applyFont="1" applyFill="1" applyBorder="1" applyAlignment="1">
      <alignment horizontal="right" vertical="center" indent="1"/>
    </xf>
    <xf numFmtId="10" fontId="20" fillId="0" borderId="44" xfId="0" applyNumberFormat="1" applyFont="1" applyBorder="1" applyAlignment="1">
      <alignment horizontal="right" vertical="center" indent="1"/>
    </xf>
    <xf numFmtId="10" fontId="15" fillId="0" borderId="32" xfId="5" applyNumberFormat="1" applyFont="1" applyFill="1" applyBorder="1" applyAlignment="1">
      <alignment horizontal="right" vertical="center" indent="1"/>
    </xf>
    <xf numFmtId="0" fontId="10" fillId="0" borderId="0" xfId="0" applyFont="1" applyBorder="1" applyAlignment="1">
      <alignment horizontal="center" vertical="center"/>
    </xf>
    <xf numFmtId="0" fontId="22" fillId="0" borderId="5" xfId="4" applyFont="1" applyFill="1" applyBorder="1" applyAlignment="1">
      <alignment vertical="center" wrapText="1"/>
    </xf>
    <xf numFmtId="14" fontId="22" fillId="0" borderId="8" xfId="4" applyNumberFormat="1" applyFont="1" applyFill="1" applyBorder="1" applyAlignment="1">
      <alignment horizontal="center" vertical="center" wrapText="1"/>
    </xf>
    <xf numFmtId="10" fontId="22" fillId="0" borderId="8" xfId="5" applyNumberFormat="1" applyFont="1" applyFill="1" applyBorder="1" applyAlignment="1">
      <alignment horizontal="right" vertical="center" wrapText="1" indent="1"/>
    </xf>
    <xf numFmtId="10" fontId="22" fillId="0" borderId="35" xfId="7" applyNumberFormat="1" applyFont="1" applyFill="1" applyBorder="1" applyAlignment="1">
      <alignment horizontal="right" vertical="center" wrapText="1" indent="1"/>
    </xf>
    <xf numFmtId="0" fontId="21" fillId="0" borderId="0" xfId="4" applyFont="1" applyFill="1" applyBorder="1" applyAlignment="1">
      <alignment vertical="center" wrapText="1"/>
    </xf>
    <xf numFmtId="10" fontId="21" fillId="0" borderId="0" xfId="5" applyNumberFormat="1" applyFont="1" applyFill="1" applyBorder="1" applyAlignment="1">
      <alignment horizontal="center" vertical="center" wrapText="1"/>
    </xf>
    <xf numFmtId="10" fontId="21" fillId="0" borderId="0" xfId="5" applyNumberFormat="1" applyFont="1" applyFill="1" applyBorder="1" applyAlignment="1">
      <alignment horizontal="right" vertical="center" wrapText="1" indent="1"/>
    </xf>
    <xf numFmtId="10" fontId="21" fillId="0" borderId="0" xfId="7" applyNumberFormat="1" applyFont="1" applyFill="1" applyBorder="1" applyAlignment="1">
      <alignment horizontal="center" vertical="center" wrapText="1"/>
    </xf>
    <xf numFmtId="0" fontId="15" fillId="0" borderId="45" xfId="4" applyFont="1" applyFill="1" applyBorder="1" applyAlignment="1">
      <alignment horizontal="left" vertical="center" wrapText="1"/>
    </xf>
    <xf numFmtId="10" fontId="15" fillId="0" borderId="46" xfId="5" applyNumberFormat="1" applyFont="1" applyFill="1" applyBorder="1" applyAlignment="1">
      <alignment horizontal="right" vertical="center" indent="1"/>
    </xf>
    <xf numFmtId="0" fontId="15" fillId="0" borderId="47" xfId="4" applyFont="1" applyFill="1" applyBorder="1" applyAlignment="1">
      <alignment vertical="center" wrapText="1"/>
    </xf>
    <xf numFmtId="10" fontId="15" fillId="0" borderId="48" xfId="5" applyNumberFormat="1" applyFont="1" applyFill="1" applyBorder="1" applyAlignment="1">
      <alignment horizontal="center" vertical="center" wrapText="1"/>
    </xf>
    <xf numFmtId="10" fontId="15" fillId="0" borderId="49" xfId="5" applyNumberFormat="1" applyFont="1" applyFill="1" applyBorder="1" applyAlignment="1">
      <alignment horizontal="center" vertical="center" wrapText="1"/>
    </xf>
    <xf numFmtId="0" fontId="15" fillId="0" borderId="50" xfId="4" applyFont="1" applyFill="1" applyBorder="1" applyAlignment="1">
      <alignment vertical="center" wrapText="1"/>
    </xf>
    <xf numFmtId="10" fontId="15" fillId="0" borderId="50" xfId="5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 shrinkToFit="1"/>
    </xf>
    <xf numFmtId="10" fontId="11" fillId="0" borderId="0" xfId="0" applyNumberFormat="1" applyFont="1" applyFill="1" applyBorder="1" applyAlignment="1">
      <alignment horizontal="right" vertical="center" indent="1"/>
    </xf>
    <xf numFmtId="3" fontId="11" fillId="0" borderId="0" xfId="0" applyNumberFormat="1" applyFont="1" applyFill="1" applyBorder="1" applyAlignment="1">
      <alignment horizontal="right" vertical="center" indent="1"/>
    </xf>
    <xf numFmtId="0" fontId="15" fillId="0" borderId="51" xfId="3" applyFont="1" applyFill="1" applyBorder="1" applyAlignment="1">
      <alignment vertical="center" wrapText="1"/>
    </xf>
    <xf numFmtId="4" fontId="15" fillId="0" borderId="52" xfId="3" applyNumberFormat="1" applyFont="1" applyFill="1" applyBorder="1" applyAlignment="1">
      <alignment horizontal="center" vertical="center" wrapText="1"/>
    </xf>
    <xf numFmtId="3" fontId="15" fillId="0" borderId="52" xfId="3" applyNumberFormat="1" applyFont="1" applyFill="1" applyBorder="1" applyAlignment="1">
      <alignment horizontal="center" vertical="center" wrapText="1"/>
    </xf>
    <xf numFmtId="4" fontId="15" fillId="0" borderId="52" xfId="3" applyNumberFormat="1" applyFont="1" applyFill="1" applyBorder="1" applyAlignment="1">
      <alignment horizontal="right" vertical="center" wrapText="1" indent="1"/>
    </xf>
    <xf numFmtId="3" fontId="15" fillId="0" borderId="52" xfId="3" applyNumberFormat="1" applyFont="1" applyFill="1" applyBorder="1" applyAlignment="1">
      <alignment horizontal="right" vertical="center" wrapText="1" indent="1"/>
    </xf>
    <xf numFmtId="3" fontId="10" fillId="0" borderId="52" xfId="0" applyNumberFormat="1" applyFont="1" applyBorder="1" applyAlignment="1">
      <alignment horizontal="right" vertical="center" indent="1"/>
    </xf>
    <xf numFmtId="0" fontId="15" fillId="0" borderId="52" xfId="3" applyFont="1" applyFill="1" applyBorder="1" applyAlignment="1">
      <alignment vertical="center" wrapText="1"/>
    </xf>
    <xf numFmtId="0" fontId="16" fillId="0" borderId="53" xfId="1" applyFont="1" applyFill="1" applyBorder="1" applyAlignment="1" applyProtection="1">
      <alignment vertical="center" wrapText="1"/>
    </xf>
    <xf numFmtId="14" fontId="15" fillId="0" borderId="0" xfId="4" applyNumberFormat="1" applyFont="1" applyFill="1" applyBorder="1" applyAlignment="1">
      <alignment horizontal="center" vertical="center" wrapText="1"/>
    </xf>
    <xf numFmtId="10" fontId="15" fillId="0" borderId="0" xfId="5" applyNumberFormat="1" applyFont="1" applyFill="1" applyBorder="1" applyAlignment="1">
      <alignment horizontal="right" vertical="center" wrapText="1" indent="1"/>
    </xf>
    <xf numFmtId="10" fontId="15" fillId="0" borderId="0" xfId="7" applyNumberFormat="1" applyFont="1" applyFill="1" applyBorder="1" applyAlignment="1">
      <alignment horizontal="right" vertical="center" wrapText="1" indent="1"/>
    </xf>
    <xf numFmtId="10" fontId="15" fillId="0" borderId="20" xfId="5" applyNumberFormat="1" applyFont="1" applyFill="1" applyBorder="1" applyAlignment="1">
      <alignment horizontal="right" vertical="center" wrapText="1" indent="1"/>
    </xf>
    <xf numFmtId="0" fontId="10" fillId="0" borderId="17" xfId="0" applyFont="1" applyFill="1" applyBorder="1" applyAlignment="1">
      <alignment horizontal="left" vertical="center" wrapText="1" shrinkToFit="1"/>
    </xf>
    <xf numFmtId="4" fontId="10" fillId="0" borderId="18" xfId="0" applyNumberFormat="1" applyFont="1" applyFill="1" applyBorder="1" applyAlignment="1">
      <alignment horizontal="right" vertical="center" indent="1"/>
    </xf>
    <xf numFmtId="10" fontId="15" fillId="0" borderId="52" xfId="5" applyNumberFormat="1" applyFont="1" applyFill="1" applyBorder="1" applyAlignment="1">
      <alignment horizontal="right" vertical="center" wrapText="1" indent="1"/>
    </xf>
    <xf numFmtId="3" fontId="10" fillId="0" borderId="18" xfId="0" applyNumberFormat="1" applyFont="1" applyFill="1" applyBorder="1" applyAlignment="1">
      <alignment horizontal="right" vertical="center" indent="1"/>
    </xf>
    <xf numFmtId="4" fontId="10" fillId="0" borderId="54" xfId="0" applyNumberFormat="1" applyFont="1" applyFill="1" applyBorder="1" applyAlignment="1">
      <alignment horizontal="right" vertical="center" indent="1"/>
    </xf>
    <xf numFmtId="0" fontId="10" fillId="0" borderId="55" xfId="0" applyFont="1" applyFill="1" applyBorder="1" applyAlignment="1">
      <alignment horizontal="left" vertical="center" wrapText="1" shrinkToFit="1"/>
    </xf>
    <xf numFmtId="4" fontId="10" fillId="0" borderId="56" xfId="0" applyNumberFormat="1" applyFont="1" applyFill="1" applyBorder="1" applyAlignment="1">
      <alignment horizontal="right" vertical="center" indent="1"/>
    </xf>
    <xf numFmtId="10" fontId="15" fillId="0" borderId="56" xfId="5" applyNumberFormat="1" applyFont="1" applyFill="1" applyBorder="1" applyAlignment="1">
      <alignment horizontal="right" vertical="center" wrapText="1" indent="1"/>
    </xf>
    <xf numFmtId="4" fontId="10" fillId="0" borderId="57" xfId="0" applyNumberFormat="1" applyFont="1" applyFill="1" applyBorder="1" applyAlignment="1">
      <alignment horizontal="right" vertical="center" indent="1"/>
    </xf>
    <xf numFmtId="0" fontId="10" fillId="0" borderId="58" xfId="0" applyFont="1" applyFill="1" applyBorder="1" applyAlignment="1">
      <alignment horizontal="left" vertical="center" wrapText="1" shrinkToFit="1"/>
    </xf>
    <xf numFmtId="4" fontId="10" fillId="0" borderId="59" xfId="0" applyNumberFormat="1" applyFont="1" applyFill="1" applyBorder="1" applyAlignment="1">
      <alignment horizontal="right" vertical="center" indent="1"/>
    </xf>
    <xf numFmtId="10" fontId="15" fillId="0" borderId="59" xfId="5" applyNumberFormat="1" applyFont="1" applyFill="1" applyBorder="1" applyAlignment="1">
      <alignment horizontal="right" vertical="center" wrapText="1" indent="1"/>
    </xf>
    <xf numFmtId="4" fontId="10" fillId="0" borderId="60" xfId="0" applyNumberFormat="1" applyFont="1" applyFill="1" applyBorder="1" applyAlignment="1">
      <alignment horizontal="right" vertical="center" indent="1"/>
    </xf>
    <xf numFmtId="0" fontId="6" fillId="0" borderId="23" xfId="0" applyFont="1" applyBorder="1" applyAlignment="1">
      <alignment horizontal="left" vertical="center"/>
    </xf>
    <xf numFmtId="0" fontId="21" fillId="0" borderId="23" xfId="6" applyFont="1" applyFill="1" applyBorder="1" applyAlignment="1">
      <alignment horizontal="center" vertical="center" wrapText="1"/>
    </xf>
    <xf numFmtId="0" fontId="21" fillId="0" borderId="61" xfId="6" applyFont="1" applyFill="1" applyBorder="1" applyAlignment="1">
      <alignment horizontal="center" vertical="center" wrapText="1"/>
    </xf>
    <xf numFmtId="0" fontId="9" fillId="0" borderId="6" xfId="0" applyFont="1" applyBorder="1" applyAlignment="1">
      <alignment horizontal="left" vertical="center" wrapText="1"/>
    </xf>
    <xf numFmtId="0" fontId="6" fillId="0" borderId="0" xfId="0" applyFont="1" applyAlignment="1">
      <alignment vertical="center"/>
    </xf>
    <xf numFmtId="0" fontId="11" fillId="0" borderId="62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0" fillId="0" borderId="63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11" fillId="0" borderId="4" xfId="0" applyFont="1" applyFill="1" applyBorder="1" applyAlignment="1">
      <alignment horizontal="center" vertical="center" wrapText="1"/>
    </xf>
    <xf numFmtId="0" fontId="11" fillId="0" borderId="15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/>
    </xf>
    <xf numFmtId="0" fontId="0" fillId="0" borderId="64" xfId="0" applyBorder="1" applyAlignment="1"/>
    <xf numFmtId="0" fontId="9" fillId="0" borderId="63" xfId="0" applyFont="1" applyFill="1" applyBorder="1" applyAlignment="1">
      <alignment horizontal="left" vertical="center"/>
    </xf>
    <xf numFmtId="0" fontId="11" fillId="0" borderId="6" xfId="0" applyFont="1" applyFill="1" applyBorder="1" applyAlignment="1">
      <alignment horizontal="center" vertical="center" wrapText="1"/>
    </xf>
    <xf numFmtId="0" fontId="11" fillId="0" borderId="65" xfId="0" applyFont="1" applyFill="1" applyBorder="1" applyAlignment="1">
      <alignment horizontal="center" vertical="center" wrapText="1"/>
    </xf>
    <xf numFmtId="0" fontId="11" fillId="0" borderId="66" xfId="0" applyFont="1" applyFill="1" applyBorder="1" applyAlignment="1">
      <alignment horizontal="center" vertical="center" wrapText="1"/>
    </xf>
    <xf numFmtId="0" fontId="11" fillId="0" borderId="67" xfId="0" applyFont="1" applyBorder="1" applyAlignment="1">
      <alignment horizontal="center" vertical="center" wrapText="1"/>
    </xf>
  </cellXfs>
  <cellStyles count="11">
    <cellStyle name="Відсотковий" xfId="9" builtinId="5"/>
    <cellStyle name="Гиперссылка" xfId="1" xr:uid="{B6F57238-CE60-4A4E-A823-7D6E10CE0358}"/>
    <cellStyle name="Звичайний" xfId="0" builtinId="0"/>
    <cellStyle name="Обычный_Nastya_Otkrit" xfId="2" xr:uid="{C1001BFC-C787-4798-B406-63543F5A4270}"/>
    <cellStyle name="Обычный_Відкр_1" xfId="3" xr:uid="{0ABA0682-07EE-49C3-B9A8-71043D347730}"/>
    <cellStyle name="Обычный_Відкр_2" xfId="4" xr:uid="{CA5F7F85-CF74-462F-87B1-26BEAD7CBABC}"/>
    <cellStyle name="Обычный_З_2_28.10" xfId="5" xr:uid="{5D406489-A1C9-4C42-B06A-194060A17231}"/>
    <cellStyle name="Обычный_Лист2" xfId="6" xr:uid="{D2068075-315D-48C7-9100-30AB46D9E2D0}"/>
    <cellStyle name="Обычный_Лист5" xfId="7" xr:uid="{5012BA53-151F-488E-A528-7516D36DABC0}"/>
    <cellStyle name="Открывавшаяся гиперссылка" xfId="8" xr:uid="{E2B1F79B-E782-44DC-90A6-9E3345C2D6D9}"/>
    <cellStyle name="Процентный 2" xfId="10" xr:uid="{EC1F9058-31CF-46F3-9E67-5FFC6D87D465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uk-UA"/>
              <a:t>Динаміка індексів українських акцій та доходності публічних фондів за місяць</a:t>
            </a:r>
          </a:p>
        </c:rich>
      </c:tx>
      <c:layout>
        <c:manualLayout>
          <c:xMode val="edge"/>
          <c:yMode val="edge"/>
          <c:x val="0.24872569492645896"/>
          <c:y val="1.915777655980245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675328138088569E-2"/>
          <c:y val="0.29119820370899729"/>
          <c:w val="0.94703804116328705"/>
          <c:h val="0.3256822015166417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'інд+дох'!$B$2</c:f>
              <c:strCache>
                <c:ptCount val="1"/>
                <c:pt idx="0">
                  <c:v>ПФТС</c:v>
                </c:pt>
              </c:strCache>
            </c:strRef>
          </c:tx>
          <c:spPr>
            <a:solidFill>
              <a:srgbClr val="99CCFF"/>
            </a:solidFill>
            <a:ln w="25400">
              <a:noFill/>
            </a:ln>
          </c:spPr>
          <c:invertIfNegative val="0"/>
          <c:dLbls>
            <c:dLbl>
              <c:idx val="2"/>
              <c:layout>
                <c:manualLayout>
                  <c:x val="-1.1186279827952728E-3"/>
                  <c:y val="2.3233423032213485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75" b="1" i="0" u="none" strike="noStrike" baseline="0">
                      <a:solidFill>
                        <a:srgbClr val="3366FF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AE1-431B-9756-D050BFCD8C7E}"/>
                </c:ext>
              </c:extLst>
            </c:dLbl>
            <c:dLbl>
              <c:idx val="3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9AE1-431B-9756-D050BFCD8C7E}"/>
                </c:ext>
              </c:extLst>
            </c:dLbl>
            <c:dLbl>
              <c:idx val="4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FF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9AE1-431B-9756-D050BFCD8C7E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75" b="1" i="0" u="none" strike="noStrike" baseline="0">
                    <a:solidFill>
                      <a:srgbClr val="3366FF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'інд+дох'!$A$3:$A$5</c:f>
              <c:strCache>
                <c:ptCount val="3"/>
                <c:pt idx="0">
                  <c:v>лютий</c:v>
                </c:pt>
                <c:pt idx="1">
                  <c:v>березень</c:v>
                </c:pt>
                <c:pt idx="2">
                  <c:v>з початку 2026 року</c:v>
                </c:pt>
              </c:strCache>
            </c:strRef>
          </c:cat>
          <c:val>
            <c:numRef>
              <c:f>'інд+дох'!$B$3:$B$5</c:f>
              <c:numCache>
                <c:formatCode>0.00%</c:formatCode>
                <c:ptCount val="3"/>
                <c:pt idx="0">
                  <c:v>6.242310942972118E-4</c:v>
                </c:pt>
                <c:pt idx="1">
                  <c:v>-2.7835603092816186E-3</c:v>
                </c:pt>
                <c:pt idx="2">
                  <c:v>-2.1610667998822608E-3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AE1-431B-9756-D050BFCD8C7E}"/>
            </c:ext>
          </c:extLst>
        </c:ser>
        <c:ser>
          <c:idx val="1"/>
          <c:order val="1"/>
          <c:tx>
            <c:strRef>
              <c:f>'інд+дох'!$C$2</c:f>
              <c:strCache>
                <c:ptCount val="1"/>
                <c:pt idx="0">
                  <c:v>Перспектива</c:v>
                </c:pt>
              </c:strCache>
            </c:strRef>
          </c:tx>
          <c:spPr>
            <a:solidFill>
              <a:srgbClr val="CCFFCC"/>
            </a:solidFill>
            <a:ln w="25400">
              <a:noFill/>
            </a:ln>
          </c:spPr>
          <c:invertIfNegative val="0"/>
          <c:dLbls>
            <c:dLbl>
              <c:idx val="2"/>
              <c:layout>
                <c:manualLayout>
                  <c:x val="8.0954621922830761E-3"/>
                  <c:y val="2.3487522755580525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75" b="1" i="0" u="none" strike="noStrike" baseline="0">
                      <a:solidFill>
                        <a:srgbClr val="008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AE1-431B-9756-D050BFCD8C7E}"/>
                </c:ext>
              </c:extLst>
            </c:dLbl>
            <c:dLbl>
              <c:idx val="3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4-9AE1-431B-9756-D050BFCD8C7E}"/>
                </c:ext>
              </c:extLst>
            </c:dLbl>
            <c:dLbl>
              <c:idx val="4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8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9AE1-431B-9756-D050BFCD8C7E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75" b="1" i="0" u="none" strike="noStrike" baseline="0">
                    <a:solidFill>
                      <a:srgbClr val="008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'інд+дох'!$A$3:$A$5</c:f>
              <c:strCache>
                <c:ptCount val="3"/>
                <c:pt idx="0">
                  <c:v>лютий</c:v>
                </c:pt>
                <c:pt idx="1">
                  <c:v>березень</c:v>
                </c:pt>
                <c:pt idx="2">
                  <c:v>з початку 2026 року</c:v>
                </c:pt>
              </c:strCache>
            </c:strRef>
          </c:cat>
          <c:val>
            <c:numRef>
              <c:f>'інд+дох'!$C$3:$C$5</c:f>
              <c:numCache>
                <c:formatCode>0.00%</c:formatCode>
                <c:ptCount val="3"/>
                <c:pt idx="0">
                  <c:v>-8.9517915254643698E-2</c:v>
                </c:pt>
                <c:pt idx="1">
                  <c:v>2.0206961460531581E-3</c:v>
                </c:pt>
                <c:pt idx="2">
                  <c:v>-7.1086038416750319E-2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9AE1-431B-9756-D050BFCD8C7E}"/>
            </c:ext>
          </c:extLst>
        </c:ser>
        <c:ser>
          <c:idx val="2"/>
          <c:order val="2"/>
          <c:tx>
            <c:strRef>
              <c:f>'інд+дох'!$D$2</c:f>
              <c:strCache>
                <c:ptCount val="1"/>
                <c:pt idx="0">
                  <c:v>Відкриті ІСІ</c:v>
                </c:pt>
              </c:strCache>
            </c:strRef>
          </c:tx>
          <c:spPr>
            <a:solidFill>
              <a:srgbClr val="CC99FF"/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8.2553465174964313E-4"/>
                  <c:y val="-2.5022681946570813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75" b="1" i="0" u="none" strike="noStrike" baseline="0">
                      <a:solidFill>
                        <a:srgbClr val="80008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AE1-431B-9756-D050BFCD8C7E}"/>
                </c:ext>
              </c:extLst>
            </c:dLbl>
            <c:dLbl>
              <c:idx val="1"/>
              <c:layout>
                <c:manualLayout>
                  <c:x val="1.3546882323116627E-3"/>
                  <c:y val="-1.4052170352405247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75" b="1" i="0" u="none" strike="noStrike" baseline="0">
                      <a:solidFill>
                        <a:srgbClr val="80008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AE1-431B-9756-D050BFCD8C7E}"/>
                </c:ext>
              </c:extLst>
            </c:dLbl>
            <c:dLbl>
              <c:idx val="2"/>
              <c:layout>
                <c:manualLayout>
                  <c:x val="1.9651640126864267E-3"/>
                  <c:y val="-1.7125898616481117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75" b="1" i="0" u="none" strike="noStrike" baseline="0">
                      <a:solidFill>
                        <a:srgbClr val="80008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AE1-431B-9756-D050BFCD8C7E}"/>
                </c:ext>
              </c:extLst>
            </c:dLbl>
            <c:dLbl>
              <c:idx val="3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B-9AE1-431B-9756-D050BFCD8C7E}"/>
                </c:ext>
              </c:extLst>
            </c:dLbl>
            <c:dLbl>
              <c:idx val="4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80008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C-9AE1-431B-9756-D050BFCD8C7E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75" b="1" i="0" u="none" strike="noStrike" baseline="0">
                    <a:solidFill>
                      <a:srgbClr val="80008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uk-U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'інд+дох'!$A$3:$A$5</c:f>
              <c:strCache>
                <c:ptCount val="3"/>
                <c:pt idx="0">
                  <c:v>лютий</c:v>
                </c:pt>
                <c:pt idx="1">
                  <c:v>березень</c:v>
                </c:pt>
                <c:pt idx="2">
                  <c:v>з початку 2026 року</c:v>
                </c:pt>
              </c:strCache>
            </c:strRef>
          </c:cat>
          <c:val>
            <c:numRef>
              <c:f>'інд+дох'!$D$3:$D$5</c:f>
              <c:numCache>
                <c:formatCode>0.00%</c:formatCode>
                <c:ptCount val="3"/>
                <c:pt idx="0">
                  <c:v>9.9141253738985226E-3</c:v>
                </c:pt>
                <c:pt idx="1">
                  <c:v>-2.5721339160927224E-3</c:v>
                </c:pt>
                <c:pt idx="2">
                  <c:v>2.5301432957986807E-2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9AE1-431B-9756-D050BFCD8C7E}"/>
            </c:ext>
          </c:extLst>
        </c:ser>
        <c:ser>
          <c:idx val="3"/>
          <c:order val="3"/>
          <c:tx>
            <c:strRef>
              <c:f>'інд+дох'!$E$2</c:f>
              <c:strCache>
                <c:ptCount val="1"/>
                <c:pt idx="0">
                  <c:v>Інтервальні ІСІ</c:v>
                </c:pt>
              </c:strCache>
            </c:strRef>
          </c:tx>
          <c:spPr>
            <a:solidFill>
              <a:srgbClr val="969696"/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1.8598390955366917E-3"/>
                  <c:y val="-1.4749076334970579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50" b="1" i="0" u="none" strike="noStrike" baseline="0">
                      <a:solidFill>
                        <a:srgbClr val="80808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9AE1-431B-9756-D050BFCD8C7E}"/>
                </c:ext>
              </c:extLst>
            </c:dLbl>
            <c:dLbl>
              <c:idx val="1"/>
              <c:layout>
                <c:manualLayout>
                  <c:x val="1.5749713789832143E-3"/>
                  <c:y val="-7.08596571104958E-3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50" b="1" i="0" u="none" strike="noStrike" baseline="0">
                      <a:solidFill>
                        <a:srgbClr val="80808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9AE1-431B-9756-D050BFCD8C7E}"/>
                </c:ext>
              </c:extLst>
            </c:dLbl>
            <c:dLbl>
              <c:idx val="3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F-9AE1-431B-9756-D050BFCD8C7E}"/>
                </c:ext>
              </c:extLst>
            </c:dLbl>
            <c:dLbl>
              <c:idx val="4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80808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0-9AE1-431B-9756-D050BFCD8C7E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50" b="1" i="0" u="none" strike="noStrike" baseline="0">
                    <a:solidFill>
                      <a:srgbClr val="80808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uk-U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'інд+дох'!$A$3:$A$5</c:f>
              <c:strCache>
                <c:ptCount val="3"/>
                <c:pt idx="0">
                  <c:v>лютий</c:v>
                </c:pt>
                <c:pt idx="1">
                  <c:v>березень</c:v>
                </c:pt>
                <c:pt idx="2">
                  <c:v>з початку 2026 року</c:v>
                </c:pt>
              </c:strCache>
            </c:strRef>
          </c:cat>
          <c:val>
            <c:numRef>
              <c:f>'інд+дох'!$E$3:$E$5</c:f>
              <c:numCache>
                <c:formatCode>0.00%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9AE1-431B-9756-D050BFCD8C7E}"/>
            </c:ext>
          </c:extLst>
        </c:ser>
        <c:ser>
          <c:idx val="4"/>
          <c:order val="4"/>
          <c:tx>
            <c:strRef>
              <c:f>'інд+дох'!$F$2</c:f>
              <c:strCache>
                <c:ptCount val="1"/>
                <c:pt idx="0">
                  <c:v>Закриті ІСІ</c:v>
                </c:pt>
              </c:strCache>
            </c:strRef>
          </c:tx>
          <c:spPr>
            <a:solidFill>
              <a:srgbClr val="000080"/>
            </a:solidFill>
            <a:ln w="25400">
              <a:noFill/>
            </a:ln>
          </c:spPr>
          <c:invertIfNegative val="0"/>
          <c:dLbls>
            <c:dLbl>
              <c:idx val="1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75" b="1" i="0" u="none" strike="noStrike" baseline="0">
                      <a:solidFill>
                        <a:srgbClr val="00008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3-9AE1-431B-9756-D050BFCD8C7E}"/>
                </c:ext>
              </c:extLst>
            </c:dLbl>
            <c:dLbl>
              <c:idx val="3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4-9AE1-431B-9756-D050BFCD8C7E}"/>
                </c:ext>
              </c:extLst>
            </c:dLbl>
            <c:dLbl>
              <c:idx val="4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8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5-9AE1-431B-9756-D050BFCD8C7E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75" b="1" i="0" u="none" strike="noStrike" baseline="0">
                    <a:solidFill>
                      <a:srgbClr val="00008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uk-U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'інд+дох'!$A$3:$A$5</c:f>
              <c:strCache>
                <c:ptCount val="3"/>
                <c:pt idx="0">
                  <c:v>лютий</c:v>
                </c:pt>
                <c:pt idx="1">
                  <c:v>березень</c:v>
                </c:pt>
                <c:pt idx="2">
                  <c:v>з початку 2026 року</c:v>
                </c:pt>
              </c:strCache>
            </c:strRef>
          </c:cat>
          <c:val>
            <c:numRef>
              <c:f>'інд+дох'!$F$3:$F$5</c:f>
              <c:numCache>
                <c:formatCode>0.00%</c:formatCode>
                <c:ptCount val="3"/>
                <c:pt idx="0">
                  <c:v>-2.9325315473207325E-2</c:v>
                </c:pt>
                <c:pt idx="1">
                  <c:v>-6.4160562833675827E-2</c:v>
                </c:pt>
                <c:pt idx="2">
                  <c:v>4.2409858059725639E-3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9AE1-431B-9756-D050BFCD8C7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400"/>
        <c:overlap val="-10"/>
        <c:axId val="829141024"/>
        <c:axId val="1"/>
      </c:barChart>
      <c:catAx>
        <c:axId val="82914102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uk-UA"/>
          </a:p>
        </c:txPr>
        <c:crossAx val="1"/>
        <c:crosses val="autoZero"/>
        <c:auto val="1"/>
        <c:lblAlgn val="ctr"/>
        <c:lblOffset val="0"/>
        <c:tickLblSkip val="1"/>
        <c:tickMarkSkip val="1"/>
        <c:noMultiLvlLbl val="0"/>
      </c:catAx>
      <c:valAx>
        <c:axId val="1"/>
        <c:scaling>
          <c:orientation val="minMax"/>
          <c:max val="0.03"/>
          <c:min val="-0.1"/>
        </c:scaling>
        <c:delete val="0"/>
        <c:axPos val="l"/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uk-UA"/>
          </a:p>
        </c:txPr>
        <c:crossAx val="829141024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4.2736373698704288E-3"/>
          <c:y val="0.76247950708013768"/>
          <c:w val="0.64275506042851249"/>
          <c:h val="8.4294216863130794E-2"/>
        </c:manualLayout>
      </c:layout>
      <c:overlay val="0"/>
      <c:spPr>
        <a:solidFill>
          <a:srgbClr val="FFFFFF"/>
        </a:solidFill>
        <a:ln w="3175">
          <a:solidFill>
            <a:srgbClr val="FFFFCC"/>
          </a:solidFill>
          <a:prstDash val="solid"/>
        </a:ln>
      </c:spPr>
      <c:txPr>
        <a:bodyPr/>
        <a:lstStyle/>
        <a:p>
          <a:pPr>
            <a:defRPr sz="1010" b="1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uk-UA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uk-UA"/>
    </a:p>
  </c:txPr>
  <c:printSettings>
    <c:headerFooter alignWithMargins="0"/>
    <c:pageMargins b="1" l="0.75" r="0.75" t="1" header="0.5" footer="0.5"/>
    <c:pageSetup paperSize="9" orientation="landscape" verticalDpi="12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uk-UA"/>
              <a:t>Динаміка українських та світових індексів акцій
за місяць</a:t>
            </a:r>
          </a:p>
        </c:rich>
      </c:tx>
      <c:layout>
        <c:manualLayout>
          <c:xMode val="edge"/>
          <c:yMode val="edge"/>
          <c:x val="0.20408824225513522"/>
          <c:y val="1.165537591646297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30759013654166806"/>
          <c:y val="0.15151988691401869"/>
          <c:w val="0.66182901417022422"/>
          <c:h val="0.6457078257720488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'інд+дох'!$B$22</c:f>
              <c:strCache>
                <c:ptCount val="1"/>
                <c:pt idx="0">
                  <c:v>Зміна за місяць</c:v>
                </c:pt>
              </c:strCache>
            </c:strRef>
          </c:tx>
          <c:spPr>
            <a:solidFill>
              <a:srgbClr val="33CCCC"/>
            </a:solidFill>
            <a:ln w="25400">
              <a:noFill/>
            </a:ln>
          </c:spPr>
          <c:invertIfNegative val="0"/>
          <c:dLbls>
            <c:dLbl>
              <c:idx val="0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100" b="1" i="0" u="none" strike="noStrike" baseline="0">
                      <a:solidFill>
                        <a:srgbClr val="333333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9-E42B-48C8-A400-5C0B9BDB66B1}"/>
                </c:ext>
              </c:extLst>
            </c:dLbl>
            <c:dLbl>
              <c:idx val="1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100" b="1" i="0" u="none" strike="noStrike" baseline="0">
                      <a:solidFill>
                        <a:srgbClr val="333333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A-E42B-48C8-A400-5C0B9BDB66B1}"/>
                </c:ext>
              </c:extLst>
            </c:dLbl>
            <c:dLbl>
              <c:idx val="2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100" b="1" i="0" u="none" strike="noStrike" baseline="0">
                      <a:solidFill>
                        <a:srgbClr val="333333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B-E42B-48C8-A400-5C0B9BDB66B1}"/>
                </c:ext>
              </c:extLst>
            </c:dLbl>
            <c:dLbl>
              <c:idx val="3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100" b="1" i="0" u="none" strike="noStrike" baseline="0">
                      <a:solidFill>
                        <a:srgbClr val="333333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4-E42B-48C8-A400-5C0B9BDB66B1}"/>
                </c:ext>
              </c:extLst>
            </c:dLbl>
            <c:dLbl>
              <c:idx val="4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100" b="1" i="0" u="none" strike="noStrike" baseline="0">
                      <a:solidFill>
                        <a:srgbClr val="333333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E42B-48C8-A400-5C0B9BDB66B1}"/>
                </c:ext>
              </c:extLst>
            </c:dLbl>
            <c:dLbl>
              <c:idx val="5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100" b="1" i="0" u="none" strike="noStrike" baseline="0">
                      <a:solidFill>
                        <a:srgbClr val="333333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6-E42B-48C8-A400-5C0B9BDB66B1}"/>
                </c:ext>
              </c:extLst>
            </c:dLbl>
            <c:dLbl>
              <c:idx val="6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100" b="1" i="0" u="none" strike="noStrike" baseline="0">
                      <a:solidFill>
                        <a:srgbClr val="333333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7-E42B-48C8-A400-5C0B9BDB66B1}"/>
                </c:ext>
              </c:extLst>
            </c:dLbl>
            <c:dLbl>
              <c:idx val="7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100" b="1" i="0" u="none" strike="noStrike" baseline="0">
                      <a:solidFill>
                        <a:srgbClr val="333333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E42B-48C8-A400-5C0B9BDB66B1}"/>
                </c:ext>
              </c:extLst>
            </c:dLbl>
            <c:dLbl>
              <c:idx val="8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100" b="1" i="0" u="none" strike="noStrike" baseline="0">
                      <a:solidFill>
                        <a:srgbClr val="333333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E42B-48C8-A400-5C0B9BDB66B1}"/>
                </c:ext>
              </c:extLst>
            </c:dLbl>
            <c:dLbl>
              <c:idx val="9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100" b="1" i="0" u="none" strike="noStrike" baseline="0">
                      <a:solidFill>
                        <a:srgbClr val="333333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E42B-48C8-A400-5C0B9BDB66B1}"/>
                </c:ext>
              </c:extLst>
            </c:dLbl>
            <c:dLbl>
              <c:idx val="10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100" b="1" i="0" u="none" strike="noStrike" baseline="0">
                      <a:solidFill>
                        <a:srgbClr val="333333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E42B-48C8-A400-5C0B9BDB66B1}"/>
                </c:ext>
              </c:extLst>
            </c:dLbl>
            <c:dLbl>
              <c:idx val="11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100" b="1" i="0" u="none" strike="noStrike" baseline="0">
                      <a:solidFill>
                        <a:srgbClr val="333333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E42B-48C8-A400-5C0B9BDB66B1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 algn="l">
                  <a:defRPr sz="1100" b="1" i="0" u="none" strike="noStrike" baseline="0">
                    <a:solidFill>
                      <a:srgbClr val="333333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uk-U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'інд+дох'!$A$23:$A$33</c:f>
              <c:strCache>
                <c:ptCount val="11"/>
                <c:pt idx="0">
                  <c:v>NIKKEI 225 (Японія)</c:v>
                </c:pt>
                <c:pt idx="1">
                  <c:v>DAX (ФРН)</c:v>
                </c:pt>
                <c:pt idx="2">
                  <c:v>CAC 40 (Франція)</c:v>
                </c:pt>
                <c:pt idx="3">
                  <c:v>HANG SENG (Гонг-Конг)</c:v>
                </c:pt>
                <c:pt idx="4">
                  <c:v>FTSE 100  (Великобританія)</c:v>
                </c:pt>
                <c:pt idx="5">
                  <c:v>SSE COMPOSITE (Китай)</c:v>
                </c:pt>
                <c:pt idx="6">
                  <c:v>DJI (США)</c:v>
                </c:pt>
                <c:pt idx="7">
                  <c:v>S&amp;P 500 (США)</c:v>
                </c:pt>
                <c:pt idx="8">
                  <c:v>WIG20 (Польща)</c:v>
                </c:pt>
                <c:pt idx="9">
                  <c:v>Індекс Перспектива</c:v>
                </c:pt>
                <c:pt idx="10">
                  <c:v>ПФТС</c:v>
                </c:pt>
              </c:strCache>
            </c:strRef>
          </c:cat>
          <c:val>
            <c:numRef>
              <c:f>'інд+дох'!$B$23:$B$33</c:f>
              <c:numCache>
                <c:formatCode>0.00%</c:formatCode>
                <c:ptCount val="11"/>
                <c:pt idx="0">
                  <c:v>-0.13231120265038709</c:v>
                </c:pt>
                <c:pt idx="1">
                  <c:v>-0.10299767523352465</c:v>
                </c:pt>
                <c:pt idx="2">
                  <c:v>-8.9014363546310094E-2</c:v>
                </c:pt>
                <c:pt idx="3">
                  <c:v>-6.9183726653684108E-2</c:v>
                </c:pt>
                <c:pt idx="4">
                  <c:v>-6.7283500831763599E-2</c:v>
                </c:pt>
                <c:pt idx="5">
                  <c:v>-6.5103966484741371E-2</c:v>
                </c:pt>
                <c:pt idx="6">
                  <c:v>-5.3828541514216899E-2</c:v>
                </c:pt>
                <c:pt idx="7">
                  <c:v>-5.0932709976042601E-2</c:v>
                </c:pt>
                <c:pt idx="8">
                  <c:v>-2.8851576444323013E-2</c:v>
                </c:pt>
                <c:pt idx="9">
                  <c:v>-2.7835603092816186E-3</c:v>
                </c:pt>
                <c:pt idx="10">
                  <c:v>2.0206961460531581E-3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E42B-48C8-A400-5C0B9BDB66B1}"/>
            </c:ext>
          </c:extLst>
        </c:ser>
        <c:ser>
          <c:idx val="1"/>
          <c:order val="1"/>
          <c:tx>
            <c:strRef>
              <c:f>'інд+дох'!$C$22</c:f>
              <c:strCache>
                <c:ptCount val="1"/>
                <c:pt idx="0">
                  <c:v>Зміна з початку року</c:v>
                </c:pt>
              </c:strCache>
            </c:strRef>
          </c:tx>
          <c:spPr>
            <a:solidFill>
              <a:srgbClr val="008080"/>
            </a:solidFill>
            <a:ln w="25400">
              <a:noFill/>
            </a:ln>
          </c:spPr>
          <c:invertIfNegative val="0"/>
          <c:dLbls>
            <c:delete val="1"/>
          </c:dLbls>
          <c:cat>
            <c:strRef>
              <c:f>'інд+дох'!$A$23:$A$33</c:f>
              <c:strCache>
                <c:ptCount val="11"/>
                <c:pt idx="0">
                  <c:v>NIKKEI 225 (Японія)</c:v>
                </c:pt>
                <c:pt idx="1">
                  <c:v>DAX (ФРН)</c:v>
                </c:pt>
                <c:pt idx="2">
                  <c:v>CAC 40 (Франція)</c:v>
                </c:pt>
                <c:pt idx="3">
                  <c:v>HANG SENG (Гонг-Конг)</c:v>
                </c:pt>
                <c:pt idx="4">
                  <c:v>FTSE 100  (Великобританія)</c:v>
                </c:pt>
                <c:pt idx="5">
                  <c:v>SSE COMPOSITE (Китай)</c:v>
                </c:pt>
                <c:pt idx="6">
                  <c:v>DJI (США)</c:v>
                </c:pt>
                <c:pt idx="7">
                  <c:v>S&amp;P 500 (США)</c:v>
                </c:pt>
                <c:pt idx="8">
                  <c:v>WIG20 (Польща)</c:v>
                </c:pt>
                <c:pt idx="9">
                  <c:v>Індекс Перспектива</c:v>
                </c:pt>
                <c:pt idx="10">
                  <c:v>ПФТС</c:v>
                </c:pt>
              </c:strCache>
            </c:strRef>
          </c:cat>
          <c:val>
            <c:numRef>
              <c:f>'інд+дох'!$C$23:$C$33</c:f>
              <c:numCache>
                <c:formatCode>0.00%</c:formatCode>
                <c:ptCount val="11"/>
                <c:pt idx="0">
                  <c:v>1.4387117228862767E-2</c:v>
                </c:pt>
                <c:pt idx="1">
                  <c:v>-7.3921588082845435E-2</c:v>
                </c:pt>
                <c:pt idx="2">
                  <c:v>-4.0807411497637891E-2</c:v>
                </c:pt>
                <c:pt idx="3">
                  <c:v>-3.2867040647602486E-2</c:v>
                </c:pt>
                <c:pt idx="4">
                  <c:v>2.4676328969388095E-2</c:v>
                </c:pt>
                <c:pt idx="5">
                  <c:v>-1.9396095584604089E-2</c:v>
                </c:pt>
                <c:pt idx="6">
                  <c:v>-3.5823182308160728E-2</c:v>
                </c:pt>
                <c:pt idx="7">
                  <c:v>-4.6304871813600101E-2</c:v>
                </c:pt>
                <c:pt idx="8">
                  <c:v>4.9230218403150783E-2</c:v>
                </c:pt>
                <c:pt idx="9">
                  <c:v>-2.1610667998822608E-3</c:v>
                </c:pt>
                <c:pt idx="10">
                  <c:v>-7.1086038416750319E-2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E42B-48C8-A400-5C0B9BDB66B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0"/>
        <c:axId val="829135744"/>
        <c:axId val="1"/>
      </c:barChart>
      <c:catAx>
        <c:axId val="829135744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low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333333"/>
                </a:solidFill>
                <a:latin typeface="Arial Cyr"/>
                <a:ea typeface="Arial Cyr"/>
                <a:cs typeface="Arial Cyr"/>
              </a:defRPr>
            </a:pPr>
            <a:endParaRPr lang="uk-UA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0.05"/>
          <c:min val="-0.15"/>
        </c:scaling>
        <c:delete val="0"/>
        <c:axPos val="b"/>
        <c:numFmt formatCode="0%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333333"/>
                </a:solidFill>
                <a:latin typeface="Arial Cyr"/>
                <a:ea typeface="Arial Cyr"/>
                <a:cs typeface="Arial Cyr"/>
              </a:defRPr>
            </a:pPr>
            <a:endParaRPr lang="uk-UA"/>
          </a:p>
        </c:txPr>
        <c:crossAx val="829135744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3.4986555815166034E-2"/>
          <c:y val="0.89280179520106406"/>
          <c:w val="0.5204250177505948"/>
          <c:h val="5.5945804399022289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10" b="1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uk-UA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uk-UA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uk-UA"/>
              <a:t>Частки фондів у сукупній ВЧА відкритих ІСІ</a:t>
            </a:r>
          </a:p>
        </c:rich>
      </c:tx>
      <c:layout>
        <c:manualLayout>
          <c:xMode val="edge"/>
          <c:yMode val="edge"/>
          <c:x val="0.24209854832418282"/>
          <c:y val="7.2370845973380726E-2"/>
        </c:manualLayout>
      </c:layout>
      <c:overlay val="0"/>
      <c:spPr>
        <a:noFill/>
        <a:ln w="25400">
          <a:noFill/>
        </a:ln>
      </c:spPr>
    </c:title>
    <c:autoTitleDeleted val="0"/>
    <c:view3D>
      <c:rotX val="35"/>
      <c:hPercent val="50"/>
      <c:rotY val="26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34251442348137229"/>
          <c:y val="0.31360699921798318"/>
          <c:w val="0.36177226255261408"/>
          <c:h val="0.36624034174407827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25400">
              <a:noFill/>
            </a:ln>
          </c:spPr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82E-4050-8BA1-560A267D491B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182E-4050-8BA1-560A267D491B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2-182E-4050-8BA1-560A267D491B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182E-4050-8BA1-560A267D491B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4-182E-4050-8BA1-560A267D491B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182E-4050-8BA1-560A267D491B}"/>
              </c:ext>
            </c:extLst>
          </c:dPt>
          <c:dLbls>
            <c:dLbl>
              <c:idx val="0"/>
              <c:layout>
                <c:manualLayout>
                  <c:xMode val="edge"/>
                  <c:yMode val="edge"/>
                  <c:x val="0.19808063044705865"/>
                  <c:y val="0.32676533484950693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2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82E-4050-8BA1-560A267D491B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46493925757712379"/>
                  <c:y val="0.15351391570111064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2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82E-4050-8BA1-560A267D491B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74417792411013006"/>
                  <c:y val="0.48247230648920486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2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82E-4050-8BA1-560A267D491B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44705697843954212"/>
                  <c:y val="0.72370845973380726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2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82E-4050-8BA1-560A267D491B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15268715263627439"/>
                  <c:y val="0.63817927812890285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2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82E-4050-8BA1-560A267D491B}"/>
                </c:ext>
              </c:extLst>
            </c:dLbl>
            <c:dLbl>
              <c:idx val="5"/>
              <c:layout>
                <c:manualLayout>
                  <c:xMode val="edge"/>
                  <c:yMode val="edge"/>
                  <c:x val="0.13618043343235284"/>
                  <c:y val="0.47589313867344296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2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82E-4050-8BA1-560A267D491B}"/>
                </c:ext>
              </c:extLst>
            </c:dLbl>
            <c:dLbl>
              <c:idx val="6"/>
              <c:layout>
                <c:manualLayout>
                  <c:xMode val="edge"/>
                  <c:yMode val="edge"/>
                  <c:x val="0.18570059104411749"/>
                  <c:y val="0.4912445302435540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2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82E-4050-8BA1-560A267D491B}"/>
                </c:ext>
              </c:extLst>
            </c:dLbl>
            <c:dLbl>
              <c:idx val="7"/>
              <c:layout>
                <c:manualLayout>
                  <c:xMode val="edge"/>
                  <c:yMode val="edge"/>
                  <c:x val="0.16506719203921555"/>
                  <c:y val="0.44519035553322084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2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82E-4050-8BA1-560A267D491B}"/>
                </c:ext>
              </c:extLst>
            </c:dLbl>
            <c:dLbl>
              <c:idx val="8"/>
              <c:layout>
                <c:manualLayout>
                  <c:xMode val="edge"/>
                  <c:yMode val="edge"/>
                  <c:x val="0.19532951057973841"/>
                  <c:y val="0.39913618082288765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2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82E-4050-8BA1-560A267D491B}"/>
                </c:ext>
              </c:extLst>
            </c:dLbl>
            <c:dLbl>
              <c:idx val="9"/>
              <c:layout>
                <c:manualLayout>
                  <c:xMode val="edge"/>
                  <c:yMode val="edge"/>
                  <c:x val="0.16781831190653582"/>
                  <c:y val="0.33992367048103073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2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82E-4050-8BA1-560A267D491B}"/>
                </c:ext>
              </c:extLst>
            </c:dLbl>
            <c:dLbl>
              <c:idx val="10"/>
              <c:layout>
                <c:manualLayout>
                  <c:xMode val="edge"/>
                  <c:yMode val="edge"/>
                  <c:x val="0.17332055164117632"/>
                  <c:y val="0.34211672641961799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2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82E-4050-8BA1-560A267D491B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uk-UA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В_ВЧА!$B$21:$B$26</c:f>
              <c:strCache>
                <c:ptCount val="6"/>
                <c:pt idx="0">
                  <c:v>Інші</c:v>
                </c:pt>
                <c:pt idx="1">
                  <c:v>ОТП Класичний</c:v>
                </c:pt>
                <c:pt idx="2">
                  <c:v>УНIВЕР.УА/Михайло Грушевський: Фонд Державних Паперiв</c:v>
                </c:pt>
                <c:pt idx="3">
                  <c:v>КІНТО-Класичний</c:v>
                </c:pt>
                <c:pt idx="4">
                  <c:v>КІНТО-Казначейський</c:v>
                </c:pt>
                <c:pt idx="5">
                  <c:v>ОТП Фонд Акцій</c:v>
                </c:pt>
              </c:strCache>
            </c:strRef>
          </c:cat>
          <c:val>
            <c:numRef>
              <c:f>В_ВЧА!$C$21:$C$26</c:f>
              <c:numCache>
                <c:formatCode>#,##0.00</c:formatCode>
                <c:ptCount val="6"/>
                <c:pt idx="0">
                  <c:v>10321612.870100021</c:v>
                </c:pt>
                <c:pt idx="1">
                  <c:v>90774957.400000006</c:v>
                </c:pt>
                <c:pt idx="2">
                  <c:v>41193070.670000002</c:v>
                </c:pt>
                <c:pt idx="3">
                  <c:v>38045841.450000003</c:v>
                </c:pt>
                <c:pt idx="4">
                  <c:v>14559381.720000001</c:v>
                </c:pt>
                <c:pt idx="5">
                  <c:v>10497697.640000001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182E-4050-8BA1-560A267D491B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C-182E-4050-8BA1-560A267D491B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D-182E-4050-8BA1-560A267D491B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E-182E-4050-8BA1-560A267D491B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182E-4050-8BA1-560A267D491B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0-182E-4050-8BA1-560A267D491B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1-182E-4050-8BA1-560A267D491B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uk-UA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В_ВЧА!$B$21:$B$26</c:f>
              <c:strCache>
                <c:ptCount val="6"/>
                <c:pt idx="0">
                  <c:v>Інші</c:v>
                </c:pt>
                <c:pt idx="1">
                  <c:v>ОТП Класичний</c:v>
                </c:pt>
                <c:pt idx="2">
                  <c:v>УНIВЕР.УА/Михайло Грушевський: Фонд Державних Паперiв</c:v>
                </c:pt>
                <c:pt idx="3">
                  <c:v>КІНТО-Класичний</c:v>
                </c:pt>
                <c:pt idx="4">
                  <c:v>КІНТО-Казначейський</c:v>
                </c:pt>
                <c:pt idx="5">
                  <c:v>ОТП Фонд Акцій</c:v>
                </c:pt>
              </c:strCache>
            </c:strRef>
          </c:cat>
          <c:val>
            <c:numRef>
              <c:f>В_ВЧА!$D$21:$D$26</c:f>
              <c:numCache>
                <c:formatCode>0.00%</c:formatCode>
                <c:ptCount val="6"/>
                <c:pt idx="0">
                  <c:v>4.3551178022511142E-2</c:v>
                </c:pt>
                <c:pt idx="1">
                  <c:v>0.38301730354230534</c:v>
                </c:pt>
                <c:pt idx="2">
                  <c:v>0.17381069960877807</c:v>
                </c:pt>
                <c:pt idx="3">
                  <c:v>0.16053123042475889</c:v>
                </c:pt>
                <c:pt idx="4">
                  <c:v>6.1432087520181332E-2</c:v>
                </c:pt>
                <c:pt idx="5">
                  <c:v>4.4294152910009765E-2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182E-4050-8BA1-560A267D491B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 alignWithMargins="0"/>
    <c:pageMargins b="1" l="0.75" r="0.75" t="1" header="0.5" footer="0.5"/>
    <c:pageSetup orientation="landscape" horizontalDpi="300" verticalDpi="30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1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uk-UA"/>
              <a:t>Динаміка ВЧА відкритих ІСІ за місяць</a:t>
            </a:r>
          </a:p>
        </c:rich>
      </c:tx>
      <c:layout>
        <c:manualLayout>
          <c:xMode val="edge"/>
          <c:yMode val="edge"/>
          <c:x val="0.41096263026639507"/>
          <c:y val="3.90155961617083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4961507871779998E-2"/>
          <c:y val="0.38399560432839297"/>
          <c:w val="0.9043816470228373"/>
          <c:h val="0.34498000816668462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'В_динаміка ВЧА'!$C$53</c:f>
              <c:strCache>
                <c:ptCount val="1"/>
                <c:pt idx="0">
                  <c:v>Зміна ВЧА, тис. грн.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FF"/>
              </a:solidFill>
              <a:prstDash val="solid"/>
            </a:ln>
          </c:spPr>
          <c:invertIfNegative val="0"/>
          <c:dLbls>
            <c:dLbl>
              <c:idx val="0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C-6C3D-43D2-B4A5-43A45DEEE2D4}"/>
                </c:ext>
              </c:extLst>
            </c:dLbl>
            <c:dLbl>
              <c:idx val="1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7-6C3D-43D2-B4A5-43A45DEEE2D4}"/>
                </c:ext>
              </c:extLst>
            </c:dLbl>
            <c:dLbl>
              <c:idx val="2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6-6C3D-43D2-B4A5-43A45DEEE2D4}"/>
                </c:ext>
              </c:extLst>
            </c:dLbl>
            <c:dLbl>
              <c:idx val="3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6C3D-43D2-B4A5-43A45DEEE2D4}"/>
                </c:ext>
              </c:extLst>
            </c:dLbl>
            <c:dLbl>
              <c:idx val="4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9-6C3D-43D2-B4A5-43A45DEEE2D4}"/>
                </c:ext>
              </c:extLst>
            </c:dLbl>
            <c:dLbl>
              <c:idx val="5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6C3D-43D2-B4A5-43A45DEEE2D4}"/>
                </c:ext>
              </c:extLst>
            </c:dLbl>
            <c:dLbl>
              <c:idx val="6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A-6C3D-43D2-B4A5-43A45DEEE2D4}"/>
                </c:ext>
              </c:extLst>
            </c:dLbl>
            <c:dLbl>
              <c:idx val="7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B-6C3D-43D2-B4A5-43A45DEEE2D4}"/>
                </c:ext>
              </c:extLst>
            </c:dLbl>
            <c:dLbl>
              <c:idx val="8"/>
              <c:layout>
                <c:manualLayout>
                  <c:xMode val="edge"/>
                  <c:yMode val="edge"/>
                  <c:x val="0.77574968409836376"/>
                  <c:y val="0.65299787260122444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C3D-43D2-B4A5-43A45DEEE2D4}"/>
                </c:ext>
              </c:extLst>
            </c:dLbl>
            <c:dLbl>
              <c:idx val="9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E-6C3D-43D2-B4A5-43A45DEEE2D4}"/>
                </c:ext>
              </c:extLst>
            </c:dLbl>
            <c:dLbl>
              <c:idx val="10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F-6C3D-43D2-B4A5-43A45DEEE2D4}"/>
                </c:ext>
              </c:extLst>
            </c:dLbl>
            <c:dLbl>
              <c:idx val="11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0-6C3D-43D2-B4A5-43A45DEEE2D4}"/>
                </c:ext>
              </c:extLst>
            </c:dLbl>
            <c:dLbl>
              <c:idx val="12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2-6C3D-43D2-B4A5-43A45DEEE2D4}"/>
                </c:ext>
              </c:extLst>
            </c:dLbl>
            <c:dLbl>
              <c:idx val="13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1-6C3D-43D2-B4A5-43A45DEEE2D4}"/>
                </c:ext>
              </c:extLst>
            </c:dLbl>
            <c:dLbl>
              <c:idx val="14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3-6C3D-43D2-B4A5-43A45DEEE2D4}"/>
                </c:ext>
              </c:extLst>
            </c:dLbl>
            <c:dLbl>
              <c:idx val="15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4-6C3D-43D2-B4A5-43A45DEEE2D4}"/>
                </c:ext>
              </c:extLst>
            </c:dLbl>
            <c:dLbl>
              <c:idx val="16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4-6C3D-43D2-B4A5-43A45DEEE2D4}"/>
                </c:ext>
              </c:extLst>
            </c:dLbl>
            <c:dLbl>
              <c:idx val="17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6C3D-43D2-B4A5-43A45DEEE2D4}"/>
                </c:ext>
              </c:extLst>
            </c:dLbl>
            <c:dLbl>
              <c:idx val="18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6C3D-43D2-B4A5-43A45DEEE2D4}"/>
                </c:ext>
              </c:extLst>
            </c:dLbl>
            <c:dLbl>
              <c:idx val="19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6C3D-43D2-B4A5-43A45DEEE2D4}"/>
                </c:ext>
              </c:extLst>
            </c:dLbl>
            <c:dLbl>
              <c:idx val="20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6C3D-43D2-B4A5-43A45DEEE2D4}"/>
                </c:ext>
              </c:extLst>
            </c:dLbl>
            <c:numFmt formatCode="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 algn="l">
                  <a:defRPr sz="1200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uk-U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'В_динаміка ВЧА'!$B$54:$B$63</c:f>
              <c:strCache>
                <c:ptCount val="10"/>
                <c:pt idx="0">
                  <c:v>УНIВЕР.УА/Михайло Грушевський: Фонд Державних Паперiв</c:v>
                </c:pt>
                <c:pt idx="1">
                  <c:v>УНIВЕР.УА/Тарас Шевченко: Фонд Заощаджень</c:v>
                </c:pt>
                <c:pt idx="2">
                  <c:v>КІНТО-Казначейський</c:v>
                </c:pt>
                <c:pt idx="3">
                  <c:v>Альтус-Депозит</c:v>
                </c:pt>
                <c:pt idx="4">
                  <c:v>Альтус-Збалансований</c:v>
                </c:pt>
                <c:pt idx="5">
                  <c:v>КІНТО-Еквіті</c:v>
                </c:pt>
                <c:pt idx="6">
                  <c:v>УНІВЕР.УА/Ярослав Мудрий: Фонд Акцiй</c:v>
                </c:pt>
                <c:pt idx="7">
                  <c:v>КІНТО-Класичний</c:v>
                </c:pt>
                <c:pt idx="8">
                  <c:v>ОТП Фонд Акцій</c:v>
                </c:pt>
                <c:pt idx="9">
                  <c:v>ОТП Класичний</c:v>
                </c:pt>
              </c:strCache>
            </c:strRef>
          </c:cat>
          <c:val>
            <c:numRef>
              <c:f>'В_динаміка ВЧА'!$C$54:$C$63</c:f>
              <c:numCache>
                <c:formatCode>#,##0.00</c:formatCode>
                <c:ptCount val="10"/>
                <c:pt idx="0">
                  <c:v>1961.9112199999988</c:v>
                </c:pt>
                <c:pt idx="1">
                  <c:v>339.09111000000036</c:v>
                </c:pt>
                <c:pt idx="2">
                  <c:v>-402.49400000000003</c:v>
                </c:pt>
                <c:pt idx="3">
                  <c:v>60.21356000000052</c:v>
                </c:pt>
                <c:pt idx="4">
                  <c:v>37.874089999999853</c:v>
                </c:pt>
                <c:pt idx="5">
                  <c:v>-48.200220000000208</c:v>
                </c:pt>
                <c:pt idx="6">
                  <c:v>-58.281369999999178</c:v>
                </c:pt>
                <c:pt idx="7">
                  <c:v>142.32827000000327</c:v>
                </c:pt>
                <c:pt idx="8">
                  <c:v>-482.69938999999874</c:v>
                </c:pt>
                <c:pt idx="9">
                  <c:v>-302.51664000000062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6C3D-43D2-B4A5-43A45DEEE2D4}"/>
            </c:ext>
          </c:extLst>
        </c:ser>
        <c:ser>
          <c:idx val="0"/>
          <c:order val="1"/>
          <c:tx>
            <c:strRef>
              <c:f>'В_динаміка ВЧА'!$E$53</c:f>
              <c:strCache>
                <c:ptCount val="1"/>
                <c:pt idx="0">
                  <c:v>Чистий притік/відтік капіталу, тис. грн.</c:v>
                </c:pt>
              </c:strCache>
            </c:strRef>
          </c:tx>
          <c:spPr>
            <a:solidFill>
              <a:srgbClr val="33CCCC"/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Mode val="edge"/>
                  <c:yMode val="edge"/>
                  <c:x val="8.9052897409250931E-2"/>
                  <c:y val="0.39220941404664739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6C3D-43D2-B4A5-43A45DEEE2D4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180084748094263"/>
                  <c:y val="0.51747001225002687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6C3D-43D2-B4A5-43A45DEEE2D4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27177624987119547"/>
                  <c:y val="0.57907358513693485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6C3D-43D2-B4A5-43A45DEEE2D4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36544670492388903"/>
                  <c:y val="0.54211144140479006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6C3D-43D2-B4A5-43A45DEEE2D4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45449960233313996"/>
                  <c:y val="0.54211144140479006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6C3D-43D2-B4A5-43A45DEEE2D4}"/>
                </c:ext>
              </c:extLst>
            </c:dLbl>
            <c:dLbl>
              <c:idx val="5"/>
              <c:layout>
                <c:manualLayout>
                  <c:xMode val="edge"/>
                  <c:yMode val="edge"/>
                  <c:x val="0.54421215083431129"/>
                  <c:y val="0.54211144140479006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6C3D-43D2-B4A5-43A45DEEE2D4}"/>
                </c:ext>
              </c:extLst>
            </c:dLbl>
            <c:dLbl>
              <c:idx val="6"/>
              <c:layout>
                <c:manualLayout>
                  <c:xMode val="edge"/>
                  <c:yMode val="edge"/>
                  <c:x val="0.63656330370316405"/>
                  <c:y val="0.53800453654566283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6C3D-43D2-B4A5-43A45DEEE2D4}"/>
                </c:ext>
              </c:extLst>
            </c:dLbl>
            <c:dLbl>
              <c:idx val="7"/>
              <c:layout>
                <c:manualLayout>
                  <c:xMode val="edge"/>
                  <c:yMode val="edge"/>
                  <c:x val="0.72165829456089281"/>
                  <c:y val="0.60371501429169805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6C3D-43D2-B4A5-43A45DEEE2D4}"/>
                </c:ext>
              </c:extLst>
            </c:dLbl>
            <c:dLbl>
              <c:idx val="8"/>
              <c:layout>
                <c:manualLayout>
                  <c:xMode val="edge"/>
                  <c:yMode val="edge"/>
                  <c:x val="0.8087322386943826"/>
                  <c:y val="0.65710477746035156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6C3D-43D2-B4A5-43A45DEEE2D4}"/>
                </c:ext>
              </c:extLst>
            </c:dLbl>
            <c:dLbl>
              <c:idx val="9"/>
              <c:layout>
                <c:manualLayout>
                  <c:xMode val="edge"/>
                  <c:yMode val="edge"/>
                  <c:x val="0.89646583391979273"/>
                  <c:y val="0.70433418334031439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6C3D-43D2-B4A5-43A45DEEE2D4}"/>
                </c:ext>
              </c:extLst>
            </c:dLbl>
            <c:dLbl>
              <c:idx val="10"/>
              <c:layout>
                <c:manualLayout>
                  <c:xMode val="edge"/>
                  <c:yMode val="edge"/>
                  <c:x val="0.6794406246779886"/>
                  <c:y val="0.37783524703970217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6C3D-43D2-B4A5-43A45DEEE2D4}"/>
                </c:ext>
              </c:extLst>
            </c:dLbl>
            <c:dLbl>
              <c:idx val="11"/>
              <c:layout>
                <c:manualLayout>
                  <c:xMode val="edge"/>
                  <c:yMode val="edge"/>
                  <c:x val="0.50463308531908868"/>
                  <c:y val="0.35524727031450259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6C3D-43D2-B4A5-43A45DEEE2D4}"/>
                </c:ext>
              </c:extLst>
            </c:dLbl>
            <c:dLbl>
              <c:idx val="12"/>
              <c:layout>
                <c:manualLayout>
                  <c:xMode val="edge"/>
                  <c:yMode val="edge"/>
                  <c:x val="0.54619110411007243"/>
                  <c:y val="0.3490869130258118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6C3D-43D2-B4A5-43A45DEEE2D4}"/>
                </c:ext>
              </c:extLst>
            </c:dLbl>
            <c:dLbl>
              <c:idx val="13"/>
              <c:layout>
                <c:manualLayout>
                  <c:xMode val="edge"/>
                  <c:yMode val="edge"/>
                  <c:x val="0.58708947180913584"/>
                  <c:y val="0.38399560432839297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6C3D-43D2-B4A5-43A45DEEE2D4}"/>
                </c:ext>
              </c:extLst>
            </c:dLbl>
            <c:dLbl>
              <c:idx val="14"/>
              <c:layout>
                <c:manualLayout>
                  <c:xMode val="edge"/>
                  <c:yMode val="edge"/>
                  <c:x val="0.6286474906001196"/>
                  <c:y val="0.34703346059624818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6C3D-43D2-B4A5-43A45DEEE2D4}"/>
                </c:ext>
              </c:extLst>
            </c:dLbl>
            <c:dLbl>
              <c:idx val="15"/>
              <c:layout>
                <c:manualLayout>
                  <c:xMode val="edge"/>
                  <c:yMode val="edge"/>
                  <c:x val="0.67086516048302369"/>
                  <c:y val="0.35114036545537536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6C3D-43D2-B4A5-43A45DEEE2D4}"/>
                </c:ext>
              </c:extLst>
            </c:dLbl>
            <c:dLbl>
              <c:idx val="16"/>
              <c:layout>
                <c:manualLayout>
                  <c:xMode val="edge"/>
                  <c:yMode val="edge"/>
                  <c:x val="0.70978457490632596"/>
                  <c:y val="0.35319381788493898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6C3D-43D2-B4A5-43A45DEEE2D4}"/>
                </c:ext>
              </c:extLst>
            </c:dLbl>
            <c:dLbl>
              <c:idx val="17"/>
              <c:layout>
                <c:manualLayout>
                  <c:xMode val="edge"/>
                  <c:yMode val="edge"/>
                  <c:x val="0.74936364042154857"/>
                  <c:y val="0.35730072274406616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6C3D-43D2-B4A5-43A45DEEE2D4}"/>
                </c:ext>
              </c:extLst>
            </c:dLbl>
            <c:dLbl>
              <c:idx val="18"/>
              <c:layout>
                <c:manualLayout>
                  <c:xMode val="edge"/>
                  <c:yMode val="edge"/>
                  <c:x val="0.78300584610948787"/>
                  <c:y val="0.41479739077184696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6C3D-43D2-B4A5-43A45DEEE2D4}"/>
                </c:ext>
              </c:extLst>
            </c:dLbl>
            <c:dLbl>
              <c:idx val="19"/>
              <c:layout>
                <c:manualLayout>
                  <c:xMode val="edge"/>
                  <c:yMode val="edge"/>
                  <c:x val="0.72693550329625578"/>
                  <c:y val="0.4640802490813733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6C3D-43D2-B4A5-43A45DEEE2D4}"/>
                </c:ext>
              </c:extLst>
            </c:dLbl>
            <c:dLbl>
              <c:idx val="20"/>
              <c:layout>
                <c:manualLayout>
                  <c:xMode val="edge"/>
                  <c:yMode val="edge"/>
                  <c:x val="0.75727945352459314"/>
                  <c:y val="0.66326513474904236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6C3D-43D2-B4A5-43A45DEEE2D4}"/>
                </c:ext>
              </c:extLst>
            </c:dLbl>
            <c:dLbl>
              <c:idx val="21"/>
              <c:layout>
                <c:manualLayout>
                  <c:xMode val="edge"/>
                  <c:yMode val="edge"/>
                  <c:x val="0.80279537886709917"/>
                  <c:y val="0.41479739077184696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6C3D-43D2-B4A5-43A45DEEE2D4}"/>
                </c:ext>
              </c:extLst>
            </c:dLbl>
            <c:numFmt formatCode="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 algn="r">
                  <a:defRPr sz="1200" b="1" i="0" u="none" strike="noStrike" baseline="0">
                    <a:solidFill>
                      <a:srgbClr val="008080"/>
                    </a:solidFill>
                    <a:latin typeface="Arial"/>
                    <a:ea typeface="Arial"/>
                    <a:cs typeface="Arial"/>
                  </a:defRPr>
                </a:pPr>
                <a:endParaRPr lang="uk-U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'В_динаміка ВЧА'!$B$54:$B$63</c:f>
              <c:strCache>
                <c:ptCount val="10"/>
                <c:pt idx="0">
                  <c:v>УНIВЕР.УА/Михайло Грушевський: Фонд Державних Паперiв</c:v>
                </c:pt>
                <c:pt idx="1">
                  <c:v>УНIВЕР.УА/Тарас Шевченко: Фонд Заощаджень</c:v>
                </c:pt>
                <c:pt idx="2">
                  <c:v>КІНТО-Казначейський</c:v>
                </c:pt>
                <c:pt idx="3">
                  <c:v>Альтус-Депозит</c:v>
                </c:pt>
                <c:pt idx="4">
                  <c:v>Альтус-Збалансований</c:v>
                </c:pt>
                <c:pt idx="5">
                  <c:v>КІНТО-Еквіті</c:v>
                </c:pt>
                <c:pt idx="6">
                  <c:v>УНІВЕР.УА/Ярослав Мудрий: Фонд Акцiй</c:v>
                </c:pt>
                <c:pt idx="7">
                  <c:v>КІНТО-Класичний</c:v>
                </c:pt>
                <c:pt idx="8">
                  <c:v>ОТП Фонд Акцій</c:v>
                </c:pt>
                <c:pt idx="9">
                  <c:v>ОТП Класичний</c:v>
                </c:pt>
              </c:strCache>
            </c:strRef>
          </c:cat>
          <c:val>
            <c:numRef>
              <c:f>'В_динаміка ВЧА'!$E$54:$E$63</c:f>
              <c:numCache>
                <c:formatCode>#,##0.00</c:formatCode>
                <c:ptCount val="10"/>
                <c:pt idx="0">
                  <c:v>1688.3326258679631</c:v>
                </c:pt>
                <c:pt idx="1">
                  <c:v>295.0861705263157</c:v>
                </c:pt>
                <c:pt idx="2">
                  <c:v>55.648096160836594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-20.587168792667448</c:v>
                </c:pt>
                <c:pt idx="8">
                  <c:v>-508.54384537248637</c:v>
                </c:pt>
                <c:pt idx="9">
                  <c:v>-1192.5810578699329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C-6C3D-43D2-B4A5-43A45DEEE2D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30"/>
        <c:axId val="736582496"/>
        <c:axId val="1"/>
      </c:barChart>
      <c:lineChart>
        <c:grouping val="standard"/>
        <c:varyColors val="0"/>
        <c:ser>
          <c:idx val="2"/>
          <c:order val="2"/>
          <c:tx>
            <c:strRef>
              <c:f>'В_динаміка ВЧА'!$D$53</c:f>
              <c:strCache>
                <c:ptCount val="1"/>
                <c:pt idx="0">
                  <c:v>Зміна ВЧА, %</c:v>
                </c:pt>
              </c:strCache>
            </c:strRef>
          </c:tx>
          <c:spPr>
            <a:ln w="19050">
              <a:noFill/>
            </a:ln>
          </c:spPr>
          <c:marker>
            <c:symbol val="triangle"/>
            <c:size val="6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Mode val="edge"/>
                  <c:yMode val="edge"/>
                  <c:x val="6.5305458100117356E-2"/>
                  <c:y val="0.36962143732144775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4-6C3D-43D2-B4A5-43A45DEEE2D4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1602952153366517"/>
                  <c:y val="0.39631631890577457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5-6C3D-43D2-B4A5-43A45DEEE2D4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25924287912470828"/>
                  <c:y val="0.53595108411609926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6C3D-43D2-B4A5-43A45DEEE2D4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34169926561475544"/>
                  <c:y val="0.52363036953871767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6-6C3D-43D2-B4A5-43A45DEEE2D4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42877320974824523"/>
                  <c:y val="0.51747001225002687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0-6C3D-43D2-B4A5-43A45DEEE2D4}"/>
                </c:ext>
              </c:extLst>
            </c:dLbl>
            <c:dLbl>
              <c:idx val="5"/>
              <c:layout>
                <c:manualLayout>
                  <c:xMode val="edge"/>
                  <c:yMode val="edge"/>
                  <c:x val="0.51914540934133691"/>
                  <c:y val="0.59139429971431645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7-6C3D-43D2-B4A5-43A45DEEE2D4}"/>
                </c:ext>
              </c:extLst>
            </c:dLbl>
            <c:dLbl>
              <c:idx val="6"/>
              <c:layout>
                <c:manualLayout>
                  <c:xMode val="edge"/>
                  <c:yMode val="edge"/>
                  <c:x val="0.60951760893442863"/>
                  <c:y val="0.5749666802778076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8-6C3D-43D2-B4A5-43A45DEEE2D4}"/>
                </c:ext>
              </c:extLst>
            </c:dLbl>
            <c:dLbl>
              <c:idx val="7"/>
              <c:layout>
                <c:manualLayout>
                  <c:xMode val="edge"/>
                  <c:yMode val="edge"/>
                  <c:x val="0.70252841289520185"/>
                  <c:y val="0.58523394242562565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9-6C3D-43D2-B4A5-43A45DEEE2D4}"/>
                </c:ext>
              </c:extLst>
            </c:dLbl>
            <c:dLbl>
              <c:idx val="8"/>
              <c:layout>
                <c:manualLayout>
                  <c:xMode val="edge"/>
                  <c:yMode val="edge"/>
                  <c:x val="0.78894270593677129"/>
                  <c:y val="0.59139429971431645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0-6C3D-43D2-B4A5-43A45DEEE2D4}"/>
                </c:ext>
              </c:extLst>
            </c:dLbl>
            <c:dLbl>
              <c:idx val="9"/>
              <c:layout>
                <c:manualLayout>
                  <c:xMode val="edge"/>
                  <c:yMode val="edge"/>
                  <c:x val="0.87733595225410177"/>
                  <c:y val="0.53595108411609926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A-6C3D-43D2-B4A5-43A45DEEE2D4}"/>
                </c:ext>
              </c:extLst>
            </c:dLbl>
            <c:dLbl>
              <c:idx val="10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3E-6C3D-43D2-B4A5-43A45DEEE2D4}"/>
                </c:ext>
              </c:extLst>
            </c:dLbl>
            <c:dLbl>
              <c:idx val="11"/>
              <c:layout>
                <c:manualLayout>
                  <c:xMode val="edge"/>
                  <c:yMode val="edge"/>
                  <c:x val="0.48616285474531806"/>
                  <c:y val="1.0267262147817993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F-6C3D-43D2-B4A5-43A45DEEE2D4}"/>
                </c:ext>
              </c:extLst>
            </c:dLbl>
            <c:dLbl>
              <c:idx val="12"/>
              <c:layout>
                <c:manualLayout>
                  <c:xMode val="edge"/>
                  <c:yMode val="edge"/>
                  <c:x val="0.52640157135246113"/>
                  <c:y val="8.2138097182543942E-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6C3D-43D2-B4A5-43A45DEEE2D4}"/>
                </c:ext>
              </c:extLst>
            </c:dLbl>
            <c:dLbl>
              <c:idx val="13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3B-6C3D-43D2-B4A5-43A45DEEE2D4}"/>
                </c:ext>
              </c:extLst>
            </c:dLbl>
            <c:dLbl>
              <c:idx val="14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3C-6C3D-43D2-B4A5-43A45DEEE2D4}"/>
                </c:ext>
              </c:extLst>
            </c:dLbl>
            <c:dLbl>
              <c:idx val="1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3D-6C3D-43D2-B4A5-43A45DEEE2D4}"/>
                </c:ext>
              </c:extLst>
            </c:dLbl>
            <c:dLbl>
              <c:idx val="16"/>
              <c:layout>
                <c:manualLayout>
                  <c:xMode val="edge"/>
                  <c:yMode val="edge"/>
                  <c:x val="0.68999504214871465"/>
                  <c:y val="8.2138097182543942E-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1-6C3D-43D2-B4A5-43A45DEEE2D4}"/>
                </c:ext>
              </c:extLst>
            </c:dLbl>
            <c:dLbl>
              <c:idx val="17"/>
              <c:layout>
                <c:manualLayout>
                  <c:xMode val="edge"/>
                  <c:yMode val="edge"/>
                  <c:x val="0.73155306093969841"/>
                  <c:y val="8.2138097182543942E-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2-6C3D-43D2-B4A5-43A45DEEE2D4}"/>
                </c:ext>
              </c:extLst>
            </c:dLbl>
            <c:dLbl>
              <c:idx val="18"/>
              <c:layout>
                <c:manualLayout>
                  <c:xMode val="edge"/>
                  <c:yMode val="edge"/>
                  <c:x val="0.77311107973068216"/>
                  <c:y val="8.2138097182543942E-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2-6C3D-43D2-B4A5-43A45DEEE2D4}"/>
                </c:ext>
              </c:extLst>
            </c:dLbl>
            <c:dLbl>
              <c:idx val="19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F-6C3D-43D2-B4A5-43A45DEEE2D4}"/>
                </c:ext>
              </c:extLst>
            </c:dLbl>
            <c:dLbl>
              <c:idx val="20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E-6C3D-43D2-B4A5-43A45DEEE2D4}"/>
                </c:ext>
              </c:extLst>
            </c:dLbl>
            <c:dLbl>
              <c:idx val="21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D-6C3D-43D2-B4A5-43A45DEEE2D4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 i="0" u="none" strike="noStrike" baseline="0">
                    <a:solidFill>
                      <a:srgbClr val="3366FF"/>
                    </a:solidFill>
                    <a:latin typeface="Arial"/>
                    <a:ea typeface="Arial"/>
                    <a:cs typeface="Arial"/>
                  </a:defRPr>
                </a:pPr>
                <a:endParaRPr lang="uk-UA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'В_динаміка ВЧА'!$B$54:$B$63</c:f>
              <c:strCache>
                <c:ptCount val="10"/>
                <c:pt idx="0">
                  <c:v>УНIВЕР.УА/Михайло Грушевський: Фонд Державних Паперiв</c:v>
                </c:pt>
                <c:pt idx="1">
                  <c:v>УНIВЕР.УА/Тарас Шевченко: Фонд Заощаджень</c:v>
                </c:pt>
                <c:pt idx="2">
                  <c:v>КІНТО-Казначейський</c:v>
                </c:pt>
                <c:pt idx="3">
                  <c:v>Альтус-Депозит</c:v>
                </c:pt>
                <c:pt idx="4">
                  <c:v>Альтус-Збалансований</c:v>
                </c:pt>
                <c:pt idx="5">
                  <c:v>КІНТО-Еквіті</c:v>
                </c:pt>
                <c:pt idx="6">
                  <c:v>УНІВЕР.УА/Ярослав Мудрий: Фонд Акцiй</c:v>
                </c:pt>
                <c:pt idx="7">
                  <c:v>КІНТО-Класичний</c:v>
                </c:pt>
                <c:pt idx="8">
                  <c:v>ОТП Фонд Акцій</c:v>
                </c:pt>
                <c:pt idx="9">
                  <c:v>ОТП Класичний</c:v>
                </c:pt>
              </c:strCache>
            </c:strRef>
          </c:cat>
          <c:val>
            <c:numRef>
              <c:f>'В_динаміка ВЧА'!$D$54:$D$63</c:f>
              <c:numCache>
                <c:formatCode>0.00%</c:formatCode>
                <c:ptCount val="10"/>
                <c:pt idx="0">
                  <c:v>5.0009004258475938E-2</c:v>
                </c:pt>
                <c:pt idx="1">
                  <c:v>7.3476950119576598E-2</c:v>
                </c:pt>
                <c:pt idx="2">
                  <c:v>-2.6901306195317064E-2</c:v>
                </c:pt>
                <c:pt idx="3">
                  <c:v>8.4258408133391343E-3</c:v>
                </c:pt>
                <c:pt idx="4">
                  <c:v>7.0675548122757659E-3</c:v>
                </c:pt>
                <c:pt idx="5">
                  <c:v>0</c:v>
                </c:pt>
                <c:pt idx="6">
                  <c:v>0</c:v>
                </c:pt>
                <c:pt idx="7">
                  <c:v>-5.4082069540527754E-4</c:v>
                </c:pt>
                <c:pt idx="8">
                  <c:v>-4.6275653807669327E-2</c:v>
                </c:pt>
                <c:pt idx="9">
                  <c:v>-1.2990818519242039E-2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43-6C3D-43D2-B4A5-43A45DEEE2D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736582496"/>
        <c:scaling>
          <c:orientation val="minMax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1"/>
        <c:crosses val="autoZero"/>
        <c:auto val="0"/>
        <c:lblAlgn val="ctr"/>
        <c:lblOffset val="40"/>
        <c:tickLblSkip val="1"/>
        <c:tickMarkSkip val="1"/>
        <c:noMultiLvlLbl val="0"/>
      </c:catAx>
      <c:valAx>
        <c:axId val="1"/>
        <c:scaling>
          <c:orientation val="minMax"/>
          <c:max val="2500"/>
          <c:min val="-1500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736582496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0.4"/>
          <c:min val="-0.8"/>
        </c:scaling>
        <c:delete val="0"/>
        <c:axPos val="r"/>
        <c:numFmt formatCode="0%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3"/>
        <c:crosses val="max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0.10356522143149924"/>
          <c:y val="0.75567049407940434"/>
          <c:w val="0.42151704773712112"/>
          <c:h val="5.1336310739089966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1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uk-UA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 alignWithMargins="0"/>
    <c:pageMargins b="1" l="0.75" r="0.75" t="1" header="0.5" footer="0.5"/>
    <c:pageSetup paperSize="9" orientation="landscape" verticalDpi="120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uk-UA"/>
              <a:t>Доходність відкритих фондів, 
банківських депозитів та індексів за місяць</a:t>
            </a:r>
          </a:p>
        </c:rich>
      </c:tx>
      <c:layout>
        <c:manualLayout>
          <c:xMode val="edge"/>
          <c:yMode val="edge"/>
          <c:x val="0.31768085712203348"/>
          <c:y val="6.3763922655714449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2.2472600825352851E-2"/>
          <c:y val="9.8834080116357401E-2"/>
          <c:w val="0.956107016933194"/>
          <c:h val="0.86400115198493077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5"/>
            <c:invertIfNegative val="0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6CF4-48D2-9D65-7088BC2F0BCF}"/>
              </c:ext>
            </c:extLst>
          </c:dPt>
          <c:dPt>
            <c:idx val="16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6CF4-48D2-9D65-7088BC2F0BCF}"/>
              </c:ext>
            </c:extLst>
          </c:dPt>
          <c:dPt>
            <c:idx val="17"/>
            <c:invertIfNegative val="0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6CF4-48D2-9D65-7088BC2F0BCF}"/>
              </c:ext>
            </c:extLst>
          </c:dPt>
          <c:dPt>
            <c:idx val="18"/>
            <c:invertIfNegative val="0"/>
            <c:bubble3D val="0"/>
            <c:spPr>
              <a:solidFill>
                <a:srgbClr val="33CC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6CF4-48D2-9D65-7088BC2F0BCF}"/>
              </c:ext>
            </c:extLst>
          </c:dPt>
          <c:dPt>
            <c:idx val="19"/>
            <c:invertIfNegative val="0"/>
            <c:bubble3D val="0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6CF4-48D2-9D65-7088BC2F0BCF}"/>
              </c:ext>
            </c:extLst>
          </c:dPt>
          <c:dPt>
            <c:idx val="20"/>
            <c:invertIfNegative val="0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6CF4-48D2-9D65-7088BC2F0BCF}"/>
              </c:ext>
            </c:extLst>
          </c:dPt>
          <c:dPt>
            <c:idx val="21"/>
            <c:invertIfNegative val="0"/>
            <c:bubble3D val="0"/>
            <c:spPr>
              <a:solidFill>
                <a:srgbClr val="FFCC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6CF4-48D2-9D65-7088BC2F0BCF}"/>
              </c:ext>
            </c:extLst>
          </c:dPt>
          <c:dPt>
            <c:idx val="22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CF4-48D2-9D65-7088BC2F0BCF}"/>
              </c:ext>
            </c:extLst>
          </c:dPt>
          <c:cat>
            <c:strRef>
              <c:f>'В_діаграма(дох)'!$A$2:$A$23</c:f>
              <c:strCache>
                <c:ptCount val="22"/>
                <c:pt idx="0">
                  <c:v>ТАСК Ресурс</c:v>
                </c:pt>
                <c:pt idx="1">
                  <c:v>КІНТО-Казначейський</c:v>
                </c:pt>
                <c:pt idx="2">
                  <c:v>КІНТО-Еквіті</c:v>
                </c:pt>
                <c:pt idx="3">
                  <c:v>УНІВЕР.УА/Ярослав Мудрий: Фонд Акцiй</c:v>
                </c:pt>
                <c:pt idx="4">
                  <c:v>УНІВЕР.УА/Володимир Великий: Фонд Збалансований</c:v>
                </c:pt>
                <c:pt idx="5">
                  <c:v>Надбання</c:v>
                </c:pt>
                <c:pt idx="6">
                  <c:v>ОТП Фонд Акцій</c:v>
                </c:pt>
                <c:pt idx="7">
                  <c:v>КІНТО-Класичний</c:v>
                </c:pt>
                <c:pt idx="8">
                  <c:v>УНIВЕР.УА/Михайло Грушевський: Фонд Державних Паперiв</c:v>
                </c:pt>
                <c:pt idx="9">
                  <c:v>Альтус-Збалансований</c:v>
                </c:pt>
                <c:pt idx="10">
                  <c:v>Софіївський</c:v>
                </c:pt>
                <c:pt idx="11">
                  <c:v>Альтус-Депозит</c:v>
                </c:pt>
                <c:pt idx="12">
                  <c:v>ВСІ</c:v>
                </c:pt>
                <c:pt idx="13">
                  <c:v>УНIВЕР.УА/Тарас Шевченко: Фонд Заощаджень</c:v>
                </c:pt>
                <c:pt idx="14">
                  <c:v>ОТП Класичний</c:v>
                </c:pt>
                <c:pt idx="15">
                  <c:v>Середня доходність фондів</c:v>
                </c:pt>
                <c:pt idx="16">
                  <c:v>ПФТС</c:v>
                </c:pt>
                <c:pt idx="17">
                  <c:v>Перспектива</c:v>
                </c:pt>
                <c:pt idx="18">
                  <c:v>Депозити у євро</c:v>
                </c:pt>
                <c:pt idx="19">
                  <c:v>Депозити у дол. США</c:v>
                </c:pt>
                <c:pt idx="20">
                  <c:v>Депозити у грн.</c:v>
                </c:pt>
                <c:pt idx="21">
                  <c:v>"Золотий" депозит (за офіційним курсом золота)</c:v>
                </c:pt>
              </c:strCache>
            </c:strRef>
          </c:cat>
          <c:val>
            <c:numRef>
              <c:f>'В_діаграма(дох)'!$B$2:$B$23</c:f>
              <c:numCache>
                <c:formatCode>0.00%</c:formatCode>
                <c:ptCount val="22"/>
                <c:pt idx="0">
                  <c:v>-4.5321176050694523E-2</c:v>
                </c:pt>
                <c:pt idx="1">
                  <c:v>-3.0465512241638293E-2</c:v>
                </c:pt>
                <c:pt idx="2">
                  <c:v>-1.4767082306849422E-2</c:v>
                </c:pt>
                <c:pt idx="3">
                  <c:v>-5.6756775822046635E-3</c:v>
                </c:pt>
                <c:pt idx="4">
                  <c:v>-3.7584346321410944E-3</c:v>
                </c:pt>
                <c:pt idx="5">
                  <c:v>-1.6796262099759707E-3</c:v>
                </c:pt>
                <c:pt idx="6">
                  <c:v>0</c:v>
                </c:pt>
                <c:pt idx="7">
                  <c:v>4.2980818268798515E-3</c:v>
                </c:pt>
                <c:pt idx="8">
                  <c:v>7.0411569746924307E-3</c:v>
                </c:pt>
                <c:pt idx="9">
                  <c:v>7.0684988049185549E-3</c:v>
                </c:pt>
                <c:pt idx="10">
                  <c:v>7.4946293229081196E-3</c:v>
                </c:pt>
                <c:pt idx="11">
                  <c:v>8.4263353688494025E-3</c:v>
                </c:pt>
                <c:pt idx="12">
                  <c:v>9.2542367588654972E-3</c:v>
                </c:pt>
                <c:pt idx="13">
                  <c:v>9.7060454797559537E-3</c:v>
                </c:pt>
                <c:pt idx="14">
                  <c:v>9.7965157452433171E-3</c:v>
                </c:pt>
                <c:pt idx="15">
                  <c:v>-2.5721339160927224E-3</c:v>
                </c:pt>
                <c:pt idx="16">
                  <c:v>-2.7835603092816186E-3</c:v>
                </c:pt>
                <c:pt idx="17">
                  <c:v>2.0206961460531581E-3</c:v>
                </c:pt>
                <c:pt idx="18">
                  <c:v>-1.3411447647985408E-2</c:v>
                </c:pt>
                <c:pt idx="19">
                  <c:v>1.469657559451143E-2</c:v>
                </c:pt>
                <c:pt idx="20">
                  <c:v>1.1362191780821916E-2</c:v>
                </c:pt>
                <c:pt idx="21">
                  <c:v>-0.10766918376479273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CF4-48D2-9D65-7088BC2F0B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736598336"/>
        <c:axId val="1"/>
      </c:barChart>
      <c:catAx>
        <c:axId val="73659833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808080"/>
                </a:solidFill>
                <a:latin typeface="Arial Cyr"/>
                <a:ea typeface="Arial Cyr"/>
                <a:cs typeface="Arial Cyr"/>
              </a:defRPr>
            </a:pPr>
            <a:endParaRPr lang="uk-UA"/>
          </a:p>
        </c:txPr>
        <c:crossAx val="1"/>
        <c:crosses val="autoZero"/>
        <c:auto val="0"/>
        <c:lblAlgn val="ctr"/>
        <c:lblOffset val="0"/>
        <c:tickLblSkip val="1"/>
        <c:tickMarkSkip val="1"/>
        <c:noMultiLvlLbl val="0"/>
      </c:catAx>
      <c:valAx>
        <c:axId val="1"/>
        <c:scaling>
          <c:orientation val="minMax"/>
          <c:max val="0.02"/>
          <c:min val="-0.11"/>
        </c:scaling>
        <c:delete val="0"/>
        <c:axPos val="b"/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808080"/>
                </a:solidFill>
                <a:latin typeface="Arial Cyr"/>
                <a:ea typeface="Arial Cyr"/>
                <a:cs typeface="Arial Cyr"/>
              </a:defRPr>
            </a:pPr>
            <a:endParaRPr lang="uk-UA"/>
          </a:p>
        </c:txPr>
        <c:crossAx val="7365983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uk-UA"/>
    </a:p>
  </c:txPr>
  <c:printSettings>
    <c:headerFooter alignWithMargins="0"/>
    <c:pageMargins b="1" l="0.75" r="0.75" t="1" header="0.5" footer="0.5"/>
    <c:pageSetup paperSize="9" orientation="landscape" verticalDpi="120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1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uk-UA"/>
              <a:t>Динаміка ВЧА інтервальних ІСІ за місяць</a:t>
            </a:r>
          </a:p>
        </c:rich>
      </c:tx>
      <c:layout>
        <c:manualLayout>
          <c:xMode val="edge"/>
          <c:yMode val="edge"/>
          <c:x val="0.33847191114443059"/>
          <c:y val="6.66689019846694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1.8881697522519888E-2"/>
          <c:y val="0.34134477816150738"/>
          <c:w val="0.94268623186506706"/>
          <c:h val="0.4373479970194313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'І_динаміка ВЧА'!$C$33</c:f>
              <c:strCache>
                <c:ptCount val="1"/>
                <c:pt idx="0">
                  <c:v>Зміна ВЧА, тис. грн.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FF"/>
              </a:solidFill>
              <a:prstDash val="solid"/>
            </a:ln>
          </c:spPr>
          <c:invertIfNegative val="0"/>
          <c:dLbls>
            <c:dLbl>
              <c:idx val="0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A-1DF3-4CE0-81AE-9603EEEA0DBC}"/>
                </c:ext>
              </c:extLst>
            </c:dLbl>
            <c:dLbl>
              <c:idx val="1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1DF3-4CE0-81AE-9603EEEA0DBC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64197771576567619"/>
                  <c:y val="0.33867802208212061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DF3-4CE0-81AE-9603EEEA0DBC}"/>
                </c:ext>
              </c:extLst>
            </c:dLbl>
            <c:dLbl>
              <c:idx val="3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6-1DF3-4CE0-81AE-9603EEEA0DBC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59512313302460829"/>
                  <c:y val="0.34134477816150738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DF3-4CE0-81AE-9603EEEA0DBC}"/>
                </c:ext>
              </c:extLst>
            </c:dLbl>
            <c:dLbl>
              <c:idx val="5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1DF3-4CE0-81AE-9603EEEA0DBC}"/>
                </c:ext>
              </c:extLst>
            </c:dLbl>
            <c:dLbl>
              <c:idx val="6"/>
              <c:layout>
                <c:manualLayout>
                  <c:xMode val="edge"/>
                  <c:yMode val="edge"/>
                  <c:x val="0.65036958133124056"/>
                  <c:y val="0.37067909503476193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DF3-4CE0-81AE-9603EEEA0DBC}"/>
                </c:ext>
              </c:extLst>
            </c:dLbl>
            <c:dLbl>
              <c:idx val="7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9-1DF3-4CE0-81AE-9603EEEA0DBC}"/>
                </c:ext>
              </c:extLst>
            </c:dLbl>
            <c:dLbl>
              <c:idx val="8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B-1DF3-4CE0-81AE-9603EEEA0DBC}"/>
                </c:ext>
              </c:extLst>
            </c:dLbl>
            <c:dLbl>
              <c:idx val="9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C-1DF3-4CE0-81AE-9603EEEA0DBC}"/>
                </c:ext>
              </c:extLst>
            </c:dLbl>
            <c:dLbl>
              <c:idx val="10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D-1DF3-4CE0-81AE-9603EEEA0DBC}"/>
                </c:ext>
              </c:extLst>
            </c:dLbl>
            <c:dLbl>
              <c:idx val="11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E-1DF3-4CE0-81AE-9603EEEA0DBC}"/>
                </c:ext>
              </c:extLst>
            </c:dLbl>
            <c:dLbl>
              <c:idx val="12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1DF3-4CE0-81AE-9603EEEA0DBC}"/>
                </c:ext>
              </c:extLst>
            </c:dLbl>
            <c:dLbl>
              <c:idx val="13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1DF3-4CE0-81AE-9603EEEA0DBC}"/>
                </c:ext>
              </c:extLst>
            </c:dLbl>
            <c:dLbl>
              <c:idx val="14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1DF3-4CE0-81AE-9603EEEA0DBC}"/>
                </c:ext>
              </c:extLst>
            </c:dLbl>
            <c:numFmt formatCode="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uk-U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'І_динаміка ВЧА'!$B$34:$B$35</c:f>
              <c:strCache>
                <c:ptCount val="2"/>
                <c:pt idx="0">
                  <c:v>Центральний інвестиційний фонд</c:v>
                </c:pt>
                <c:pt idx="1">
                  <c:v>Промінвест-Керамет</c:v>
                </c:pt>
              </c:strCache>
            </c:strRef>
          </c:cat>
          <c:val>
            <c:numRef>
              <c:f>'І_динаміка ВЧА'!$C$34:$C$35</c:f>
              <c:numCache>
                <c:formatCode>#,##0.00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1DF3-4CE0-81AE-9603EEEA0DBC}"/>
            </c:ext>
          </c:extLst>
        </c:ser>
        <c:ser>
          <c:idx val="0"/>
          <c:order val="1"/>
          <c:tx>
            <c:strRef>
              <c:f>'І_динаміка ВЧА'!$E$33</c:f>
              <c:strCache>
                <c:ptCount val="1"/>
                <c:pt idx="0">
                  <c:v>Чистий притік/відтік капіталу, тис. грн.</c:v>
                </c:pt>
              </c:strCache>
            </c:strRef>
          </c:tx>
          <c:spPr>
            <a:solidFill>
              <a:srgbClr val="33CCCC"/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Mode val="edge"/>
                  <c:yMode val="edge"/>
                  <c:x val="0.33987055540535799"/>
                  <c:y val="0.48268285036900649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1DF3-4CE0-81AE-9603EEEA0DBC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8000245172504723"/>
                  <c:y val="0.48801636252778008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1DF3-4CE0-81AE-9603EEEA0DBC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73288959272595711"/>
                  <c:y val="0.32534424168518672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1DF3-4CE0-81AE-9603EEEA0DBC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75596722303125918"/>
                  <c:y val="0.54135148411551559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1DF3-4CE0-81AE-9603EEEA0DBC}"/>
                </c:ext>
              </c:extLst>
            </c:dLbl>
            <c:dLbl>
              <c:idx val="4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B-1DF3-4CE0-81AE-9603EEEA0DBC}"/>
                </c:ext>
              </c:extLst>
            </c:dLbl>
            <c:dLbl>
              <c:idx val="5"/>
              <c:layout>
                <c:manualLayout>
                  <c:xMode val="edge"/>
                  <c:yMode val="edge"/>
                  <c:x val="0.78533875251073459"/>
                  <c:y val="0.33334450992334702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1DF3-4CE0-81AE-9603EEEA0DBC}"/>
                </c:ext>
              </c:extLst>
            </c:dLbl>
            <c:dLbl>
              <c:idx val="6"/>
              <c:layout>
                <c:manualLayout>
                  <c:xMode val="edge"/>
                  <c:yMode val="edge"/>
                  <c:x val="0.6888322985067441"/>
                  <c:y val="0.381346119352309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1DF3-4CE0-81AE-9603EEEA0DBC}"/>
                </c:ext>
              </c:extLst>
            </c:dLbl>
            <c:dLbl>
              <c:idx val="7"/>
              <c:layout>
                <c:manualLayout>
                  <c:xMode val="edge"/>
                  <c:yMode val="edge"/>
                  <c:x val="0.78743671890212574"/>
                  <c:y val="0.38401287543169577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1DF3-4CE0-81AE-9603EEEA0DBC}"/>
                </c:ext>
              </c:extLst>
            </c:dLbl>
            <c:dLbl>
              <c:idx val="8"/>
              <c:layout>
                <c:manualLayout>
                  <c:xMode val="edge"/>
                  <c:yMode val="edge"/>
                  <c:x val="0.78743671890212574"/>
                  <c:y val="0.35201180247905445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1DF3-4CE0-81AE-9603EEEA0DBC}"/>
                </c:ext>
              </c:extLst>
            </c:dLbl>
            <c:dLbl>
              <c:idx val="9"/>
              <c:layout>
                <c:manualLayout>
                  <c:xMode val="edge"/>
                  <c:yMode val="edge"/>
                  <c:x val="0.55945770437095965"/>
                  <c:y val="0.5120171672422611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1DF3-4CE0-81AE-9603EEEA0DBC}"/>
                </c:ext>
              </c:extLst>
            </c:dLbl>
            <c:dLbl>
              <c:idx val="10"/>
              <c:layout>
                <c:manualLayout>
                  <c:xMode val="edge"/>
                  <c:yMode val="edge"/>
                  <c:x val="0.52169430932591987"/>
                  <c:y val="0.39201314366985612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1DF3-4CE0-81AE-9603EEEA0DBC}"/>
                </c:ext>
              </c:extLst>
            </c:dLbl>
            <c:dLbl>
              <c:idx val="11"/>
              <c:layout>
                <c:manualLayout>
                  <c:xMode val="edge"/>
                  <c:yMode val="edge"/>
                  <c:x val="0.56784956993652402"/>
                  <c:y val="0.37867936327292223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1DF3-4CE0-81AE-9603EEEA0DBC}"/>
                </c:ext>
              </c:extLst>
            </c:dLbl>
            <c:dLbl>
              <c:idx val="12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7-1DF3-4CE0-81AE-9603EEEA0DBC}"/>
                </c:ext>
              </c:extLst>
            </c:dLbl>
            <c:dLbl>
              <c:idx val="13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5-1DF3-4CE0-81AE-9603EEEA0DBC}"/>
                </c:ext>
              </c:extLst>
            </c:dLbl>
            <c:dLbl>
              <c:idx val="14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4-1DF3-4CE0-81AE-9603EEEA0DBC}"/>
                </c:ext>
              </c:extLst>
            </c:dLbl>
            <c:dLbl>
              <c:idx val="15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3-1DF3-4CE0-81AE-9603EEEA0DBC}"/>
                </c:ext>
              </c:extLst>
            </c:dLbl>
            <c:numFmt formatCode="#,##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 i="0" u="none" strike="noStrike" baseline="0">
                    <a:solidFill>
                      <a:srgbClr val="008080"/>
                    </a:solidFill>
                    <a:latin typeface="Arial"/>
                    <a:ea typeface="Arial"/>
                    <a:cs typeface="Arial"/>
                  </a:defRPr>
                </a:pPr>
                <a:endParaRPr lang="uk-U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'І_динаміка ВЧА'!$B$34:$B$35</c:f>
              <c:strCache>
                <c:ptCount val="2"/>
                <c:pt idx="0">
                  <c:v>Центральний інвестиційний фонд</c:v>
                </c:pt>
                <c:pt idx="1">
                  <c:v>Промінвест-Керамет</c:v>
                </c:pt>
              </c:strCache>
            </c:strRef>
          </c:cat>
          <c:val>
            <c:numRef>
              <c:f>'І_динаміка ВЧА'!$E$34:$E$35</c:f>
              <c:numCache>
                <c:formatCode>#,##0.00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0-1DF3-4CE0-81AE-9603EEEA0DB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0"/>
        <c:axId val="736592576"/>
        <c:axId val="1"/>
      </c:barChart>
      <c:lineChart>
        <c:grouping val="standard"/>
        <c:varyColors val="0"/>
        <c:ser>
          <c:idx val="2"/>
          <c:order val="2"/>
          <c:tx>
            <c:strRef>
              <c:f>'І_динаміка ВЧА'!$D$33</c:f>
              <c:strCache>
                <c:ptCount val="1"/>
                <c:pt idx="0">
                  <c:v>Зміна ВЧА, %</c:v>
                </c:pt>
              </c:strCache>
            </c:strRef>
          </c:tx>
          <c:spPr>
            <a:ln w="19050">
              <a:noFill/>
            </a:ln>
          </c:spPr>
          <c:marker>
            <c:symbol val="triangle"/>
            <c:size val="5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Mode val="edge"/>
                  <c:yMode val="edge"/>
                  <c:x val="0.25665122188017775"/>
                  <c:y val="0.6933565806405618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1DF3-4CE0-81AE-9603EEEA0DBC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72729501568224753"/>
                  <c:y val="0.69068982456117511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1DF3-4CE0-81AE-9603EEEA0DBC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69512619768091732"/>
                  <c:y val="0.30667694912947929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1DF3-4CE0-81AE-9603EEEA0DBC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72309908289946534"/>
                  <c:y val="0.50401689900410074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1DF3-4CE0-81AE-9603EEEA0DBC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62729195102593849"/>
                  <c:y val="0.43201448486065774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1DF3-4CE0-81AE-9603EEEA0DBC}"/>
                </c:ext>
              </c:extLst>
            </c:dLbl>
            <c:dLbl>
              <c:idx val="5"/>
              <c:layout>
                <c:manualLayout>
                  <c:xMode val="edge"/>
                  <c:yMode val="edge"/>
                  <c:x val="0.75596722303125918"/>
                  <c:y val="0.44534826525759164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1DF3-4CE0-81AE-9603EEEA0DBC}"/>
                </c:ext>
              </c:extLst>
            </c:dLbl>
            <c:dLbl>
              <c:idx val="6"/>
              <c:layout>
                <c:manualLayout>
                  <c:xMode val="edge"/>
                  <c:yMode val="edge"/>
                  <c:x val="0.67554517802793379"/>
                  <c:y val="0.53601797195674206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1DF3-4CE0-81AE-9603EEEA0DBC}"/>
                </c:ext>
              </c:extLst>
            </c:dLbl>
            <c:dLbl>
              <c:idx val="7"/>
              <c:layout>
                <c:manualLayout>
                  <c:xMode val="edge"/>
                  <c:yMode val="edge"/>
                  <c:x val="0.77904485333656137"/>
                  <c:y val="0.5173506794010346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1DF3-4CE0-81AE-9603EEEA0DBC}"/>
                </c:ext>
              </c:extLst>
            </c:dLbl>
            <c:dLbl>
              <c:idx val="8"/>
              <c:layout>
                <c:manualLayout>
                  <c:xMode val="edge"/>
                  <c:yMode val="edge"/>
                  <c:x val="0.7678556992491421"/>
                  <c:y val="0.32267748560579995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1DF3-4CE0-81AE-9603EEEA0DBC}"/>
                </c:ext>
              </c:extLst>
            </c:dLbl>
            <c:dLbl>
              <c:idx val="9"/>
              <c:layout>
                <c:manualLayout>
                  <c:xMode val="edge"/>
                  <c:yMode val="edge"/>
                  <c:x val="0.54686990602261309"/>
                  <c:y val="1.0667024317547106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1DF3-4CE0-81AE-9603EEEA0DBC}"/>
                </c:ext>
              </c:extLst>
            </c:dLbl>
            <c:dLbl>
              <c:idx val="10"/>
              <c:layout>
                <c:manualLayout>
                  <c:xMode val="edge"/>
                  <c:yMode val="edge"/>
                  <c:x val="0.49931600115108149"/>
                  <c:y val="0.5866863374650908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1DF3-4CE0-81AE-9603EEEA0DBC}"/>
                </c:ext>
              </c:extLst>
            </c:dLbl>
            <c:dLbl>
              <c:idx val="11"/>
              <c:layout>
                <c:manualLayout>
                  <c:xMode val="edge"/>
                  <c:yMode val="edge"/>
                  <c:x val="0.54826855028354049"/>
                  <c:y val="1.0667024317547106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1DF3-4CE0-81AE-9603EEEA0DBC}"/>
                </c:ext>
              </c:extLst>
            </c:dLbl>
            <c:dLbl>
              <c:idx val="12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4-1DF3-4CE0-81AE-9603EEEA0DBC}"/>
                </c:ext>
              </c:extLst>
            </c:dLbl>
            <c:dLbl>
              <c:idx val="13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1-1DF3-4CE0-81AE-9603EEEA0DBC}"/>
                </c:ext>
              </c:extLst>
            </c:dLbl>
            <c:dLbl>
              <c:idx val="14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3-1DF3-4CE0-81AE-9603EEEA0DBC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 i="0" u="none" strike="noStrike" baseline="0">
                    <a:solidFill>
                      <a:srgbClr val="3366FF"/>
                    </a:solidFill>
                    <a:latin typeface="Arial"/>
                    <a:ea typeface="Arial"/>
                    <a:cs typeface="Arial"/>
                  </a:defRPr>
                </a:pPr>
                <a:endParaRPr lang="uk-UA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'І_динаміка ВЧА'!$D$34:$D$35</c:f>
              <c:numCache>
                <c:formatCode>0.00%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0-1DF3-4CE0-81AE-9603EEEA0DB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736592576"/>
        <c:scaling>
          <c:orientation val="minMax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0.01"/>
          <c:min val="-0.01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736592576"/>
        <c:crosses val="autoZero"/>
        <c:crossBetween val="between"/>
        <c:majorUnit val="0.01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0%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3"/>
        <c:crosses val="max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0.14196239248413101"/>
          <c:y val="0.81602736029235357"/>
          <c:w val="0.47064379380206983"/>
          <c:h val="6.9335658064056185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19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uk-UA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 alignWithMargins="0"/>
    <c:pageMargins b="1" l="0.75" r="0.75" t="1" header="0.5" footer="0.5"/>
    <c:pageSetup paperSize="9" orientation="landscape" verticalDpi="120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uk-UA"/>
              <a:t>Доходність інтервальних фондів, 
банківських депозитів та індексів за місяць</a:t>
            </a:r>
          </a:p>
        </c:rich>
      </c:tx>
      <c:layout>
        <c:manualLayout>
          <c:xMode val="edge"/>
          <c:yMode val="edge"/>
          <c:x val="0.28004933184341652"/>
          <c:y val="9.2939829061962336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2120033608903301E-2"/>
          <c:y val="0.16915048889277146"/>
          <c:w val="0.92059853085981291"/>
          <c:h val="0.7658241914705696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2E39-4BA6-8ED0-D498C5EBCD0D}"/>
              </c:ext>
            </c:extLst>
          </c:dPt>
          <c:dPt>
            <c:idx val="2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2E39-4BA6-8ED0-D498C5EBCD0D}"/>
              </c:ext>
            </c:extLst>
          </c:dPt>
          <c:dPt>
            <c:idx val="3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2E39-4BA6-8ED0-D498C5EBCD0D}"/>
              </c:ext>
            </c:extLst>
          </c:dPt>
          <c:dPt>
            <c:idx val="4"/>
            <c:invertIfNegative val="0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2E39-4BA6-8ED0-D498C5EBCD0D}"/>
              </c:ext>
            </c:extLst>
          </c:dPt>
          <c:dPt>
            <c:idx val="5"/>
            <c:invertIfNegative val="0"/>
            <c:bubble3D val="0"/>
            <c:spPr>
              <a:solidFill>
                <a:srgbClr val="33CC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2E39-4BA6-8ED0-D498C5EBCD0D}"/>
              </c:ext>
            </c:extLst>
          </c:dPt>
          <c:dPt>
            <c:idx val="6"/>
            <c:invertIfNegative val="0"/>
            <c:bubble3D val="0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2E39-4BA6-8ED0-D498C5EBCD0D}"/>
              </c:ext>
            </c:extLst>
          </c:dPt>
          <c:dPt>
            <c:idx val="7"/>
            <c:invertIfNegative val="0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2E39-4BA6-8ED0-D498C5EBCD0D}"/>
              </c:ext>
            </c:extLst>
          </c:dPt>
          <c:dPt>
            <c:idx val="8"/>
            <c:invertIfNegative val="0"/>
            <c:bubble3D val="0"/>
            <c:spPr>
              <a:solidFill>
                <a:srgbClr val="FFCC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E39-4BA6-8ED0-D498C5EBCD0D}"/>
              </c:ext>
            </c:extLst>
          </c:dPt>
          <c:cat>
            <c:strRef>
              <c:f>'І_діаграма(дох)'!$A$2:$A$10</c:f>
              <c:strCache>
                <c:ptCount val="9"/>
                <c:pt idx="0">
                  <c:v>Центральний інвестиційний фонд</c:v>
                </c:pt>
                <c:pt idx="1">
                  <c:v>Промінвест-Керамет</c:v>
                </c:pt>
                <c:pt idx="2">
                  <c:v>Середня доходність фондів</c:v>
                </c:pt>
                <c:pt idx="3">
                  <c:v>ПФТС</c:v>
                </c:pt>
                <c:pt idx="4">
                  <c:v>Перспектива</c:v>
                </c:pt>
                <c:pt idx="5">
                  <c:v>Депозити у євро</c:v>
                </c:pt>
                <c:pt idx="6">
                  <c:v>Депозити у дол. США</c:v>
                </c:pt>
                <c:pt idx="7">
                  <c:v>Депозити у грн.</c:v>
                </c:pt>
                <c:pt idx="8">
                  <c:v>"Золотий" депозит (за офіційним курсом золота)</c:v>
                </c:pt>
              </c:strCache>
            </c:strRef>
          </c:cat>
          <c:val>
            <c:numRef>
              <c:f>'І_діаграма(дох)'!$B$2:$B$10</c:f>
              <c:numCache>
                <c:formatCode>0.00%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-2.7835603092816186E-3</c:v>
                </c:pt>
                <c:pt idx="4">
                  <c:v>2.0206961460531581E-3</c:v>
                </c:pt>
                <c:pt idx="5">
                  <c:v>-1.3411447647985408E-2</c:v>
                </c:pt>
                <c:pt idx="6">
                  <c:v>1.469657559451143E-2</c:v>
                </c:pt>
                <c:pt idx="7">
                  <c:v>1.1362191780821916E-2</c:v>
                </c:pt>
                <c:pt idx="8">
                  <c:v>-0.10766918376479273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E39-4BA6-8ED0-D498C5EBCD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736587296"/>
        <c:axId val="1"/>
      </c:barChart>
      <c:catAx>
        <c:axId val="73658729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969696"/>
                </a:solidFill>
                <a:latin typeface="Arial Cyr"/>
                <a:ea typeface="Arial Cyr"/>
                <a:cs typeface="Arial Cyr"/>
              </a:defRPr>
            </a:pPr>
            <a:endParaRPr lang="uk-UA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0.02"/>
          <c:min val="-0.11"/>
        </c:scaling>
        <c:delete val="0"/>
        <c:axPos val="b"/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808080"/>
                </a:solidFill>
                <a:latin typeface="Arial Cyr"/>
                <a:ea typeface="Arial Cyr"/>
                <a:cs typeface="Arial Cyr"/>
              </a:defRPr>
            </a:pPr>
            <a:endParaRPr lang="uk-UA"/>
          </a:p>
        </c:txPr>
        <c:crossAx val="7365872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uk-UA"/>
    </a:p>
  </c:txPr>
  <c:printSettings>
    <c:headerFooter alignWithMargins="0"/>
    <c:pageMargins b="1" l="0.75" r="0.75" t="1" header="0.5" footer="0.5"/>
    <c:pageSetup paperSize="9" orientation="landscape" verticalDpi="120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1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uk-UA"/>
              <a:t>Динаміка ВЧА закритих ІСІ за місяць</a:t>
            </a:r>
          </a:p>
        </c:rich>
      </c:tx>
      <c:layout>
        <c:manualLayout>
          <c:xMode val="edge"/>
          <c:yMode val="edge"/>
          <c:x val="0.34976839948389693"/>
          <c:y val="5.247990843349310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8466752815320591E-2"/>
          <c:y val="0.32362610200654079"/>
          <c:w val="0.90955939450084977"/>
          <c:h val="0.46357252449585568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'3_динаміка ВЧА'!$C$42</c:f>
              <c:strCache>
                <c:ptCount val="1"/>
                <c:pt idx="0">
                  <c:v>Зміна ВЧА, тис. грн.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FF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Mode val="edge"/>
                  <c:yMode val="edge"/>
                  <c:x val="0.18902033597975029"/>
                  <c:y val="0.35278160669181469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0E7-4CED-BA18-4325EE10F36D}"/>
                </c:ext>
              </c:extLst>
            </c:dLbl>
            <c:dLbl>
              <c:idx val="1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9-60E7-4CED-BA18-4325EE10F36D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5605987742305415"/>
                  <c:y val="0.45774142355880093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0E7-4CED-BA18-4325EE10F36D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78354583718101622"/>
                  <c:y val="0.4548258730902735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0E7-4CED-BA18-4325EE10F36D}"/>
                </c:ext>
              </c:extLst>
            </c:dLbl>
            <c:dLbl>
              <c:idx val="4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7-60E7-4CED-BA18-4325EE10F36D}"/>
                </c:ext>
              </c:extLst>
            </c:dLbl>
            <c:dLbl>
              <c:idx val="5"/>
              <c:layout>
                <c:manualLayout>
                  <c:xMode val="edge"/>
                  <c:yMode val="edge"/>
                  <c:x val="0.81828034336532929"/>
                  <c:y val="0.49855913011818442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0E7-4CED-BA18-4325EE10F36D}"/>
                </c:ext>
              </c:extLst>
            </c:dLbl>
            <c:dLbl>
              <c:idx val="6"/>
              <c:layout>
                <c:manualLayout>
                  <c:xMode val="edge"/>
                  <c:yMode val="edge"/>
                  <c:x val="0.58644770906537913"/>
                  <c:y val="0.4606569740273283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0E7-4CED-BA18-4325EE10F36D}"/>
                </c:ext>
              </c:extLst>
            </c:dLbl>
            <c:dLbl>
              <c:idx val="7"/>
              <c:layout>
                <c:manualLayout>
                  <c:xMode val="edge"/>
                  <c:yMode val="edge"/>
                  <c:x val="0.67772676020089961"/>
                  <c:y val="0.46357252449585568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0E7-4CED-BA18-4325EE10F36D}"/>
                </c:ext>
              </c:extLst>
            </c:dLbl>
            <c:dLbl>
              <c:idx val="8"/>
              <c:layout>
                <c:manualLayout>
                  <c:xMode val="edge"/>
                  <c:yMode val="edge"/>
                  <c:x val="0.76981359055000875"/>
                  <c:y val="0.4548258730902735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0E7-4CED-BA18-4325EE10F36D}"/>
                </c:ext>
              </c:extLst>
            </c:dLbl>
            <c:dLbl>
              <c:idx val="9"/>
              <c:layout>
                <c:manualLayout>
                  <c:xMode val="edge"/>
                  <c:yMode val="edge"/>
                  <c:x val="0.85463040797681977"/>
                  <c:y val="0.46357252449585568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0E7-4CED-BA18-4325EE10F36D}"/>
                </c:ext>
              </c:extLst>
            </c:dLbl>
            <c:dLbl>
              <c:idx val="10"/>
              <c:layout>
                <c:manualLayout>
                  <c:xMode val="edge"/>
                  <c:yMode val="edge"/>
                  <c:x val="0.54928986524029999"/>
                  <c:y val="0.57727899276842409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0E7-4CED-BA18-4325EE10F36D}"/>
                </c:ext>
              </c:extLst>
            </c:dLbl>
            <c:dLbl>
              <c:idx val="11"/>
              <c:layout>
                <c:manualLayout>
                  <c:xMode val="edge"/>
                  <c:yMode val="edge"/>
                  <c:x val="0.59371772198767725"/>
                  <c:y val="0.7084787638521568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0E7-4CED-BA18-4325EE10F36D}"/>
                </c:ext>
              </c:extLst>
            </c:dLbl>
            <c:dLbl>
              <c:idx val="12"/>
              <c:layout>
                <c:manualLayout>
                  <c:xMode val="edge"/>
                  <c:yMode val="edge"/>
                  <c:x val="0.64380003323017521"/>
                  <c:y val="0.7084787638521568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60E7-4CED-BA18-4325EE10F36D}"/>
                </c:ext>
              </c:extLst>
            </c:dLbl>
            <c:dLbl>
              <c:idx val="13"/>
              <c:layout>
                <c:manualLayout>
                  <c:xMode val="edge"/>
                  <c:yMode val="edge"/>
                  <c:x val="0.69549790289985047"/>
                  <c:y val="0.93589170039729352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0E7-4CED-BA18-4325EE10F36D}"/>
                </c:ext>
              </c:extLst>
            </c:dLbl>
            <c:dLbl>
              <c:idx val="14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C-60E7-4CED-BA18-4325EE10F36D}"/>
                </c:ext>
              </c:extLst>
            </c:dLbl>
            <c:dLbl>
              <c:idx val="16"/>
              <c:layout>
                <c:manualLayout>
                  <c:xMode val="edge"/>
                  <c:yMode val="edge"/>
                  <c:x val="0.53959651467723591"/>
                  <c:y val="0.4723191759014379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60E7-4CED-BA18-4325EE10F36D}"/>
                </c:ext>
              </c:extLst>
            </c:dLbl>
            <c:numFmt formatCode="#,##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uk-U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'3_динаміка ВЧА'!$B$43:$B$44</c:f>
              <c:strCache>
                <c:ptCount val="2"/>
                <c:pt idx="0">
                  <c:v>Індекс Української Біржі</c:v>
                </c:pt>
                <c:pt idx="1">
                  <c:v>КІНТО-Голд</c:v>
                </c:pt>
              </c:strCache>
            </c:strRef>
          </c:cat>
          <c:val>
            <c:numRef>
              <c:f>'3_динаміка ВЧА'!$C$43:$C$44</c:f>
              <c:numCache>
                <c:formatCode>#,##0.00</c:formatCode>
                <c:ptCount val="2"/>
                <c:pt idx="0">
                  <c:v>-56.218569999999367</c:v>
                </c:pt>
                <c:pt idx="1">
                  <c:v>-1237.1937400000002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60E7-4CED-BA18-4325EE10F36D}"/>
            </c:ext>
          </c:extLst>
        </c:ser>
        <c:ser>
          <c:idx val="0"/>
          <c:order val="1"/>
          <c:tx>
            <c:strRef>
              <c:f>'3_динаміка ВЧА'!$E$42</c:f>
              <c:strCache>
                <c:ptCount val="1"/>
                <c:pt idx="0">
                  <c:v>Чистий притік/відтік капіталу, тис. грн.</c:v>
                </c:pt>
              </c:strCache>
            </c:strRef>
          </c:tx>
          <c:spPr>
            <a:solidFill>
              <a:srgbClr val="33CCCC"/>
            </a:solidFill>
            <a:ln w="25400">
              <a:noFill/>
            </a:ln>
          </c:spPr>
          <c:invertIfNegative val="0"/>
          <c:dLbls>
            <c:dLbl>
              <c:idx val="0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1-60E7-4CED-BA18-4325EE10F36D}"/>
                </c:ext>
              </c:extLst>
            </c:dLbl>
            <c:dLbl>
              <c:idx val="1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0-60E7-4CED-BA18-4325EE10F36D}"/>
                </c:ext>
              </c:extLst>
            </c:dLbl>
            <c:dLbl>
              <c:idx val="2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2-60E7-4CED-BA18-4325EE10F36D}"/>
                </c:ext>
              </c:extLst>
            </c:dLbl>
            <c:dLbl>
              <c:idx val="3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6-60E7-4CED-BA18-4325EE10F36D}"/>
                </c:ext>
              </c:extLst>
            </c:dLbl>
            <c:dLbl>
              <c:idx val="4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5-60E7-4CED-BA18-4325EE10F36D}"/>
                </c:ext>
              </c:extLst>
            </c:dLbl>
            <c:dLbl>
              <c:idx val="5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4-60E7-4CED-BA18-4325EE10F36D}"/>
                </c:ext>
              </c:extLst>
            </c:dLbl>
            <c:dLbl>
              <c:idx val="6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3-60E7-4CED-BA18-4325EE10F36D}"/>
                </c:ext>
              </c:extLst>
            </c:dLbl>
            <c:dLbl>
              <c:idx val="7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E-60E7-4CED-BA18-4325EE10F36D}"/>
                </c:ext>
              </c:extLst>
            </c:dLbl>
            <c:dLbl>
              <c:idx val="8"/>
              <c:layout>
                <c:manualLayout>
                  <c:xMode val="edge"/>
                  <c:yMode val="edge"/>
                  <c:x val="0.80939477201585386"/>
                  <c:y val="0.46357252449585568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60E7-4CED-BA18-4325EE10F36D}"/>
                </c:ext>
              </c:extLst>
            </c:dLbl>
            <c:dLbl>
              <c:idx val="9"/>
              <c:layout>
                <c:manualLayout>
                  <c:xMode val="edge"/>
                  <c:yMode val="edge"/>
                  <c:x val="0.89340381022907622"/>
                  <c:y val="0.44607922168469133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60E7-4CED-BA18-4325EE10F36D}"/>
                </c:ext>
              </c:extLst>
            </c:dLbl>
            <c:dLbl>
              <c:idx val="10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A-60E7-4CED-BA18-4325EE10F36D}"/>
                </c:ext>
              </c:extLst>
            </c:dLbl>
            <c:dLbl>
              <c:idx val="11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8-60E7-4CED-BA18-4325EE10F36D}"/>
                </c:ext>
              </c:extLst>
            </c:dLbl>
            <c:dLbl>
              <c:idx val="12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9-60E7-4CED-BA18-4325EE10F36D}"/>
                </c:ext>
              </c:extLst>
            </c:dLbl>
            <c:dLbl>
              <c:idx val="13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B-60E7-4CED-BA18-4325EE10F36D}"/>
                </c:ext>
              </c:extLst>
            </c:dLbl>
            <c:dLbl>
              <c:idx val="14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C-60E7-4CED-BA18-4325EE10F36D}"/>
                </c:ext>
              </c:extLst>
            </c:dLbl>
            <c:dLbl>
              <c:idx val="15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D-60E7-4CED-BA18-4325EE10F36D}"/>
                </c:ext>
              </c:extLst>
            </c:dLbl>
            <c:dLbl>
              <c:idx val="16"/>
              <c:layout>
                <c:manualLayout>
                  <c:xMode val="edge"/>
                  <c:yMode val="edge"/>
                  <c:x val="0.5945255012012659"/>
                  <c:y val="0.5073057815237666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60E7-4CED-BA18-4325EE10F36D}"/>
                </c:ext>
              </c:extLst>
            </c:dLbl>
            <c:numFmt formatCode="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 i="0" u="none" strike="noStrike" baseline="0">
                    <a:solidFill>
                      <a:srgbClr val="008080"/>
                    </a:solidFill>
                    <a:latin typeface="Arial"/>
                    <a:ea typeface="Arial"/>
                    <a:cs typeface="Arial"/>
                  </a:defRPr>
                </a:pPr>
                <a:endParaRPr lang="uk-U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'3_динаміка ВЧА'!$B$43:$B$44</c:f>
              <c:strCache>
                <c:ptCount val="2"/>
                <c:pt idx="0">
                  <c:v>Індекс Української Біржі</c:v>
                </c:pt>
                <c:pt idx="1">
                  <c:v>КІНТО-Голд</c:v>
                </c:pt>
              </c:strCache>
            </c:strRef>
          </c:cat>
          <c:val>
            <c:numRef>
              <c:f>'3_динаміка ВЧА'!$E$43:$E$44</c:f>
              <c:numCache>
                <c:formatCode>#,##0.00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2-60E7-4CED-BA18-4325EE10F36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0"/>
        <c:axId val="736589216"/>
        <c:axId val="1"/>
      </c:barChart>
      <c:lineChart>
        <c:grouping val="standard"/>
        <c:varyColors val="0"/>
        <c:ser>
          <c:idx val="2"/>
          <c:order val="2"/>
          <c:tx>
            <c:strRef>
              <c:f>'3_динаміка ВЧА'!$D$42</c:f>
              <c:strCache>
                <c:ptCount val="1"/>
                <c:pt idx="0">
                  <c:v>Зміна ВЧА, %</c:v>
                </c:pt>
              </c:strCache>
            </c:strRef>
          </c:tx>
          <c:spPr>
            <a:ln w="19050">
              <a:noFill/>
            </a:ln>
          </c:spPr>
          <c:marker>
            <c:symbol val="triangle"/>
            <c:size val="5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Mode val="edge"/>
                  <c:yMode val="edge"/>
                  <c:x val="0.27706827026091602"/>
                  <c:y val="0.53646128620904054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60E7-4CED-BA18-4325EE10F36D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73023240908416354"/>
                  <c:y val="0.81343858071914299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60E7-4CED-BA18-4325EE10F36D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60502663097791864"/>
                  <c:y val="0.5685323413628419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60E7-4CED-BA18-4325EE10F36D}"/>
                </c:ext>
              </c:extLst>
            </c:dLbl>
            <c:dLbl>
              <c:idx val="3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F-60E7-4CED-BA18-4325EE10F36D}"/>
                </c:ext>
              </c:extLst>
            </c:dLbl>
            <c:dLbl>
              <c:idx val="4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3-60E7-4CED-BA18-4325EE10F36D}"/>
                </c:ext>
              </c:extLst>
            </c:dLbl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B-60E7-4CED-BA18-4325EE10F36D}"/>
                </c:ext>
              </c:extLst>
            </c:dLbl>
            <c:dLbl>
              <c:idx val="6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6-60E7-4CED-BA18-4325EE10F36D}"/>
                </c:ext>
              </c:extLst>
            </c:dLbl>
            <c:dLbl>
              <c:idx val="7"/>
              <c:layout>
                <c:manualLayout>
                  <c:xMode val="edge"/>
                  <c:yMode val="edge"/>
                  <c:x val="0.70842237031726929"/>
                  <c:y val="0.52771463480345837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60E7-4CED-BA18-4325EE10F36D}"/>
                </c:ext>
              </c:extLst>
            </c:dLbl>
            <c:dLbl>
              <c:idx val="8"/>
              <c:layout>
                <c:manualLayout>
                  <c:xMode val="edge"/>
                  <c:yMode val="edge"/>
                  <c:x val="0.78273805796742757"/>
                  <c:y val="0.52771463480345837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60E7-4CED-BA18-4325EE10F36D}"/>
                </c:ext>
              </c:extLst>
            </c:dLbl>
            <c:dLbl>
              <c:idx val="9"/>
              <c:layout>
                <c:manualLayout>
                  <c:xMode val="edge"/>
                  <c:yMode val="edge"/>
                  <c:x val="0.87401710910294794"/>
                  <c:y val="0.5218835338664036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60E7-4CED-BA18-4325EE10F36D}"/>
                </c:ext>
              </c:extLst>
            </c:dLbl>
            <c:dLbl>
              <c:idx val="10"/>
              <c:layout>
                <c:manualLayout>
                  <c:xMode val="edge"/>
                  <c:yMode val="edge"/>
                  <c:x val="0.55979099501695284"/>
                  <c:y val="0.84842518634147179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60E7-4CED-BA18-4325EE10F36D}"/>
                </c:ext>
              </c:extLst>
            </c:dLbl>
            <c:dLbl>
              <c:idx val="11"/>
              <c:layout>
                <c:manualLayout>
                  <c:xMode val="edge"/>
                  <c:yMode val="edge"/>
                  <c:x val="0.60664218940509607"/>
                  <c:y val="0.88049624149527306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0-60E7-4CED-BA18-4325EE10F36D}"/>
                </c:ext>
              </c:extLst>
            </c:dLbl>
            <c:dLbl>
              <c:idx val="12"/>
              <c:layout>
                <c:manualLayout>
                  <c:xMode val="edge"/>
                  <c:yMode val="edge"/>
                  <c:x val="0.65591672143400537"/>
                  <c:y val="0.86008738821558128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60E7-4CED-BA18-4325EE10F36D}"/>
                </c:ext>
              </c:extLst>
            </c:dLbl>
            <c:dLbl>
              <c:idx val="13"/>
              <c:layout>
                <c:manualLayout>
                  <c:xMode val="edge"/>
                  <c:yMode val="edge"/>
                  <c:x val="0.70599903267650321"/>
                  <c:y val="0.91839839758612918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60E7-4CED-BA18-4325EE10F36D}"/>
                </c:ext>
              </c:extLst>
            </c:dLbl>
            <c:dLbl>
              <c:idx val="14"/>
              <c:layout>
                <c:manualLayout>
                  <c:xMode val="edge"/>
                  <c:yMode val="edge"/>
                  <c:x val="0.76335135684129929"/>
                  <c:y val="0.96213165461404015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60E7-4CED-BA18-4325EE10F36D}"/>
                </c:ext>
              </c:extLst>
            </c:dLbl>
            <c:dLbl>
              <c:idx val="15"/>
              <c:layout>
                <c:manualLayout>
                  <c:xMode val="edge"/>
                  <c:yMode val="edge"/>
                  <c:x val="0.76173579841412198"/>
                  <c:y val="0.9825405078937319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60E7-4CED-BA18-4325EE10F36D}"/>
                </c:ext>
              </c:extLst>
            </c:dLbl>
            <c:dLbl>
              <c:idx val="16"/>
              <c:layout>
                <c:manualLayout>
                  <c:xMode val="edge"/>
                  <c:yMode val="edge"/>
                  <c:x val="0.57029212479360558"/>
                  <c:y val="0.65016775448160891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2-60E7-4CED-BA18-4325EE10F36D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 i="0" u="none" strike="noStrike" baseline="0">
                    <a:solidFill>
                      <a:srgbClr val="3366FF"/>
                    </a:solidFill>
                    <a:latin typeface="Arial"/>
                    <a:ea typeface="Arial"/>
                    <a:cs typeface="Arial"/>
                  </a:defRPr>
                </a:pPr>
                <a:endParaRPr lang="uk-UA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'3_динаміка ВЧА'!$D$43:$D$44</c:f>
              <c:numCache>
                <c:formatCode>0.00%</c:formatCode>
                <c:ptCount val="2"/>
                <c:pt idx="0">
                  <c:v>-1.3116920754440584E-2</c:v>
                </c:pt>
                <c:pt idx="1">
                  <c:v>-0.11520503484232444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4-60E7-4CED-BA18-4325EE10F36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736589216"/>
        <c:scaling>
          <c:orientation val="minMax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0"/>
          <c:min val="-1500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736589216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0.15"/>
          <c:min val="-0.1"/>
        </c:scaling>
        <c:delete val="0"/>
        <c:axPos val="r"/>
        <c:numFmt formatCode="0%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3"/>
        <c:crosses val="max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b"/>
      <c:legendEntry>
        <c:idx val="1"/>
        <c:txPr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</c:legendEntry>
      <c:layout>
        <c:manualLayout>
          <c:xMode val="edge"/>
          <c:yMode val="edge"/>
          <c:x val="0.15913250507696927"/>
          <c:y val="0.86300293868410871"/>
          <c:w val="0.49839977478421338"/>
          <c:h val="7.2888761713184855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1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uk-UA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 alignWithMargins="0"/>
    <c:pageMargins b="1" l="0.75" r="0.75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uk-UA"/>
              <a:t>Доходність закритих фондів, 
банківських депозитів та індексів за місяць</a:t>
            </a:r>
          </a:p>
        </c:rich>
      </c:tx>
      <c:layout>
        <c:manualLayout>
          <c:xMode val="edge"/>
          <c:yMode val="edge"/>
          <c:x val="0.27640621274037142"/>
          <c:y val="1.22452808072438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2.2775043746397643E-2"/>
          <c:y val="0.214292414126767"/>
          <c:w val="0.95551660808750116"/>
          <c:h val="0.7143080470892233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981-4062-855D-B028A38A8E0B}"/>
              </c:ext>
            </c:extLst>
          </c:dPt>
          <c:dPt>
            <c:idx val="3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D981-4062-855D-B028A38A8E0B}"/>
              </c:ext>
            </c:extLst>
          </c:dPt>
          <c:dPt>
            <c:idx val="4"/>
            <c:invertIfNegative val="0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D981-4062-855D-B028A38A8E0B}"/>
              </c:ext>
            </c:extLst>
          </c:dPt>
          <c:dPt>
            <c:idx val="5"/>
            <c:invertIfNegative val="0"/>
            <c:bubble3D val="0"/>
            <c:spPr>
              <a:solidFill>
                <a:srgbClr val="33CC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D981-4062-855D-B028A38A8E0B}"/>
              </c:ext>
            </c:extLst>
          </c:dPt>
          <c:dPt>
            <c:idx val="6"/>
            <c:invertIfNegative val="0"/>
            <c:bubble3D val="0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D981-4062-855D-B028A38A8E0B}"/>
              </c:ext>
            </c:extLst>
          </c:dPt>
          <c:dPt>
            <c:idx val="7"/>
            <c:invertIfNegative val="0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D981-4062-855D-B028A38A8E0B}"/>
              </c:ext>
            </c:extLst>
          </c:dPt>
          <c:dPt>
            <c:idx val="8"/>
            <c:invertIfNegative val="0"/>
            <c:bubble3D val="0"/>
            <c:spPr>
              <a:solidFill>
                <a:srgbClr val="FFCC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D981-4062-855D-B028A38A8E0B}"/>
              </c:ext>
            </c:extLst>
          </c:dPt>
          <c:dPt>
            <c:idx val="9"/>
            <c:invertIfNegative val="0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D981-4062-855D-B028A38A8E0B}"/>
              </c:ext>
            </c:extLst>
          </c:dPt>
          <c:dPt>
            <c:idx val="10"/>
            <c:invertIfNegative val="0"/>
            <c:bubble3D val="0"/>
            <c:spPr>
              <a:solidFill>
                <a:srgbClr val="FFCC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D981-4062-855D-B028A38A8E0B}"/>
              </c:ext>
            </c:extLst>
          </c:dPt>
          <c:cat>
            <c:strRef>
              <c:f>'З_діаграма(дох)'!$A$2:$A$10</c:f>
              <c:strCache>
                <c:ptCount val="9"/>
                <c:pt idx="0">
                  <c:v>КІНТО-Голд</c:v>
                </c:pt>
                <c:pt idx="1">
                  <c:v>Індекс Української Біржі</c:v>
                </c:pt>
                <c:pt idx="2">
                  <c:v>Середня доходність фондів</c:v>
                </c:pt>
                <c:pt idx="3">
                  <c:v>ПФТС</c:v>
                </c:pt>
                <c:pt idx="4">
                  <c:v>Перспектива</c:v>
                </c:pt>
                <c:pt idx="5">
                  <c:v>Депозити у євро</c:v>
                </c:pt>
                <c:pt idx="6">
                  <c:v>Депозити у дол. США</c:v>
                </c:pt>
                <c:pt idx="7">
                  <c:v>Депозити у грн.</c:v>
                </c:pt>
                <c:pt idx="8">
                  <c:v>"Золотий" депозит (за офіційним курсом золота)</c:v>
                </c:pt>
              </c:strCache>
            </c:strRef>
          </c:cat>
          <c:val>
            <c:numRef>
              <c:f>'З_діаграма(дох)'!$B$2:$B$10</c:f>
              <c:numCache>
                <c:formatCode>0.00%</c:formatCode>
                <c:ptCount val="9"/>
                <c:pt idx="0">
                  <c:v>-0.11520474853678608</c:v>
                </c:pt>
                <c:pt idx="1">
                  <c:v>-1.3116377130565571E-2</c:v>
                </c:pt>
                <c:pt idx="2">
                  <c:v>-6.4160562833675827E-2</c:v>
                </c:pt>
                <c:pt idx="3">
                  <c:v>-2.7835603092816199E-3</c:v>
                </c:pt>
                <c:pt idx="4">
                  <c:v>2.0206961460531581E-3</c:v>
                </c:pt>
                <c:pt idx="5">
                  <c:v>-1.3411447647985408E-2</c:v>
                </c:pt>
                <c:pt idx="6">
                  <c:v>1.469657559451143E-2</c:v>
                </c:pt>
                <c:pt idx="7">
                  <c:v>1.1362191780821916E-2</c:v>
                </c:pt>
                <c:pt idx="8">
                  <c:v>-0.10766918376479273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D981-4062-855D-B028A38A8E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736569536"/>
        <c:axId val="1"/>
      </c:barChart>
      <c:catAx>
        <c:axId val="73656953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969696"/>
                </a:solidFill>
                <a:latin typeface="Arial Cyr"/>
                <a:ea typeface="Arial Cyr"/>
                <a:cs typeface="Arial Cyr"/>
              </a:defRPr>
            </a:pPr>
            <a:endParaRPr lang="uk-UA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0.02"/>
          <c:min val="-0.12"/>
        </c:scaling>
        <c:delete val="0"/>
        <c:axPos val="b"/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808080"/>
                </a:solidFill>
                <a:latin typeface="Arial Cyr"/>
                <a:ea typeface="Arial Cyr"/>
                <a:cs typeface="Arial Cyr"/>
              </a:defRPr>
            </a:pPr>
            <a:endParaRPr lang="uk-UA"/>
          </a:p>
        </c:txPr>
        <c:crossAx val="7365695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8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uk-UA"/>
    </a:p>
  </c:txPr>
  <c:printSettings>
    <c:headerFooter alignWithMargins="0"/>
    <c:pageMargins b="1" l="0.75" r="0.75" t="1" header="0.5" footer="0.5"/>
    <c:pageSetup paperSize="9" orientation="landscape" verticalDpi="1200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6</xdr:row>
      <xdr:rowOff>9525</xdr:rowOff>
    </xdr:from>
    <xdr:to>
      <xdr:col>11</xdr:col>
      <xdr:colOff>590550</xdr:colOff>
      <xdr:row>19</xdr:row>
      <xdr:rowOff>142875</xdr:rowOff>
    </xdr:to>
    <xdr:graphicFrame macro="">
      <xdr:nvGraphicFramePr>
        <xdr:cNvPr id="1031" name="Діагр. 7">
          <a:extLst>
            <a:ext uri="{FF2B5EF4-FFF2-40B4-BE49-F238E27FC236}">
              <a16:creationId xmlns:a16="http://schemas.microsoft.com/office/drawing/2014/main" id="{B57FE5AC-C1A8-846E-49A6-783E5B925D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419100</xdr:colOff>
      <xdr:row>21</xdr:row>
      <xdr:rowOff>19050</xdr:rowOff>
    </xdr:from>
    <xdr:to>
      <xdr:col>11</xdr:col>
      <xdr:colOff>561975</xdr:colOff>
      <xdr:row>43</xdr:row>
      <xdr:rowOff>76200</xdr:rowOff>
    </xdr:to>
    <xdr:graphicFrame macro="">
      <xdr:nvGraphicFramePr>
        <xdr:cNvPr id="1033" name="Діагр. 9">
          <a:extLst>
            <a:ext uri="{FF2B5EF4-FFF2-40B4-BE49-F238E27FC236}">
              <a16:creationId xmlns:a16="http://schemas.microsoft.com/office/drawing/2014/main" id="{673F7700-3B68-9896-5835-B4437A454F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123825</xdr:colOff>
      <xdr:row>19</xdr:row>
      <xdr:rowOff>152400</xdr:rowOff>
    </xdr:from>
    <xdr:to>
      <xdr:col>8</xdr:col>
      <xdr:colOff>266700</xdr:colOff>
      <xdr:row>43</xdr:row>
      <xdr:rowOff>152400</xdr:rowOff>
    </xdr:to>
    <xdr:graphicFrame macro="">
      <xdr:nvGraphicFramePr>
        <xdr:cNvPr id="12290" name="Діагр. 2">
          <a:extLst>
            <a:ext uri="{FF2B5EF4-FFF2-40B4-BE49-F238E27FC236}">
              <a16:creationId xmlns:a16="http://schemas.microsoft.com/office/drawing/2014/main" id="{25E4C7F8-1E0F-F45A-B60D-A1345D9EBE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19</xdr:row>
      <xdr:rowOff>104775</xdr:rowOff>
    </xdr:from>
    <xdr:to>
      <xdr:col>10</xdr:col>
      <xdr:colOff>28575</xdr:colOff>
      <xdr:row>44</xdr:row>
      <xdr:rowOff>161925</xdr:rowOff>
    </xdr:to>
    <xdr:graphicFrame macro="">
      <xdr:nvGraphicFramePr>
        <xdr:cNvPr id="11271" name="Діагр. 7">
          <a:extLst>
            <a:ext uri="{FF2B5EF4-FFF2-40B4-BE49-F238E27FC236}">
              <a16:creationId xmlns:a16="http://schemas.microsoft.com/office/drawing/2014/main" id="{C9DD34F6-3E05-876E-AB7A-AC24467114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47625</xdr:colOff>
      <xdr:row>0</xdr:row>
      <xdr:rowOff>76200</xdr:rowOff>
    </xdr:from>
    <xdr:to>
      <xdr:col>18</xdr:col>
      <xdr:colOff>228600</xdr:colOff>
      <xdr:row>52</xdr:row>
      <xdr:rowOff>152400</xdr:rowOff>
    </xdr:to>
    <xdr:graphicFrame macro="">
      <xdr:nvGraphicFramePr>
        <xdr:cNvPr id="76801" name="Діагр. 1">
          <a:extLst>
            <a:ext uri="{FF2B5EF4-FFF2-40B4-BE49-F238E27FC236}">
              <a16:creationId xmlns:a16="http://schemas.microsoft.com/office/drawing/2014/main" id="{F1619F76-37CF-491E-5A30-674FE957AB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7</xdr:row>
      <xdr:rowOff>19050</xdr:rowOff>
    </xdr:from>
    <xdr:to>
      <xdr:col>9</xdr:col>
      <xdr:colOff>581025</xdr:colOff>
      <xdr:row>26</xdr:row>
      <xdr:rowOff>152400</xdr:rowOff>
    </xdr:to>
    <xdr:graphicFrame macro="">
      <xdr:nvGraphicFramePr>
        <xdr:cNvPr id="13320" name="Діагр. 8">
          <a:extLst>
            <a:ext uri="{FF2B5EF4-FFF2-40B4-BE49-F238E27FC236}">
              <a16:creationId xmlns:a16="http://schemas.microsoft.com/office/drawing/2014/main" id="{04878BC2-0D1E-30CB-B850-91EC814400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28575</xdr:colOff>
      <xdr:row>1</xdr:row>
      <xdr:rowOff>28575</xdr:rowOff>
    </xdr:from>
    <xdr:to>
      <xdr:col>18</xdr:col>
      <xdr:colOff>238125</xdr:colOff>
      <xdr:row>31</xdr:row>
      <xdr:rowOff>19050</xdr:rowOff>
    </xdr:to>
    <xdr:graphicFrame macro="">
      <xdr:nvGraphicFramePr>
        <xdr:cNvPr id="6145" name="Діагр. 1">
          <a:extLst>
            <a:ext uri="{FF2B5EF4-FFF2-40B4-BE49-F238E27FC236}">
              <a16:creationId xmlns:a16="http://schemas.microsoft.com/office/drawing/2014/main" id="{F632B220-8FD7-0212-5ED4-1171A0DA7D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15</xdr:row>
      <xdr:rowOff>9525</xdr:rowOff>
    </xdr:from>
    <xdr:to>
      <xdr:col>6</xdr:col>
      <xdr:colOff>1628775</xdr:colOff>
      <xdr:row>33</xdr:row>
      <xdr:rowOff>19050</xdr:rowOff>
    </xdr:to>
    <xdr:graphicFrame macro="">
      <xdr:nvGraphicFramePr>
        <xdr:cNvPr id="14344" name="Діагр. 8">
          <a:extLst>
            <a:ext uri="{FF2B5EF4-FFF2-40B4-BE49-F238E27FC236}">
              <a16:creationId xmlns:a16="http://schemas.microsoft.com/office/drawing/2014/main" id="{93C163BD-EF9D-DADB-3CAB-E8F8432850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1</xdr:row>
      <xdr:rowOff>0</xdr:rowOff>
    </xdr:from>
    <xdr:to>
      <xdr:col>18</xdr:col>
      <xdr:colOff>66675</xdr:colOff>
      <xdr:row>28</xdr:row>
      <xdr:rowOff>114300</xdr:rowOff>
    </xdr:to>
    <xdr:graphicFrame macro="">
      <xdr:nvGraphicFramePr>
        <xdr:cNvPr id="8193" name="Діагр. 1">
          <a:extLst>
            <a:ext uri="{FF2B5EF4-FFF2-40B4-BE49-F238E27FC236}">
              <a16:creationId xmlns:a16="http://schemas.microsoft.com/office/drawing/2014/main" id="{5152F6C4-54ED-DDDB-9A0A-BFF89E357F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A763E2-B7DF-4EAE-A9D7-52845EFBA1EC}">
  <sheetPr>
    <tabColor indexed="9"/>
  </sheetPr>
  <dimension ref="A1:N34"/>
  <sheetViews>
    <sheetView tabSelected="1" zoomScale="85" workbookViewId="0">
      <selection activeCell="A3" sqref="A3"/>
    </sheetView>
  </sheetViews>
  <sheetFormatPr defaultRowHeight="12.75" x14ac:dyDescent="0.2"/>
  <cols>
    <col min="1" max="1" width="29.140625" style="3" customWidth="1"/>
    <col min="2" max="6" width="16.7109375" customWidth="1"/>
  </cols>
  <sheetData>
    <row r="1" spans="1:14" ht="16.5" thickBot="1" x14ac:dyDescent="0.25">
      <c r="A1" s="75" t="s">
        <v>85</v>
      </c>
      <c r="B1" s="75"/>
      <c r="C1" s="75"/>
      <c r="D1" s="76"/>
      <c r="E1" s="76"/>
      <c r="F1" s="76"/>
    </row>
    <row r="2" spans="1:14" ht="15.75" thickBot="1" x14ac:dyDescent="0.25">
      <c r="A2" s="25" t="s">
        <v>46</v>
      </c>
      <c r="B2" s="25" t="s">
        <v>132</v>
      </c>
      <c r="C2" s="25" t="s">
        <v>125</v>
      </c>
      <c r="D2" s="25" t="s">
        <v>0</v>
      </c>
      <c r="E2" s="25" t="s">
        <v>1</v>
      </c>
      <c r="F2" s="25" t="s">
        <v>2</v>
      </c>
      <c r="G2" s="2"/>
      <c r="I2" s="1"/>
    </row>
    <row r="3" spans="1:14" ht="14.25" x14ac:dyDescent="0.2">
      <c r="A3" s="88" t="s">
        <v>96</v>
      </c>
      <c r="B3" s="89">
        <v>6.242310942972118E-4</v>
      </c>
      <c r="C3" s="89">
        <v>-8.9517915254643698E-2</v>
      </c>
      <c r="D3" s="89">
        <v>9.9141253738985226E-3</v>
      </c>
      <c r="E3" s="89" t="s">
        <v>100</v>
      </c>
      <c r="F3" s="89">
        <v>-2.9325315473207325E-2</v>
      </c>
      <c r="G3" s="58"/>
      <c r="H3" s="58"/>
      <c r="I3" s="2"/>
      <c r="J3" s="2"/>
      <c r="K3" s="2"/>
      <c r="L3" s="2"/>
    </row>
    <row r="4" spans="1:14" ht="14.25" x14ac:dyDescent="0.2">
      <c r="A4" s="88" t="s">
        <v>97</v>
      </c>
      <c r="B4" s="89">
        <v>-2.7835603092816186E-3</v>
      </c>
      <c r="C4" s="89">
        <v>2.0206961460531581E-3</v>
      </c>
      <c r="D4" s="89">
        <v>-2.5721339160927224E-3</v>
      </c>
      <c r="E4" s="89" t="s">
        <v>100</v>
      </c>
      <c r="F4" s="89">
        <v>-6.4160562833675827E-2</v>
      </c>
      <c r="G4" s="58"/>
      <c r="H4" s="58"/>
      <c r="I4" s="2"/>
      <c r="J4" s="2"/>
      <c r="K4" s="2"/>
      <c r="L4" s="2"/>
    </row>
    <row r="5" spans="1:14" ht="15" thickBot="1" x14ac:dyDescent="0.25">
      <c r="A5" s="79" t="s">
        <v>123</v>
      </c>
      <c r="B5" s="80">
        <v>-2.1610667998822608E-3</v>
      </c>
      <c r="C5" s="80">
        <v>-7.1086038416750319E-2</v>
      </c>
      <c r="D5" s="80">
        <v>2.5301432957986807E-2</v>
      </c>
      <c r="E5" s="80" t="s">
        <v>100</v>
      </c>
      <c r="F5" s="80">
        <v>4.2409858059725639E-3</v>
      </c>
      <c r="G5" s="58"/>
      <c r="H5" s="58"/>
      <c r="I5" s="2"/>
      <c r="J5" s="2"/>
      <c r="K5" s="2"/>
      <c r="L5" s="2"/>
    </row>
    <row r="6" spans="1:14" ht="14.25" x14ac:dyDescent="0.2">
      <c r="A6" s="73"/>
      <c r="B6" s="72"/>
      <c r="C6" s="72"/>
      <c r="D6" s="74"/>
      <c r="E6" s="74"/>
      <c r="F6" s="74"/>
      <c r="G6" s="10"/>
      <c r="J6" s="2"/>
      <c r="K6" s="2"/>
      <c r="L6" s="2"/>
      <c r="M6" s="2"/>
      <c r="N6" s="2"/>
    </row>
    <row r="7" spans="1:14" ht="14.25" x14ac:dyDescent="0.2">
      <c r="A7" s="73"/>
      <c r="B7" s="74"/>
      <c r="C7" s="74"/>
      <c r="D7" s="74"/>
      <c r="E7" s="74"/>
      <c r="F7" s="74"/>
      <c r="J7" s="4"/>
      <c r="K7" s="4"/>
      <c r="L7" s="4"/>
      <c r="M7" s="4"/>
      <c r="N7" s="4"/>
    </row>
    <row r="8" spans="1:14" ht="14.25" x14ac:dyDescent="0.2">
      <c r="A8" s="73"/>
      <c r="B8" s="74"/>
      <c r="C8" s="74"/>
      <c r="D8" s="74"/>
      <c r="E8" s="74"/>
      <c r="F8" s="74"/>
    </row>
    <row r="9" spans="1:14" ht="14.25" x14ac:dyDescent="0.2">
      <c r="A9" s="73"/>
      <c r="B9" s="74"/>
      <c r="C9" s="74"/>
      <c r="D9" s="74"/>
      <c r="E9" s="74"/>
      <c r="F9" s="74"/>
    </row>
    <row r="10" spans="1:14" ht="14.25" x14ac:dyDescent="0.2">
      <c r="A10" s="73"/>
      <c r="B10" s="74"/>
      <c r="C10" s="74"/>
      <c r="D10" s="74"/>
      <c r="E10" s="74"/>
      <c r="F10" s="74"/>
      <c r="N10" s="10"/>
    </row>
    <row r="11" spans="1:14" ht="14.25" x14ac:dyDescent="0.2">
      <c r="A11" s="73"/>
      <c r="B11" s="74"/>
      <c r="C11" s="74"/>
      <c r="D11" s="74"/>
      <c r="E11" s="74"/>
      <c r="F11" s="74"/>
    </row>
    <row r="12" spans="1:14" ht="14.25" x14ac:dyDescent="0.2">
      <c r="A12" s="73"/>
      <c r="B12" s="74"/>
      <c r="C12" s="74"/>
      <c r="D12" s="74"/>
      <c r="E12" s="74"/>
      <c r="F12" s="74"/>
    </row>
    <row r="13" spans="1:14" ht="14.25" x14ac:dyDescent="0.2">
      <c r="A13" s="73"/>
      <c r="B13" s="74"/>
      <c r="C13" s="74"/>
      <c r="D13" s="74"/>
      <c r="E13" s="74"/>
      <c r="F13" s="74"/>
    </row>
    <row r="14" spans="1:14" ht="14.25" x14ac:dyDescent="0.2">
      <c r="A14" s="73"/>
      <c r="B14" s="74"/>
      <c r="C14" s="74"/>
      <c r="D14" s="74"/>
      <c r="E14" s="74"/>
      <c r="F14" s="74"/>
    </row>
    <row r="15" spans="1:14" ht="14.25" x14ac:dyDescent="0.2">
      <c r="A15" s="73"/>
      <c r="B15" s="74"/>
      <c r="C15" s="74"/>
      <c r="D15" s="74"/>
      <c r="E15" s="74"/>
      <c r="F15" s="74"/>
    </row>
    <row r="16" spans="1:14" ht="14.25" x14ac:dyDescent="0.2">
      <c r="A16" s="73"/>
      <c r="B16" s="74"/>
      <c r="C16" s="74"/>
      <c r="D16" s="74"/>
      <c r="E16" s="74"/>
      <c r="F16" s="74"/>
    </row>
    <row r="17" spans="1:6" ht="14.25" x14ac:dyDescent="0.2">
      <c r="A17" s="73"/>
      <c r="B17" s="74"/>
      <c r="C17" s="74"/>
      <c r="D17" s="74"/>
      <c r="E17" s="74"/>
      <c r="F17" s="74"/>
    </row>
    <row r="18" spans="1:6" ht="14.25" x14ac:dyDescent="0.2">
      <c r="A18" s="73"/>
      <c r="B18" s="74"/>
      <c r="C18" s="74"/>
      <c r="D18" s="74"/>
      <c r="E18" s="74"/>
      <c r="F18" s="74"/>
    </row>
    <row r="19" spans="1:6" ht="14.25" x14ac:dyDescent="0.2">
      <c r="A19" s="73"/>
      <c r="B19" s="74"/>
      <c r="C19" s="74"/>
      <c r="D19" s="74"/>
      <c r="E19" s="74"/>
      <c r="F19" s="74"/>
    </row>
    <row r="20" spans="1:6" ht="14.25" x14ac:dyDescent="0.2">
      <c r="A20" s="73"/>
      <c r="B20" s="74"/>
      <c r="C20" s="74"/>
      <c r="D20" s="74"/>
      <c r="E20" s="74"/>
      <c r="F20" s="74"/>
    </row>
    <row r="21" spans="1:6" ht="15" thickBot="1" x14ac:dyDescent="0.25">
      <c r="A21" s="73"/>
      <c r="B21" s="74"/>
      <c r="C21" s="74"/>
      <c r="D21" s="74"/>
      <c r="E21" s="74"/>
      <c r="F21" s="74"/>
    </row>
    <row r="22" spans="1:6" ht="30.75" thickBot="1" x14ac:dyDescent="0.25">
      <c r="A22" s="25" t="s">
        <v>70</v>
      </c>
      <c r="B22" s="18" t="s">
        <v>75</v>
      </c>
      <c r="C22" s="18" t="s">
        <v>57</v>
      </c>
      <c r="D22" s="78"/>
      <c r="E22" s="74"/>
      <c r="F22" s="74"/>
    </row>
    <row r="23" spans="1:6" ht="14.25" x14ac:dyDescent="0.2">
      <c r="A23" s="27" t="s">
        <v>3</v>
      </c>
      <c r="B23" s="28">
        <v>-0.13231120265038709</v>
      </c>
      <c r="C23" s="65">
        <v>1.4387117228862767E-2</v>
      </c>
      <c r="D23" s="78"/>
      <c r="E23" s="74"/>
      <c r="F23" s="74"/>
    </row>
    <row r="24" spans="1:6" ht="14.25" x14ac:dyDescent="0.2">
      <c r="A24" s="27" t="s">
        <v>4</v>
      </c>
      <c r="B24" s="28">
        <v>-0.10299767523352465</v>
      </c>
      <c r="C24" s="65">
        <v>-7.3921588082845435E-2</v>
      </c>
      <c r="D24" s="78"/>
      <c r="E24" s="74"/>
      <c r="F24" s="74"/>
    </row>
    <row r="25" spans="1:6" ht="14.25" x14ac:dyDescent="0.2">
      <c r="A25" s="27" t="s">
        <v>105</v>
      </c>
      <c r="B25" s="28">
        <v>-8.9014363546310094E-2</v>
      </c>
      <c r="C25" s="65">
        <v>-4.0807411497637891E-2</v>
      </c>
      <c r="D25" s="78"/>
      <c r="E25" s="74"/>
      <c r="F25" s="74"/>
    </row>
    <row r="26" spans="1:6" ht="14.25" x14ac:dyDescent="0.2">
      <c r="A26" s="27" t="s">
        <v>106</v>
      </c>
      <c r="B26" s="28">
        <v>-6.9183726653684108E-2</v>
      </c>
      <c r="C26" s="65">
        <v>-3.2867040647602486E-2</v>
      </c>
      <c r="D26" s="78"/>
      <c r="E26" s="74"/>
      <c r="F26" s="74"/>
    </row>
    <row r="27" spans="1:6" ht="14.25" x14ac:dyDescent="0.2">
      <c r="A27" s="27" t="s">
        <v>104</v>
      </c>
      <c r="B27" s="28">
        <v>-6.7283500831763599E-2</v>
      </c>
      <c r="C27" s="65">
        <v>2.4676328969388095E-2</v>
      </c>
      <c r="D27" s="78"/>
      <c r="E27" s="74"/>
      <c r="F27" s="74"/>
    </row>
    <row r="28" spans="1:6" ht="14.25" x14ac:dyDescent="0.2">
      <c r="A28" s="27" t="s">
        <v>107</v>
      </c>
      <c r="B28" s="28">
        <v>-6.5103966484741371E-2</v>
      </c>
      <c r="C28" s="65">
        <v>-1.9396095584604089E-2</v>
      </c>
      <c r="D28" s="78"/>
      <c r="E28" s="74"/>
      <c r="F28" s="74"/>
    </row>
    <row r="29" spans="1:6" ht="14.25" x14ac:dyDescent="0.2">
      <c r="A29" s="27" t="s">
        <v>102</v>
      </c>
      <c r="B29" s="28">
        <v>-5.3828541514216899E-2</v>
      </c>
      <c r="C29" s="65">
        <v>-3.5823182308160728E-2</v>
      </c>
      <c r="D29" s="78"/>
      <c r="E29" s="74"/>
      <c r="F29" s="74"/>
    </row>
    <row r="30" spans="1:6" ht="14.25" x14ac:dyDescent="0.2">
      <c r="A30" s="27" t="s">
        <v>103</v>
      </c>
      <c r="B30" s="28">
        <v>-5.0932709976042601E-2</v>
      </c>
      <c r="C30" s="65">
        <v>-4.6304871813600101E-2</v>
      </c>
      <c r="D30" s="78"/>
      <c r="E30" s="74"/>
      <c r="F30" s="74"/>
    </row>
    <row r="31" spans="1:6" ht="14.25" x14ac:dyDescent="0.2">
      <c r="A31" s="27" t="s">
        <v>108</v>
      </c>
      <c r="B31" s="28">
        <v>-2.8851576444323013E-2</v>
      </c>
      <c r="C31" s="65">
        <v>4.9230218403150783E-2</v>
      </c>
      <c r="D31" s="78"/>
      <c r="E31" s="74"/>
      <c r="F31" s="74"/>
    </row>
    <row r="32" spans="1:6" ht="14.25" x14ac:dyDescent="0.2">
      <c r="A32" s="153" t="s">
        <v>124</v>
      </c>
      <c r="B32" s="154">
        <v>-2.7835603092816186E-3</v>
      </c>
      <c r="C32" s="155">
        <v>-2.1610667998822608E-3</v>
      </c>
      <c r="D32" s="78"/>
      <c r="E32" s="74"/>
      <c r="F32" s="74"/>
    </row>
    <row r="33" spans="1:6" ht="15" thickBot="1" x14ac:dyDescent="0.25">
      <c r="A33" s="156" t="s">
        <v>132</v>
      </c>
      <c r="B33" s="157">
        <v>2.0206961460531581E-3</v>
      </c>
      <c r="C33" s="157">
        <v>-7.1086038416750319E-2</v>
      </c>
      <c r="D33" s="78"/>
      <c r="E33" s="74"/>
      <c r="F33" s="74"/>
    </row>
    <row r="34" spans="1:6" ht="14.25" x14ac:dyDescent="0.2">
      <c r="A34" s="73"/>
      <c r="B34" s="74"/>
      <c r="C34" s="74"/>
      <c r="D34" s="78"/>
      <c r="E34" s="74"/>
      <c r="F34" s="74"/>
    </row>
  </sheetData>
  <autoFilter ref="A22:C22" xr:uid="{4E41F886-6569-4D44-BC53-0C09CC2F9929}"/>
  <phoneticPr fontId="12" type="noConversion"/>
  <pageMargins left="0.75" right="0.75" top="1" bottom="1" header="0.5" footer="0.5"/>
  <pageSetup paperSize="9" orientation="portrait" verticalDpi="12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DEEA5C-218E-45CE-A4F7-871899D3489E}">
  <sheetPr>
    <tabColor indexed="43"/>
    <pageSetUpPr fitToPage="1"/>
  </sheetPr>
  <dimension ref="A1:K8"/>
  <sheetViews>
    <sheetView zoomScale="85" workbookViewId="0">
      <selection activeCell="B3" sqref="B3"/>
    </sheetView>
  </sheetViews>
  <sheetFormatPr defaultRowHeight="14.25" x14ac:dyDescent="0.2"/>
  <cols>
    <col min="1" max="1" width="4.7109375" style="31" customWidth="1"/>
    <col min="2" max="2" width="46" style="29" bestFit="1" customWidth="1"/>
    <col min="3" max="3" width="16" style="31" bestFit="1" customWidth="1"/>
    <col min="4" max="4" width="42.42578125" style="31" bestFit="1" customWidth="1"/>
    <col min="5" max="5" width="16.7109375" style="6" customWidth="1"/>
    <col min="6" max="6" width="14.7109375" style="12" customWidth="1"/>
    <col min="7" max="7" width="14.7109375" style="6" customWidth="1"/>
    <col min="8" max="8" width="12.7109375" style="12" customWidth="1"/>
    <col min="9" max="9" width="39.140625" style="29" bestFit="1" customWidth="1"/>
    <col min="10" max="10" width="22.28515625" style="29" bestFit="1" customWidth="1"/>
    <col min="11" max="11" width="35.85546875" style="29" customWidth="1"/>
    <col min="12" max="16384" width="9.140625" style="29"/>
  </cols>
  <sheetData>
    <row r="1" spans="1:11" ht="16.5" thickBot="1" x14ac:dyDescent="0.25">
      <c r="A1" s="186" t="s">
        <v>92</v>
      </c>
      <c r="B1" s="186"/>
      <c r="C1" s="186"/>
      <c r="D1" s="186"/>
      <c r="E1" s="186"/>
      <c r="F1" s="186"/>
      <c r="G1" s="186"/>
      <c r="H1" s="186"/>
      <c r="I1" s="186"/>
      <c r="J1" s="186"/>
    </row>
    <row r="2" spans="1:11" ht="30.75" thickBot="1" x14ac:dyDescent="0.25">
      <c r="A2" s="15" t="s">
        <v>30</v>
      </c>
      <c r="B2" s="48" t="s">
        <v>17</v>
      </c>
      <c r="C2" s="18" t="s">
        <v>27</v>
      </c>
      <c r="D2" s="18" t="s">
        <v>28</v>
      </c>
      <c r="E2" s="17" t="s">
        <v>31</v>
      </c>
      <c r="F2" s="17" t="s">
        <v>52</v>
      </c>
      <c r="G2" s="17" t="s">
        <v>53</v>
      </c>
      <c r="H2" s="18" t="s">
        <v>54</v>
      </c>
      <c r="I2" s="18" t="s">
        <v>8</v>
      </c>
      <c r="J2" s="18" t="s">
        <v>9</v>
      </c>
    </row>
    <row r="3" spans="1:11" ht="14.25" customHeight="1" x14ac:dyDescent="0.2">
      <c r="A3" s="21">
        <v>1</v>
      </c>
      <c r="B3" s="84" t="s">
        <v>126</v>
      </c>
      <c r="C3" s="110" t="s">
        <v>29</v>
      </c>
      <c r="D3" s="111" t="s">
        <v>116</v>
      </c>
      <c r="E3" s="85">
        <v>36459057.82</v>
      </c>
      <c r="F3" s="86">
        <v>29028</v>
      </c>
      <c r="G3" s="85">
        <v>1255.9962</v>
      </c>
      <c r="H3" s="52">
        <v>1000</v>
      </c>
      <c r="I3" s="84" t="s">
        <v>127</v>
      </c>
      <c r="J3" s="87" t="s">
        <v>128</v>
      </c>
      <c r="K3" s="49"/>
    </row>
    <row r="4" spans="1:11" ht="14.25" customHeight="1" x14ac:dyDescent="0.2">
      <c r="A4" s="21">
        <v>2</v>
      </c>
      <c r="B4" s="84" t="s">
        <v>114</v>
      </c>
      <c r="C4" s="110" t="s">
        <v>115</v>
      </c>
      <c r="D4" s="111" t="s">
        <v>116</v>
      </c>
      <c r="E4" s="85">
        <v>19564140.420000002</v>
      </c>
      <c r="F4" s="86">
        <v>7548</v>
      </c>
      <c r="G4" s="85">
        <v>2591.9634999999998</v>
      </c>
      <c r="H4" s="52">
        <v>100</v>
      </c>
      <c r="I4" s="84" t="s">
        <v>117</v>
      </c>
      <c r="J4" s="87" t="s">
        <v>118</v>
      </c>
      <c r="K4" s="49"/>
    </row>
    <row r="5" spans="1:11" ht="14.25" customHeight="1" x14ac:dyDescent="0.2">
      <c r="A5" s="21">
        <v>3</v>
      </c>
      <c r="B5" s="84" t="s">
        <v>101</v>
      </c>
      <c r="C5" s="110" t="s">
        <v>29</v>
      </c>
      <c r="D5" s="111" t="s">
        <v>119</v>
      </c>
      <c r="E5" s="85">
        <v>9501865.9000000004</v>
      </c>
      <c r="F5" s="86">
        <v>181502</v>
      </c>
      <c r="G5" s="85">
        <v>52.351300000000002</v>
      </c>
      <c r="H5" s="52">
        <v>10</v>
      </c>
      <c r="I5" s="84" t="s">
        <v>120</v>
      </c>
      <c r="J5" s="87" t="s">
        <v>121</v>
      </c>
      <c r="K5" s="49"/>
    </row>
    <row r="6" spans="1:11" ht="14.25" customHeight="1" x14ac:dyDescent="0.2">
      <c r="A6" s="21">
        <v>4</v>
      </c>
      <c r="B6" s="84" t="s">
        <v>69</v>
      </c>
      <c r="C6" s="110" t="s">
        <v>29</v>
      </c>
      <c r="D6" s="111" t="s">
        <v>116</v>
      </c>
      <c r="E6" s="85">
        <v>4229739.32</v>
      </c>
      <c r="F6" s="86">
        <v>152637</v>
      </c>
      <c r="G6" s="85">
        <v>27.711099999999998</v>
      </c>
      <c r="H6" s="52">
        <v>100</v>
      </c>
      <c r="I6" s="84" t="s">
        <v>120</v>
      </c>
      <c r="J6" s="87" t="s">
        <v>121</v>
      </c>
      <c r="K6" s="49"/>
    </row>
    <row r="7" spans="1:11" ht="14.25" customHeight="1" x14ac:dyDescent="0.2">
      <c r="A7" s="21">
        <v>5</v>
      </c>
      <c r="B7" s="84" t="s">
        <v>122</v>
      </c>
      <c r="C7" s="110" t="s">
        <v>115</v>
      </c>
      <c r="D7" s="111" t="s">
        <v>116</v>
      </c>
      <c r="E7" s="85">
        <v>372831.24</v>
      </c>
      <c r="F7" s="86">
        <v>8107</v>
      </c>
      <c r="G7" s="85">
        <v>45.988799999999998</v>
      </c>
      <c r="H7" s="52">
        <v>100</v>
      </c>
      <c r="I7" s="84" t="s">
        <v>117</v>
      </c>
      <c r="J7" s="87" t="s">
        <v>118</v>
      </c>
      <c r="K7" s="49"/>
    </row>
    <row r="8" spans="1:11" ht="15.75" thickBot="1" x14ac:dyDescent="0.25">
      <c r="A8" s="187" t="s">
        <v>38</v>
      </c>
      <c r="B8" s="188"/>
      <c r="C8" s="112" t="s">
        <v>39</v>
      </c>
      <c r="D8" s="112" t="s">
        <v>39</v>
      </c>
      <c r="E8" s="99">
        <f>SUM(E3:E7)</f>
        <v>70127634.700000003</v>
      </c>
      <c r="F8" s="100">
        <f>SUM(F3:F7)</f>
        <v>378822</v>
      </c>
      <c r="G8" s="112" t="s">
        <v>39</v>
      </c>
      <c r="H8" s="112" t="s">
        <v>39</v>
      </c>
      <c r="I8" s="112" t="s">
        <v>39</v>
      </c>
      <c r="J8" s="112" t="s">
        <v>39</v>
      </c>
    </row>
  </sheetData>
  <mergeCells count="2">
    <mergeCell ref="A1:J1"/>
    <mergeCell ref="A8:B8"/>
  </mergeCells>
  <phoneticPr fontId="12" type="noConversion"/>
  <pageMargins left="0.75" right="0.75" top="1" bottom="1" header="0.5" footer="0.5"/>
  <pageSetup paperSize="9" scale="63" orientation="landscape" verticalDpi="12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FB30F7-E0B6-4BF2-B5F1-7D61CFE40B8C}">
  <sheetPr>
    <tabColor indexed="43"/>
    <pageSetUpPr fitToPage="1"/>
  </sheetPr>
  <dimension ref="A1:J14"/>
  <sheetViews>
    <sheetView zoomScale="85" workbookViewId="0">
      <selection activeCell="B4" sqref="B4"/>
    </sheetView>
  </sheetViews>
  <sheetFormatPr defaultRowHeight="14.25" x14ac:dyDescent="0.2"/>
  <cols>
    <col min="1" max="1" width="4.42578125" style="31" customWidth="1"/>
    <col min="2" max="2" width="53.85546875" style="31" bestFit="1" customWidth="1"/>
    <col min="3" max="4" width="14.7109375" style="30" customWidth="1"/>
    <col min="5" max="8" width="12.7109375" style="31" customWidth="1"/>
    <col min="9" max="9" width="16.140625" style="31" bestFit="1" customWidth="1"/>
    <col min="10" max="10" width="19.140625" style="31" customWidth="1"/>
    <col min="11" max="16384" width="9.140625" style="31"/>
  </cols>
  <sheetData>
    <row r="1" spans="1:10" s="50" customFormat="1" ht="16.5" thickBot="1" x14ac:dyDescent="0.25">
      <c r="A1" s="198" t="s">
        <v>84</v>
      </c>
      <c r="B1" s="198"/>
      <c r="C1" s="198"/>
      <c r="D1" s="198"/>
      <c r="E1" s="198"/>
      <c r="F1" s="198"/>
      <c r="G1" s="198"/>
      <c r="H1" s="198"/>
      <c r="I1" s="198"/>
      <c r="J1" s="198"/>
    </row>
    <row r="2" spans="1:10" s="22" customFormat="1" ht="15.75" customHeight="1" thickBot="1" x14ac:dyDescent="0.25">
      <c r="A2" s="191" t="s">
        <v>30</v>
      </c>
      <c r="B2" s="103"/>
      <c r="C2" s="104"/>
      <c r="D2" s="105"/>
      <c r="E2" s="193" t="s">
        <v>56</v>
      </c>
      <c r="F2" s="193"/>
      <c r="G2" s="193"/>
      <c r="H2" s="193"/>
      <c r="I2" s="193"/>
      <c r="J2" s="193"/>
    </row>
    <row r="3" spans="1:10" s="22" customFormat="1" ht="60.75" thickBot="1" x14ac:dyDescent="0.25">
      <c r="A3" s="192"/>
      <c r="B3" s="106" t="s">
        <v>17</v>
      </c>
      <c r="C3" s="26" t="s">
        <v>5</v>
      </c>
      <c r="D3" s="26" t="s">
        <v>6</v>
      </c>
      <c r="E3" s="17" t="s">
        <v>80</v>
      </c>
      <c r="F3" s="17" t="s">
        <v>98</v>
      </c>
      <c r="G3" s="17" t="s">
        <v>93</v>
      </c>
      <c r="H3" s="17" t="s">
        <v>74</v>
      </c>
      <c r="I3" s="17" t="s">
        <v>40</v>
      </c>
      <c r="J3" s="17" t="s">
        <v>81</v>
      </c>
    </row>
    <row r="4" spans="1:10" s="22" customFormat="1" collapsed="1" x14ac:dyDescent="0.2">
      <c r="A4" s="21">
        <v>1</v>
      </c>
      <c r="B4" s="27" t="s">
        <v>122</v>
      </c>
      <c r="C4" s="107">
        <v>39311</v>
      </c>
      <c r="D4" s="107">
        <v>39563</v>
      </c>
      <c r="E4" s="101" t="s">
        <v>100</v>
      </c>
      <c r="F4" s="101">
        <v>0</v>
      </c>
      <c r="G4" s="101">
        <v>0</v>
      </c>
      <c r="H4" s="101">
        <v>0</v>
      </c>
      <c r="I4" s="101">
        <v>-0.54011200000000004</v>
      </c>
      <c r="J4" s="108">
        <v>-4.2368656568108065E-2</v>
      </c>
    </row>
    <row r="5" spans="1:10" s="22" customFormat="1" x14ac:dyDescent="0.2">
      <c r="A5" s="21">
        <v>2</v>
      </c>
      <c r="B5" s="27" t="s">
        <v>114</v>
      </c>
      <c r="C5" s="107">
        <v>39311</v>
      </c>
      <c r="D5" s="107">
        <v>39563</v>
      </c>
      <c r="E5" s="101" t="s">
        <v>100</v>
      </c>
      <c r="F5" s="101">
        <v>0</v>
      </c>
      <c r="G5" s="101">
        <v>0</v>
      </c>
      <c r="H5" s="101">
        <v>0</v>
      </c>
      <c r="I5" s="101">
        <v>24.919635</v>
      </c>
      <c r="J5" s="108">
        <v>0.1989105109575604</v>
      </c>
    </row>
    <row r="6" spans="1:10" s="22" customFormat="1" x14ac:dyDescent="0.2">
      <c r="A6" s="21">
        <v>3</v>
      </c>
      <c r="B6" s="27" t="s">
        <v>69</v>
      </c>
      <c r="C6" s="107">
        <v>40555</v>
      </c>
      <c r="D6" s="107">
        <v>40626</v>
      </c>
      <c r="E6" s="101">
        <v>-1.3116377130565571E-2</v>
      </c>
      <c r="F6" s="101">
        <v>-1.1063091741580489E-2</v>
      </c>
      <c r="G6" s="101">
        <v>2.2953712351371003E-2</v>
      </c>
      <c r="H6" s="101">
        <v>8.5241535961150472E-2</v>
      </c>
      <c r="I6" s="101">
        <v>-0.722889</v>
      </c>
      <c r="J6" s="108">
        <v>-8.1840595739191779E-2</v>
      </c>
    </row>
    <row r="7" spans="1:10" s="22" customFormat="1" x14ac:dyDescent="0.2">
      <c r="A7" s="21">
        <v>4</v>
      </c>
      <c r="B7" s="27" t="s">
        <v>101</v>
      </c>
      <c r="C7" s="107">
        <v>41848</v>
      </c>
      <c r="D7" s="107">
        <v>42032</v>
      </c>
      <c r="E7" s="101">
        <v>-0.11520474853678608</v>
      </c>
      <c r="F7" s="101">
        <v>6.2260946494625991E-2</v>
      </c>
      <c r="G7" s="101">
        <v>0.24261039019608321</v>
      </c>
      <c r="H7" s="101">
        <v>0.53147415719818869</v>
      </c>
      <c r="I7" s="101">
        <v>4.2351299999999998</v>
      </c>
      <c r="J7" s="108">
        <v>0.15962031601493631</v>
      </c>
    </row>
    <row r="8" spans="1:10" s="22" customFormat="1" x14ac:dyDescent="0.2">
      <c r="A8" s="21">
        <v>5</v>
      </c>
      <c r="B8" s="27" t="s">
        <v>126</v>
      </c>
      <c r="C8" s="107">
        <v>45198</v>
      </c>
      <c r="D8" s="107">
        <v>45449</v>
      </c>
      <c r="E8" s="101" t="s">
        <v>100</v>
      </c>
      <c r="F8" s="101">
        <v>-2.9992925723182684E-2</v>
      </c>
      <c r="G8" s="101">
        <v>0.12824846262207545</v>
      </c>
      <c r="H8" s="101">
        <v>0.17106778768775133</v>
      </c>
      <c r="I8" s="101">
        <v>0.25599620000000001</v>
      </c>
      <c r="J8" s="108">
        <v>0.13369396635231223</v>
      </c>
    </row>
    <row r="9" spans="1:10" s="22" customFormat="1" ht="15.75" collapsed="1" thickBot="1" x14ac:dyDescent="0.25">
      <c r="A9" s="21"/>
      <c r="B9" s="147" t="s">
        <v>95</v>
      </c>
      <c r="C9" s="148" t="s">
        <v>39</v>
      </c>
      <c r="D9" s="148" t="s">
        <v>39</v>
      </c>
      <c r="E9" s="149">
        <f>AVERAGE(E4:E8)</f>
        <v>-6.4160562833675827E-2</v>
      </c>
      <c r="F9" s="149">
        <f>AVERAGE(F4:F8)</f>
        <v>4.2409858059725639E-3</v>
      </c>
      <c r="G9" s="149">
        <f>AVERAGE(G4:G8)</f>
        <v>7.876251303390594E-2</v>
      </c>
      <c r="H9" s="149">
        <f>AVERAGE(H4:H8)</f>
        <v>0.15755669616941809</v>
      </c>
      <c r="I9" s="148" t="s">
        <v>39</v>
      </c>
      <c r="J9" s="149">
        <f>AVERAGE(J4:J8)</f>
        <v>7.3603108203501827E-2</v>
      </c>
    </row>
    <row r="10" spans="1:10" s="22" customFormat="1" x14ac:dyDescent="0.2">
      <c r="A10" s="200" t="s">
        <v>82</v>
      </c>
      <c r="B10" s="200"/>
      <c r="C10" s="200"/>
      <c r="D10" s="200"/>
      <c r="E10" s="200"/>
      <c r="F10" s="200"/>
      <c r="G10" s="200"/>
      <c r="H10" s="200"/>
      <c r="I10" s="200"/>
      <c r="J10" s="200"/>
    </row>
    <row r="11" spans="1:10" s="22" customFormat="1" ht="15.75" customHeight="1" x14ac:dyDescent="0.2">
      <c r="C11" s="64"/>
      <c r="D11" s="64"/>
    </row>
    <row r="12" spans="1:10" x14ac:dyDescent="0.2">
      <c r="B12" s="29"/>
      <c r="C12" s="109"/>
      <c r="E12" s="109"/>
      <c r="F12" s="109"/>
      <c r="G12" s="109"/>
      <c r="H12" s="109"/>
    </row>
    <row r="13" spans="1:10" x14ac:dyDescent="0.2">
      <c r="B13" s="29"/>
      <c r="C13" s="109"/>
      <c r="E13" s="109"/>
    </row>
    <row r="14" spans="1:10" x14ac:dyDescent="0.2">
      <c r="E14" s="109"/>
      <c r="F14" s="109"/>
    </row>
  </sheetData>
  <mergeCells count="4">
    <mergeCell ref="A1:J1"/>
    <mergeCell ref="A2:A3"/>
    <mergeCell ref="E2:J2"/>
    <mergeCell ref="A10:J10"/>
  </mergeCells>
  <phoneticPr fontId="12" type="noConversion"/>
  <pageMargins left="0.75" right="0.75" top="1" bottom="1" header="0.5" footer="0.5"/>
  <pageSetup paperSize="9" scale="69" orientation="landscape" verticalDpi="12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55AB91-5CDC-402F-AA6E-342831EC6077}">
  <sheetPr>
    <tabColor indexed="43"/>
  </sheetPr>
  <dimension ref="A1:G121"/>
  <sheetViews>
    <sheetView zoomScale="85" workbookViewId="0">
      <selection activeCell="B4" sqref="B4"/>
    </sheetView>
  </sheetViews>
  <sheetFormatPr defaultRowHeight="14.25" x14ac:dyDescent="0.2"/>
  <cols>
    <col min="1" max="1" width="4" style="20" customWidth="1"/>
    <col min="2" max="2" width="53.85546875" style="20" bestFit="1" customWidth="1"/>
    <col min="3" max="3" width="24.7109375" style="20" customWidth="1"/>
    <col min="4" max="4" width="24.7109375" style="51" customWidth="1"/>
    <col min="5" max="7" width="24.7109375" style="20" customWidth="1"/>
    <col min="8" max="16384" width="9.140625" style="20"/>
  </cols>
  <sheetData>
    <row r="1" spans="1:7" s="29" customFormat="1" ht="16.5" thickBot="1" x14ac:dyDescent="0.25">
      <c r="A1" s="195" t="s">
        <v>78</v>
      </c>
      <c r="B1" s="195"/>
      <c r="C1" s="195"/>
      <c r="D1" s="195"/>
      <c r="E1" s="195"/>
      <c r="F1" s="195"/>
      <c r="G1" s="195"/>
    </row>
    <row r="2" spans="1:7" s="29" customFormat="1" ht="15.75" customHeight="1" thickBot="1" x14ac:dyDescent="0.25">
      <c r="A2" s="204" t="s">
        <v>30</v>
      </c>
      <c r="B2" s="91"/>
      <c r="C2" s="196" t="s">
        <v>18</v>
      </c>
      <c r="D2" s="201"/>
      <c r="E2" s="202" t="s">
        <v>55</v>
      </c>
      <c r="F2" s="203"/>
      <c r="G2" s="92"/>
    </row>
    <row r="3" spans="1:7" s="29" customFormat="1" ht="45.75" thickBot="1" x14ac:dyDescent="0.25">
      <c r="A3" s="192"/>
      <c r="B3" s="35" t="s">
        <v>17</v>
      </c>
      <c r="C3" s="35" t="s">
        <v>41</v>
      </c>
      <c r="D3" s="35" t="s">
        <v>20</v>
      </c>
      <c r="E3" s="35" t="s">
        <v>21</v>
      </c>
      <c r="F3" s="35" t="s">
        <v>20</v>
      </c>
      <c r="G3" s="36" t="s">
        <v>88</v>
      </c>
    </row>
    <row r="4" spans="1:7" s="29" customFormat="1" x14ac:dyDescent="0.2">
      <c r="A4" s="21">
        <v>1</v>
      </c>
      <c r="B4" s="37" t="s">
        <v>69</v>
      </c>
      <c r="C4" s="38">
        <v>-56.218569999999367</v>
      </c>
      <c r="D4" s="101">
        <v>-1.3116920754440584E-2</v>
      </c>
      <c r="E4" s="39">
        <v>0</v>
      </c>
      <c r="F4" s="101">
        <v>0</v>
      </c>
      <c r="G4" s="40">
        <v>0</v>
      </c>
    </row>
    <row r="5" spans="1:7" s="29" customFormat="1" x14ac:dyDescent="0.2">
      <c r="A5" s="21">
        <v>2</v>
      </c>
      <c r="B5" s="37" t="s">
        <v>101</v>
      </c>
      <c r="C5" s="38">
        <v>-1237.1937400000002</v>
      </c>
      <c r="D5" s="101">
        <v>-0.11520503484232444</v>
      </c>
      <c r="E5" s="39">
        <v>0</v>
      </c>
      <c r="F5" s="101">
        <v>0</v>
      </c>
      <c r="G5" s="40">
        <v>0</v>
      </c>
    </row>
    <row r="6" spans="1:7" s="29" customFormat="1" x14ac:dyDescent="0.2">
      <c r="A6" s="21">
        <v>3</v>
      </c>
      <c r="B6" s="37" t="s">
        <v>122</v>
      </c>
      <c r="C6" s="38" t="s">
        <v>100</v>
      </c>
      <c r="D6" s="101" t="s">
        <v>100</v>
      </c>
      <c r="E6" s="39" t="s">
        <v>100</v>
      </c>
      <c r="F6" s="101" t="s">
        <v>100</v>
      </c>
      <c r="G6" s="40" t="s">
        <v>100</v>
      </c>
    </row>
    <row r="7" spans="1:7" s="29" customFormat="1" x14ac:dyDescent="0.2">
      <c r="A7" s="21">
        <v>4</v>
      </c>
      <c r="B7" s="37" t="s">
        <v>114</v>
      </c>
      <c r="C7" s="38" t="s">
        <v>100</v>
      </c>
      <c r="D7" s="101" t="s">
        <v>100</v>
      </c>
      <c r="E7" s="39" t="s">
        <v>100</v>
      </c>
      <c r="F7" s="101" t="s">
        <v>100</v>
      </c>
      <c r="G7" s="40" t="s">
        <v>100</v>
      </c>
    </row>
    <row r="8" spans="1:7" s="29" customFormat="1" x14ac:dyDescent="0.2">
      <c r="A8" s="21">
        <v>5</v>
      </c>
      <c r="B8" s="37" t="s">
        <v>126</v>
      </c>
      <c r="C8" s="38" t="s">
        <v>100</v>
      </c>
      <c r="D8" s="101" t="s">
        <v>100</v>
      </c>
      <c r="E8" s="39" t="s">
        <v>100</v>
      </c>
      <c r="F8" s="101" t="s">
        <v>100</v>
      </c>
      <c r="G8" s="40" t="s">
        <v>131</v>
      </c>
    </row>
    <row r="9" spans="1:7" s="29" customFormat="1" ht="15.75" thickBot="1" x14ac:dyDescent="0.25">
      <c r="A9" s="115"/>
      <c r="B9" s="93" t="s">
        <v>38</v>
      </c>
      <c r="C9" s="94">
        <v>-1293.4123099999995</v>
      </c>
      <c r="D9" s="98">
        <v>-8.6083913540698512E-2</v>
      </c>
      <c r="E9" s="95">
        <v>0</v>
      </c>
      <c r="F9" s="98">
        <v>0</v>
      </c>
      <c r="G9" s="116">
        <v>0</v>
      </c>
    </row>
    <row r="10" spans="1:7" s="29" customFormat="1" ht="15" x14ac:dyDescent="0.2">
      <c r="B10" s="158"/>
      <c r="C10" s="127"/>
      <c r="D10" s="159"/>
      <c r="E10" s="160"/>
      <c r="F10" s="159"/>
      <c r="G10" s="127"/>
    </row>
    <row r="11" spans="1:7" s="29" customFormat="1" ht="15" x14ac:dyDescent="0.2">
      <c r="B11" s="158"/>
      <c r="C11" s="127"/>
      <c r="D11" s="159"/>
      <c r="E11" s="160"/>
      <c r="F11" s="159"/>
      <c r="G11" s="127"/>
    </row>
    <row r="12" spans="1:7" s="29" customFormat="1" ht="15" x14ac:dyDescent="0.2">
      <c r="A12" s="29" t="s">
        <v>129</v>
      </c>
      <c r="B12" s="158"/>
      <c r="C12" s="127"/>
      <c r="D12" s="159"/>
      <c r="E12" s="160"/>
      <c r="F12" s="159"/>
      <c r="G12" s="127"/>
    </row>
    <row r="13" spans="1:7" s="29" customFormat="1" ht="15" x14ac:dyDescent="0.2">
      <c r="A13" s="29" t="s">
        <v>130</v>
      </c>
      <c r="B13" s="158"/>
      <c r="C13" s="127"/>
      <c r="D13" s="159"/>
      <c r="E13" s="160"/>
      <c r="F13" s="159"/>
      <c r="G13" s="127"/>
    </row>
    <row r="14" spans="1:7" s="29" customFormat="1" ht="15" x14ac:dyDescent="0.2">
      <c r="B14" s="158"/>
      <c r="C14" s="127"/>
      <c r="D14" s="159"/>
      <c r="E14" s="160"/>
      <c r="F14" s="159"/>
      <c r="G14" s="127"/>
    </row>
    <row r="15" spans="1:7" s="29" customFormat="1" x14ac:dyDescent="0.2">
      <c r="D15" s="6"/>
    </row>
    <row r="16" spans="1:7" s="29" customFormat="1" x14ac:dyDescent="0.2">
      <c r="D16" s="6"/>
    </row>
    <row r="17" spans="4:4" s="29" customFormat="1" x14ac:dyDescent="0.2">
      <c r="D17" s="6"/>
    </row>
    <row r="18" spans="4:4" s="29" customFormat="1" x14ac:dyDescent="0.2">
      <c r="D18" s="6"/>
    </row>
    <row r="19" spans="4:4" s="29" customFormat="1" x14ac:dyDescent="0.2">
      <c r="D19" s="6"/>
    </row>
    <row r="20" spans="4:4" s="29" customFormat="1" x14ac:dyDescent="0.2">
      <c r="D20" s="6"/>
    </row>
    <row r="21" spans="4:4" s="29" customFormat="1" x14ac:dyDescent="0.2">
      <c r="D21" s="6"/>
    </row>
    <row r="22" spans="4:4" s="29" customFormat="1" x14ac:dyDescent="0.2">
      <c r="D22" s="6"/>
    </row>
    <row r="23" spans="4:4" s="29" customFormat="1" x14ac:dyDescent="0.2">
      <c r="D23" s="6"/>
    </row>
    <row r="24" spans="4:4" s="29" customFormat="1" x14ac:dyDescent="0.2">
      <c r="D24" s="6"/>
    </row>
    <row r="25" spans="4:4" s="29" customFormat="1" x14ac:dyDescent="0.2">
      <c r="D25" s="6"/>
    </row>
    <row r="26" spans="4:4" s="29" customFormat="1" x14ac:dyDescent="0.2">
      <c r="D26" s="6"/>
    </row>
    <row r="27" spans="4:4" s="29" customFormat="1" x14ac:dyDescent="0.2">
      <c r="D27" s="6"/>
    </row>
    <row r="28" spans="4:4" s="29" customFormat="1" x14ac:dyDescent="0.2">
      <c r="D28" s="6"/>
    </row>
    <row r="29" spans="4:4" s="29" customFormat="1" x14ac:dyDescent="0.2">
      <c r="D29" s="6"/>
    </row>
    <row r="30" spans="4:4" s="29" customFormat="1" x14ac:dyDescent="0.2">
      <c r="D30" s="6"/>
    </row>
    <row r="31" spans="4:4" s="29" customFormat="1" x14ac:dyDescent="0.2">
      <c r="D31" s="6"/>
    </row>
    <row r="32" spans="4:4" s="29" customFormat="1" x14ac:dyDescent="0.2">
      <c r="D32" s="6"/>
    </row>
    <row r="33" spans="2:6" s="29" customFormat="1" x14ac:dyDescent="0.2">
      <c r="D33" s="6"/>
    </row>
    <row r="34" spans="2:6" s="29" customFormat="1" x14ac:dyDescent="0.2">
      <c r="D34" s="6"/>
    </row>
    <row r="35" spans="2:6" s="29" customFormat="1" x14ac:dyDescent="0.2">
      <c r="D35" s="6"/>
    </row>
    <row r="36" spans="2:6" s="29" customFormat="1" ht="15" thickBot="1" x14ac:dyDescent="0.25">
      <c r="B36" s="82"/>
      <c r="C36" s="82"/>
      <c r="D36" s="83"/>
      <c r="E36" s="82"/>
    </row>
    <row r="37" spans="2:6" s="29" customFormat="1" x14ac:dyDescent="0.2"/>
    <row r="38" spans="2:6" s="29" customFormat="1" x14ac:dyDescent="0.2"/>
    <row r="39" spans="2:6" s="29" customFormat="1" x14ac:dyDescent="0.2"/>
    <row r="40" spans="2:6" s="29" customFormat="1" x14ac:dyDescent="0.2"/>
    <row r="41" spans="2:6" s="29" customFormat="1" x14ac:dyDescent="0.2"/>
    <row r="42" spans="2:6" s="29" customFormat="1" ht="30.75" thickBot="1" x14ac:dyDescent="0.25">
      <c r="B42" s="47" t="s">
        <v>17</v>
      </c>
      <c r="C42" s="35" t="s">
        <v>44</v>
      </c>
      <c r="D42" s="35" t="s">
        <v>45</v>
      </c>
      <c r="E42" s="36" t="s">
        <v>42</v>
      </c>
    </row>
    <row r="43" spans="2:6" s="29" customFormat="1" x14ac:dyDescent="0.2">
      <c r="B43" s="178" t="str">
        <f t="shared" ref="B43:D44" si="0">B4</f>
        <v>Індекс Української Біржі</v>
      </c>
      <c r="C43" s="179">
        <f t="shared" si="0"/>
        <v>-56.218569999999367</v>
      </c>
      <c r="D43" s="180">
        <f t="shared" si="0"/>
        <v>-1.3116920754440584E-2</v>
      </c>
      <c r="E43" s="181">
        <f>G4</f>
        <v>0</v>
      </c>
    </row>
    <row r="44" spans="2:6" s="29" customFormat="1" x14ac:dyDescent="0.2">
      <c r="B44" s="182" t="str">
        <f t="shared" si="0"/>
        <v>КІНТО-Голд</v>
      </c>
      <c r="C44" s="183">
        <f t="shared" si="0"/>
        <v>-1237.1937400000002</v>
      </c>
      <c r="D44" s="184">
        <f t="shared" si="0"/>
        <v>-0.11520503484232444</v>
      </c>
      <c r="E44" s="185">
        <f>G5</f>
        <v>0</v>
      </c>
    </row>
    <row r="45" spans="2:6" x14ac:dyDescent="0.2">
      <c r="B45" s="29"/>
      <c r="C45" s="29"/>
      <c r="D45" s="6"/>
      <c r="F45" s="19"/>
    </row>
    <row r="46" spans="2:6" x14ac:dyDescent="0.2">
      <c r="B46" s="29"/>
      <c r="C46" s="29"/>
      <c r="D46" s="6"/>
      <c r="F46" s="19"/>
    </row>
    <row r="47" spans="2:6" x14ac:dyDescent="0.2">
      <c r="B47" s="29"/>
      <c r="C47" s="29"/>
      <c r="D47" s="6"/>
      <c r="F47" s="19"/>
    </row>
    <row r="48" spans="2:6" x14ac:dyDescent="0.2">
      <c r="B48" s="29"/>
      <c r="C48" s="29"/>
      <c r="D48" s="6"/>
      <c r="F48" s="19"/>
    </row>
    <row r="49" spans="2:4" x14ac:dyDescent="0.2">
      <c r="B49" s="29"/>
      <c r="C49" s="29"/>
      <c r="D49" s="6"/>
    </row>
    <row r="50" spans="2:4" x14ac:dyDescent="0.2">
      <c r="B50" s="29"/>
      <c r="C50" s="29"/>
      <c r="D50" s="6"/>
    </row>
    <row r="51" spans="2:4" x14ac:dyDescent="0.2">
      <c r="B51" s="29"/>
      <c r="C51" s="29"/>
      <c r="D51" s="6"/>
    </row>
    <row r="52" spans="2:4" x14ac:dyDescent="0.2">
      <c r="B52" s="29"/>
      <c r="C52" s="29"/>
      <c r="D52" s="6"/>
    </row>
    <row r="53" spans="2:4" x14ac:dyDescent="0.2">
      <c r="B53" s="29"/>
      <c r="C53" s="29"/>
      <c r="D53" s="6"/>
    </row>
    <row r="54" spans="2:4" x14ac:dyDescent="0.2">
      <c r="B54" s="29"/>
      <c r="C54" s="29"/>
      <c r="D54" s="6"/>
    </row>
    <row r="55" spans="2:4" x14ac:dyDescent="0.2">
      <c r="B55" s="29"/>
      <c r="C55" s="29"/>
      <c r="D55" s="6"/>
    </row>
    <row r="56" spans="2:4" x14ac:dyDescent="0.2">
      <c r="B56" s="29"/>
      <c r="C56" s="29"/>
      <c r="D56" s="6"/>
    </row>
    <row r="57" spans="2:4" x14ac:dyDescent="0.2">
      <c r="B57" s="29"/>
      <c r="C57" s="29"/>
      <c r="D57" s="6"/>
    </row>
    <row r="58" spans="2:4" x14ac:dyDescent="0.2">
      <c r="B58" s="29"/>
      <c r="C58" s="29"/>
      <c r="D58" s="6"/>
    </row>
    <row r="59" spans="2:4" x14ac:dyDescent="0.2">
      <c r="B59" s="29"/>
      <c r="C59" s="29"/>
      <c r="D59" s="6"/>
    </row>
    <row r="60" spans="2:4" x14ac:dyDescent="0.2">
      <c r="B60" s="29"/>
      <c r="C60" s="29"/>
      <c r="D60" s="6"/>
    </row>
    <row r="61" spans="2:4" x14ac:dyDescent="0.2">
      <c r="B61" s="29"/>
      <c r="C61" s="29"/>
      <c r="D61" s="6"/>
    </row>
    <row r="62" spans="2:4" x14ac:dyDescent="0.2">
      <c r="B62" s="29"/>
      <c r="C62" s="29"/>
      <c r="D62" s="6"/>
    </row>
    <row r="63" spans="2:4" x14ac:dyDescent="0.2">
      <c r="B63" s="29"/>
      <c r="C63" s="29"/>
      <c r="D63" s="6"/>
    </row>
    <row r="64" spans="2:4" x14ac:dyDescent="0.2">
      <c r="B64" s="29"/>
      <c r="C64" s="29"/>
      <c r="D64" s="6"/>
    </row>
    <row r="65" spans="2:4" x14ac:dyDescent="0.2">
      <c r="B65" s="29"/>
      <c r="C65" s="29"/>
      <c r="D65" s="6"/>
    </row>
    <row r="66" spans="2:4" x14ac:dyDescent="0.2">
      <c r="B66" s="29"/>
      <c r="C66" s="29"/>
      <c r="D66" s="6"/>
    </row>
    <row r="67" spans="2:4" x14ac:dyDescent="0.2">
      <c r="B67" s="29"/>
      <c r="C67" s="29"/>
      <c r="D67" s="6"/>
    </row>
    <row r="68" spans="2:4" x14ac:dyDescent="0.2">
      <c r="B68" s="29"/>
      <c r="C68" s="29"/>
      <c r="D68" s="6"/>
    </row>
    <row r="69" spans="2:4" x14ac:dyDescent="0.2">
      <c r="B69" s="29"/>
      <c r="C69" s="29"/>
      <c r="D69" s="6"/>
    </row>
    <row r="70" spans="2:4" x14ac:dyDescent="0.2">
      <c r="B70" s="29"/>
      <c r="C70" s="29"/>
      <c r="D70" s="6"/>
    </row>
    <row r="71" spans="2:4" x14ac:dyDescent="0.2">
      <c r="B71" s="29"/>
      <c r="C71" s="29"/>
      <c r="D71" s="6"/>
    </row>
    <row r="72" spans="2:4" x14ac:dyDescent="0.2">
      <c r="B72" s="29"/>
      <c r="C72" s="29"/>
      <c r="D72" s="6"/>
    </row>
    <row r="73" spans="2:4" x14ac:dyDescent="0.2">
      <c r="B73" s="29"/>
      <c r="C73" s="29"/>
      <c r="D73" s="6"/>
    </row>
    <row r="74" spans="2:4" x14ac:dyDescent="0.2">
      <c r="B74" s="29"/>
      <c r="C74" s="29"/>
      <c r="D74" s="6"/>
    </row>
    <row r="75" spans="2:4" x14ac:dyDescent="0.2">
      <c r="B75" s="29"/>
      <c r="C75" s="29"/>
      <c r="D75" s="6"/>
    </row>
    <row r="76" spans="2:4" x14ac:dyDescent="0.2">
      <c r="B76" s="29"/>
      <c r="C76" s="29"/>
      <c r="D76" s="6"/>
    </row>
    <row r="77" spans="2:4" x14ac:dyDescent="0.2">
      <c r="B77" s="29"/>
      <c r="C77" s="29"/>
      <c r="D77" s="6"/>
    </row>
    <row r="78" spans="2:4" x14ac:dyDescent="0.2">
      <c r="B78" s="29"/>
      <c r="C78" s="29"/>
      <c r="D78" s="6"/>
    </row>
    <row r="79" spans="2:4" x14ac:dyDescent="0.2">
      <c r="B79" s="29"/>
      <c r="C79" s="29"/>
      <c r="D79" s="6"/>
    </row>
    <row r="80" spans="2:4" x14ac:dyDescent="0.2">
      <c r="B80" s="29"/>
      <c r="C80" s="29"/>
      <c r="D80" s="6"/>
    </row>
    <row r="81" spans="2:4" x14ac:dyDescent="0.2">
      <c r="B81" s="29"/>
      <c r="C81" s="29"/>
      <c r="D81" s="6"/>
    </row>
    <row r="82" spans="2:4" x14ac:dyDescent="0.2">
      <c r="B82" s="29"/>
      <c r="C82" s="29"/>
      <c r="D82" s="6"/>
    </row>
    <row r="83" spans="2:4" x14ac:dyDescent="0.2">
      <c r="B83" s="29"/>
      <c r="C83" s="29"/>
      <c r="D83" s="6"/>
    </row>
    <row r="84" spans="2:4" x14ac:dyDescent="0.2">
      <c r="B84" s="29"/>
      <c r="C84" s="29"/>
      <c r="D84" s="6"/>
    </row>
    <row r="85" spans="2:4" x14ac:dyDescent="0.2">
      <c r="B85" s="29"/>
      <c r="C85" s="29"/>
      <c r="D85" s="6"/>
    </row>
    <row r="86" spans="2:4" x14ac:dyDescent="0.2">
      <c r="B86" s="29"/>
      <c r="C86" s="29"/>
      <c r="D86" s="6"/>
    </row>
    <row r="87" spans="2:4" x14ac:dyDescent="0.2">
      <c r="B87" s="29"/>
      <c r="C87" s="29"/>
      <c r="D87" s="6"/>
    </row>
    <row r="88" spans="2:4" x14ac:dyDescent="0.2">
      <c r="B88" s="29"/>
      <c r="C88" s="29"/>
      <c r="D88" s="6"/>
    </row>
    <row r="89" spans="2:4" x14ac:dyDescent="0.2">
      <c r="B89" s="29"/>
      <c r="C89" s="29"/>
      <c r="D89" s="6"/>
    </row>
    <row r="90" spans="2:4" x14ac:dyDescent="0.2">
      <c r="B90" s="29"/>
      <c r="C90" s="29"/>
      <c r="D90" s="6"/>
    </row>
    <row r="91" spans="2:4" x14ac:dyDescent="0.2">
      <c r="B91" s="29"/>
      <c r="C91" s="29"/>
      <c r="D91" s="6"/>
    </row>
    <row r="92" spans="2:4" x14ac:dyDescent="0.2">
      <c r="B92" s="29"/>
      <c r="C92" s="29"/>
      <c r="D92" s="6"/>
    </row>
    <row r="93" spans="2:4" x14ac:dyDescent="0.2">
      <c r="B93" s="29"/>
      <c r="C93" s="29"/>
      <c r="D93" s="6"/>
    </row>
    <row r="94" spans="2:4" x14ac:dyDescent="0.2">
      <c r="B94" s="29"/>
      <c r="C94" s="29"/>
      <c r="D94" s="6"/>
    </row>
    <row r="95" spans="2:4" x14ac:dyDescent="0.2">
      <c r="B95" s="29"/>
      <c r="C95" s="29"/>
      <c r="D95" s="6"/>
    </row>
    <row r="96" spans="2:4" x14ac:dyDescent="0.2">
      <c r="B96" s="29"/>
      <c r="C96" s="29"/>
      <c r="D96" s="6"/>
    </row>
    <row r="97" spans="2:4" x14ac:dyDescent="0.2">
      <c r="B97" s="29"/>
      <c r="C97" s="29"/>
      <c r="D97" s="6"/>
    </row>
    <row r="98" spans="2:4" x14ac:dyDescent="0.2">
      <c r="B98" s="29"/>
      <c r="C98" s="29"/>
      <c r="D98" s="6"/>
    </row>
    <row r="99" spans="2:4" x14ac:dyDescent="0.2">
      <c r="B99" s="29"/>
      <c r="C99" s="29"/>
      <c r="D99" s="6"/>
    </row>
    <row r="100" spans="2:4" x14ac:dyDescent="0.2">
      <c r="B100" s="29"/>
      <c r="C100" s="29"/>
      <c r="D100" s="6"/>
    </row>
    <row r="101" spans="2:4" x14ac:dyDescent="0.2">
      <c r="B101" s="29"/>
      <c r="C101" s="29"/>
      <c r="D101" s="6"/>
    </row>
    <row r="102" spans="2:4" x14ac:dyDescent="0.2">
      <c r="B102" s="29"/>
      <c r="C102" s="29"/>
      <c r="D102" s="6"/>
    </row>
    <row r="103" spans="2:4" x14ac:dyDescent="0.2">
      <c r="B103" s="29"/>
      <c r="C103" s="29"/>
      <c r="D103" s="6"/>
    </row>
    <row r="104" spans="2:4" x14ac:dyDescent="0.2">
      <c r="B104" s="29"/>
      <c r="C104" s="29"/>
      <c r="D104" s="6"/>
    </row>
    <row r="105" spans="2:4" x14ac:dyDescent="0.2">
      <c r="B105" s="29"/>
      <c r="C105" s="29"/>
      <c r="D105" s="6"/>
    </row>
    <row r="106" spans="2:4" x14ac:dyDescent="0.2">
      <c r="B106" s="29"/>
      <c r="C106" s="29"/>
      <c r="D106" s="6"/>
    </row>
    <row r="107" spans="2:4" x14ac:dyDescent="0.2">
      <c r="B107" s="29"/>
      <c r="C107" s="29"/>
      <c r="D107" s="6"/>
    </row>
    <row r="108" spans="2:4" x14ac:dyDescent="0.2">
      <c r="B108" s="29"/>
      <c r="C108" s="29"/>
      <c r="D108" s="6"/>
    </row>
    <row r="109" spans="2:4" x14ac:dyDescent="0.2">
      <c r="B109" s="29"/>
      <c r="C109" s="29"/>
      <c r="D109" s="6"/>
    </row>
    <row r="110" spans="2:4" x14ac:dyDescent="0.2">
      <c r="B110" s="29"/>
      <c r="C110" s="29"/>
      <c r="D110" s="6"/>
    </row>
    <row r="111" spans="2:4" x14ac:dyDescent="0.2">
      <c r="B111" s="29"/>
      <c r="C111" s="29"/>
      <c r="D111" s="6"/>
    </row>
    <row r="112" spans="2:4" x14ac:dyDescent="0.2">
      <c r="B112" s="29"/>
      <c r="C112" s="29"/>
      <c r="D112" s="6"/>
    </row>
    <row r="113" spans="2:4" x14ac:dyDescent="0.2">
      <c r="B113" s="29"/>
      <c r="C113" s="29"/>
      <c r="D113" s="6"/>
    </row>
    <row r="114" spans="2:4" x14ac:dyDescent="0.2">
      <c r="B114" s="29"/>
      <c r="C114" s="29"/>
      <c r="D114" s="6"/>
    </row>
    <row r="115" spans="2:4" x14ac:dyDescent="0.2">
      <c r="B115" s="29"/>
      <c r="C115" s="29"/>
      <c r="D115" s="6"/>
    </row>
    <row r="116" spans="2:4" x14ac:dyDescent="0.2">
      <c r="B116" s="29"/>
      <c r="C116" s="29"/>
      <c r="D116" s="6"/>
    </row>
    <row r="117" spans="2:4" x14ac:dyDescent="0.2">
      <c r="B117" s="29"/>
      <c r="C117" s="29"/>
      <c r="D117" s="6"/>
    </row>
    <row r="118" spans="2:4" x14ac:dyDescent="0.2">
      <c r="B118" s="29"/>
      <c r="C118" s="29"/>
      <c r="D118" s="6"/>
    </row>
    <row r="119" spans="2:4" x14ac:dyDescent="0.2">
      <c r="B119" s="29"/>
      <c r="C119" s="29"/>
      <c r="D119" s="6"/>
    </row>
    <row r="120" spans="2:4" x14ac:dyDescent="0.2">
      <c r="B120" s="29"/>
      <c r="C120" s="29"/>
      <c r="D120" s="6"/>
    </row>
    <row r="121" spans="2:4" x14ac:dyDescent="0.2">
      <c r="B121" s="29"/>
      <c r="C121" s="29"/>
      <c r="D121" s="6"/>
    </row>
  </sheetData>
  <mergeCells count="4">
    <mergeCell ref="C2:D2"/>
    <mergeCell ref="E2:F2"/>
    <mergeCell ref="A2:A3"/>
    <mergeCell ref="A1:G1"/>
  </mergeCells>
  <phoneticPr fontId="12" type="noConversion"/>
  <pageMargins left="0.75" right="0.75" top="1" bottom="1" header="0.5" footer="0.5"/>
  <pageSetup paperSize="9" orientation="portrait" verticalDpi="1200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0F764E-2417-4656-9E16-D20E6640D3AB}">
  <sheetPr>
    <tabColor indexed="43"/>
  </sheetPr>
  <dimension ref="A1:D14"/>
  <sheetViews>
    <sheetView zoomScale="85" workbookViewId="0">
      <selection activeCell="B6" sqref="B6"/>
    </sheetView>
  </sheetViews>
  <sheetFormatPr defaultRowHeight="12.75" x14ac:dyDescent="0.2"/>
  <cols>
    <col min="1" max="1" width="49.42578125" bestFit="1" customWidth="1"/>
    <col min="2" max="2" width="12.7109375" customWidth="1"/>
    <col min="3" max="3" width="2.7109375" customWidth="1"/>
  </cols>
  <sheetData>
    <row r="1" spans="1:4" ht="15.75" thickBot="1" x14ac:dyDescent="0.25">
      <c r="A1" s="66" t="s">
        <v>17</v>
      </c>
      <c r="B1" s="67" t="s">
        <v>72</v>
      </c>
      <c r="C1" s="10"/>
      <c r="D1" s="10"/>
    </row>
    <row r="2" spans="1:4" ht="14.25" x14ac:dyDescent="0.2">
      <c r="A2" s="27" t="s">
        <v>101</v>
      </c>
      <c r="B2" s="135">
        <v>-0.11520474853678608</v>
      </c>
      <c r="C2" s="10"/>
      <c r="D2" s="10"/>
    </row>
    <row r="3" spans="1:4" ht="14.25" x14ac:dyDescent="0.2">
      <c r="A3" s="27" t="s">
        <v>69</v>
      </c>
      <c r="B3" s="136">
        <v>-1.3116377130565571E-2</v>
      </c>
      <c r="C3" s="10"/>
      <c r="D3" s="10"/>
    </row>
    <row r="4" spans="1:4" ht="14.25" x14ac:dyDescent="0.2">
      <c r="A4" s="27" t="s">
        <v>22</v>
      </c>
      <c r="B4" s="136">
        <v>-6.4160562833675827E-2</v>
      </c>
      <c r="C4" s="10"/>
      <c r="D4" s="10"/>
    </row>
    <row r="5" spans="1:4" ht="14.25" x14ac:dyDescent="0.2">
      <c r="A5" s="27" t="s">
        <v>132</v>
      </c>
      <c r="B5" s="136">
        <v>-2.7835603092816199E-3</v>
      </c>
      <c r="C5" s="10"/>
      <c r="D5" s="10"/>
    </row>
    <row r="6" spans="1:4" ht="14.25" x14ac:dyDescent="0.2">
      <c r="A6" s="27" t="s">
        <v>125</v>
      </c>
      <c r="B6" s="136">
        <v>2.0206961460531581E-3</v>
      </c>
      <c r="C6" s="10"/>
      <c r="D6" s="10"/>
    </row>
    <row r="7" spans="1:4" ht="14.25" x14ac:dyDescent="0.2">
      <c r="A7" s="27" t="s">
        <v>23</v>
      </c>
      <c r="B7" s="136">
        <v>-1.3411447647985408E-2</v>
      </c>
      <c r="C7" s="10"/>
      <c r="D7" s="10"/>
    </row>
    <row r="8" spans="1:4" ht="14.25" x14ac:dyDescent="0.2">
      <c r="A8" s="27" t="s">
        <v>24</v>
      </c>
      <c r="B8" s="136">
        <v>1.469657559451143E-2</v>
      </c>
      <c r="C8" s="10"/>
      <c r="D8" s="10"/>
    </row>
    <row r="9" spans="1:4" ht="14.25" x14ac:dyDescent="0.2">
      <c r="A9" s="27" t="s">
        <v>25</v>
      </c>
      <c r="B9" s="136">
        <v>1.1362191780821916E-2</v>
      </c>
      <c r="C9" s="10"/>
      <c r="D9" s="10"/>
    </row>
    <row r="10" spans="1:4" ht="15" thickBot="1" x14ac:dyDescent="0.25">
      <c r="A10" s="79" t="s">
        <v>99</v>
      </c>
      <c r="B10" s="137">
        <v>-0.10766918376479273</v>
      </c>
      <c r="C10" s="10"/>
      <c r="D10" s="10"/>
    </row>
    <row r="11" spans="1:4" x14ac:dyDescent="0.2">
      <c r="C11" s="10"/>
      <c r="D11" s="10"/>
    </row>
    <row r="12" spans="1:4" x14ac:dyDescent="0.2">
      <c r="A12" s="10"/>
      <c r="B12" s="10"/>
      <c r="C12" s="10"/>
      <c r="D12" s="10"/>
    </row>
    <row r="13" spans="1:4" x14ac:dyDescent="0.2">
      <c r="B13" s="10"/>
      <c r="C13" s="10"/>
      <c r="D13" s="10"/>
    </row>
    <row r="14" spans="1:4" x14ac:dyDescent="0.2">
      <c r="C14" s="10"/>
    </row>
  </sheetData>
  <autoFilter ref="A1:B1" xr:uid="{FE687C1B-2EDA-41F3-A232-266977A8D266}"/>
  <phoneticPr fontId="12" type="noConversion"/>
  <pageMargins left="0.75" right="0.75" top="1" bottom="1" header="0.5" footer="0.5"/>
  <pageSetup paperSize="9" orientation="portrait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9925AA-7AAA-4510-A179-89F96F440A9D}">
  <sheetPr>
    <tabColor indexed="42"/>
  </sheetPr>
  <dimension ref="A1:I31"/>
  <sheetViews>
    <sheetView zoomScale="85" zoomScaleNormal="40" workbookViewId="0">
      <selection activeCell="B4" sqref="B4"/>
    </sheetView>
  </sheetViews>
  <sheetFormatPr defaultRowHeight="14.25" x14ac:dyDescent="0.2"/>
  <cols>
    <col min="1" max="1" width="4.7109375" style="22" customWidth="1"/>
    <col min="2" max="2" width="61.7109375" style="20" bestFit="1" customWidth="1"/>
    <col min="3" max="3" width="18.7109375" style="23" customWidth="1"/>
    <col min="4" max="4" width="14.7109375" style="24" customWidth="1"/>
    <col min="5" max="5" width="14.7109375" style="23" customWidth="1"/>
    <col min="6" max="6" width="14.7109375" style="24" customWidth="1"/>
    <col min="7" max="7" width="42.85546875" style="20" bestFit="1" customWidth="1"/>
    <col min="8" max="8" width="29.42578125" style="20" bestFit="1" customWidth="1"/>
    <col min="9" max="18" width="4.7109375" style="20" customWidth="1"/>
    <col min="19" max="16384" width="9.140625" style="20"/>
  </cols>
  <sheetData>
    <row r="1" spans="1:9" s="14" customFormat="1" ht="16.5" thickBot="1" x14ac:dyDescent="0.25">
      <c r="A1" s="186" t="s">
        <v>90</v>
      </c>
      <c r="B1" s="186"/>
      <c r="C1" s="186"/>
      <c r="D1" s="186"/>
      <c r="E1" s="186"/>
      <c r="F1" s="186"/>
      <c r="G1" s="186"/>
      <c r="H1" s="186"/>
      <c r="I1" s="13"/>
    </row>
    <row r="2" spans="1:9" ht="30.75" thickBot="1" x14ac:dyDescent="0.25">
      <c r="A2" s="15" t="s">
        <v>30</v>
      </c>
      <c r="B2" s="16" t="s">
        <v>73</v>
      </c>
      <c r="C2" s="17" t="s">
        <v>31</v>
      </c>
      <c r="D2" s="17" t="s">
        <v>32</v>
      </c>
      <c r="E2" s="17" t="s">
        <v>33</v>
      </c>
      <c r="F2" s="17" t="s">
        <v>7</v>
      </c>
      <c r="G2" s="17" t="s">
        <v>8</v>
      </c>
      <c r="H2" s="18" t="s">
        <v>9</v>
      </c>
      <c r="I2" s="19"/>
    </row>
    <row r="3" spans="1:9" x14ac:dyDescent="0.2">
      <c r="A3" s="21">
        <v>1</v>
      </c>
      <c r="B3" s="84" t="s">
        <v>12</v>
      </c>
      <c r="C3" s="85">
        <v>90774957.400000006</v>
      </c>
      <c r="D3" s="86">
        <v>10105</v>
      </c>
      <c r="E3" s="85">
        <v>8983.17</v>
      </c>
      <c r="F3" s="86">
        <v>1000</v>
      </c>
      <c r="G3" s="84" t="s">
        <v>13</v>
      </c>
      <c r="H3" s="87" t="s">
        <v>37</v>
      </c>
      <c r="I3" s="19"/>
    </row>
    <row r="4" spans="1:9" x14ac:dyDescent="0.2">
      <c r="A4" s="21">
        <v>2</v>
      </c>
      <c r="B4" s="84" t="s">
        <v>66</v>
      </c>
      <c r="C4" s="85">
        <v>41193070.670000002</v>
      </c>
      <c r="D4" s="86">
        <v>3690</v>
      </c>
      <c r="E4" s="85">
        <v>11163.433800000001</v>
      </c>
      <c r="F4" s="86">
        <v>1000</v>
      </c>
      <c r="G4" s="84" t="s">
        <v>11</v>
      </c>
      <c r="H4" s="87" t="s">
        <v>35</v>
      </c>
      <c r="I4" s="19"/>
    </row>
    <row r="5" spans="1:9" ht="14.25" customHeight="1" x14ac:dyDescent="0.2">
      <c r="A5" s="21">
        <v>3</v>
      </c>
      <c r="B5" s="84" t="s">
        <v>61</v>
      </c>
      <c r="C5" s="85">
        <v>38045841.450000003</v>
      </c>
      <c r="D5" s="86">
        <v>44353</v>
      </c>
      <c r="E5" s="85">
        <v>857.79629999999997</v>
      </c>
      <c r="F5" s="86">
        <v>100</v>
      </c>
      <c r="G5" s="84" t="s">
        <v>86</v>
      </c>
      <c r="H5" s="87" t="s">
        <v>62</v>
      </c>
      <c r="I5" s="19"/>
    </row>
    <row r="6" spans="1:9" x14ac:dyDescent="0.2">
      <c r="A6" s="21">
        <v>4</v>
      </c>
      <c r="B6" s="84" t="s">
        <v>94</v>
      </c>
      <c r="C6" s="85">
        <v>14559381.720000001</v>
      </c>
      <c r="D6" s="86">
        <v>13651</v>
      </c>
      <c r="E6" s="85">
        <v>1066.5432000000001</v>
      </c>
      <c r="F6" s="86">
        <v>100</v>
      </c>
      <c r="G6" s="84" t="s">
        <v>86</v>
      </c>
      <c r="H6" s="87" t="s">
        <v>62</v>
      </c>
      <c r="I6" s="19"/>
    </row>
    <row r="7" spans="1:9" ht="14.25" customHeight="1" x14ac:dyDescent="0.2">
      <c r="A7" s="21">
        <v>5</v>
      </c>
      <c r="B7" s="84" t="s">
        <v>47</v>
      </c>
      <c r="C7" s="85">
        <v>10497697.640000001</v>
      </c>
      <c r="D7" s="86">
        <v>5299541</v>
      </c>
      <c r="E7" s="85">
        <v>1.98</v>
      </c>
      <c r="F7" s="86">
        <v>1</v>
      </c>
      <c r="G7" s="84" t="s">
        <v>13</v>
      </c>
      <c r="H7" s="87" t="s">
        <v>37</v>
      </c>
      <c r="I7" s="19"/>
    </row>
    <row r="8" spans="1:9" x14ac:dyDescent="0.2">
      <c r="A8" s="21">
        <v>6</v>
      </c>
      <c r="B8" s="84" t="s">
        <v>65</v>
      </c>
      <c r="C8" s="85">
        <v>10210301.65</v>
      </c>
      <c r="D8" s="86">
        <v>8326</v>
      </c>
      <c r="E8" s="85">
        <v>1226.3154</v>
      </c>
      <c r="F8" s="86">
        <v>1000</v>
      </c>
      <c r="G8" s="84" t="s">
        <v>11</v>
      </c>
      <c r="H8" s="87" t="s">
        <v>35</v>
      </c>
      <c r="I8" s="19"/>
    </row>
    <row r="9" spans="1:9" x14ac:dyDescent="0.2">
      <c r="A9" s="21">
        <v>7</v>
      </c>
      <c r="B9" s="84" t="s">
        <v>51</v>
      </c>
      <c r="C9" s="85">
        <v>7206510.4500000002</v>
      </c>
      <c r="D9" s="86">
        <v>1254</v>
      </c>
      <c r="E9" s="85">
        <v>5746.82</v>
      </c>
      <c r="F9" s="86">
        <v>1000</v>
      </c>
      <c r="G9" s="84" t="s">
        <v>34</v>
      </c>
      <c r="H9" s="87" t="s">
        <v>50</v>
      </c>
      <c r="I9" s="19"/>
    </row>
    <row r="10" spans="1:9" x14ac:dyDescent="0.2">
      <c r="A10" s="21">
        <v>8</v>
      </c>
      <c r="B10" s="84" t="s">
        <v>49</v>
      </c>
      <c r="C10" s="85">
        <v>5396741.6200000001</v>
      </c>
      <c r="D10" s="86">
        <v>643</v>
      </c>
      <c r="E10" s="85">
        <v>8393.07</v>
      </c>
      <c r="F10" s="86">
        <v>1000</v>
      </c>
      <c r="G10" s="84" t="s">
        <v>10</v>
      </c>
      <c r="H10" s="87" t="s">
        <v>50</v>
      </c>
      <c r="I10" s="19"/>
    </row>
    <row r="11" spans="1:9" x14ac:dyDescent="0.2">
      <c r="A11" s="21">
        <v>9</v>
      </c>
      <c r="B11" s="84" t="s">
        <v>67</v>
      </c>
      <c r="C11" s="85">
        <v>4954022.8600000003</v>
      </c>
      <c r="D11" s="86">
        <v>707</v>
      </c>
      <c r="E11" s="85">
        <v>7007.1045000000004</v>
      </c>
      <c r="F11" s="86">
        <v>1000</v>
      </c>
      <c r="G11" s="84" t="s">
        <v>11</v>
      </c>
      <c r="H11" s="87" t="s">
        <v>35</v>
      </c>
      <c r="I11" s="19"/>
    </row>
    <row r="12" spans="1:9" x14ac:dyDescent="0.2">
      <c r="A12" s="21">
        <v>10</v>
      </c>
      <c r="B12" s="84" t="s">
        <v>58</v>
      </c>
      <c r="C12" s="85">
        <v>3839486.91</v>
      </c>
      <c r="D12" s="86">
        <v>1747</v>
      </c>
      <c r="E12" s="85">
        <v>2197.7601</v>
      </c>
      <c r="F12" s="86">
        <v>1000</v>
      </c>
      <c r="G12" s="84" t="s">
        <v>59</v>
      </c>
      <c r="H12" s="87" t="s">
        <v>60</v>
      </c>
      <c r="I12" s="19"/>
    </row>
    <row r="13" spans="1:9" x14ac:dyDescent="0.2">
      <c r="A13" s="21">
        <v>11</v>
      </c>
      <c r="B13" s="84" t="s">
        <v>63</v>
      </c>
      <c r="C13" s="85">
        <v>3215837.15</v>
      </c>
      <c r="D13" s="86">
        <v>3028</v>
      </c>
      <c r="E13" s="85">
        <v>1062.0334</v>
      </c>
      <c r="F13" s="86">
        <v>1000</v>
      </c>
      <c r="G13" s="84" t="s">
        <v>86</v>
      </c>
      <c r="H13" s="87" t="s">
        <v>62</v>
      </c>
      <c r="I13" s="19"/>
    </row>
    <row r="14" spans="1:9" x14ac:dyDescent="0.2">
      <c r="A14" s="21">
        <v>12</v>
      </c>
      <c r="B14" s="84" t="s">
        <v>48</v>
      </c>
      <c r="C14" s="85">
        <v>3045687.58</v>
      </c>
      <c r="D14" s="86">
        <v>2566</v>
      </c>
      <c r="E14" s="85">
        <v>1186.9398000000001</v>
      </c>
      <c r="F14" s="86">
        <v>1000</v>
      </c>
      <c r="G14" s="84" t="s">
        <v>64</v>
      </c>
      <c r="H14" s="87" t="s">
        <v>71</v>
      </c>
      <c r="I14" s="19"/>
    </row>
    <row r="15" spans="1:9" x14ac:dyDescent="0.2">
      <c r="A15" s="21">
        <v>13</v>
      </c>
      <c r="B15" s="84" t="s">
        <v>68</v>
      </c>
      <c r="C15" s="85">
        <v>1756241.09</v>
      </c>
      <c r="D15" s="86">
        <v>529</v>
      </c>
      <c r="E15" s="85">
        <v>3319.9263999999998</v>
      </c>
      <c r="F15" s="86">
        <v>1000</v>
      </c>
      <c r="G15" s="84" t="s">
        <v>11</v>
      </c>
      <c r="H15" s="87" t="s">
        <v>35</v>
      </c>
      <c r="I15" s="19"/>
    </row>
    <row r="16" spans="1:9" x14ac:dyDescent="0.2">
      <c r="A16" s="21">
        <v>14</v>
      </c>
      <c r="B16" s="84" t="s">
        <v>16</v>
      </c>
      <c r="C16" s="85">
        <v>1299999.78</v>
      </c>
      <c r="D16" s="86">
        <v>14120</v>
      </c>
      <c r="E16" s="85">
        <v>92.067999999999998</v>
      </c>
      <c r="F16" s="86">
        <v>100</v>
      </c>
      <c r="G16" s="84" t="s">
        <v>36</v>
      </c>
      <c r="H16" s="87" t="s">
        <v>89</v>
      </c>
      <c r="I16" s="19"/>
    </row>
    <row r="17" spans="1:9" x14ac:dyDescent="0.2">
      <c r="A17" s="21">
        <v>15</v>
      </c>
      <c r="B17" s="84" t="s">
        <v>14</v>
      </c>
      <c r="C17" s="85">
        <v>1003847.2701</v>
      </c>
      <c r="D17" s="86">
        <v>953</v>
      </c>
      <c r="E17" s="85">
        <v>1053.355</v>
      </c>
      <c r="F17" s="86">
        <v>1000</v>
      </c>
      <c r="G17" s="84" t="s">
        <v>15</v>
      </c>
      <c r="H17" s="87" t="s">
        <v>26</v>
      </c>
      <c r="I17" s="19"/>
    </row>
    <row r="18" spans="1:9" ht="15" customHeight="1" thickBot="1" x14ac:dyDescent="0.25">
      <c r="A18" s="187" t="s">
        <v>38</v>
      </c>
      <c r="B18" s="188"/>
      <c r="C18" s="99">
        <f>SUM(C3:C17)</f>
        <v>236999625.24010003</v>
      </c>
      <c r="D18" s="100">
        <f>SUM(D3:D17)</f>
        <v>5405213</v>
      </c>
      <c r="E18" s="56" t="s">
        <v>39</v>
      </c>
      <c r="F18" s="56" t="s">
        <v>39</v>
      </c>
      <c r="G18" s="56" t="s">
        <v>39</v>
      </c>
      <c r="H18" s="56" t="s">
        <v>39</v>
      </c>
    </row>
    <row r="19" spans="1:9" ht="15" customHeight="1" thickBot="1" x14ac:dyDescent="0.25">
      <c r="A19" s="189" t="s">
        <v>87</v>
      </c>
      <c r="B19" s="189"/>
      <c r="C19" s="189"/>
      <c r="D19" s="189"/>
      <c r="E19" s="189"/>
      <c r="F19" s="189"/>
      <c r="G19" s="189"/>
      <c r="H19" s="189"/>
    </row>
    <row r="21" spans="1:9" x14ac:dyDescent="0.2">
      <c r="B21" s="20" t="s">
        <v>43</v>
      </c>
      <c r="C21" s="23">
        <f>C18-SUM(C3:C12)</f>
        <v>10321612.870100021</v>
      </c>
      <c r="D21" s="125">
        <f>C21/$C$18</f>
        <v>4.3551178022511142E-2</v>
      </c>
    </row>
    <row r="22" spans="1:9" x14ac:dyDescent="0.2">
      <c r="B22" s="84" t="str">
        <f t="shared" ref="B22:C26" si="0">B3</f>
        <v>ОТП Класичний</v>
      </c>
      <c r="C22" s="85">
        <f t="shared" si="0"/>
        <v>90774957.400000006</v>
      </c>
      <c r="D22" s="125">
        <f>C22/$C$18</f>
        <v>0.38301730354230534</v>
      </c>
      <c r="H22" s="19"/>
    </row>
    <row r="23" spans="1:9" x14ac:dyDescent="0.2">
      <c r="B23" s="84" t="str">
        <f t="shared" si="0"/>
        <v>УНIВЕР.УА/Михайло Грушевський: Фонд Державних Паперiв</v>
      </c>
      <c r="C23" s="85">
        <f t="shared" si="0"/>
        <v>41193070.670000002</v>
      </c>
      <c r="D23" s="125">
        <f t="shared" ref="D23:D26" si="1">C23/$C$18</f>
        <v>0.17381069960877807</v>
      </c>
      <c r="H23" s="19"/>
    </row>
    <row r="24" spans="1:9" x14ac:dyDescent="0.2">
      <c r="B24" s="84" t="str">
        <f t="shared" si="0"/>
        <v>КІНТО-Класичний</v>
      </c>
      <c r="C24" s="85">
        <f t="shared" si="0"/>
        <v>38045841.450000003</v>
      </c>
      <c r="D24" s="125">
        <f t="shared" si="1"/>
        <v>0.16053123042475889</v>
      </c>
      <c r="H24" s="19"/>
    </row>
    <row r="25" spans="1:9" x14ac:dyDescent="0.2">
      <c r="B25" s="84" t="str">
        <f t="shared" si="0"/>
        <v>КІНТО-Казначейський</v>
      </c>
      <c r="C25" s="85">
        <f t="shared" si="0"/>
        <v>14559381.720000001</v>
      </c>
      <c r="D25" s="125">
        <f t="shared" si="1"/>
        <v>6.1432087520181332E-2</v>
      </c>
      <c r="H25" s="19"/>
    </row>
    <row r="26" spans="1:9" x14ac:dyDescent="0.2">
      <c r="B26" s="84" t="str">
        <f t="shared" si="0"/>
        <v>ОТП Фонд Акцій</v>
      </c>
      <c r="C26" s="85">
        <f t="shared" si="0"/>
        <v>10497697.640000001</v>
      </c>
      <c r="D26" s="125">
        <f t="shared" si="1"/>
        <v>4.4294152910009765E-2</v>
      </c>
      <c r="H26" s="19"/>
    </row>
    <row r="27" spans="1:9" x14ac:dyDescent="0.2">
      <c r="B27" s="84"/>
      <c r="C27" s="85"/>
      <c r="D27" s="125"/>
      <c r="H27" s="19"/>
    </row>
    <row r="28" spans="1:9" x14ac:dyDescent="0.2">
      <c r="B28" s="84"/>
      <c r="C28" s="85"/>
      <c r="D28" s="125"/>
      <c r="H28" s="19"/>
    </row>
    <row r="29" spans="1:9" x14ac:dyDescent="0.2">
      <c r="B29" s="84"/>
      <c r="C29" s="85"/>
      <c r="D29" s="125"/>
      <c r="H29" s="19"/>
    </row>
    <row r="30" spans="1:9" x14ac:dyDescent="0.2">
      <c r="B30" s="84"/>
      <c r="C30" s="85"/>
      <c r="D30" s="125"/>
    </row>
    <row r="31" spans="1:9" x14ac:dyDescent="0.2">
      <c r="B31" s="84"/>
      <c r="C31" s="85"/>
      <c r="D31" s="125"/>
    </row>
  </sheetData>
  <mergeCells count="3">
    <mergeCell ref="A1:H1"/>
    <mergeCell ref="A18:B18"/>
    <mergeCell ref="A19:H19"/>
  </mergeCells>
  <phoneticPr fontId="12" type="noConversion"/>
  <pageMargins left="0.75" right="0.75" top="1" bottom="1" header="0.5" footer="0.5"/>
  <pageSetup paperSize="9" scale="29" orientation="portrait" verticalDpi="12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F7AAD1-9B97-4C49-A33B-118E6C8C2E4E}">
  <sheetPr>
    <tabColor indexed="42"/>
    <pageSetUpPr fitToPage="1"/>
  </sheetPr>
  <dimension ref="A1:K53"/>
  <sheetViews>
    <sheetView zoomScale="85" workbookViewId="0">
      <selection activeCell="B4" sqref="B4"/>
    </sheetView>
  </sheetViews>
  <sheetFormatPr defaultRowHeight="14.25" x14ac:dyDescent="0.2"/>
  <cols>
    <col min="1" max="1" width="4.28515625" style="32" customWidth="1"/>
    <col min="2" max="2" width="61.7109375" style="32" bestFit="1" customWidth="1"/>
    <col min="3" max="4" width="14.7109375" style="33" customWidth="1"/>
    <col min="5" max="8" width="12.7109375" style="34" customWidth="1"/>
    <col min="9" max="9" width="16.140625" style="32" bestFit="1" customWidth="1"/>
    <col min="10" max="10" width="18.5703125" style="32" customWidth="1"/>
    <col min="11" max="16384" width="9.140625" style="32"/>
  </cols>
  <sheetData>
    <row r="1" spans="1:10" s="14" customFormat="1" ht="16.5" thickBot="1" x14ac:dyDescent="0.25">
      <c r="A1" s="190" t="s">
        <v>79</v>
      </c>
      <c r="B1" s="190"/>
      <c r="C1" s="190"/>
      <c r="D1" s="190"/>
      <c r="E1" s="190"/>
      <c r="F1" s="190"/>
      <c r="G1" s="190"/>
      <c r="H1" s="190"/>
      <c r="I1" s="190"/>
      <c r="J1" s="102"/>
    </row>
    <row r="2" spans="1:10" s="20" customFormat="1" ht="15.75" customHeight="1" thickBot="1" x14ac:dyDescent="0.25">
      <c r="A2" s="191" t="s">
        <v>30</v>
      </c>
      <c r="B2" s="103"/>
      <c r="C2" s="104"/>
      <c r="D2" s="105"/>
      <c r="E2" s="193" t="s">
        <v>56</v>
      </c>
      <c r="F2" s="193"/>
      <c r="G2" s="193"/>
      <c r="H2" s="193"/>
      <c r="I2" s="193"/>
      <c r="J2" s="193"/>
    </row>
    <row r="3" spans="1:10" s="22" customFormat="1" ht="75.75" thickBot="1" x14ac:dyDescent="0.25">
      <c r="A3" s="192"/>
      <c r="B3" s="106" t="s">
        <v>17</v>
      </c>
      <c r="C3" s="26" t="s">
        <v>5</v>
      </c>
      <c r="D3" s="26" t="s">
        <v>6</v>
      </c>
      <c r="E3" s="17" t="s">
        <v>80</v>
      </c>
      <c r="F3" s="17" t="s">
        <v>98</v>
      </c>
      <c r="G3" s="17" t="s">
        <v>93</v>
      </c>
      <c r="H3" s="17" t="s">
        <v>74</v>
      </c>
      <c r="I3" s="17" t="s">
        <v>40</v>
      </c>
      <c r="J3" s="18" t="s">
        <v>81</v>
      </c>
    </row>
    <row r="4" spans="1:10" s="20" customFormat="1" collapsed="1" x14ac:dyDescent="0.2">
      <c r="A4" s="21">
        <v>1</v>
      </c>
      <c r="B4" s="143" t="s">
        <v>61</v>
      </c>
      <c r="C4" s="144">
        <v>38118</v>
      </c>
      <c r="D4" s="144">
        <v>38182</v>
      </c>
      <c r="E4" s="145">
        <v>4.2980818268798515E-3</v>
      </c>
      <c r="F4" s="145">
        <v>5.1457533827464097E-2</v>
      </c>
      <c r="G4" s="145">
        <v>9.019516585704479E-2</v>
      </c>
      <c r="H4" s="145">
        <v>0.14395658120606458</v>
      </c>
      <c r="I4" s="145">
        <v>7.5779630000000004</v>
      </c>
      <c r="J4" s="146">
        <v>0.10398091698274081</v>
      </c>
    </row>
    <row r="5" spans="1:10" s="20" customFormat="1" collapsed="1" x14ac:dyDescent="0.2">
      <c r="A5" s="21">
        <v>2</v>
      </c>
      <c r="B5" s="143" t="s">
        <v>49</v>
      </c>
      <c r="C5" s="144">
        <v>38828</v>
      </c>
      <c r="D5" s="144">
        <v>39028</v>
      </c>
      <c r="E5" s="145">
        <v>7.0684988049185549E-3</v>
      </c>
      <c r="F5" s="145">
        <v>1.6497816964096357E-2</v>
      </c>
      <c r="G5" s="145">
        <v>3.955425751698094E-2</v>
      </c>
      <c r="H5" s="145">
        <v>9.9403997799376587E-2</v>
      </c>
      <c r="I5" s="145">
        <v>7.3930699999999998</v>
      </c>
      <c r="J5" s="146">
        <v>0.11584691544425274</v>
      </c>
    </row>
    <row r="6" spans="1:10" s="20" customFormat="1" collapsed="1" x14ac:dyDescent="0.2">
      <c r="A6" s="21">
        <v>3</v>
      </c>
      <c r="B6" s="143" t="s">
        <v>68</v>
      </c>
      <c r="C6" s="144">
        <v>38919</v>
      </c>
      <c r="D6" s="144">
        <v>39092</v>
      </c>
      <c r="E6" s="145">
        <v>-3.7584346321410944E-3</v>
      </c>
      <c r="F6" s="145">
        <v>7.5931114251833742E-2</v>
      </c>
      <c r="G6" s="145">
        <v>3.1053920719140038E-2</v>
      </c>
      <c r="H6" s="145">
        <v>7.4134786682859888E-2</v>
      </c>
      <c r="I6" s="145">
        <v>2.3199263999999999</v>
      </c>
      <c r="J6" s="146">
        <v>6.4377561116838011E-2</v>
      </c>
    </row>
    <row r="7" spans="1:10" s="20" customFormat="1" collapsed="1" x14ac:dyDescent="0.2">
      <c r="A7" s="21">
        <v>4</v>
      </c>
      <c r="B7" s="143" t="s">
        <v>65</v>
      </c>
      <c r="C7" s="144">
        <v>38919</v>
      </c>
      <c r="D7" s="144">
        <v>39092</v>
      </c>
      <c r="E7" s="145">
        <v>-5.6756775822046635E-3</v>
      </c>
      <c r="F7" s="145">
        <v>1.4279466172968158E-2</v>
      </c>
      <c r="G7" s="145">
        <v>3.5249407090149232E-2</v>
      </c>
      <c r="H7" s="145">
        <v>6.0741684661191453E-2</v>
      </c>
      <c r="I7" s="145">
        <v>0.22631540000000006</v>
      </c>
      <c r="J7" s="146">
        <v>1.0664028559992378E-2</v>
      </c>
    </row>
    <row r="8" spans="1:10" s="20" customFormat="1" collapsed="1" x14ac:dyDescent="0.2">
      <c r="A8" s="21">
        <v>5</v>
      </c>
      <c r="B8" s="143" t="s">
        <v>12</v>
      </c>
      <c r="C8" s="144">
        <v>39413</v>
      </c>
      <c r="D8" s="144">
        <v>39589</v>
      </c>
      <c r="E8" s="145">
        <v>9.7965157452433171E-3</v>
      </c>
      <c r="F8" s="145">
        <v>3.6528784677710702E-2</v>
      </c>
      <c r="G8" s="145">
        <v>7.0262097855108063E-2</v>
      </c>
      <c r="H8" s="145">
        <v>0.14345267038178866</v>
      </c>
      <c r="I8" s="145">
        <v>7.9831699999999994</v>
      </c>
      <c r="J8" s="146">
        <v>0.13070669409728541</v>
      </c>
    </row>
    <row r="9" spans="1:10" s="20" customFormat="1" collapsed="1" x14ac:dyDescent="0.2">
      <c r="A9" s="21">
        <v>6</v>
      </c>
      <c r="B9" s="143" t="s">
        <v>14</v>
      </c>
      <c r="C9" s="144">
        <v>39429</v>
      </c>
      <c r="D9" s="144">
        <v>39618</v>
      </c>
      <c r="E9" s="145">
        <v>-4.5321176050694523E-2</v>
      </c>
      <c r="F9" s="145">
        <v>-3.8780310306359644E-2</v>
      </c>
      <c r="G9" s="145">
        <v>-2.191109317572304E-2</v>
      </c>
      <c r="H9" s="145">
        <v>-3.567596079333657E-3</v>
      </c>
      <c r="I9" s="145">
        <v>5.3355000000000041E-2</v>
      </c>
      <c r="J9" s="146">
        <v>2.9258630974255961E-3</v>
      </c>
    </row>
    <row r="10" spans="1:10" s="20" customFormat="1" collapsed="1" x14ac:dyDescent="0.2">
      <c r="A10" s="21">
        <v>7</v>
      </c>
      <c r="B10" s="143" t="s">
        <v>16</v>
      </c>
      <c r="C10" s="144">
        <v>39560</v>
      </c>
      <c r="D10" s="144">
        <v>39770</v>
      </c>
      <c r="E10" s="145">
        <v>-1.6796262099759707E-3</v>
      </c>
      <c r="F10" s="145">
        <v>9.3692374146780999E-3</v>
      </c>
      <c r="G10" s="145">
        <v>4.8044677474802899E-2</v>
      </c>
      <c r="H10" s="145">
        <v>7.6969867115852519E-2</v>
      </c>
      <c r="I10" s="145">
        <v>-7.9320000000000057E-2</v>
      </c>
      <c r="J10" s="146">
        <v>-4.7450302106677444E-3</v>
      </c>
    </row>
    <row r="11" spans="1:10" s="20" customFormat="1" collapsed="1" x14ac:dyDescent="0.2">
      <c r="A11" s="21">
        <v>8</v>
      </c>
      <c r="B11" s="143" t="s">
        <v>63</v>
      </c>
      <c r="C11" s="144">
        <v>39884</v>
      </c>
      <c r="D11" s="144">
        <v>40001</v>
      </c>
      <c r="E11" s="145">
        <v>-1.4767082306849422E-2</v>
      </c>
      <c r="F11" s="145">
        <v>-1.7021650759331486E-2</v>
      </c>
      <c r="G11" s="145">
        <v>-6.2064293240357005E-3</v>
      </c>
      <c r="H11" s="145">
        <v>9.4397709423177378E-3</v>
      </c>
      <c r="I11" s="145">
        <v>6.2033400000000016E-2</v>
      </c>
      <c r="J11" s="146">
        <v>3.601242459648768E-3</v>
      </c>
    </row>
    <row r="12" spans="1:10" s="20" customFormat="1" collapsed="1" x14ac:dyDescent="0.2">
      <c r="A12" s="21">
        <v>9</v>
      </c>
      <c r="B12" s="143" t="s">
        <v>47</v>
      </c>
      <c r="C12" s="144">
        <v>40253</v>
      </c>
      <c r="D12" s="144">
        <v>40359</v>
      </c>
      <c r="E12" s="145">
        <v>0</v>
      </c>
      <c r="F12" s="145">
        <v>-1.980198019801982E-2</v>
      </c>
      <c r="G12" s="145">
        <v>0</v>
      </c>
      <c r="H12" s="145">
        <v>3.125E-2</v>
      </c>
      <c r="I12" s="145">
        <v>0.98</v>
      </c>
      <c r="J12" s="146">
        <v>4.4292046071144453E-2</v>
      </c>
    </row>
    <row r="13" spans="1:10" s="20" customFormat="1" collapsed="1" x14ac:dyDescent="0.2">
      <c r="A13" s="21">
        <v>10</v>
      </c>
      <c r="B13" s="143" t="s">
        <v>48</v>
      </c>
      <c r="C13" s="144">
        <v>40114</v>
      </c>
      <c r="D13" s="144">
        <v>40401</v>
      </c>
      <c r="E13" s="145">
        <v>7.4946293229081196E-3</v>
      </c>
      <c r="F13" s="145">
        <v>2.5762107739521367E-2</v>
      </c>
      <c r="G13" s="145">
        <v>7.3351517029174085E-2</v>
      </c>
      <c r="H13" s="145">
        <v>0.11319048508680529</v>
      </c>
      <c r="I13" s="145">
        <v>0.18693980000000021</v>
      </c>
      <c r="J13" s="146">
        <v>1.1013297950930756E-2</v>
      </c>
    </row>
    <row r="14" spans="1:10" s="20" customFormat="1" collapsed="1" x14ac:dyDescent="0.2">
      <c r="A14" s="21">
        <v>11</v>
      </c>
      <c r="B14" s="143" t="s">
        <v>51</v>
      </c>
      <c r="C14" s="144">
        <v>40226</v>
      </c>
      <c r="D14" s="144">
        <v>40430</v>
      </c>
      <c r="E14" s="145">
        <v>8.4263353688494025E-3</v>
      </c>
      <c r="F14" s="145">
        <v>1.9472951277707207E-2</v>
      </c>
      <c r="G14" s="145">
        <v>4.2921360141262355E-2</v>
      </c>
      <c r="H14" s="145">
        <v>9.3778192268894722E-2</v>
      </c>
      <c r="I14" s="145">
        <v>4.7468199999999996</v>
      </c>
      <c r="J14" s="146">
        <v>0.11888143419897368</v>
      </c>
    </row>
    <row r="15" spans="1:10" s="20" customFormat="1" collapsed="1" x14ac:dyDescent="0.2">
      <c r="A15" s="21">
        <v>12</v>
      </c>
      <c r="B15" s="143" t="s">
        <v>67</v>
      </c>
      <c r="C15" s="144">
        <v>40427</v>
      </c>
      <c r="D15" s="144">
        <v>40543</v>
      </c>
      <c r="E15" s="145">
        <v>9.7060454797559537E-3</v>
      </c>
      <c r="F15" s="145">
        <v>6.2953792736112568E-2</v>
      </c>
      <c r="G15" s="145">
        <v>9.4377893515151801E-2</v>
      </c>
      <c r="H15" s="145">
        <v>0.18079721733032295</v>
      </c>
      <c r="I15" s="145">
        <v>6.0071045000000005</v>
      </c>
      <c r="J15" s="146">
        <v>0.13610317786705672</v>
      </c>
    </row>
    <row r="16" spans="1:10" s="20" customFormat="1" collapsed="1" x14ac:dyDescent="0.2">
      <c r="A16" s="21">
        <v>13</v>
      </c>
      <c r="B16" s="143" t="s">
        <v>58</v>
      </c>
      <c r="C16" s="144">
        <v>40444</v>
      </c>
      <c r="D16" s="144">
        <v>40638</v>
      </c>
      <c r="E16" s="145">
        <v>9.2542367588654972E-3</v>
      </c>
      <c r="F16" s="145">
        <v>2.7438452850994777E-2</v>
      </c>
      <c r="G16" s="145">
        <v>4.6035487795602625E-2</v>
      </c>
      <c r="H16" s="145">
        <v>7.376878579843904E-2</v>
      </c>
      <c r="I16" s="145">
        <v>1.1977601</v>
      </c>
      <c r="J16" s="146">
        <v>5.39083624961747E-2</v>
      </c>
    </row>
    <row r="17" spans="1:11" s="20" customFormat="1" collapsed="1" x14ac:dyDescent="0.2">
      <c r="A17" s="21">
        <v>14</v>
      </c>
      <c r="B17" s="143" t="s">
        <v>66</v>
      </c>
      <c r="C17" s="144">
        <v>40427</v>
      </c>
      <c r="D17" s="144">
        <v>40708</v>
      </c>
      <c r="E17" s="145">
        <v>7.0411569746924307E-3</v>
      </c>
      <c r="F17" s="145">
        <v>6.2684628686640931E-2</v>
      </c>
      <c r="G17" s="145">
        <v>0.12551840910530498</v>
      </c>
      <c r="H17" s="145">
        <v>0.22924425937407</v>
      </c>
      <c r="I17" s="145">
        <v>10.1634338</v>
      </c>
      <c r="J17" s="146">
        <v>0.17698505131970177</v>
      </c>
    </row>
    <row r="18" spans="1:11" s="20" customFormat="1" collapsed="1" x14ac:dyDescent="0.2">
      <c r="A18" s="21">
        <v>15</v>
      </c>
      <c r="B18" s="143" t="s">
        <v>94</v>
      </c>
      <c r="C18" s="144">
        <v>41026</v>
      </c>
      <c r="D18" s="144">
        <v>41242</v>
      </c>
      <c r="E18" s="145">
        <v>-3.0465512241638293E-2</v>
      </c>
      <c r="F18" s="145">
        <v>5.2749549033785037E-2</v>
      </c>
      <c r="G18" s="145">
        <v>0.13795948921612333</v>
      </c>
      <c r="H18" s="145">
        <v>0.26292381130112963</v>
      </c>
      <c r="I18" s="145">
        <v>9.6654320000000009</v>
      </c>
      <c r="J18" s="146">
        <v>0.19411351263934362</v>
      </c>
    </row>
    <row r="19" spans="1:11" s="20" customFormat="1" ht="15.75" thickBot="1" x14ac:dyDescent="0.25">
      <c r="A19" s="142"/>
      <c r="B19" s="147" t="s">
        <v>95</v>
      </c>
      <c r="C19" s="148" t="s">
        <v>39</v>
      </c>
      <c r="D19" s="148" t="s">
        <v>39</v>
      </c>
      <c r="E19" s="149">
        <f>AVERAGE(E4:E18)</f>
        <v>-2.5721339160927224E-3</v>
      </c>
      <c r="F19" s="149">
        <f>AVERAGE(F4:F18)</f>
        <v>2.5301432957986807E-2</v>
      </c>
      <c r="G19" s="149">
        <f>AVERAGE(G4:G18)</f>
        <v>5.3760410721072426E-2</v>
      </c>
      <c r="H19" s="149">
        <f>AVERAGE(H4:H18)</f>
        <v>0.1059656342579853</v>
      </c>
      <c r="I19" s="148" t="s">
        <v>39</v>
      </c>
      <c r="J19" s="149">
        <f>AVERAGE(J4:J18)</f>
        <v>7.7510338272722773E-2</v>
      </c>
      <c r="K19" s="150"/>
    </row>
    <row r="20" spans="1:11" s="20" customFormat="1" x14ac:dyDescent="0.2">
      <c r="A20" s="194" t="s">
        <v>82</v>
      </c>
      <c r="B20" s="194"/>
      <c r="C20" s="194"/>
      <c r="D20" s="194"/>
      <c r="E20" s="194"/>
      <c r="F20" s="194"/>
      <c r="G20" s="194"/>
      <c r="H20" s="194"/>
      <c r="I20" s="194"/>
      <c r="J20" s="194"/>
    </row>
    <row r="21" spans="1:11" s="20" customFormat="1" collapsed="1" x14ac:dyDescent="0.2"/>
    <row r="22" spans="1:11" s="20" customFormat="1" collapsed="1" x14ac:dyDescent="0.2"/>
    <row r="23" spans="1:11" s="20" customFormat="1" collapsed="1" x14ac:dyDescent="0.2"/>
    <row r="24" spans="1:11" s="20" customFormat="1" collapsed="1" x14ac:dyDescent="0.2"/>
    <row r="25" spans="1:11" s="20" customFormat="1" collapsed="1" x14ac:dyDescent="0.2"/>
    <row r="26" spans="1:11" s="20" customFormat="1" collapsed="1" x14ac:dyDescent="0.2"/>
    <row r="27" spans="1:11" s="20" customFormat="1" collapsed="1" x14ac:dyDescent="0.2"/>
    <row r="28" spans="1:11" s="20" customFormat="1" collapsed="1" x14ac:dyDescent="0.2"/>
    <row r="29" spans="1:11" s="20" customFormat="1" collapsed="1" x14ac:dyDescent="0.2"/>
    <row r="30" spans="1:11" s="20" customFormat="1" collapsed="1" x14ac:dyDescent="0.2"/>
    <row r="31" spans="1:11" s="20" customFormat="1" collapsed="1" x14ac:dyDescent="0.2"/>
    <row r="32" spans="1:11" s="20" customFormat="1" x14ac:dyDescent="0.2"/>
    <row r="33" spans="3:8" s="20" customFormat="1" x14ac:dyDescent="0.2"/>
    <row r="34" spans="3:8" s="29" customFormat="1" x14ac:dyDescent="0.2">
      <c r="C34" s="30"/>
      <c r="D34" s="30"/>
      <c r="E34" s="31"/>
      <c r="F34" s="31"/>
      <c r="G34" s="31"/>
      <c r="H34" s="31"/>
    </row>
    <row r="35" spans="3:8" s="29" customFormat="1" x14ac:dyDescent="0.2">
      <c r="C35" s="30"/>
      <c r="D35" s="30"/>
      <c r="E35" s="31"/>
      <c r="F35" s="31"/>
      <c r="G35" s="31"/>
      <c r="H35" s="31"/>
    </row>
    <row r="36" spans="3:8" s="29" customFormat="1" x14ac:dyDescent="0.2">
      <c r="C36" s="30"/>
      <c r="D36" s="30"/>
      <c r="E36" s="31"/>
      <c r="F36" s="31"/>
      <c r="G36" s="31"/>
      <c r="H36" s="31"/>
    </row>
    <row r="37" spans="3:8" s="29" customFormat="1" x14ac:dyDescent="0.2">
      <c r="C37" s="30"/>
      <c r="D37" s="30"/>
      <c r="E37" s="31"/>
      <c r="F37" s="31"/>
      <c r="G37" s="31"/>
      <c r="H37" s="31"/>
    </row>
    <row r="38" spans="3:8" s="29" customFormat="1" x14ac:dyDescent="0.2">
      <c r="C38" s="30"/>
      <c r="D38" s="30"/>
      <c r="E38" s="31"/>
      <c r="F38" s="31"/>
      <c r="G38" s="31"/>
      <c r="H38" s="31"/>
    </row>
    <row r="39" spans="3:8" s="29" customFormat="1" x14ac:dyDescent="0.2">
      <c r="C39" s="30"/>
      <c r="D39" s="30"/>
      <c r="E39" s="31"/>
      <c r="F39" s="31"/>
      <c r="G39" s="31"/>
      <c r="H39" s="31"/>
    </row>
    <row r="40" spans="3:8" s="29" customFormat="1" x14ac:dyDescent="0.2">
      <c r="C40" s="30"/>
      <c r="D40" s="30"/>
      <c r="E40" s="31"/>
      <c r="F40" s="31"/>
      <c r="G40" s="31"/>
      <c r="H40" s="31"/>
    </row>
    <row r="41" spans="3:8" s="29" customFormat="1" x14ac:dyDescent="0.2">
      <c r="C41" s="30"/>
      <c r="D41" s="30"/>
      <c r="E41" s="31"/>
      <c r="F41" s="31"/>
      <c r="G41" s="31"/>
      <c r="H41" s="31"/>
    </row>
    <row r="42" spans="3:8" s="29" customFormat="1" x14ac:dyDescent="0.2">
      <c r="C42" s="30"/>
      <c r="D42" s="30"/>
      <c r="E42" s="31"/>
      <c r="F42" s="31"/>
      <c r="G42" s="31"/>
      <c r="H42" s="31"/>
    </row>
    <row r="43" spans="3:8" s="29" customFormat="1" x14ac:dyDescent="0.2">
      <c r="C43" s="30"/>
      <c r="D43" s="30"/>
      <c r="E43" s="31"/>
      <c r="F43" s="31"/>
      <c r="G43" s="31"/>
      <c r="H43" s="31"/>
    </row>
    <row r="44" spans="3:8" s="29" customFormat="1" x14ac:dyDescent="0.2">
      <c r="C44" s="30"/>
      <c r="D44" s="30"/>
      <c r="E44" s="31"/>
      <c r="F44" s="31"/>
      <c r="G44" s="31"/>
      <c r="H44" s="31"/>
    </row>
    <row r="45" spans="3:8" s="29" customFormat="1" x14ac:dyDescent="0.2">
      <c r="C45" s="30"/>
      <c r="D45" s="30"/>
      <c r="E45" s="31"/>
      <c r="F45" s="31"/>
      <c r="G45" s="31"/>
      <c r="H45" s="31"/>
    </row>
    <row r="46" spans="3:8" s="29" customFormat="1" x14ac:dyDescent="0.2">
      <c r="C46" s="30"/>
      <c r="D46" s="30"/>
      <c r="E46" s="31"/>
      <c r="F46" s="31"/>
      <c r="G46" s="31"/>
      <c r="H46" s="31"/>
    </row>
    <row r="47" spans="3:8" s="29" customFormat="1" x14ac:dyDescent="0.2">
      <c r="C47" s="30"/>
      <c r="D47" s="30"/>
      <c r="E47" s="31"/>
      <c r="F47" s="31"/>
      <c r="G47" s="31"/>
      <c r="H47" s="31"/>
    </row>
    <row r="48" spans="3:8" s="29" customFormat="1" x14ac:dyDescent="0.2">
      <c r="C48" s="30"/>
      <c r="D48" s="30"/>
      <c r="E48" s="31"/>
      <c r="F48" s="31"/>
      <c r="G48" s="31"/>
      <c r="H48" s="31"/>
    </row>
    <row r="49" spans="3:8" s="29" customFormat="1" x14ac:dyDescent="0.2">
      <c r="C49" s="30"/>
      <c r="D49" s="30"/>
      <c r="E49" s="31"/>
      <c r="F49" s="31"/>
      <c r="G49" s="31"/>
      <c r="H49" s="31"/>
    </row>
    <row r="50" spans="3:8" s="29" customFormat="1" x14ac:dyDescent="0.2">
      <c r="C50" s="30"/>
      <c r="D50" s="30"/>
      <c r="E50" s="31"/>
      <c r="F50" s="31"/>
      <c r="G50" s="31"/>
      <c r="H50" s="31"/>
    </row>
    <row r="51" spans="3:8" s="29" customFormat="1" x14ac:dyDescent="0.2">
      <c r="C51" s="30"/>
      <c r="D51" s="30"/>
      <c r="E51" s="31"/>
      <c r="F51" s="31"/>
      <c r="G51" s="31"/>
      <c r="H51" s="31"/>
    </row>
    <row r="52" spans="3:8" s="29" customFormat="1" x14ac:dyDescent="0.2">
      <c r="C52" s="30"/>
      <c r="D52" s="30"/>
      <c r="E52" s="31"/>
      <c r="F52" s="31"/>
      <c r="G52" s="31"/>
      <c r="H52" s="31"/>
    </row>
    <row r="53" spans="3:8" s="29" customFormat="1" x14ac:dyDescent="0.2">
      <c r="C53" s="30"/>
      <c r="D53" s="30"/>
      <c r="E53" s="31"/>
      <c r="F53" s="31"/>
      <c r="G53" s="31"/>
      <c r="H53" s="31"/>
    </row>
  </sheetData>
  <mergeCells count="4">
    <mergeCell ref="A1:I1"/>
    <mergeCell ref="A2:A3"/>
    <mergeCell ref="E2:J2"/>
    <mergeCell ref="A20:J20"/>
  </mergeCells>
  <phoneticPr fontId="12" type="noConversion"/>
  <pageMargins left="0.75" right="0.75" top="1" bottom="1" header="0.5" footer="0.5"/>
  <pageSetup paperSize="9" scale="64" orientation="landscape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F75E4C-6F1D-49E5-80F8-2480070E3373}">
  <sheetPr>
    <tabColor indexed="42"/>
  </sheetPr>
  <dimension ref="A1:H65"/>
  <sheetViews>
    <sheetView zoomScale="85" workbookViewId="0">
      <selection activeCell="B4" sqref="B4"/>
    </sheetView>
  </sheetViews>
  <sheetFormatPr defaultRowHeight="14.25" x14ac:dyDescent="0.2"/>
  <cols>
    <col min="1" max="1" width="3.85546875" style="29" customWidth="1"/>
    <col min="2" max="2" width="61.85546875" style="29" bestFit="1" customWidth="1"/>
    <col min="3" max="3" width="24.7109375" style="29" customWidth="1"/>
    <col min="4" max="4" width="24.7109375" style="41" customWidth="1"/>
    <col min="5" max="7" width="24.7109375" style="29" customWidth="1"/>
    <col min="8" max="16384" width="9.140625" style="29"/>
  </cols>
  <sheetData>
    <row r="1" spans="1:8" ht="16.5" thickBot="1" x14ac:dyDescent="0.25">
      <c r="A1" s="195" t="s">
        <v>76</v>
      </c>
      <c r="B1" s="195"/>
      <c r="C1" s="195"/>
      <c r="D1" s="195"/>
      <c r="E1" s="195"/>
      <c r="F1" s="195"/>
      <c r="G1" s="195"/>
    </row>
    <row r="2" spans="1:8" ht="15.75" thickBot="1" x14ac:dyDescent="0.25">
      <c r="A2" s="191" t="s">
        <v>30</v>
      </c>
      <c r="B2" s="91"/>
      <c r="C2" s="196" t="s">
        <v>18</v>
      </c>
      <c r="D2" s="197"/>
      <c r="E2" s="196" t="s">
        <v>19</v>
      </c>
      <c r="F2" s="197"/>
      <c r="G2" s="92"/>
    </row>
    <row r="3" spans="1:8" ht="45.75" thickBot="1" x14ac:dyDescent="0.25">
      <c r="A3" s="192"/>
      <c r="B3" s="42" t="s">
        <v>17</v>
      </c>
      <c r="C3" s="35" t="s">
        <v>41</v>
      </c>
      <c r="D3" s="35" t="s">
        <v>20</v>
      </c>
      <c r="E3" s="35" t="s">
        <v>21</v>
      </c>
      <c r="F3" s="35" t="s">
        <v>20</v>
      </c>
      <c r="G3" s="36" t="s">
        <v>88</v>
      </c>
    </row>
    <row r="4" spans="1:8" ht="15" customHeight="1" x14ac:dyDescent="0.2">
      <c r="A4" s="21">
        <v>1</v>
      </c>
      <c r="B4" s="37" t="s">
        <v>66</v>
      </c>
      <c r="C4" s="38">
        <v>1961.9112199999988</v>
      </c>
      <c r="D4" s="97">
        <v>5.0009004258475938E-2</v>
      </c>
      <c r="E4" s="39">
        <v>151</v>
      </c>
      <c r="F4" s="97">
        <v>4.2667420175190734E-2</v>
      </c>
      <c r="G4" s="40">
        <v>1688.3326258679631</v>
      </c>
      <c r="H4" s="53"/>
    </row>
    <row r="5" spans="1:8" ht="14.25" customHeight="1" x14ac:dyDescent="0.2">
      <c r="A5" s="21">
        <v>2</v>
      </c>
      <c r="B5" s="37" t="s">
        <v>67</v>
      </c>
      <c r="C5" s="38">
        <v>339.09111000000036</v>
      </c>
      <c r="D5" s="97">
        <v>7.3476950119576598E-2</v>
      </c>
      <c r="E5" s="39">
        <v>42</v>
      </c>
      <c r="F5" s="97">
        <v>6.3157894736842107E-2</v>
      </c>
      <c r="G5" s="40">
        <v>295.0861705263157</v>
      </c>
      <c r="H5" s="53"/>
    </row>
    <row r="6" spans="1:8" x14ac:dyDescent="0.2">
      <c r="A6" s="21">
        <v>3</v>
      </c>
      <c r="B6" s="37" t="s">
        <v>94</v>
      </c>
      <c r="C6" s="38">
        <v>-402.49400000000003</v>
      </c>
      <c r="D6" s="97">
        <v>-2.6901306195317064E-2</v>
      </c>
      <c r="E6" s="39">
        <v>50</v>
      </c>
      <c r="F6" s="97">
        <v>3.6762002793912212E-3</v>
      </c>
      <c r="G6" s="40">
        <v>55.648096160836594</v>
      </c>
    </row>
    <row r="7" spans="1:8" x14ac:dyDescent="0.2">
      <c r="A7" s="21">
        <v>4</v>
      </c>
      <c r="B7" s="37" t="s">
        <v>51</v>
      </c>
      <c r="C7" s="38">
        <v>60.21356000000052</v>
      </c>
      <c r="D7" s="97">
        <v>8.4258408133391343E-3</v>
      </c>
      <c r="E7" s="39">
        <v>0</v>
      </c>
      <c r="F7" s="97">
        <v>0</v>
      </c>
      <c r="G7" s="40">
        <v>0</v>
      </c>
    </row>
    <row r="8" spans="1:8" x14ac:dyDescent="0.2">
      <c r="A8" s="21">
        <v>5</v>
      </c>
      <c r="B8" s="37" t="s">
        <v>49</v>
      </c>
      <c r="C8" s="38">
        <v>37.874089999999853</v>
      </c>
      <c r="D8" s="97">
        <v>7.0675548122757659E-3</v>
      </c>
      <c r="E8" s="39">
        <v>0</v>
      </c>
      <c r="F8" s="97">
        <v>0</v>
      </c>
      <c r="G8" s="40">
        <v>0</v>
      </c>
    </row>
    <row r="9" spans="1:8" x14ac:dyDescent="0.2">
      <c r="A9" s="21">
        <v>6</v>
      </c>
      <c r="B9" s="37" t="s">
        <v>58</v>
      </c>
      <c r="C9" s="38">
        <v>35.205650000000368</v>
      </c>
      <c r="D9" s="97">
        <v>9.2542184959269729E-3</v>
      </c>
      <c r="E9" s="39">
        <v>0</v>
      </c>
      <c r="F9" s="97">
        <v>0</v>
      </c>
      <c r="G9" s="40">
        <v>0</v>
      </c>
    </row>
    <row r="10" spans="1:8" x14ac:dyDescent="0.2">
      <c r="A10" s="21">
        <v>7</v>
      </c>
      <c r="B10" s="37" t="s">
        <v>48</v>
      </c>
      <c r="C10" s="38">
        <v>22.656470000000205</v>
      </c>
      <c r="D10" s="97">
        <v>7.4946201926450592E-3</v>
      </c>
      <c r="E10" s="39">
        <v>0</v>
      </c>
      <c r="F10" s="97">
        <v>0</v>
      </c>
      <c r="G10" s="40">
        <v>0</v>
      </c>
      <c r="H10" s="53"/>
    </row>
    <row r="11" spans="1:8" x14ac:dyDescent="0.2">
      <c r="A11" s="21">
        <v>8</v>
      </c>
      <c r="B11" s="37" t="s">
        <v>16</v>
      </c>
      <c r="C11" s="38">
        <v>-2.1877299999999815</v>
      </c>
      <c r="D11" s="97">
        <v>-1.6800422237193639E-3</v>
      </c>
      <c r="E11" s="39">
        <v>0</v>
      </c>
      <c r="F11" s="97">
        <v>0</v>
      </c>
      <c r="G11" s="40">
        <v>0</v>
      </c>
    </row>
    <row r="12" spans="1:8" x14ac:dyDescent="0.2">
      <c r="A12" s="21">
        <v>9</v>
      </c>
      <c r="B12" s="37" t="s">
        <v>68</v>
      </c>
      <c r="C12" s="38">
        <v>-6.6255899999998507</v>
      </c>
      <c r="D12" s="97">
        <v>-3.7584180784447359E-3</v>
      </c>
      <c r="E12" s="39">
        <v>0</v>
      </c>
      <c r="F12" s="97">
        <v>0</v>
      </c>
      <c r="G12" s="40">
        <v>0</v>
      </c>
    </row>
    <row r="13" spans="1:8" x14ac:dyDescent="0.2">
      <c r="A13" s="21">
        <v>10</v>
      </c>
      <c r="B13" s="37" t="s">
        <v>14</v>
      </c>
      <c r="C13" s="38">
        <v>-47.655349999999977</v>
      </c>
      <c r="D13" s="97">
        <v>-4.5321189970470889E-2</v>
      </c>
      <c r="E13" s="39">
        <v>0</v>
      </c>
      <c r="F13" s="97">
        <v>0</v>
      </c>
      <c r="G13" s="40">
        <v>0</v>
      </c>
    </row>
    <row r="14" spans="1:8" x14ac:dyDescent="0.2">
      <c r="A14" s="21">
        <v>11</v>
      </c>
      <c r="B14" s="37" t="s">
        <v>63</v>
      </c>
      <c r="C14" s="38">
        <v>-48.200220000000208</v>
      </c>
      <c r="D14" s="97">
        <v>-1.4767055194591783E-2</v>
      </c>
      <c r="E14" s="39">
        <v>0</v>
      </c>
      <c r="F14" s="97">
        <v>0</v>
      </c>
      <c r="G14" s="40">
        <v>0</v>
      </c>
    </row>
    <row r="15" spans="1:8" x14ac:dyDescent="0.2">
      <c r="A15" s="21">
        <v>12</v>
      </c>
      <c r="B15" s="37" t="s">
        <v>65</v>
      </c>
      <c r="C15" s="38">
        <v>-58.281369999999178</v>
      </c>
      <c r="D15" s="97">
        <v>-5.6756974050348749E-3</v>
      </c>
      <c r="E15" s="39">
        <v>0</v>
      </c>
      <c r="F15" s="97">
        <v>0</v>
      </c>
      <c r="G15" s="40">
        <v>0</v>
      </c>
    </row>
    <row r="16" spans="1:8" ht="13.5" customHeight="1" x14ac:dyDescent="0.2">
      <c r="A16" s="21">
        <v>13</v>
      </c>
      <c r="B16" s="37" t="s">
        <v>61</v>
      </c>
      <c r="C16" s="38">
        <v>142.32827000000327</v>
      </c>
      <c r="D16" s="97">
        <v>3.7550152494862554E-3</v>
      </c>
      <c r="E16" s="39">
        <v>-24</v>
      </c>
      <c r="F16" s="97">
        <v>-5.4082069540527754E-4</v>
      </c>
      <c r="G16" s="40">
        <v>-20.587168792667448</v>
      </c>
    </row>
    <row r="17" spans="1:8" x14ac:dyDescent="0.2">
      <c r="A17" s="21">
        <v>14</v>
      </c>
      <c r="B17" s="37" t="s">
        <v>47</v>
      </c>
      <c r="C17" s="38">
        <v>-482.69938999999874</v>
      </c>
      <c r="D17" s="97">
        <v>-4.3960103508206096E-2</v>
      </c>
      <c r="E17" s="39">
        <v>-257139</v>
      </c>
      <c r="F17" s="97">
        <v>-4.6275653807669327E-2</v>
      </c>
      <c r="G17" s="40">
        <v>-508.54384537248637</v>
      </c>
    </row>
    <row r="18" spans="1:8" x14ac:dyDescent="0.2">
      <c r="A18" s="21">
        <v>15</v>
      </c>
      <c r="B18" s="37" t="s">
        <v>12</v>
      </c>
      <c r="C18" s="38">
        <v>-302.51664000000062</v>
      </c>
      <c r="D18" s="97">
        <v>-3.3215308525919298E-3</v>
      </c>
      <c r="E18" s="39">
        <v>-133</v>
      </c>
      <c r="F18" s="97">
        <v>-1.2990818519242039E-2</v>
      </c>
      <c r="G18" s="40">
        <v>-1192.5810578699329</v>
      </c>
    </row>
    <row r="19" spans="1:8" ht="15.75" thickBot="1" x14ac:dyDescent="0.25">
      <c r="A19" s="90"/>
      <c r="B19" s="93" t="s">
        <v>38</v>
      </c>
      <c r="C19" s="94">
        <v>1248.6200800000047</v>
      </c>
      <c r="D19" s="98">
        <v>5.2963510342280773E-3</v>
      </c>
      <c r="E19" s="95">
        <v>-257053</v>
      </c>
      <c r="F19" s="98">
        <v>-4.5397549320360435E-2</v>
      </c>
      <c r="G19" s="96">
        <v>317.35482052002862</v>
      </c>
      <c r="H19" s="53"/>
    </row>
    <row r="20" spans="1:8" x14ac:dyDescent="0.2">
      <c r="B20" s="68"/>
      <c r="C20" s="69"/>
      <c r="D20" s="70"/>
      <c r="E20" s="71"/>
      <c r="F20" s="70"/>
      <c r="G20" s="69"/>
      <c r="H20" s="53"/>
    </row>
    <row r="39" spans="2:5" ht="15" x14ac:dyDescent="0.2">
      <c r="B39" s="60"/>
      <c r="C39" s="61"/>
      <c r="D39" s="62"/>
      <c r="E39" s="63"/>
    </row>
    <row r="40" spans="2:5" ht="15" x14ac:dyDescent="0.2">
      <c r="B40" s="60"/>
      <c r="C40" s="61"/>
      <c r="D40" s="62"/>
      <c r="E40" s="63"/>
    </row>
    <row r="41" spans="2:5" ht="15" x14ac:dyDescent="0.2">
      <c r="B41" s="60"/>
      <c r="C41" s="61"/>
      <c r="D41" s="62"/>
      <c r="E41" s="63"/>
    </row>
    <row r="42" spans="2:5" ht="15" x14ac:dyDescent="0.2">
      <c r="B42" s="60"/>
      <c r="C42" s="61"/>
      <c r="D42" s="62"/>
      <c r="E42" s="63"/>
    </row>
    <row r="43" spans="2:5" ht="15" x14ac:dyDescent="0.2">
      <c r="B43" s="60"/>
      <c r="C43" s="61"/>
      <c r="D43" s="62"/>
      <c r="E43" s="63"/>
    </row>
    <row r="44" spans="2:5" ht="15" x14ac:dyDescent="0.2">
      <c r="B44" s="60"/>
      <c r="C44" s="61"/>
      <c r="D44" s="62"/>
      <c r="E44" s="63"/>
    </row>
    <row r="45" spans="2:5" ht="15.75" thickBot="1" x14ac:dyDescent="0.25">
      <c r="B45" s="81"/>
      <c r="C45" s="81"/>
      <c r="D45" s="81"/>
      <c r="E45" s="81"/>
    </row>
    <row r="48" spans="2:5" ht="14.25" customHeight="1" x14ac:dyDescent="0.2"/>
    <row r="49" spans="2:6" x14ac:dyDescent="0.2">
      <c r="F49" s="53"/>
    </row>
    <row r="51" spans="2:6" x14ac:dyDescent="0.2">
      <c r="F51"/>
    </row>
    <row r="52" spans="2:6" x14ac:dyDescent="0.2">
      <c r="F52"/>
    </row>
    <row r="53" spans="2:6" ht="30.75" thickBot="1" x14ac:dyDescent="0.25">
      <c r="B53" s="42" t="s">
        <v>17</v>
      </c>
      <c r="C53" s="35" t="s">
        <v>44</v>
      </c>
      <c r="D53" s="35" t="s">
        <v>45</v>
      </c>
      <c r="E53" s="59" t="s">
        <v>42</v>
      </c>
      <c r="F53"/>
    </row>
    <row r="54" spans="2:6" x14ac:dyDescent="0.2">
      <c r="B54" s="37" t="str">
        <f t="shared" ref="B54:D58" si="0">B4</f>
        <v>УНIВЕР.УА/Михайло Грушевський: Фонд Державних Паперiв</v>
      </c>
      <c r="C54" s="38">
        <f t="shared" si="0"/>
        <v>1961.9112199999988</v>
      </c>
      <c r="D54" s="97">
        <f t="shared" si="0"/>
        <v>5.0009004258475938E-2</v>
      </c>
      <c r="E54" s="40">
        <f>G4</f>
        <v>1688.3326258679631</v>
      </c>
    </row>
    <row r="55" spans="2:6" x14ac:dyDescent="0.2">
      <c r="B55" s="37" t="str">
        <f t="shared" si="0"/>
        <v>УНIВЕР.УА/Тарас Шевченко: Фонд Заощаджень</v>
      </c>
      <c r="C55" s="38">
        <f t="shared" si="0"/>
        <v>339.09111000000036</v>
      </c>
      <c r="D55" s="97">
        <f t="shared" si="0"/>
        <v>7.3476950119576598E-2</v>
      </c>
      <c r="E55" s="40">
        <f>G5</f>
        <v>295.0861705263157</v>
      </c>
    </row>
    <row r="56" spans="2:6" x14ac:dyDescent="0.2">
      <c r="B56" s="37" t="str">
        <f t="shared" si="0"/>
        <v>КІНТО-Казначейський</v>
      </c>
      <c r="C56" s="38">
        <f t="shared" si="0"/>
        <v>-402.49400000000003</v>
      </c>
      <c r="D56" s="97">
        <f t="shared" si="0"/>
        <v>-2.6901306195317064E-2</v>
      </c>
      <c r="E56" s="40">
        <f>G6</f>
        <v>55.648096160836594</v>
      </c>
    </row>
    <row r="57" spans="2:6" x14ac:dyDescent="0.2">
      <c r="B57" s="37" t="str">
        <f t="shared" si="0"/>
        <v>Альтус-Депозит</v>
      </c>
      <c r="C57" s="38">
        <f t="shared" si="0"/>
        <v>60.21356000000052</v>
      </c>
      <c r="D57" s="97">
        <f t="shared" si="0"/>
        <v>8.4258408133391343E-3</v>
      </c>
      <c r="E57" s="40">
        <f>G7</f>
        <v>0</v>
      </c>
    </row>
    <row r="58" spans="2:6" x14ac:dyDescent="0.2">
      <c r="B58" s="121" t="str">
        <f t="shared" si="0"/>
        <v>Альтус-Збалансований</v>
      </c>
      <c r="C58" s="122">
        <f t="shared" si="0"/>
        <v>37.874089999999853</v>
      </c>
      <c r="D58" s="123">
        <f t="shared" si="0"/>
        <v>7.0675548122757659E-3</v>
      </c>
      <c r="E58" s="124">
        <f>G8</f>
        <v>0</v>
      </c>
    </row>
    <row r="59" spans="2:6" x14ac:dyDescent="0.2">
      <c r="B59" s="120" t="str">
        <f t="shared" ref="B59:C62" si="1">B14</f>
        <v>КІНТО-Еквіті</v>
      </c>
      <c r="C59" s="38">
        <f t="shared" si="1"/>
        <v>-48.200220000000208</v>
      </c>
      <c r="D59" s="97">
        <f t="shared" ref="D59:E63" si="2">F14</f>
        <v>0</v>
      </c>
      <c r="E59" s="40">
        <f t="shared" si="2"/>
        <v>0</v>
      </c>
    </row>
    <row r="60" spans="2:6" x14ac:dyDescent="0.2">
      <c r="B60" s="120" t="str">
        <f t="shared" si="1"/>
        <v>УНІВЕР.УА/Ярослав Мудрий: Фонд Акцiй</v>
      </c>
      <c r="C60" s="38">
        <f t="shared" si="1"/>
        <v>-58.281369999999178</v>
      </c>
      <c r="D60" s="97">
        <f t="shared" si="2"/>
        <v>0</v>
      </c>
      <c r="E60" s="40">
        <f t="shared" si="2"/>
        <v>0</v>
      </c>
    </row>
    <row r="61" spans="2:6" x14ac:dyDescent="0.2">
      <c r="B61" s="120" t="str">
        <f t="shared" si="1"/>
        <v>КІНТО-Класичний</v>
      </c>
      <c r="C61" s="38">
        <f t="shared" si="1"/>
        <v>142.32827000000327</v>
      </c>
      <c r="D61" s="97">
        <f t="shared" si="2"/>
        <v>-5.4082069540527754E-4</v>
      </c>
      <c r="E61" s="40">
        <f t="shared" si="2"/>
        <v>-20.587168792667448</v>
      </c>
    </row>
    <row r="62" spans="2:6" x14ac:dyDescent="0.2">
      <c r="B62" s="120" t="str">
        <f t="shared" si="1"/>
        <v>ОТП Фонд Акцій</v>
      </c>
      <c r="C62" s="38">
        <f t="shared" si="1"/>
        <v>-482.69938999999874</v>
      </c>
      <c r="D62" s="97">
        <f t="shared" si="2"/>
        <v>-4.6275653807669327E-2</v>
      </c>
      <c r="E62" s="40">
        <f t="shared" si="2"/>
        <v>-508.54384537248637</v>
      </c>
    </row>
    <row r="63" spans="2:6" x14ac:dyDescent="0.2">
      <c r="B63" s="120" t="str">
        <f>B18</f>
        <v>ОТП Класичний</v>
      </c>
      <c r="C63" s="38">
        <f>C18</f>
        <v>-302.51664000000062</v>
      </c>
      <c r="D63" s="97">
        <f t="shared" si="2"/>
        <v>-1.2990818519242039E-2</v>
      </c>
      <c r="E63" s="40">
        <f t="shared" si="2"/>
        <v>-1192.5810578699329</v>
      </c>
    </row>
    <row r="64" spans="2:6" x14ac:dyDescent="0.2">
      <c r="B64" s="128" t="s">
        <v>43</v>
      </c>
      <c r="C64" s="129">
        <f>C19-SUM(C54:C63)</f>
        <v>1.3934500000009393</v>
      </c>
      <c r="D64" s="130"/>
      <c r="E64" s="129">
        <f>G19-SUM(E54:E63)</f>
        <v>0</v>
      </c>
    </row>
    <row r="65" spans="2:5" ht="15" x14ac:dyDescent="0.2">
      <c r="B65" s="126" t="s">
        <v>38</v>
      </c>
      <c r="C65" s="127">
        <f>SUM(C54:C64)</f>
        <v>1248.6200800000047</v>
      </c>
      <c r="D65" s="127"/>
      <c r="E65" s="127">
        <f>SUM(E54:E64)</f>
        <v>317.35482052002862</v>
      </c>
    </row>
  </sheetData>
  <mergeCells count="4">
    <mergeCell ref="A1:G1"/>
    <mergeCell ref="C2:D2"/>
    <mergeCell ref="E2:F2"/>
    <mergeCell ref="A2:A3"/>
  </mergeCells>
  <phoneticPr fontId="12" type="noConversion"/>
  <pageMargins left="0.75" right="0.75" top="1" bottom="1" header="0.5" footer="0.5"/>
  <pageSetup paperSize="9" orientation="portrait" verticalDpi="12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E8D3C7-3C82-486C-8973-B0CA87054A8E}">
  <sheetPr>
    <tabColor indexed="42"/>
  </sheetPr>
  <dimension ref="A1:C105"/>
  <sheetViews>
    <sheetView zoomScale="80" workbookViewId="0">
      <selection activeCell="A19" sqref="A19"/>
    </sheetView>
  </sheetViews>
  <sheetFormatPr defaultRowHeight="12.75" x14ac:dyDescent="0.2"/>
  <cols>
    <col min="1" max="1" width="64.42578125" bestFit="1" customWidth="1"/>
    <col min="2" max="2" width="12.7109375" customWidth="1"/>
    <col min="3" max="3" width="2.7109375" customWidth="1"/>
  </cols>
  <sheetData>
    <row r="1" spans="1:3" ht="15.75" thickBot="1" x14ac:dyDescent="0.25">
      <c r="A1" s="66" t="s">
        <v>17</v>
      </c>
      <c r="B1" s="67" t="s">
        <v>72</v>
      </c>
      <c r="C1" s="10"/>
    </row>
    <row r="2" spans="1:3" ht="14.25" x14ac:dyDescent="0.2">
      <c r="A2" s="151" t="s">
        <v>14</v>
      </c>
      <c r="B2" s="152">
        <v>-4.5321176050694523E-2</v>
      </c>
      <c r="C2" s="10"/>
    </row>
    <row r="3" spans="1:3" ht="14.25" x14ac:dyDescent="0.2">
      <c r="A3" s="131" t="s">
        <v>94</v>
      </c>
      <c r="B3" s="138">
        <v>-3.0465512241638293E-2</v>
      </c>
      <c r="C3" s="10"/>
    </row>
    <row r="4" spans="1:3" ht="14.25" x14ac:dyDescent="0.2">
      <c r="A4" s="131" t="s">
        <v>63</v>
      </c>
      <c r="B4" s="138">
        <v>-1.4767082306849422E-2</v>
      </c>
      <c r="C4" s="10"/>
    </row>
    <row r="5" spans="1:3" ht="14.25" x14ac:dyDescent="0.2">
      <c r="A5" s="131" t="s">
        <v>65</v>
      </c>
      <c r="B5" s="139">
        <v>-5.6756775822046635E-3</v>
      </c>
      <c r="C5" s="10"/>
    </row>
    <row r="6" spans="1:3" ht="14.25" x14ac:dyDescent="0.2">
      <c r="A6" s="131" t="s">
        <v>68</v>
      </c>
      <c r="B6" s="139">
        <v>-3.7584346321410944E-3</v>
      </c>
      <c r="C6" s="10"/>
    </row>
    <row r="7" spans="1:3" ht="14.25" x14ac:dyDescent="0.2">
      <c r="A7" s="131" t="s">
        <v>16</v>
      </c>
      <c r="B7" s="139">
        <v>-1.6796262099759707E-3</v>
      </c>
      <c r="C7" s="10"/>
    </row>
    <row r="8" spans="1:3" ht="14.25" x14ac:dyDescent="0.2">
      <c r="A8" s="132" t="s">
        <v>47</v>
      </c>
      <c r="B8" s="140">
        <v>0</v>
      </c>
      <c r="C8" s="10"/>
    </row>
    <row r="9" spans="1:3" ht="14.25" x14ac:dyDescent="0.2">
      <c r="A9" s="131" t="s">
        <v>61</v>
      </c>
      <c r="B9" s="139">
        <v>4.2980818268798515E-3</v>
      </c>
      <c r="C9" s="10"/>
    </row>
    <row r="10" spans="1:3" ht="14.25" x14ac:dyDescent="0.2">
      <c r="A10" s="131" t="s">
        <v>66</v>
      </c>
      <c r="B10" s="139">
        <v>7.0411569746924307E-3</v>
      </c>
      <c r="C10" s="10"/>
    </row>
    <row r="11" spans="1:3" ht="14.25" x14ac:dyDescent="0.2">
      <c r="A11" s="131" t="s">
        <v>49</v>
      </c>
      <c r="B11" s="139">
        <v>7.0684988049185549E-3</v>
      </c>
      <c r="C11" s="10"/>
    </row>
    <row r="12" spans="1:3" ht="14.25" x14ac:dyDescent="0.2">
      <c r="A12" s="131" t="s">
        <v>48</v>
      </c>
      <c r="B12" s="139">
        <v>7.4946293229081196E-3</v>
      </c>
      <c r="C12" s="10"/>
    </row>
    <row r="13" spans="1:3" ht="14.25" x14ac:dyDescent="0.2">
      <c r="A13" s="131" t="s">
        <v>51</v>
      </c>
      <c r="B13" s="139">
        <v>8.4263353688494025E-3</v>
      </c>
      <c r="C13" s="10"/>
    </row>
    <row r="14" spans="1:3" ht="14.25" x14ac:dyDescent="0.2">
      <c r="A14" s="131" t="s">
        <v>58</v>
      </c>
      <c r="B14" s="139">
        <v>9.2542367588654972E-3</v>
      </c>
      <c r="C14" s="10"/>
    </row>
    <row r="15" spans="1:3" ht="14.25" x14ac:dyDescent="0.2">
      <c r="A15" s="131" t="s">
        <v>67</v>
      </c>
      <c r="B15" s="139">
        <v>9.7060454797559537E-3</v>
      </c>
      <c r="C15" s="10"/>
    </row>
    <row r="16" spans="1:3" ht="14.25" x14ac:dyDescent="0.2">
      <c r="A16" s="132" t="s">
        <v>12</v>
      </c>
      <c r="B16" s="140">
        <v>9.7965157452433171E-3</v>
      </c>
      <c r="C16" s="10"/>
    </row>
    <row r="17" spans="1:3" ht="14.25" x14ac:dyDescent="0.2">
      <c r="A17" s="133" t="s">
        <v>22</v>
      </c>
      <c r="B17" s="138">
        <v>-2.5721339160927224E-3</v>
      </c>
      <c r="C17" s="10"/>
    </row>
    <row r="18" spans="1:3" ht="14.25" x14ac:dyDescent="0.2">
      <c r="A18" s="133" t="s">
        <v>132</v>
      </c>
      <c r="B18" s="138">
        <v>-2.7835603092816186E-3</v>
      </c>
      <c r="C18" s="10"/>
    </row>
    <row r="19" spans="1:3" ht="14.25" x14ac:dyDescent="0.2">
      <c r="A19" s="133" t="s">
        <v>125</v>
      </c>
      <c r="B19" s="138">
        <v>2.0206961460531581E-3</v>
      </c>
      <c r="C19" s="57"/>
    </row>
    <row r="20" spans="1:3" ht="14.25" x14ac:dyDescent="0.2">
      <c r="A20" s="133" t="s">
        <v>23</v>
      </c>
      <c r="B20" s="138">
        <v>-1.3411447647985408E-2</v>
      </c>
      <c r="C20" s="9"/>
    </row>
    <row r="21" spans="1:3" ht="14.25" x14ac:dyDescent="0.2">
      <c r="A21" s="133" t="s">
        <v>24</v>
      </c>
      <c r="B21" s="138">
        <v>1.469657559451143E-2</v>
      </c>
      <c r="C21" s="77"/>
    </row>
    <row r="22" spans="1:3" ht="14.25" x14ac:dyDescent="0.2">
      <c r="A22" s="133" t="s">
        <v>25</v>
      </c>
      <c r="B22" s="138">
        <v>1.1362191780821916E-2</v>
      </c>
      <c r="C22" s="10"/>
    </row>
    <row r="23" spans="1:3" ht="15" thickBot="1" x14ac:dyDescent="0.25">
      <c r="A23" s="134" t="s">
        <v>99</v>
      </c>
      <c r="B23" s="141">
        <v>-0.10766918376479273</v>
      </c>
      <c r="C23" s="10"/>
    </row>
    <row r="24" spans="1:3" x14ac:dyDescent="0.2">
      <c r="B24" s="10"/>
      <c r="C24" s="10"/>
    </row>
    <row r="25" spans="1:3" x14ac:dyDescent="0.2">
      <c r="C25" s="10"/>
    </row>
    <row r="26" spans="1:3" x14ac:dyDescent="0.2">
      <c r="B26" s="10"/>
      <c r="C26" s="10"/>
    </row>
    <row r="27" spans="1:3" x14ac:dyDescent="0.2">
      <c r="C27" s="10"/>
    </row>
    <row r="28" spans="1:3" x14ac:dyDescent="0.2">
      <c r="B28" s="10"/>
    </row>
    <row r="29" spans="1:3" x14ac:dyDescent="0.2">
      <c r="B29" s="10"/>
    </row>
    <row r="30" spans="1:3" x14ac:dyDescent="0.2">
      <c r="B30" s="10"/>
    </row>
    <row r="31" spans="1:3" x14ac:dyDescent="0.2">
      <c r="B31" s="10"/>
    </row>
    <row r="32" spans="1:3" x14ac:dyDescent="0.2">
      <c r="B32" s="10"/>
    </row>
    <row r="33" spans="2:2" x14ac:dyDescent="0.2">
      <c r="B33" s="10"/>
    </row>
    <row r="34" spans="2:2" x14ac:dyDescent="0.2">
      <c r="B34" s="10"/>
    </row>
    <row r="35" spans="2:2" x14ac:dyDescent="0.2">
      <c r="B35" s="10"/>
    </row>
    <row r="36" spans="2:2" x14ac:dyDescent="0.2">
      <c r="B36" s="10"/>
    </row>
    <row r="37" spans="2:2" x14ac:dyDescent="0.2">
      <c r="B37" s="10"/>
    </row>
    <row r="38" spans="2:2" x14ac:dyDescent="0.2">
      <c r="B38" s="10"/>
    </row>
    <row r="39" spans="2:2" x14ac:dyDescent="0.2">
      <c r="B39" s="10"/>
    </row>
    <row r="40" spans="2:2" x14ac:dyDescent="0.2">
      <c r="B40" s="10"/>
    </row>
    <row r="41" spans="2:2" x14ac:dyDescent="0.2">
      <c r="B41" s="10"/>
    </row>
    <row r="42" spans="2:2" x14ac:dyDescent="0.2">
      <c r="B42" s="10"/>
    </row>
    <row r="43" spans="2:2" x14ac:dyDescent="0.2">
      <c r="B43" s="10"/>
    </row>
    <row r="44" spans="2:2" x14ac:dyDescent="0.2">
      <c r="B44" s="10"/>
    </row>
    <row r="45" spans="2:2" x14ac:dyDescent="0.2">
      <c r="B45" s="10"/>
    </row>
    <row r="46" spans="2:2" x14ac:dyDescent="0.2">
      <c r="B46" s="10"/>
    </row>
    <row r="47" spans="2:2" x14ac:dyDescent="0.2">
      <c r="B47" s="10"/>
    </row>
    <row r="48" spans="2:2" x14ac:dyDescent="0.2">
      <c r="B48" s="10"/>
    </row>
    <row r="49" spans="2:2" x14ac:dyDescent="0.2">
      <c r="B49" s="10"/>
    </row>
    <row r="50" spans="2:2" x14ac:dyDescent="0.2">
      <c r="B50" s="10"/>
    </row>
    <row r="51" spans="2:2" x14ac:dyDescent="0.2">
      <c r="B51" s="10"/>
    </row>
    <row r="52" spans="2:2" x14ac:dyDescent="0.2">
      <c r="B52" s="10"/>
    </row>
    <row r="53" spans="2:2" x14ac:dyDescent="0.2">
      <c r="B53" s="10"/>
    </row>
    <row r="54" spans="2:2" x14ac:dyDescent="0.2">
      <c r="B54" s="10"/>
    </row>
    <row r="55" spans="2:2" x14ac:dyDescent="0.2">
      <c r="B55" s="10"/>
    </row>
    <row r="56" spans="2:2" x14ac:dyDescent="0.2">
      <c r="B56" s="10"/>
    </row>
    <row r="57" spans="2:2" x14ac:dyDescent="0.2">
      <c r="B57" s="10"/>
    </row>
    <row r="58" spans="2:2" x14ac:dyDescent="0.2">
      <c r="B58" s="10"/>
    </row>
    <row r="59" spans="2:2" x14ac:dyDescent="0.2">
      <c r="B59" s="10"/>
    </row>
    <row r="60" spans="2:2" x14ac:dyDescent="0.2">
      <c r="B60" s="10"/>
    </row>
    <row r="61" spans="2:2" x14ac:dyDescent="0.2">
      <c r="B61" s="10"/>
    </row>
    <row r="62" spans="2:2" x14ac:dyDescent="0.2">
      <c r="B62" s="10"/>
    </row>
    <row r="63" spans="2:2" x14ac:dyDescent="0.2">
      <c r="B63" s="10"/>
    </row>
    <row r="64" spans="2:2" x14ac:dyDescent="0.2">
      <c r="B64" s="10"/>
    </row>
    <row r="65" spans="2:2" x14ac:dyDescent="0.2">
      <c r="B65" s="10"/>
    </row>
    <row r="66" spans="2:2" x14ac:dyDescent="0.2">
      <c r="B66" s="10"/>
    </row>
    <row r="67" spans="2:2" x14ac:dyDescent="0.2">
      <c r="B67" s="10"/>
    </row>
    <row r="68" spans="2:2" x14ac:dyDescent="0.2">
      <c r="B68" s="10"/>
    </row>
    <row r="69" spans="2:2" x14ac:dyDescent="0.2">
      <c r="B69" s="10"/>
    </row>
    <row r="70" spans="2:2" x14ac:dyDescent="0.2">
      <c r="B70" s="10"/>
    </row>
    <row r="71" spans="2:2" x14ac:dyDescent="0.2">
      <c r="B71" s="10"/>
    </row>
    <row r="72" spans="2:2" x14ac:dyDescent="0.2">
      <c r="B72" s="10"/>
    </row>
    <row r="73" spans="2:2" x14ac:dyDescent="0.2">
      <c r="B73" s="10"/>
    </row>
    <row r="74" spans="2:2" x14ac:dyDescent="0.2">
      <c r="B74" s="10"/>
    </row>
    <row r="75" spans="2:2" x14ac:dyDescent="0.2">
      <c r="B75" s="10"/>
    </row>
    <row r="76" spans="2:2" x14ac:dyDescent="0.2">
      <c r="B76" s="10"/>
    </row>
    <row r="77" spans="2:2" x14ac:dyDescent="0.2">
      <c r="B77" s="10"/>
    </row>
    <row r="78" spans="2:2" x14ac:dyDescent="0.2">
      <c r="B78" s="10"/>
    </row>
    <row r="79" spans="2:2" x14ac:dyDescent="0.2">
      <c r="B79" s="10"/>
    </row>
    <row r="80" spans="2:2" x14ac:dyDescent="0.2">
      <c r="B80" s="10"/>
    </row>
    <row r="81" spans="2:2" x14ac:dyDescent="0.2">
      <c r="B81" s="10"/>
    </row>
    <row r="82" spans="2:2" x14ac:dyDescent="0.2">
      <c r="B82" s="10"/>
    </row>
    <row r="83" spans="2:2" x14ac:dyDescent="0.2">
      <c r="B83" s="10"/>
    </row>
    <row r="84" spans="2:2" x14ac:dyDescent="0.2">
      <c r="B84" s="10"/>
    </row>
    <row r="85" spans="2:2" x14ac:dyDescent="0.2">
      <c r="B85" s="10"/>
    </row>
    <row r="86" spans="2:2" x14ac:dyDescent="0.2">
      <c r="B86" s="10"/>
    </row>
    <row r="87" spans="2:2" x14ac:dyDescent="0.2">
      <c r="B87" s="10"/>
    </row>
    <row r="88" spans="2:2" x14ac:dyDescent="0.2">
      <c r="B88" s="10"/>
    </row>
    <row r="89" spans="2:2" x14ac:dyDescent="0.2">
      <c r="B89" s="10"/>
    </row>
    <row r="90" spans="2:2" x14ac:dyDescent="0.2">
      <c r="B90" s="10"/>
    </row>
    <row r="91" spans="2:2" x14ac:dyDescent="0.2">
      <c r="B91" s="10"/>
    </row>
    <row r="92" spans="2:2" x14ac:dyDescent="0.2">
      <c r="B92" s="10"/>
    </row>
    <row r="93" spans="2:2" x14ac:dyDescent="0.2">
      <c r="B93" s="10"/>
    </row>
    <row r="94" spans="2:2" x14ac:dyDescent="0.2">
      <c r="B94" s="10"/>
    </row>
    <row r="95" spans="2:2" x14ac:dyDescent="0.2">
      <c r="B95" s="10"/>
    </row>
    <row r="96" spans="2:2" x14ac:dyDescent="0.2">
      <c r="B96" s="10"/>
    </row>
    <row r="97" spans="2:2" x14ac:dyDescent="0.2">
      <c r="B97" s="10"/>
    </row>
    <row r="98" spans="2:2" x14ac:dyDescent="0.2">
      <c r="B98" s="10"/>
    </row>
    <row r="99" spans="2:2" x14ac:dyDescent="0.2">
      <c r="B99" s="10"/>
    </row>
    <row r="100" spans="2:2" x14ac:dyDescent="0.2">
      <c r="B100" s="10"/>
    </row>
    <row r="101" spans="2:2" x14ac:dyDescent="0.2">
      <c r="B101" s="10"/>
    </row>
    <row r="102" spans="2:2" x14ac:dyDescent="0.2">
      <c r="B102" s="10"/>
    </row>
    <row r="103" spans="2:2" x14ac:dyDescent="0.2">
      <c r="B103" s="10"/>
    </row>
    <row r="104" spans="2:2" x14ac:dyDescent="0.2">
      <c r="B104" s="10"/>
    </row>
    <row r="105" spans="2:2" x14ac:dyDescent="0.2">
      <c r="B105" s="10"/>
    </row>
  </sheetData>
  <autoFilter ref="A1:B1" xr:uid="{7D361D9E-D195-427A-A0C6-B215CA9DB31E}"/>
  <phoneticPr fontId="12" type="noConversion"/>
  <pageMargins left="0.75" right="0.75" top="1" bottom="1" header="0.5" footer="0.5"/>
  <pageSetup paperSize="9" orientation="portrait" verticalDpi="12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EBC14E-1247-4836-8500-A5A6EC2B8B45}">
  <sheetPr>
    <tabColor indexed="22"/>
    <pageSetUpPr fitToPage="1"/>
  </sheetPr>
  <dimension ref="A1:M5"/>
  <sheetViews>
    <sheetView zoomScale="85" workbookViewId="0">
      <selection activeCell="F5" sqref="F5"/>
    </sheetView>
  </sheetViews>
  <sheetFormatPr defaultRowHeight="14.25" x14ac:dyDescent="0.2"/>
  <cols>
    <col min="1" max="1" width="4.7109375" style="31" customWidth="1"/>
    <col min="2" max="2" width="34.5703125" style="29" bestFit="1" customWidth="1"/>
    <col min="3" max="4" width="12.7109375" style="31" customWidth="1"/>
    <col min="5" max="5" width="16.7109375" style="41" customWidth="1"/>
    <col min="6" max="6" width="14.7109375" style="45" customWidth="1"/>
    <col min="7" max="7" width="14.7109375" style="41" customWidth="1"/>
    <col min="8" max="8" width="12.7109375" style="45" customWidth="1"/>
    <col min="9" max="9" width="39.140625" style="29" bestFit="1" customWidth="1"/>
    <col min="10" max="10" width="34.7109375" style="29" customWidth="1"/>
    <col min="11" max="20" width="4.7109375" style="29" customWidth="1"/>
    <col min="21" max="16384" width="9.140625" style="29"/>
  </cols>
  <sheetData>
    <row r="1" spans="1:13" s="43" customFormat="1" ht="16.5" thickBot="1" x14ac:dyDescent="0.25">
      <c r="A1" s="186" t="s">
        <v>91</v>
      </c>
      <c r="B1" s="186"/>
      <c r="C1" s="186"/>
      <c r="D1" s="186"/>
      <c r="E1" s="186"/>
      <c r="F1" s="186"/>
      <c r="G1" s="186"/>
      <c r="H1" s="186"/>
      <c r="I1" s="186"/>
      <c r="J1" s="186"/>
      <c r="K1" s="13"/>
      <c r="L1" s="14"/>
      <c r="M1" s="14"/>
    </row>
    <row r="2" spans="1:13" ht="30.75" thickBot="1" x14ac:dyDescent="0.25">
      <c r="A2" s="15" t="s">
        <v>30</v>
      </c>
      <c r="B2" s="15" t="s">
        <v>17</v>
      </c>
      <c r="C2" s="44" t="s">
        <v>27</v>
      </c>
      <c r="D2" s="44" t="s">
        <v>28</v>
      </c>
      <c r="E2" s="44" t="s">
        <v>31</v>
      </c>
      <c r="F2" s="44" t="s">
        <v>32</v>
      </c>
      <c r="G2" s="44" t="s">
        <v>33</v>
      </c>
      <c r="H2" s="44" t="s">
        <v>7</v>
      </c>
      <c r="I2" s="44" t="s">
        <v>8</v>
      </c>
      <c r="J2" s="25" t="s">
        <v>9</v>
      </c>
    </row>
    <row r="3" spans="1:13" x14ac:dyDescent="0.2">
      <c r="A3" s="21">
        <v>1</v>
      </c>
      <c r="B3" s="84" t="s">
        <v>109</v>
      </c>
      <c r="C3" s="110" t="s">
        <v>29</v>
      </c>
      <c r="D3" s="111" t="s">
        <v>110</v>
      </c>
      <c r="E3" s="85">
        <v>238756.95</v>
      </c>
      <c r="F3" s="86">
        <v>5019561</v>
      </c>
      <c r="G3" s="85">
        <v>4.7600000000000003E-2</v>
      </c>
      <c r="H3" s="52">
        <v>0.1</v>
      </c>
      <c r="I3" s="84" t="s">
        <v>111</v>
      </c>
      <c r="J3" s="87" t="s">
        <v>112</v>
      </c>
    </row>
    <row r="4" spans="1:13" x14ac:dyDescent="0.2">
      <c r="A4" s="142">
        <v>2</v>
      </c>
      <c r="B4" s="161" t="s">
        <v>113</v>
      </c>
      <c r="C4" s="162" t="s">
        <v>29</v>
      </c>
      <c r="D4" s="163" t="s">
        <v>110</v>
      </c>
      <c r="E4" s="164">
        <v>229944.5</v>
      </c>
      <c r="F4" s="165">
        <v>3246263</v>
      </c>
      <c r="G4" s="164">
        <v>7.0800000000000002E-2</v>
      </c>
      <c r="H4" s="166">
        <v>0.5</v>
      </c>
      <c r="I4" s="167" t="s">
        <v>111</v>
      </c>
      <c r="J4" s="168" t="s">
        <v>112</v>
      </c>
    </row>
    <row r="5" spans="1:13" ht="15.75" thickBot="1" x14ac:dyDescent="0.25">
      <c r="A5" s="187" t="s">
        <v>38</v>
      </c>
      <c r="B5" s="188"/>
      <c r="C5" s="112" t="s">
        <v>39</v>
      </c>
      <c r="D5" s="112" t="s">
        <v>39</v>
      </c>
      <c r="E5" s="99">
        <f>SUM(E3:E4)</f>
        <v>468701.45</v>
      </c>
      <c r="F5" s="100">
        <f>SUM(F3:F4)</f>
        <v>8265824</v>
      </c>
      <c r="G5" s="112" t="s">
        <v>39</v>
      </c>
      <c r="H5" s="112" t="s">
        <v>39</v>
      </c>
      <c r="I5" s="112" t="s">
        <v>39</v>
      </c>
      <c r="J5" s="112" t="s">
        <v>39</v>
      </c>
    </row>
  </sheetData>
  <mergeCells count="2">
    <mergeCell ref="A1:J1"/>
    <mergeCell ref="A5:B5"/>
  </mergeCells>
  <phoneticPr fontId="12" type="noConversion"/>
  <pageMargins left="0.75" right="0.75" top="1" bottom="1" header="0.5" footer="0.5"/>
  <pageSetup paperSize="9" scale="60" orientation="landscape" verticalDpi="12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E3B215-229F-4548-9D5B-B8C966D3C558}">
  <sheetPr>
    <tabColor indexed="22"/>
  </sheetPr>
  <dimension ref="A1:J27"/>
  <sheetViews>
    <sheetView zoomScale="85" workbookViewId="0">
      <selection activeCell="B4" sqref="B4"/>
    </sheetView>
  </sheetViews>
  <sheetFormatPr defaultRowHeight="14.25" x14ac:dyDescent="0.2"/>
  <cols>
    <col min="1" max="1" width="4.5703125" style="5" customWidth="1"/>
    <col min="2" max="2" width="48.85546875" style="5" bestFit="1" customWidth="1"/>
    <col min="3" max="4" width="14.7109375" style="46" customWidth="1"/>
    <col min="5" max="8" width="12.7109375" style="5" customWidth="1"/>
    <col min="9" max="9" width="16.140625" style="5" bestFit="1" customWidth="1"/>
    <col min="10" max="10" width="18.28515625" style="5" customWidth="1"/>
    <col min="11" max="16384" width="9.140625" style="5"/>
  </cols>
  <sheetData>
    <row r="1" spans="1:10" s="11" customFormat="1" ht="16.5" thickBot="1" x14ac:dyDescent="0.25">
      <c r="A1" s="198" t="s">
        <v>83</v>
      </c>
      <c r="B1" s="198"/>
      <c r="C1" s="198"/>
      <c r="D1" s="198"/>
      <c r="E1" s="198"/>
      <c r="F1" s="198"/>
      <c r="G1" s="198"/>
      <c r="H1" s="198"/>
      <c r="I1" s="198"/>
      <c r="J1" s="198"/>
    </row>
    <row r="2" spans="1:10" customFormat="1" ht="15.75" customHeight="1" thickBot="1" x14ac:dyDescent="0.25">
      <c r="A2" s="191" t="s">
        <v>30</v>
      </c>
      <c r="B2" s="103"/>
      <c r="C2" s="104"/>
      <c r="D2" s="105"/>
      <c r="E2" s="193" t="s">
        <v>56</v>
      </c>
      <c r="F2" s="193"/>
      <c r="G2" s="193"/>
      <c r="H2" s="193"/>
      <c r="I2" s="193"/>
      <c r="J2" s="193"/>
    </row>
    <row r="3" spans="1:10" customFormat="1" ht="75.75" thickBot="1" x14ac:dyDescent="0.25">
      <c r="A3" s="192"/>
      <c r="B3" s="106" t="s">
        <v>17</v>
      </c>
      <c r="C3" s="26" t="s">
        <v>5</v>
      </c>
      <c r="D3" s="26" t="s">
        <v>6</v>
      </c>
      <c r="E3" s="17" t="s">
        <v>80</v>
      </c>
      <c r="F3" s="17" t="s">
        <v>98</v>
      </c>
      <c r="G3" s="17" t="s">
        <v>93</v>
      </c>
      <c r="H3" s="17" t="s">
        <v>74</v>
      </c>
      <c r="I3" s="17" t="s">
        <v>40</v>
      </c>
      <c r="J3" s="17" t="s">
        <v>81</v>
      </c>
    </row>
    <row r="4" spans="1:10" customFormat="1" collapsed="1" x14ac:dyDescent="0.2">
      <c r="A4" s="21">
        <v>1</v>
      </c>
      <c r="B4" s="27" t="s">
        <v>113</v>
      </c>
      <c r="C4" s="107">
        <v>38173</v>
      </c>
      <c r="D4" s="107">
        <v>38378</v>
      </c>
      <c r="E4" s="101" t="s">
        <v>100</v>
      </c>
      <c r="F4" s="101">
        <v>0</v>
      </c>
      <c r="G4" s="101">
        <v>0</v>
      </c>
      <c r="H4" s="101">
        <v>0</v>
      </c>
      <c r="I4" s="101">
        <v>-0.85840000000000005</v>
      </c>
      <c r="J4" s="108">
        <v>-8.8125432793832559E-2</v>
      </c>
    </row>
    <row r="5" spans="1:10" customFormat="1" x14ac:dyDescent="0.2">
      <c r="A5" s="142">
        <v>2</v>
      </c>
      <c r="B5" s="54" t="s">
        <v>109</v>
      </c>
      <c r="C5" s="169">
        <v>38574</v>
      </c>
      <c r="D5" s="169">
        <v>38782</v>
      </c>
      <c r="E5" s="170" t="s">
        <v>100</v>
      </c>
      <c r="F5" s="170">
        <v>0</v>
      </c>
      <c r="G5" s="170">
        <v>0</v>
      </c>
      <c r="H5" s="170">
        <v>0</v>
      </c>
      <c r="I5" s="170">
        <v>-0.52400000000000002</v>
      </c>
      <c r="J5" s="171">
        <v>-3.6290097272746347E-2</v>
      </c>
    </row>
    <row r="6" spans="1:10" ht="15.75" thickBot="1" x14ac:dyDescent="0.25">
      <c r="A6" s="142"/>
      <c r="B6" s="147" t="s">
        <v>95</v>
      </c>
      <c r="C6" s="148" t="s">
        <v>39</v>
      </c>
      <c r="D6" s="148" t="s">
        <v>39</v>
      </c>
      <c r="E6" s="149" t="s">
        <v>100</v>
      </c>
      <c r="F6" s="149">
        <f>AVERAGE(F4:F5)</f>
        <v>0</v>
      </c>
      <c r="G6" s="149">
        <f>AVERAGE(G4:G5)</f>
        <v>0</v>
      </c>
      <c r="H6" s="149">
        <v>0</v>
      </c>
      <c r="I6" s="148" t="s">
        <v>39</v>
      </c>
      <c r="J6" s="149">
        <f>AVERAGE(J4:J5)</f>
        <v>-6.2207765033289453E-2</v>
      </c>
    </row>
    <row r="7" spans="1:10" ht="15" thickBot="1" x14ac:dyDescent="0.25">
      <c r="A7" s="199" t="s">
        <v>82</v>
      </c>
      <c r="B7" s="199"/>
      <c r="C7" s="199"/>
      <c r="D7" s="199"/>
      <c r="E7" s="199"/>
      <c r="F7" s="199"/>
      <c r="G7" s="199"/>
      <c r="H7" s="199"/>
      <c r="I7" s="199"/>
      <c r="J7" s="199"/>
    </row>
    <row r="8" spans="1:10" x14ac:dyDescent="0.2">
      <c r="B8" s="29"/>
      <c r="C8" s="30"/>
      <c r="D8" s="30"/>
      <c r="E8" s="29"/>
      <c r="F8" s="29"/>
      <c r="G8" s="29"/>
      <c r="H8" s="29"/>
      <c r="I8" s="29"/>
    </row>
    <row r="9" spans="1:10" x14ac:dyDescent="0.2">
      <c r="B9" s="29"/>
      <c r="C9" s="30"/>
      <c r="D9" s="30"/>
      <c r="E9" s="29"/>
      <c r="F9" s="29"/>
      <c r="G9" s="29"/>
      <c r="H9" s="29"/>
      <c r="I9" s="29"/>
    </row>
    <row r="10" spans="1:10" x14ac:dyDescent="0.2">
      <c r="B10" s="29"/>
      <c r="C10" s="30"/>
      <c r="D10" s="30"/>
      <c r="E10" s="117"/>
      <c r="F10" s="29"/>
      <c r="G10" s="29"/>
      <c r="H10" s="29"/>
      <c r="I10" s="29"/>
    </row>
    <row r="11" spans="1:10" x14ac:dyDescent="0.2">
      <c r="B11" s="29"/>
      <c r="C11" s="30"/>
      <c r="D11" s="30"/>
      <c r="E11" s="29"/>
      <c r="F11" s="29"/>
      <c r="G11" s="29"/>
      <c r="H11" s="29"/>
      <c r="I11" s="29"/>
    </row>
    <row r="12" spans="1:10" x14ac:dyDescent="0.2">
      <c r="B12" s="29"/>
      <c r="C12" s="30"/>
      <c r="D12" s="30"/>
      <c r="E12" s="29"/>
      <c r="F12" s="29"/>
      <c r="G12" s="29"/>
      <c r="H12" s="29"/>
      <c r="I12" s="29"/>
    </row>
    <row r="13" spans="1:10" x14ac:dyDescent="0.2">
      <c r="B13" s="29"/>
      <c r="C13" s="30"/>
      <c r="D13" s="30"/>
      <c r="E13" s="29"/>
      <c r="F13" s="29"/>
      <c r="G13" s="29"/>
      <c r="H13" s="29"/>
      <c r="I13" s="29"/>
    </row>
    <row r="14" spans="1:10" x14ac:dyDescent="0.2">
      <c r="B14" s="29"/>
      <c r="C14" s="30"/>
      <c r="D14" s="30"/>
      <c r="E14" s="29"/>
      <c r="F14" s="29"/>
      <c r="G14" s="29"/>
      <c r="H14" s="29"/>
      <c r="I14" s="29"/>
    </row>
    <row r="15" spans="1:10" x14ac:dyDescent="0.2">
      <c r="B15" s="29"/>
      <c r="C15" s="30"/>
      <c r="D15" s="30"/>
      <c r="E15" s="29"/>
      <c r="F15" s="29"/>
      <c r="G15" s="29"/>
      <c r="H15" s="29"/>
      <c r="I15" s="29"/>
    </row>
    <row r="16" spans="1:10" x14ac:dyDescent="0.2">
      <c r="B16" s="29"/>
      <c r="C16" s="30"/>
      <c r="D16" s="30"/>
      <c r="E16" s="29"/>
      <c r="F16" s="29"/>
      <c r="G16" s="29"/>
      <c r="H16" s="29"/>
      <c r="I16" s="29"/>
    </row>
    <row r="20" spans="3:3" x14ac:dyDescent="0.2">
      <c r="C20" s="5"/>
    </row>
    <row r="21" spans="3:3" x14ac:dyDescent="0.2">
      <c r="C21" s="5"/>
    </row>
    <row r="22" spans="3:3" x14ac:dyDescent="0.2">
      <c r="C22" s="5"/>
    </row>
    <row r="23" spans="3:3" x14ac:dyDescent="0.2">
      <c r="C23" s="5"/>
    </row>
    <row r="24" spans="3:3" x14ac:dyDescent="0.2">
      <c r="C24" s="5"/>
    </row>
    <row r="25" spans="3:3" x14ac:dyDescent="0.2">
      <c r="C25" s="5"/>
    </row>
    <row r="26" spans="3:3" x14ac:dyDescent="0.2">
      <c r="C26" s="5"/>
    </row>
    <row r="27" spans="3:3" x14ac:dyDescent="0.2">
      <c r="C27" s="5"/>
    </row>
  </sheetData>
  <mergeCells count="4">
    <mergeCell ref="A2:A3"/>
    <mergeCell ref="A1:J1"/>
    <mergeCell ref="E2:J2"/>
    <mergeCell ref="A7:J7"/>
  </mergeCells>
  <phoneticPr fontId="12" type="noConversion"/>
  <pageMargins left="0.75" right="0.75" top="1" bottom="1" header="0.5" footer="0.5"/>
  <pageSetup paperSize="9" orientation="portrait" verticalDpi="12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9D9914-4F0A-489E-8225-20D6B85E3C96}">
  <sheetPr>
    <tabColor indexed="22"/>
  </sheetPr>
  <dimension ref="A1:I35"/>
  <sheetViews>
    <sheetView zoomScale="85" workbookViewId="0">
      <selection activeCell="C5" sqref="C5"/>
    </sheetView>
  </sheetViews>
  <sheetFormatPr defaultRowHeight="14.25" x14ac:dyDescent="0.2"/>
  <cols>
    <col min="1" max="1" width="4.140625" style="22" customWidth="1"/>
    <col min="2" max="2" width="50.7109375" style="22" customWidth="1"/>
    <col min="3" max="3" width="24.7109375" style="22" customWidth="1"/>
    <col min="4" max="4" width="24.7109375" style="23" customWidth="1"/>
    <col min="5" max="7" width="24.7109375" style="22" customWidth="1"/>
    <col min="8" max="16384" width="9.140625" style="22"/>
  </cols>
  <sheetData>
    <row r="1" spans="1:7" s="31" customFormat="1" ht="16.5" thickBot="1" x14ac:dyDescent="0.25">
      <c r="A1" s="195" t="s">
        <v>77</v>
      </c>
      <c r="B1" s="195"/>
      <c r="C1" s="195"/>
      <c r="D1" s="195"/>
      <c r="E1" s="195"/>
      <c r="F1" s="195"/>
      <c r="G1" s="195"/>
    </row>
    <row r="2" spans="1:7" s="31" customFormat="1" ht="15.75" customHeight="1" thickBot="1" x14ac:dyDescent="0.25">
      <c r="A2" s="191" t="s">
        <v>30</v>
      </c>
      <c r="B2" s="91"/>
      <c r="C2" s="196" t="s">
        <v>18</v>
      </c>
      <c r="D2" s="197"/>
      <c r="E2" s="196" t="s">
        <v>19</v>
      </c>
      <c r="F2" s="197"/>
      <c r="G2" s="92"/>
    </row>
    <row r="3" spans="1:7" s="31" customFormat="1" ht="45.75" thickBot="1" x14ac:dyDescent="0.25">
      <c r="A3" s="192"/>
      <c r="B3" s="35" t="s">
        <v>17</v>
      </c>
      <c r="C3" s="35" t="s">
        <v>41</v>
      </c>
      <c r="D3" s="35" t="s">
        <v>20</v>
      </c>
      <c r="E3" s="35" t="s">
        <v>21</v>
      </c>
      <c r="F3" s="35" t="s">
        <v>20</v>
      </c>
      <c r="G3" s="36" t="s">
        <v>88</v>
      </c>
    </row>
    <row r="4" spans="1:7" s="31" customFormat="1" x14ac:dyDescent="0.2">
      <c r="A4" s="21">
        <v>1</v>
      </c>
      <c r="B4" s="37" t="s">
        <v>113</v>
      </c>
      <c r="C4" s="38" t="s">
        <v>100</v>
      </c>
      <c r="D4" s="101" t="s">
        <v>100</v>
      </c>
      <c r="E4" s="39" t="s">
        <v>100</v>
      </c>
      <c r="F4" s="101" t="s">
        <v>100</v>
      </c>
      <c r="G4" s="40" t="s">
        <v>100</v>
      </c>
    </row>
    <row r="5" spans="1:7" s="31" customFormat="1" x14ac:dyDescent="0.2">
      <c r="A5" s="142">
        <v>2</v>
      </c>
      <c r="B5" s="173" t="s">
        <v>109</v>
      </c>
      <c r="C5" s="174" t="s">
        <v>100</v>
      </c>
      <c r="D5" s="175" t="s">
        <v>100</v>
      </c>
      <c r="E5" s="176" t="s">
        <v>100</v>
      </c>
      <c r="F5" s="175" t="s">
        <v>100</v>
      </c>
      <c r="G5" s="177" t="s">
        <v>100</v>
      </c>
    </row>
    <row r="6" spans="1:7" s="31" customFormat="1" ht="15.75" thickBot="1" x14ac:dyDescent="0.25">
      <c r="A6" s="113"/>
      <c r="B6" s="93" t="s">
        <v>38</v>
      </c>
      <c r="C6" s="114" t="s">
        <v>100</v>
      </c>
      <c r="D6" s="98" t="s">
        <v>100</v>
      </c>
      <c r="E6" s="95" t="s">
        <v>100</v>
      </c>
      <c r="F6" s="98" t="s">
        <v>100</v>
      </c>
      <c r="G6" s="96" t="s">
        <v>100</v>
      </c>
    </row>
    <row r="7" spans="1:7" s="31" customFormat="1" x14ac:dyDescent="0.2">
      <c r="D7" s="41"/>
    </row>
    <row r="8" spans="1:7" s="31" customFormat="1" x14ac:dyDescent="0.2">
      <c r="D8" s="41"/>
    </row>
    <row r="9" spans="1:7" s="31" customFormat="1" x14ac:dyDescent="0.2">
      <c r="D9" s="41"/>
    </row>
    <row r="10" spans="1:7" s="31" customFormat="1" x14ac:dyDescent="0.2">
      <c r="D10" s="41"/>
    </row>
    <row r="11" spans="1:7" s="31" customFormat="1" x14ac:dyDescent="0.2">
      <c r="D11" s="41"/>
    </row>
    <row r="12" spans="1:7" s="31" customFormat="1" x14ac:dyDescent="0.2">
      <c r="D12" s="41"/>
    </row>
    <row r="13" spans="1:7" s="31" customFormat="1" x14ac:dyDescent="0.2">
      <c r="D13" s="41"/>
    </row>
    <row r="14" spans="1:7" s="31" customFormat="1" x14ac:dyDescent="0.2">
      <c r="D14" s="41"/>
    </row>
    <row r="15" spans="1:7" s="31" customFormat="1" x14ac:dyDescent="0.2">
      <c r="D15" s="41"/>
    </row>
    <row r="16" spans="1:7" s="31" customFormat="1" x14ac:dyDescent="0.2">
      <c r="D16" s="41"/>
    </row>
    <row r="17" spans="4:9" s="31" customFormat="1" x14ac:dyDescent="0.2">
      <c r="D17" s="41"/>
    </row>
    <row r="18" spans="4:9" s="31" customFormat="1" x14ac:dyDescent="0.2">
      <c r="D18" s="41"/>
    </row>
    <row r="19" spans="4:9" s="31" customFormat="1" x14ac:dyDescent="0.2">
      <c r="D19" s="41"/>
    </row>
    <row r="20" spans="4:9" s="31" customFormat="1" x14ac:dyDescent="0.2">
      <c r="D20" s="41"/>
    </row>
    <row r="21" spans="4:9" s="31" customFormat="1" x14ac:dyDescent="0.2">
      <c r="D21" s="41"/>
    </row>
    <row r="22" spans="4:9" s="31" customFormat="1" x14ac:dyDescent="0.2">
      <c r="D22" s="41"/>
    </row>
    <row r="23" spans="4:9" s="31" customFormat="1" x14ac:dyDescent="0.2">
      <c r="D23" s="41"/>
    </row>
    <row r="24" spans="4:9" s="31" customFormat="1" x14ac:dyDescent="0.2">
      <c r="D24" s="41"/>
    </row>
    <row r="25" spans="4:9" s="31" customFormat="1" x14ac:dyDescent="0.2">
      <c r="D25" s="41"/>
    </row>
    <row r="26" spans="4:9" s="31" customFormat="1" x14ac:dyDescent="0.2">
      <c r="D26" s="41"/>
    </row>
    <row r="27" spans="4:9" s="31" customFormat="1" x14ac:dyDescent="0.2">
      <c r="D27" s="41"/>
    </row>
    <row r="28" spans="4:9" s="31" customFormat="1" x14ac:dyDescent="0.2"/>
    <row r="29" spans="4:9" s="31" customFormat="1" x14ac:dyDescent="0.2"/>
    <row r="30" spans="4:9" s="31" customFormat="1" x14ac:dyDescent="0.2">
      <c r="H30" s="22"/>
      <c r="I30" s="22"/>
    </row>
    <row r="33" spans="1:5" ht="30.75" thickBot="1" x14ac:dyDescent="0.25">
      <c r="B33" s="42" t="s">
        <v>17</v>
      </c>
      <c r="C33" s="35" t="s">
        <v>44</v>
      </c>
      <c r="D33" s="35" t="s">
        <v>45</v>
      </c>
      <c r="E33" s="36" t="s">
        <v>42</v>
      </c>
    </row>
    <row r="34" spans="1:5" x14ac:dyDescent="0.2">
      <c r="A34" s="22">
        <v>1</v>
      </c>
      <c r="B34" s="37" t="str">
        <f t="shared" ref="B34:D35" si="0">B4</f>
        <v>Центральний інвестиційний фонд</v>
      </c>
      <c r="C34" s="118" t="str">
        <f t="shared" si="0"/>
        <v>н.д.</v>
      </c>
      <c r="D34" s="101" t="str">
        <f t="shared" si="0"/>
        <v>н.д.</v>
      </c>
      <c r="E34" s="119" t="str">
        <f>G4</f>
        <v>н.д.</v>
      </c>
    </row>
    <row r="35" spans="1:5" x14ac:dyDescent="0.2">
      <c r="A35" s="22">
        <v>2</v>
      </c>
      <c r="B35" s="37" t="str">
        <f t="shared" si="0"/>
        <v>Промінвест-Керамет</v>
      </c>
      <c r="C35" s="118" t="str">
        <f t="shared" si="0"/>
        <v>н.д.</v>
      </c>
      <c r="D35" s="101" t="str">
        <f t="shared" si="0"/>
        <v>н.д.</v>
      </c>
      <c r="E35" s="119" t="str">
        <f>G5</f>
        <v>н.д.</v>
      </c>
    </row>
  </sheetData>
  <mergeCells count="4">
    <mergeCell ref="A2:A3"/>
    <mergeCell ref="A1:G1"/>
    <mergeCell ref="C2:D2"/>
    <mergeCell ref="E2:F2"/>
  </mergeCells>
  <phoneticPr fontId="12" type="noConversion"/>
  <pageMargins left="0.75" right="0.75" top="1" bottom="1" header="0.5" footer="0.5"/>
  <pageSetup paperSize="9" orientation="portrait" verticalDpi="12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89C6B4-3B1F-4036-9FD8-372532CEC749}">
  <sheetPr>
    <tabColor indexed="22"/>
  </sheetPr>
  <dimension ref="A1:D23"/>
  <sheetViews>
    <sheetView zoomScale="85" workbookViewId="0">
      <selection activeCell="A6" sqref="A6"/>
    </sheetView>
  </sheetViews>
  <sheetFormatPr defaultRowHeight="12.75" x14ac:dyDescent="0.2"/>
  <cols>
    <col min="1" max="1" width="49.42578125" bestFit="1" customWidth="1"/>
    <col min="2" max="2" width="12.7109375" customWidth="1"/>
    <col min="3" max="3" width="2.7109375" customWidth="1"/>
  </cols>
  <sheetData>
    <row r="1" spans="1:4" ht="15.75" thickBot="1" x14ac:dyDescent="0.25">
      <c r="A1" s="66" t="s">
        <v>17</v>
      </c>
      <c r="B1" s="67" t="s">
        <v>72</v>
      </c>
      <c r="C1" s="10"/>
      <c r="D1" s="10"/>
    </row>
    <row r="2" spans="1:4" ht="14.25" x14ac:dyDescent="0.2">
      <c r="A2" s="27" t="s">
        <v>113</v>
      </c>
      <c r="B2" s="101" t="s">
        <v>100</v>
      </c>
      <c r="C2" s="10"/>
      <c r="D2" s="10"/>
    </row>
    <row r="3" spans="1:4" ht="14.25" x14ac:dyDescent="0.2">
      <c r="A3" s="27" t="s">
        <v>109</v>
      </c>
      <c r="B3" s="172" t="s">
        <v>100</v>
      </c>
      <c r="C3" s="10"/>
      <c r="D3" s="10"/>
    </row>
    <row r="4" spans="1:4" ht="14.25" x14ac:dyDescent="0.2">
      <c r="A4" s="27" t="s">
        <v>22</v>
      </c>
      <c r="B4" s="136" t="s">
        <v>100</v>
      </c>
      <c r="C4" s="10"/>
      <c r="D4" s="10"/>
    </row>
    <row r="5" spans="1:4" ht="14.25" x14ac:dyDescent="0.2">
      <c r="A5" s="27" t="s">
        <v>132</v>
      </c>
      <c r="B5" s="136">
        <v>-2.7835603092816186E-3</v>
      </c>
      <c r="C5" s="10"/>
      <c r="D5" s="10"/>
    </row>
    <row r="6" spans="1:4" ht="14.25" x14ac:dyDescent="0.2">
      <c r="A6" s="27" t="s">
        <v>125</v>
      </c>
      <c r="B6" s="136">
        <v>2.0206961460531581E-3</v>
      </c>
      <c r="C6" s="10"/>
      <c r="D6" s="10"/>
    </row>
    <row r="7" spans="1:4" ht="14.25" x14ac:dyDescent="0.2">
      <c r="A7" s="27" t="s">
        <v>23</v>
      </c>
      <c r="B7" s="136">
        <v>-1.3411447647985408E-2</v>
      </c>
      <c r="C7" s="10"/>
      <c r="D7" s="10"/>
    </row>
    <row r="8" spans="1:4" ht="14.25" x14ac:dyDescent="0.2">
      <c r="A8" s="27" t="s">
        <v>24</v>
      </c>
      <c r="B8" s="136">
        <v>1.469657559451143E-2</v>
      </c>
      <c r="C8" s="10"/>
      <c r="D8" s="10"/>
    </row>
    <row r="9" spans="1:4" ht="14.25" x14ac:dyDescent="0.2">
      <c r="A9" s="27" t="s">
        <v>25</v>
      </c>
      <c r="B9" s="136">
        <v>1.1362191780821916E-2</v>
      </c>
      <c r="C9" s="10"/>
      <c r="D9" s="10"/>
    </row>
    <row r="10" spans="1:4" ht="15" thickBot="1" x14ac:dyDescent="0.25">
      <c r="A10" s="79" t="s">
        <v>99</v>
      </c>
      <c r="B10" s="137">
        <v>-0.10766918376479273</v>
      </c>
      <c r="C10" s="10"/>
      <c r="D10" s="10"/>
    </row>
    <row r="11" spans="1:4" x14ac:dyDescent="0.2">
      <c r="B11" s="10"/>
      <c r="C11" s="10"/>
      <c r="D11" s="10"/>
    </row>
    <row r="12" spans="1:4" ht="14.25" x14ac:dyDescent="0.2">
      <c r="A12" s="54"/>
      <c r="B12" s="55"/>
      <c r="C12" s="10"/>
      <c r="D12" s="10"/>
    </row>
    <row r="13" spans="1:4" ht="14.25" x14ac:dyDescent="0.2">
      <c r="A13" s="54"/>
      <c r="B13" s="55"/>
      <c r="C13" s="10"/>
      <c r="D13" s="10"/>
    </row>
    <row r="14" spans="1:4" ht="14.25" x14ac:dyDescent="0.2">
      <c r="A14" s="54"/>
      <c r="B14" s="55"/>
      <c r="C14" s="10"/>
      <c r="D14" s="10"/>
    </row>
    <row r="15" spans="1:4" ht="14.25" x14ac:dyDescent="0.2">
      <c r="A15" s="54"/>
      <c r="B15" s="55"/>
      <c r="C15" s="10"/>
      <c r="D15" s="10"/>
    </row>
    <row r="16" spans="1:4" ht="14.25" x14ac:dyDescent="0.2">
      <c r="A16" s="54"/>
      <c r="B16" s="55"/>
      <c r="C16" s="10"/>
      <c r="D16" s="10"/>
    </row>
    <row r="17" spans="1:2" x14ac:dyDescent="0.2">
      <c r="B17" s="10"/>
    </row>
    <row r="21" spans="1:2" x14ac:dyDescent="0.2">
      <c r="A21" s="7"/>
      <c r="B21" s="8"/>
    </row>
    <row r="22" spans="1:2" x14ac:dyDescent="0.2">
      <c r="B22" s="8"/>
    </row>
    <row r="23" spans="1:2" x14ac:dyDescent="0.2">
      <c r="B23" s="8"/>
    </row>
  </sheetData>
  <autoFilter ref="A1:B1" xr:uid="{244E78CA-D592-4138-BCC1-2688C92A1210}"/>
  <phoneticPr fontId="12" type="noConversion"/>
  <pageMargins left="0.75" right="0.75" top="1" bottom="1" header="0.5" footer="0.5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13</vt:i4>
      </vt:variant>
    </vt:vector>
  </HeadingPairs>
  <TitlesOfParts>
    <vt:vector size="13" baseType="lpstr">
      <vt:lpstr>інд+дох</vt:lpstr>
      <vt:lpstr>В_ВЧА</vt:lpstr>
      <vt:lpstr>В_дох</vt:lpstr>
      <vt:lpstr>В_динаміка ВЧА</vt:lpstr>
      <vt:lpstr>В_діаграма(дох)</vt:lpstr>
      <vt:lpstr>І_ВЧА</vt:lpstr>
      <vt:lpstr>І_дох</vt:lpstr>
      <vt:lpstr>І_динаміка ВЧА</vt:lpstr>
      <vt:lpstr>І_діаграма(дох)</vt:lpstr>
      <vt:lpstr>3_ВЧА</vt:lpstr>
      <vt:lpstr>З_дох</vt:lpstr>
      <vt:lpstr>3_динаміка ВЧА</vt:lpstr>
      <vt:lpstr>З_діаграма(дох)</vt:lpstr>
    </vt:vector>
  </TitlesOfParts>
  <Company>UAIB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Щомісячний огляд діяльності публічних ІСІ в Україні</dc:title>
  <dc:subject>Червень 2011</dc:subject>
  <dc:creator>Tymchenko Artem</dc:creator>
  <cp:lastModifiedBy>Sergiy Kutsy</cp:lastModifiedBy>
  <dcterms:created xsi:type="dcterms:W3CDTF">2010-05-19T12:57:40Z</dcterms:created>
  <dcterms:modified xsi:type="dcterms:W3CDTF">2026-04-14T17:47:13Z</dcterms:modified>
</cp:coreProperties>
</file>