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DD4DFAD6-2845-4A77-9AB4-CE31A40E8871}" xr6:coauthVersionLast="47" xr6:coauthVersionMax="47" xr10:uidLastSave="{00000000-0000-0000-0000-000000000000}"/>
  <bookViews>
    <workbookView xWindow="-120" yWindow="-120" windowWidth="29040" windowHeight="15840" tabRatio="904" xr2:uid="{C6B55257-5482-4B2D-B99F-BFED6CAD0471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1" l="1"/>
  <c r="G48" i="21"/>
  <c r="H48" i="21"/>
  <c r="J48" i="21"/>
  <c r="F47" i="12"/>
  <c r="E47" i="12"/>
  <c r="P47" i="26"/>
  <c r="Q47" i="26" s="1"/>
  <c r="E47" i="26"/>
  <c r="O47" i="26" s="1"/>
  <c r="N47" i="26"/>
  <c r="L47" i="26"/>
  <c r="M47" i="26" s="1"/>
  <c r="J47" i="26"/>
  <c r="H47" i="26"/>
  <c r="I47" i="26" s="1"/>
  <c r="F47" i="26"/>
  <c r="G47" i="26" l="1"/>
  <c r="K47" i="26"/>
</calcChain>
</file>

<file path=xl/sharedStrings.xml><?xml version="1.0" encoding="utf-8"?>
<sst xmlns="http://schemas.openxmlformats.org/spreadsheetml/2006/main" count="584" uniqueCount="167">
  <si>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</si>
  <si>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</si>
  <si>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</si>
  <si>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</si>
  <si>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</si>
  <si>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</si>
  <si>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</si>
  <si>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</si>
  <si>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</si>
  <si>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</si>
  <si>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</si>
  <si>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</si>
  <si>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</si>
  <si>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</si>
  <si>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</si>
  <si>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</si>
  <si>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</si>
  <si>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</si>
  <si>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</si>
  <si>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</si>
  <si>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</si>
  <si>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</si>
  <si>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</si>
  <si>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</si>
  <si>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</si>
  <si>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</si>
  <si>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</si>
  <si>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</si>
  <si>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</si>
  <si>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34729800</t>
  </si>
  <si>
    <t>33058272</t>
  </si>
  <si>
    <t>34985916</t>
  </si>
  <si>
    <t>33629394</t>
  </si>
  <si>
    <t>корпоративний</t>
  </si>
  <si>
    <t>33105725</t>
  </si>
  <si>
    <t>34832684</t>
  </si>
  <si>
    <t>професійний</t>
  </si>
  <si>
    <t>26581709</t>
  </si>
  <si>
    <t>42802984</t>
  </si>
  <si>
    <t>34077584</t>
  </si>
  <si>
    <t>33146316</t>
  </si>
  <si>
    <t>33598424</t>
  </si>
  <si>
    <t>35822572</t>
  </si>
  <si>
    <t>33060150</t>
  </si>
  <si>
    <t>35234147</t>
  </si>
  <si>
    <t>34619298</t>
  </si>
  <si>
    <t>36125875</t>
  </si>
  <si>
    <t>34355367</t>
  </si>
  <si>
    <t>41866193</t>
  </si>
  <si>
    <t>33074085</t>
  </si>
  <si>
    <t>36124190</t>
  </si>
  <si>
    <t>35274991</t>
  </si>
  <si>
    <t>34004029</t>
  </si>
  <si>
    <t>37900416</t>
  </si>
  <si>
    <t>38356406</t>
  </si>
  <si>
    <t>33404451</t>
  </si>
  <si>
    <t>35464353</t>
  </si>
  <si>
    <t>34384775</t>
  </si>
  <si>
    <t>33163504</t>
  </si>
  <si>
    <t>33100470</t>
  </si>
  <si>
    <t>33060428</t>
  </si>
  <si>
    <t>35033265</t>
  </si>
  <si>
    <t>34456619</t>
  </si>
  <si>
    <t>33308613</t>
  </si>
  <si>
    <t>33617734</t>
  </si>
  <si>
    <t>35141037</t>
  </si>
  <si>
    <t>34892607</t>
  </si>
  <si>
    <t>33105154</t>
  </si>
  <si>
    <t>33320710</t>
  </si>
  <si>
    <t>35532454</t>
  </si>
  <si>
    <t>34414060</t>
  </si>
  <si>
    <t>33114991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</si>
  <si>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</si>
  <si>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</si>
  <si>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</si>
  <si>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</si>
  <si>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</si>
  <si>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</si>
  <si>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</si>
  <si>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</si>
  <si>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</si>
  <si>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</si>
  <si>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</si>
  <si>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</si>
  <si>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</si>
  <si>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</si>
  <si>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</si>
  <si>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НТ "НППФ "Хлібний"</t>
  </si>
  <si>
    <t>з початку року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</si>
  <si>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</si>
  <si>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</si>
  <si>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</si>
  <si>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</si>
  <si>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t>ВНПФ "РЕЗЕРВ"</t>
  </si>
  <si>
    <t>ВНПФ "СОЦІАЛЬНА ПІДТРИМКА"</t>
  </si>
  <si>
    <t>ВНПФ "Український пенсійний фонд"</t>
  </si>
  <si>
    <t>НТ "ВНПФ "ЄВРОПА"</t>
  </si>
  <si>
    <t>НТ "ВНПФ "АРТА"</t>
  </si>
  <si>
    <t>ВПФ "Фармацевтичний"</t>
  </si>
  <si>
    <t>ТОВ "КУА "Гарантія-Інвест"</t>
  </si>
  <si>
    <t>НТ ВНПФ "Прикарпаття"</t>
  </si>
  <si>
    <t>ВНПФ "Європейський вибір"</t>
  </si>
  <si>
    <t>ВНПФ "Лаурус"</t>
  </si>
  <si>
    <r>
      <t>Назва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АНПФ фонду</t>
    </r>
  </si>
  <si>
    <t>ТОВ "АЦПО"</t>
  </si>
  <si>
    <t>ТОВ "КУА "ДІамант Інвест Менеджмент"</t>
  </si>
  <si>
    <t>ТОВ "КУА  АПФ"СИНТАКС-ІНВЕСТ"</t>
  </si>
  <si>
    <t>ТОВ "КУА "Універ Менеджмент"</t>
  </si>
  <si>
    <t>ВНПФ "Всеукраїнський пенсійний фонд"</t>
  </si>
  <si>
    <t>ТОВ "КУА "ФІНГРІН"</t>
  </si>
  <si>
    <t>ТОВ "КУА "ОТП Капітал"</t>
  </si>
  <si>
    <t>ТОВ "ВСЕАПФ"</t>
  </si>
  <si>
    <t>ТОВ "КУА "Всесвіт"</t>
  </si>
  <si>
    <t>ТОВ "КУА "Академiя Iнвестментс"</t>
  </si>
  <si>
    <t>ТОВ "АПФ "ЛІГА ПЕНСІЯ"</t>
  </si>
  <si>
    <t>ТОВ "КУА ОЗОН"</t>
  </si>
  <si>
    <t>ТОВ "КУА" Магістр"</t>
  </si>
  <si>
    <t>ТОВ "АРТА УПРАВЛІННЯ АКТИВАМИ"</t>
  </si>
  <si>
    <t>ВНПФ "СТОЛИЧНИЙ РЕЗЕРВ"</t>
  </si>
  <si>
    <t>ПрАТ"КУА"НАЦIОНАЛЬНИЙ РЕЗЕРВ"</t>
  </si>
  <si>
    <t>ТОВ «КУА-АПФ «АПІНВЕСТ»</t>
  </si>
  <si>
    <t>ТОВ "КУА АПФ "ОпІка"</t>
  </si>
  <si>
    <t>ТОВ КУА "ОПІКА-КАПІТАЛ"</t>
  </si>
  <si>
    <t>НТ "ВНПФ "РЕЗЕРВ Р?ВНЕНЩИНИ"</t>
  </si>
  <si>
    <t>ТОВ "КУА "Західінвест"</t>
  </si>
  <si>
    <t>ТОВ "ВУК"</t>
  </si>
  <si>
    <t>ТЗОВ "КУА "ОПТІМА - КАПІТАЛ"</t>
  </si>
  <si>
    <t>ПрАТ "КУА АПФ "Брокбізнесінвест"</t>
  </si>
  <si>
    <t>ПрАТ "ПРIНКОМ"</t>
  </si>
  <si>
    <t>ТОВ "Керуючий адміністратор ПФ "Паритет"</t>
  </si>
  <si>
    <t>ВНПФ "Україна"</t>
  </si>
  <si>
    <t>ТОВ "КУА "АРТ-КАПІТАЛ МЕНЕДЖМЕНТ"</t>
  </si>
  <si>
    <t>ПрАТ "КIНТО"</t>
  </si>
  <si>
    <t>ТОВ "КУА "Івекс Ессет Менеджмент"</t>
  </si>
  <si>
    <t>ТОВ "КУА "Портфельн? ?нвестиц?ї"</t>
  </si>
  <si>
    <t>ВПФ "Приватфонд"</t>
  </si>
  <si>
    <t>НТ "ВНПФ "ВЗАЄМОДОПОМОГА"</t>
  </si>
  <si>
    <t>НТ "ВНПФ "Національний"</t>
  </si>
  <si>
    <t>ВНПФ"ПРИЧЕТНІСТЬ"</t>
  </si>
  <si>
    <t>ВПФ "ПенсІйний капІтал"</t>
  </si>
  <si>
    <t>НТ "ВПФ "СоцІальна перспектива"</t>
  </si>
  <si>
    <t>НТ "ВНПФ "Фонд пенсІйних заощаджень"</t>
  </si>
  <si>
    <t>ВНПФ "ПенсІйна опІка"</t>
  </si>
  <si>
    <t>ПНПФ "МагІстраль"</t>
  </si>
  <si>
    <t>НПФ "ВПФ "ФРІФЛАЙТ"</t>
  </si>
  <si>
    <t>ВНПФ "Емерит-Україна"</t>
  </si>
  <si>
    <t>ВНПФ "ІнІцІатива"</t>
  </si>
  <si>
    <t>ВПФ "ОТП ПенсІя"</t>
  </si>
  <si>
    <t>ВНПФ "НадІйна перспектива"</t>
  </si>
  <si>
    <t>ВНПФ"Джерело"</t>
  </si>
  <si>
    <t>ВНПФ "Золота осІнь"</t>
  </si>
  <si>
    <t>НТ ВНПФ "Український пенсійний капітал"</t>
  </si>
  <si>
    <t>НТ «НКПФ ВАТ «Укрексімбанк»</t>
  </si>
  <si>
    <t>ПНПФ "Шахтар"</t>
  </si>
  <si>
    <t>НТ "ВПФ "ДинастІя"</t>
  </si>
  <si>
    <t>НТ  "ВНПФ "ВСІ"</t>
  </si>
  <si>
    <t>НТ "ВПФ "Соцiальний стандарт"</t>
  </si>
  <si>
    <t>НО "ВПФ "Соціальні гарантії"</t>
  </si>
  <si>
    <t>ВНПФ "Покрова"</t>
  </si>
  <si>
    <t>ВНПФ "Ніка"</t>
  </si>
  <si>
    <t>КНПФ ТПП України</t>
  </si>
  <si>
    <t>ТОВ "АПФ "АДМІНІСТРАТОР ПЕНСІЙНОГО РЕЗЕРВУ"</t>
  </si>
  <si>
    <t>ВНПФ "Гарант-Пенсія"</t>
  </si>
  <si>
    <t>ВНПФ «ТУРБОТА»</t>
  </si>
  <si>
    <t>ТОВ "КУА "Гранд Iнвест"</t>
  </si>
  <si>
    <t>НО ВНПФ "Довіра - Україна"</t>
  </si>
  <si>
    <t>НТ ВНПФ "Дн?стер"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</si>
</sst>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5" applyNumberFormat="1" applyFont="1" applyFill="1" applyBorder="1" applyAlignment="1">
      <alignment horizontal="right" vertical="center" indent="1"/>
    </xf>
    <xf numFmtId="10" fontId="11" fillId="0" borderId="6" xfId="5" applyNumberFormat="1" applyFont="1" applyFill="1" applyBorder="1" applyAlignment="1">
      <alignment horizontal="right" vertical="center" indent="1"/>
    </xf>
    <xf numFmtId="10" fontId="11" fillId="0" borderId="7" xfId="5" applyNumberFormat="1" applyFont="1" applyFill="1" applyBorder="1" applyAlignment="1">
      <alignment horizontal="right" vertical="center" indent="1"/>
    </xf>
    <xf numFmtId="0" fontId="11" fillId="0" borderId="8" xfId="3" applyFont="1" applyFill="1" applyBorder="1" applyAlignment="1">
      <alignment horizontal="left"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5" fillId="0" borderId="5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 wrapText="1"/>
    </xf>
    <xf numFmtId="10" fontId="15" fillId="0" borderId="17" xfId="5" applyNumberFormat="1" applyFont="1" applyFill="1" applyBorder="1" applyAlignment="1">
      <alignment horizontal="center" vertical="center" wrapText="1"/>
    </xf>
    <xf numFmtId="10" fontId="15" fillId="0" borderId="17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5" fillId="0" borderId="18" xfId="7" applyNumberFormat="1" applyFont="1" applyFill="1" applyBorder="1" applyAlignment="1">
      <alignment vertical="center" wrapText="1"/>
    </xf>
    <xf numFmtId="0" fontId="19" fillId="0" borderId="19" xfId="4" applyFont="1" applyFill="1" applyBorder="1" applyAlignment="1">
      <alignment wrapText="1"/>
    </xf>
    <xf numFmtId="0" fontId="19" fillId="0" borderId="20" xfId="4" applyFont="1" applyFill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15" fillId="0" borderId="23" xfId="5" applyNumberFormat="1" applyFont="1" applyFill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indent="1"/>
    </xf>
    <xf numFmtId="10" fontId="19" fillId="0" borderId="21" xfId="5" applyNumberFormat="1" applyFont="1" applyFill="1" applyBorder="1" applyAlignment="1">
      <alignment horizontal="right" vertical="center" wrapText="1"/>
    </xf>
    <xf numFmtId="10" fontId="19" fillId="0" borderId="19" xfId="5" applyNumberFormat="1" applyFont="1" applyFill="1" applyBorder="1" applyAlignment="1">
      <alignment horizontal="right" vertical="center" wrapText="1"/>
    </xf>
    <xf numFmtId="10" fontId="19" fillId="0" borderId="22" xfId="5" applyNumberFormat="1" applyFont="1" applyFill="1" applyBorder="1" applyAlignment="1">
      <alignment horizontal="right" vertical="center" wrapText="1"/>
    </xf>
    <xf numFmtId="10" fontId="19" fillId="0" borderId="20" xfId="5" applyNumberFormat="1" applyFont="1" applyFill="1" applyBorder="1" applyAlignment="1">
      <alignment horizontal="right" vertical="center" wrapText="1"/>
    </xf>
    <xf numFmtId="181" fontId="19" fillId="0" borderId="19" xfId="4" applyNumberFormat="1" applyFont="1" applyFill="1" applyBorder="1" applyAlignment="1">
      <alignment horizontal="right" wrapText="1"/>
    </xf>
    <xf numFmtId="181" fontId="19" fillId="0" borderId="20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0" fontId="15" fillId="0" borderId="26" xfId="5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181" fontId="19" fillId="0" borderId="1" xfId="4" applyNumberFormat="1" applyFont="1" applyFill="1" applyBorder="1" applyAlignment="1">
      <alignment horizontal="right" wrapText="1"/>
    </xf>
    <xf numFmtId="0" fontId="7" fillId="0" borderId="28" xfId="0" applyFont="1" applyBorder="1" applyAlignment="1">
      <alignment horizontal="center" vertical="center" wrapText="1"/>
    </xf>
    <xf numFmtId="0" fontId="19" fillId="0" borderId="29" xfId="9" applyFont="1" applyFill="1" applyBorder="1" applyAlignment="1">
      <alignment wrapText="1"/>
    </xf>
    <xf numFmtId="0" fontId="19" fillId="0" borderId="29" xfId="9" applyFont="1" applyFill="1" applyBorder="1" applyAlignment="1"/>
    <xf numFmtId="4" fontId="19" fillId="0" borderId="30" xfId="9" applyNumberFormat="1" applyFont="1" applyFill="1" applyBorder="1" applyAlignment="1">
      <alignment horizontal="right" wrapText="1"/>
    </xf>
    <xf numFmtId="4" fontId="6" fillId="0" borderId="31" xfId="0" applyNumberFormat="1" applyFont="1" applyBorder="1" applyAlignment="1">
      <alignment horizontal="center" vertical="center" wrapText="1"/>
    </xf>
    <xf numFmtId="0" fontId="19" fillId="0" borderId="32" xfId="9" applyFont="1" applyFill="1" applyBorder="1" applyAlignment="1">
      <alignment horizontal="right" wrapText="1"/>
    </xf>
    <xf numFmtId="4" fontId="15" fillId="0" borderId="33" xfId="7" applyNumberFormat="1" applyFont="1" applyFill="1" applyBorder="1" applyAlignment="1">
      <alignment horizontal="right" vertical="center" wrapText="1" indent="1"/>
    </xf>
    <xf numFmtId="10" fontId="19" fillId="0" borderId="30" xfId="9" applyNumberFormat="1" applyFont="1" applyFill="1" applyBorder="1" applyAlignment="1">
      <alignment horizontal="right" wrapText="1"/>
    </xf>
    <xf numFmtId="10" fontId="12" fillId="0" borderId="18" xfId="0" applyNumberFormat="1" applyFont="1" applyFill="1" applyBorder="1" applyAlignment="1">
      <alignment vertical="center"/>
    </xf>
    <xf numFmtId="4" fontId="15" fillId="0" borderId="33" xfId="7" applyNumberFormat="1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39" xfId="0" applyNumberFormat="1" applyFont="1" applyFill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10" fillId="0" borderId="1" xfId="8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4" fontId="10" fillId="0" borderId="1" xfId="8" applyNumberFormat="1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right" wrapText="1"/>
    </xf>
    <xf numFmtId="177" fontId="10" fillId="0" borderId="1" xfId="8" applyNumberFormat="1" applyFont="1" applyFill="1" applyBorder="1" applyAlignment="1">
      <alignment horizontal="right" wrapText="1"/>
    </xf>
    <xf numFmtId="0" fontId="10" fillId="0" borderId="20" xfId="4" applyFont="1" applyFill="1" applyBorder="1" applyAlignment="1">
      <alignment wrapText="1"/>
    </xf>
    <xf numFmtId="4" fontId="10" fillId="0" borderId="1" xfId="8" applyNumberFormat="1" applyFont="1" applyBorder="1"/>
    <xf numFmtId="4" fontId="10" fillId="0" borderId="0" xfId="8" applyNumberFormat="1" applyFont="1" applyFill="1" applyAlignment="1">
      <alignment horizontal="right" wrapText="1"/>
    </xf>
    <xf numFmtId="4" fontId="22" fillId="0" borderId="27" xfId="7" applyNumberFormat="1" applyFont="1" applyFill="1" applyBorder="1" applyAlignment="1">
      <alignment vertical="center" wrapText="1"/>
    </xf>
    <xf numFmtId="177" fontId="22" fillId="0" borderId="27" xfId="7" applyNumberFormat="1" applyFont="1" applyFill="1" applyBorder="1" applyAlignment="1">
      <alignment vertical="center" wrapText="1"/>
    </xf>
    <xf numFmtId="0" fontId="10" fillId="0" borderId="29" xfId="8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10" fillId="0" borderId="0" xfId="8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11" fillId="0" borderId="41" xfId="3" applyFont="1" applyFill="1" applyBorder="1" applyAlignment="1">
      <alignment horizontal="left" vertical="center" wrapText="1"/>
    </xf>
    <xf numFmtId="10" fontId="11" fillId="0" borderId="42" xfId="5" applyNumberFormat="1" applyFont="1" applyFill="1" applyBorder="1" applyAlignment="1">
      <alignment horizontal="right" vertical="center" indent="1"/>
    </xf>
    <xf numFmtId="0" fontId="22" fillId="0" borderId="35" xfId="7" applyFont="1" applyFill="1" applyBorder="1" applyAlignment="1">
      <alignment horizontal="center" vertical="center"/>
    </xf>
    <xf numFmtId="0" fontId="22" fillId="0" borderId="43" xfId="7" applyFont="1" applyFill="1" applyBorder="1" applyAlignment="1">
      <alignment horizontal="center" vertical="center"/>
    </xf>
    <xf numFmtId="0" fontId="15" fillId="0" borderId="33" xfId="7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65F6CADE-DA21-4684-9EB2-36DCCA04474C}"/>
    <cellStyle name="Обычный_Nastya_Otkrit" xfId="2" xr:uid="{D3BB4E01-2738-4F42-8E65-C6035086DFF9}"/>
    <cellStyle name="Обычный_Відкр_2" xfId="3" xr:uid="{72D5BFFD-E2CA-4C63-8ECD-685977737CBA}"/>
    <cellStyle name="Обычный_Доходність" xfId="4" xr:uid="{AD3B1A32-7A2F-49C5-A93A-1BF19C3609FB}"/>
    <cellStyle name="Обычный_З_2_28.10" xfId="5" xr:uid="{803B1E4B-30EA-47A8-94AC-89CF5146A4C3}"/>
    <cellStyle name="Обычный_Лист1" xfId="6" xr:uid="{814D4C24-DFE9-4A59-BA60-257DE5D63B91}"/>
    <cellStyle name="Обычный_Лист2" xfId="7" xr:uid="{FEF7D335-0861-4E1F-ABBE-F254FFB1B873}"/>
    <cellStyle name="Обычный_Основні показники" xfId="8" xr:uid="{008C75F0-C8C4-4F27-8208-76291B582066}"/>
    <cellStyle name="Обычный_Структура активів" xfId="9" xr:uid="{CACE1B3B-A3C3-4A09-8195-ED15AF93E5C7}"/>
    <cellStyle name="Процентный 2" xfId="10" xr:uid="{616D2B70-EBA6-4ABD-8C55-C87CABA293E1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108347539466292"/>
          <c:y val="0.2530869283028877"/>
          <c:w val="0.37137365828780289"/>
          <c:h val="0.3950625222288978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8A-4EA6-B99E-930C37275C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A-4EA6-B99E-930C37275C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8A-4EA6-B99E-930C37275C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A-4EA6-B99E-930C37275C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8A-4EA6-B99E-930C37275C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A-4EA6-B99E-930C37275C0B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3501036536127651"/>
                  <c:y val="0.50823147390905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8A-4EA6-B99E-930C37275C0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3984548764420602"/>
                  <c:y val="0.37242873189286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8A-4EA6-B99E-930C37275C0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1528076198391597"/>
                  <c:y val="0.2201650514504795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8A-4EA6-B99E-930C37275C0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0812417655586669"/>
                  <c:y val="0.181070322688244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A-4EA6-B99E-930C37275C0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125730179493112"/>
                  <c:y val="0.195473643811173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8A-4EA6-B99E-930C37275C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7833710327110965"/>
                  <c:y val="0.216049816843928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8A-4EA6-B99E-930C37275C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НПФ'!$G$47:$Q$47</c:f>
              <c:numCache>
                <c:formatCode>0.00%</c:formatCode>
                <c:ptCount val="6"/>
                <c:pt idx="0">
                  <c:v>0.62627893793136402</c:v>
                </c:pt>
                <c:pt idx="1">
                  <c:v>0.34210545462325587</c:v>
                </c:pt>
                <c:pt idx="2">
                  <c:v>5.8468536338496229E-3</c:v>
                </c:pt>
                <c:pt idx="3">
                  <c:v>1.3772453733957865E-2</c:v>
                </c:pt>
                <c:pt idx="4">
                  <c:v>3.0038767317857092E-3</c:v>
                </c:pt>
                <c:pt idx="5">
                  <c:v>8.9924233457870199E-3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8A-4EA6-B99E-930C37275C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50292071797245"/>
          <c:y val="0.72016605614642837"/>
          <c:w val="0.59381100569976819"/>
          <c:h val="0.26543263212254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7506278392751"/>
          <c:y val="6.858923325702028E-2"/>
          <c:w val="0.86735046041546837"/>
          <c:h val="0.913608586983510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CC-4017-93B1-20EBA607D3BA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CC-4017-93B1-20EBA607D3BA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CC-4017-93B1-20EBA607D3BA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CC-4017-93B1-20EBA607D3BA}"/>
              </c:ext>
            </c:extLst>
          </c:dPt>
          <c:dPt>
            <c:idx val="4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CC-4017-93B1-20EBA607D3BA}"/>
              </c:ext>
            </c:extLst>
          </c:dPt>
          <c:dPt>
            <c:idx val="4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CC-4017-93B1-20EBA607D3BA}"/>
              </c:ext>
            </c:extLst>
          </c:dPt>
          <c:dPt>
            <c:idx val="49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6CC-4017-93B1-20EBA607D3BA}"/>
              </c:ext>
            </c:extLst>
          </c:dPt>
          <c:dPt>
            <c:idx val="50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6CC-4017-93B1-20EBA607D3BA}"/>
              </c:ext>
            </c:extLst>
          </c:dPt>
          <c:dPt>
            <c:idx val="51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CC-4017-93B1-20EBA607D3BA}"/>
              </c:ext>
            </c:extLst>
          </c:dPt>
          <c:dPt>
            <c:idx val="52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6CC-4017-93B1-20EBA607D3BA}"/>
              </c:ext>
            </c:extLst>
          </c:dPt>
          <c:dPt>
            <c:idx val="5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6CC-4017-93B1-20EBA607D3BA}"/>
              </c:ext>
            </c:extLst>
          </c:dPt>
          <c:dPt>
            <c:idx val="54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6CC-4017-93B1-20EBA607D3BA}"/>
              </c:ext>
            </c:extLst>
          </c:dPt>
          <c:dPt>
            <c:idx val="55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6CC-4017-93B1-20EBA607D3BA}"/>
              </c:ext>
            </c:extLst>
          </c:dPt>
          <c:dPt>
            <c:idx val="56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6CC-4017-93B1-20EBA607D3BA}"/>
              </c:ext>
            </c:extLst>
          </c:dPt>
          <c:dPt>
            <c:idx val="5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6CC-4017-93B1-20EBA607D3BA}"/>
              </c:ext>
            </c:extLst>
          </c:dPt>
          <c:dPt>
            <c:idx val="5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6CC-4017-93B1-20EBA607D3BA}"/>
              </c:ext>
            </c:extLst>
          </c:dPt>
          <c:dPt>
            <c:idx val="59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6CC-4017-93B1-20EBA607D3BA}"/>
              </c:ext>
            </c:extLst>
          </c:dPt>
          <c:dPt>
            <c:idx val="60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6CC-4017-93B1-20EBA607D3BA}"/>
              </c:ext>
            </c:extLst>
          </c:dPt>
          <c:cat>
            <c:strRef>
              <c:f>'Доходність (графік)'!$A$2:$A$50</c:f>
              <c:strCache>
                <c:ptCount val="49"/>
                <c:pt idx="0">
                  <c:v>ВНПФ "Ніка"</c:v>
                </c:pt>
                <c:pt idx="1">
                  <c:v>НО ВНПФ "Довіра - Україна"</c:v>
                </c:pt>
                <c:pt idx="2">
                  <c:v>ВНПФ "ПенсІйна опІка"</c:v>
                </c:pt>
                <c:pt idx="3">
                  <c:v>ВНПФ "Український пенсійний фонд"</c:v>
                </c:pt>
                <c:pt idx="4">
                  <c:v>ВНПФ "СОЦІАЛЬНА ПІДТРИМКА"</c:v>
                </c:pt>
                <c:pt idx="5">
                  <c:v>ВНПФ "ІнІцІатива"</c:v>
                </c:pt>
                <c:pt idx="6">
                  <c:v>ВНПФ «ТУРБОТА»</c:v>
                </c:pt>
                <c:pt idx="7">
                  <c:v>ВНПФ "РЕЗЕРВ"</c:v>
                </c:pt>
                <c:pt idx="8">
                  <c:v>ПНПФ "МагІстраль"</c:v>
                </c:pt>
                <c:pt idx="9">
                  <c:v>ВНПФ "Всеукраїнський пенсійний фонд"</c:v>
                </c:pt>
                <c:pt idx="10">
                  <c:v>ВНПФ "НадІйна перспектива"</c:v>
                </c:pt>
                <c:pt idx="11">
                  <c:v>ВНПФ "Золота осІнь"</c:v>
                </c:pt>
                <c:pt idx="12">
                  <c:v>ВНПФ "Україна"</c:v>
                </c:pt>
                <c:pt idx="13">
                  <c:v>ВНПФ"Джерело"</c:v>
                </c:pt>
                <c:pt idx="14">
                  <c:v>НТ "ВНПФ "Національний"</c:v>
                </c:pt>
                <c:pt idx="15">
                  <c:v>ВНПФ "Європейський вибір"</c:v>
                </c:pt>
                <c:pt idx="16">
                  <c:v>КНПФ ТПП України</c:v>
                </c:pt>
                <c:pt idx="17">
                  <c:v>ВПФ "ПенсІйний капІтал"</c:v>
                </c:pt>
                <c:pt idx="18">
                  <c:v>НТ "ВНПФ "АРТА"</c:v>
                </c:pt>
                <c:pt idx="19">
                  <c:v>НО "ВПФ "Соціальні гарантії"</c:v>
                </c:pt>
                <c:pt idx="20">
                  <c:v>НТ "НППФ "Хлібний"</c:v>
                </c:pt>
                <c:pt idx="21">
                  <c:v>НТ "ВНПФ "Фонд пенсІйних заощаджень"</c:v>
                </c:pt>
                <c:pt idx="22">
                  <c:v>ВНПФ "СТОЛИЧНИЙ РЕЗЕРВ"</c:v>
                </c:pt>
                <c:pt idx="23">
                  <c:v>НТ "ВНПФ "РЕЗЕРВ Р?ВНЕНЩИНИ"</c:v>
                </c:pt>
                <c:pt idx="24">
                  <c:v>НТ ВНПФ "Прикарпаття"</c:v>
                </c:pt>
                <c:pt idx="25">
                  <c:v>ВПФ "Фармацевтичний"</c:v>
                </c:pt>
                <c:pt idx="26">
                  <c:v>НТ "ВПФ "СоцІальна перспектива"</c:v>
                </c:pt>
                <c:pt idx="27">
                  <c:v>ВНПФ "Лаурус"</c:v>
                </c:pt>
                <c:pt idx="28">
                  <c:v>ПНПФ "Шахтар"</c:v>
                </c:pt>
                <c:pt idx="29">
                  <c:v>ВПФ "Приватфонд"</c:v>
                </c:pt>
                <c:pt idx="30">
                  <c:v>НТ "ВНПФ "ЄВРОПА"</c:v>
                </c:pt>
                <c:pt idx="31">
                  <c:v>НПФ "ВПФ "ФРІФЛАЙТ"</c:v>
                </c:pt>
                <c:pt idx="32">
                  <c:v>ВПФ "ОТП ПенсІя"</c:v>
                </c:pt>
                <c:pt idx="33">
                  <c:v>НТ "ВПФ "Соцiальний стандарт"</c:v>
                </c:pt>
                <c:pt idx="34">
                  <c:v>ВНПФ "Емерит-Україна"</c:v>
                </c:pt>
                <c:pt idx="35">
                  <c:v>ВНПФ "Гарант-Пенсія"</c:v>
                </c:pt>
                <c:pt idx="36">
                  <c:v>ВНПФ"ПРИЧЕТНІСТЬ"</c:v>
                </c:pt>
                <c:pt idx="37">
                  <c:v>НТ "ВНПФ "ВЗАЄМОДОПОМОГА"</c:v>
                </c:pt>
                <c:pt idx="38">
                  <c:v>НТ «НКПФ ВАТ «Укрексімбанк»</c:v>
                </c:pt>
                <c:pt idx="39">
                  <c:v>НТ "ВПФ "ДинастІя"</c:v>
                </c:pt>
                <c:pt idx="40">
                  <c:v>ВНПФ "Покрова"</c:v>
                </c:pt>
                <c:pt idx="41">
                  <c:v>НТ ВНПФ "Український пенсійний капітал"</c:v>
                </c:pt>
                <c:pt idx="42">
                  <c:v>НТ  "ВНПФ "ВСІ"</c:v>
                </c:pt>
                <c:pt idx="43">
                  <c:v>Середня доходність НПФ</c:v>
                </c:pt>
                <c:pt idx="44">
                  <c:v>Депозити у євро</c:v>
                </c:pt>
                <c:pt idx="45">
                  <c:v>Депозити у дол. США</c:v>
                </c:pt>
                <c:pt idx="46">
                  <c:v>Депозити у грн.</c:v>
                </c:pt>
                <c:pt idx="47">
                  <c:v>"Золотий" депозит (за офіційним курсом золота)</c:v>
                </c:pt>
                <c:pt idx="48">
                  <c:v>ОВДП у гривні (однорічні)</c:v>
                </c:pt>
              </c:strCache>
            </c:strRef>
          </c:cat>
          <c:val>
            <c:numRef>
              <c:f>'Доходність (графік)'!$B$2:$B$50</c:f>
              <c:numCache>
                <c:formatCode>0.00%</c:formatCode>
                <c:ptCount val="49"/>
                <c:pt idx="0">
                  <c:v>-1.7186349128406331E-3</c:v>
                </c:pt>
                <c:pt idx="1">
                  <c:v>7.6230076230077159E-4</c:v>
                </c:pt>
                <c:pt idx="2">
                  <c:v>1.725490196078372E-3</c:v>
                </c:pt>
                <c:pt idx="3">
                  <c:v>1.8682479083746983E-3</c:v>
                </c:pt>
                <c:pt idx="4">
                  <c:v>2.3264267539078176E-3</c:v>
                </c:pt>
                <c:pt idx="5">
                  <c:v>2.8628907458991826E-3</c:v>
                </c:pt>
                <c:pt idx="6">
                  <c:v>3.1765293739738354E-3</c:v>
                </c:pt>
                <c:pt idx="7">
                  <c:v>3.2044862807931729E-3</c:v>
                </c:pt>
                <c:pt idx="8">
                  <c:v>3.4442951495998742E-3</c:v>
                </c:pt>
                <c:pt idx="9">
                  <c:v>3.7642630278791334E-3</c:v>
                </c:pt>
                <c:pt idx="10">
                  <c:v>4.1647385469689713E-3</c:v>
                </c:pt>
                <c:pt idx="11">
                  <c:v>4.2013959476858709E-3</c:v>
                </c:pt>
                <c:pt idx="12">
                  <c:v>4.3920567588875414E-3</c:v>
                </c:pt>
                <c:pt idx="13">
                  <c:v>4.5376448301688299E-3</c:v>
                </c:pt>
                <c:pt idx="14">
                  <c:v>4.763098520932596E-3</c:v>
                </c:pt>
                <c:pt idx="15">
                  <c:v>5.1347277181084117E-3</c:v>
                </c:pt>
                <c:pt idx="16">
                  <c:v>5.2271813429833891E-3</c:v>
                </c:pt>
                <c:pt idx="17">
                  <c:v>6.8062827225132683E-3</c:v>
                </c:pt>
                <c:pt idx="18">
                  <c:v>7.2309492299134082E-3</c:v>
                </c:pt>
                <c:pt idx="19">
                  <c:v>7.3426493196575571E-3</c:v>
                </c:pt>
                <c:pt idx="20">
                  <c:v>7.4501321797644238E-3</c:v>
                </c:pt>
                <c:pt idx="21">
                  <c:v>7.5762632668046059E-3</c:v>
                </c:pt>
                <c:pt idx="22">
                  <c:v>8.2168290185058446E-3</c:v>
                </c:pt>
                <c:pt idx="23">
                  <c:v>8.2404679561078886E-3</c:v>
                </c:pt>
                <c:pt idx="24">
                  <c:v>8.2622950819672969E-3</c:v>
                </c:pt>
                <c:pt idx="25">
                  <c:v>8.6478265482969885E-3</c:v>
                </c:pt>
                <c:pt idx="26">
                  <c:v>9.133925454757108E-3</c:v>
                </c:pt>
                <c:pt idx="27">
                  <c:v>9.1951536131547051E-3</c:v>
                </c:pt>
                <c:pt idx="28">
                  <c:v>9.8486395715615682E-3</c:v>
                </c:pt>
                <c:pt idx="29">
                  <c:v>1.0725164461054204E-2</c:v>
                </c:pt>
                <c:pt idx="30">
                  <c:v>1.0737416202704297E-2</c:v>
                </c:pt>
                <c:pt idx="31">
                  <c:v>1.1221517903032385E-2</c:v>
                </c:pt>
                <c:pt idx="32">
                  <c:v>1.1571036621734532E-2</c:v>
                </c:pt>
                <c:pt idx="33">
                  <c:v>1.2202470623681849E-2</c:v>
                </c:pt>
                <c:pt idx="34">
                  <c:v>1.2916478083765615E-2</c:v>
                </c:pt>
                <c:pt idx="35">
                  <c:v>1.3414192017402238E-2</c:v>
                </c:pt>
                <c:pt idx="36">
                  <c:v>1.3753702920016986E-2</c:v>
                </c:pt>
                <c:pt idx="37">
                  <c:v>1.4025829745868634E-2</c:v>
                </c:pt>
                <c:pt idx="38">
                  <c:v>1.4449145580019529E-2</c:v>
                </c:pt>
                <c:pt idx="39">
                  <c:v>1.5696445940054149E-2</c:v>
                </c:pt>
                <c:pt idx="40">
                  <c:v>1.7217901077849929E-2</c:v>
                </c:pt>
                <c:pt idx="41">
                  <c:v>2.1045172719220684E-2</c:v>
                </c:pt>
                <c:pt idx="42">
                  <c:v>3.2499264056520261E-2</c:v>
                </c:pt>
                <c:pt idx="43">
                  <c:v>8.44800676436353E-3</c:v>
                </c:pt>
                <c:pt idx="44">
                  <c:v>7.8807249725789674E-3</c:v>
                </c:pt>
                <c:pt idx="45">
                  <c:v>6.2701506385514083E-3</c:v>
                </c:pt>
                <c:pt idx="46">
                  <c:v>1.0064657534246575E-2</c:v>
                </c:pt>
                <c:pt idx="47">
                  <c:v>5.3307343764663617E-2</c:v>
                </c:pt>
                <c:pt idx="48">
                  <c:v>1.2542465753424659E-2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6CC-4017-93B1-20EBA607D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07885984"/>
        <c:axId val="1"/>
      </c:barChart>
      <c:catAx>
        <c:axId val="2107885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107885984"/>
        <c:crosses val="autoZero"/>
        <c:crossBetween val="between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50</xdr:row>
      <xdr:rowOff>76200</xdr:rowOff>
    </xdr:from>
    <xdr:to>
      <xdr:col>6</xdr:col>
      <xdr:colOff>114300</xdr:colOff>
      <xdr:row>76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8375FC25-046B-44E1-A70B-0B06561F6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78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00A83B1D-D004-A87F-6702-4A2A2CBFE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EFD73-DF4B-44CD-8971-6E7A0FB87742}">
  <sheetPr>
    <tabColor theme="8" tint="0.59999389629810485"/>
  </sheetPr>
  <dimension ref="A1:K48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5" customWidth="1"/>
    <col min="2" max="2" width="11.5703125" style="5" customWidth="1"/>
    <col min="3" max="3" width="13.7109375" style="5" bestFit="1" customWidth="1"/>
    <col min="4" max="4" width="74.7109375" style="4" customWidth="1"/>
    <col min="5" max="5" width="19.140625" style="44" bestFit="1" customWidth="1"/>
    <col min="6" max="6" width="19" style="44" bestFit="1" customWidth="1"/>
    <col min="7" max="7" width="16" style="44" bestFit="1" customWidth="1"/>
    <col min="8" max="8" width="17" style="65" customWidth="1"/>
    <col min="9" max="9" width="15.140625" style="67" customWidth="1"/>
    <col min="10" max="10" width="43.7109375" style="4" customWidth="1"/>
    <col min="11" max="11" width="56" style="4" bestFit="1" customWidth="1"/>
    <col min="12" max="16384" width="9.140625" style="4"/>
  </cols>
  <sheetData>
    <row r="1" spans="1:11" s="3" customFormat="1" ht="15.75" thickBot="1" x14ac:dyDescent="0.25">
      <c r="A1" s="80" t="s">
        <v>78</v>
      </c>
      <c r="B1" s="80"/>
      <c r="C1" s="80"/>
      <c r="D1" s="80"/>
      <c r="E1" s="81"/>
      <c r="F1" s="81"/>
      <c r="G1" s="81"/>
      <c r="H1" s="82"/>
      <c r="I1" s="83"/>
      <c r="J1" s="84"/>
      <c r="K1" s="84"/>
    </row>
    <row r="2" spans="1:11" ht="51.75" thickBot="1" x14ac:dyDescent="0.25">
      <c r="A2" s="85" t="s">
        <v>19</v>
      </c>
      <c r="B2" s="86" t="s">
        <v>76</v>
      </c>
      <c r="C2" s="86" t="s">
        <v>79</v>
      </c>
      <c r="D2" s="87" t="s">
        <v>0</v>
      </c>
      <c r="E2" s="88" t="s">
        <v>23</v>
      </c>
      <c r="F2" s="89" t="s">
        <v>24</v>
      </c>
      <c r="G2" s="89" t="s">
        <v>10</v>
      </c>
      <c r="H2" s="90" t="s">
        <v>90</v>
      </c>
      <c r="I2" s="91" t="s">
        <v>91</v>
      </c>
      <c r="J2" s="92" t="s">
        <v>92</v>
      </c>
      <c r="K2" s="92" t="s">
        <v>103</v>
      </c>
    </row>
    <row r="3" spans="1:11" x14ac:dyDescent="0.2">
      <c r="A3" s="93">
        <v>1</v>
      </c>
      <c r="B3" s="94" t="s">
        <v>25</v>
      </c>
      <c r="C3" s="95" t="s">
        <v>26</v>
      </c>
      <c r="D3" s="94" t="s">
        <v>147</v>
      </c>
      <c r="E3" s="96">
        <v>791359681.24000001</v>
      </c>
      <c r="F3" s="96">
        <v>16757224.65</v>
      </c>
      <c r="G3" s="96">
        <v>2.1633322367410983</v>
      </c>
      <c r="H3" s="97">
        <v>84837449</v>
      </c>
      <c r="I3" s="98">
        <v>9.3279999999999994</v>
      </c>
      <c r="J3" s="84" t="s">
        <v>110</v>
      </c>
      <c r="K3" s="84" t="s">
        <v>104</v>
      </c>
    </row>
    <row r="4" spans="1:11" x14ac:dyDescent="0.2">
      <c r="A4" s="93">
        <v>2</v>
      </c>
      <c r="B4" s="94" t="s">
        <v>71</v>
      </c>
      <c r="C4" s="95" t="s">
        <v>26</v>
      </c>
      <c r="D4" s="94" t="s">
        <v>135</v>
      </c>
      <c r="E4" s="96">
        <v>643158760.29999995</v>
      </c>
      <c r="F4" s="96">
        <v>10824193.800000001</v>
      </c>
      <c r="G4" s="96">
        <v>1.7117827133683789</v>
      </c>
      <c r="H4" s="97">
        <v>40720654</v>
      </c>
      <c r="I4" s="98">
        <v>15.7944</v>
      </c>
      <c r="J4" s="84" t="s">
        <v>129</v>
      </c>
      <c r="K4" s="108" t="s">
        <v>129</v>
      </c>
    </row>
    <row r="5" spans="1:11" x14ac:dyDescent="0.2">
      <c r="A5" s="93">
        <v>3</v>
      </c>
      <c r="B5" s="94" t="s">
        <v>32</v>
      </c>
      <c r="C5" s="95" t="s">
        <v>33</v>
      </c>
      <c r="D5" s="94" t="s">
        <v>152</v>
      </c>
      <c r="E5" s="96">
        <v>432291110.61000001</v>
      </c>
      <c r="F5" s="96">
        <v>3158868.68</v>
      </c>
      <c r="G5" s="96">
        <v>0.73610611633215228</v>
      </c>
      <c r="H5" s="97">
        <v>43761756</v>
      </c>
      <c r="I5" s="98">
        <v>9.8782999999999994</v>
      </c>
      <c r="J5" s="84" t="s">
        <v>120</v>
      </c>
      <c r="K5" s="109" t="s">
        <v>120</v>
      </c>
    </row>
    <row r="6" spans="1:11" x14ac:dyDescent="0.2">
      <c r="A6" s="93">
        <v>4</v>
      </c>
      <c r="B6" s="94" t="s">
        <v>27</v>
      </c>
      <c r="C6" s="94" t="s">
        <v>26</v>
      </c>
      <c r="D6" s="94" t="s">
        <v>154</v>
      </c>
      <c r="E6" s="96">
        <v>388918352.57999998</v>
      </c>
      <c r="F6" s="96">
        <v>11113038.85</v>
      </c>
      <c r="G6" s="96">
        <v>2.9414723525942605</v>
      </c>
      <c r="H6" s="97">
        <v>42808385</v>
      </c>
      <c r="I6" s="98">
        <v>9.0851000000000006</v>
      </c>
      <c r="J6" s="108" t="s">
        <v>120</v>
      </c>
      <c r="K6" s="109" t="s">
        <v>104</v>
      </c>
    </row>
    <row r="7" spans="1:11" x14ac:dyDescent="0.2">
      <c r="A7" s="93">
        <v>5</v>
      </c>
      <c r="B7" s="94" t="s">
        <v>29</v>
      </c>
      <c r="C7" s="95" t="s">
        <v>26</v>
      </c>
      <c r="D7" s="94" t="s">
        <v>145</v>
      </c>
      <c r="E7" s="96">
        <v>360597759.36000001</v>
      </c>
      <c r="F7" s="96">
        <v>4374367.21</v>
      </c>
      <c r="G7" s="96">
        <v>1.2279842667260965</v>
      </c>
      <c r="H7" s="97">
        <v>30985652</v>
      </c>
      <c r="I7" s="98">
        <v>11.637600000000001</v>
      </c>
      <c r="J7" s="84" t="s">
        <v>120</v>
      </c>
      <c r="K7" s="4" t="s">
        <v>120</v>
      </c>
    </row>
    <row r="8" spans="1:11" x14ac:dyDescent="0.2">
      <c r="A8" s="93">
        <v>6</v>
      </c>
      <c r="B8" s="94" t="s">
        <v>28</v>
      </c>
      <c r="C8" s="95" t="s">
        <v>26</v>
      </c>
      <c r="D8" s="94" t="s">
        <v>98</v>
      </c>
      <c r="E8" s="96">
        <v>293770855.88999999</v>
      </c>
      <c r="F8" s="96">
        <v>3112374.99</v>
      </c>
      <c r="G8" s="96">
        <v>1.070801368108306</v>
      </c>
      <c r="H8" s="97">
        <v>51491902</v>
      </c>
      <c r="I8" s="98">
        <v>5.7035</v>
      </c>
      <c r="J8" s="108" t="s">
        <v>99</v>
      </c>
      <c r="K8" s="84" t="s">
        <v>99</v>
      </c>
    </row>
    <row r="9" spans="1:11" x14ac:dyDescent="0.2">
      <c r="A9" s="93">
        <v>7</v>
      </c>
      <c r="B9" s="94" t="s">
        <v>34</v>
      </c>
      <c r="C9" s="95" t="s">
        <v>26</v>
      </c>
      <c r="D9" s="94" t="s">
        <v>155</v>
      </c>
      <c r="E9" s="96">
        <v>101674112.95</v>
      </c>
      <c r="F9" s="96">
        <v>2949623.3</v>
      </c>
      <c r="G9" s="96">
        <v>2.9877321325813426</v>
      </c>
      <c r="H9" s="97">
        <v>19325543</v>
      </c>
      <c r="I9" s="98">
        <v>5.2610999999999999</v>
      </c>
      <c r="J9" s="108" t="s">
        <v>112</v>
      </c>
      <c r="K9" s="84" t="s">
        <v>111</v>
      </c>
    </row>
    <row r="10" spans="1:11" x14ac:dyDescent="0.2">
      <c r="A10" s="93">
        <v>8</v>
      </c>
      <c r="B10" s="94" t="s">
        <v>30</v>
      </c>
      <c r="C10" s="95" t="s">
        <v>26</v>
      </c>
      <c r="D10" s="94" t="s">
        <v>156</v>
      </c>
      <c r="E10" s="96">
        <v>88399257.140000001</v>
      </c>
      <c r="F10" s="96">
        <v>1724580.58</v>
      </c>
      <c r="G10" s="96">
        <v>1.9897167759330046</v>
      </c>
      <c r="H10" s="97">
        <v>13156590</v>
      </c>
      <c r="I10" s="98">
        <v>6.7190000000000003</v>
      </c>
      <c r="J10" s="94" t="s">
        <v>132</v>
      </c>
      <c r="K10" s="4" t="s">
        <v>104</v>
      </c>
    </row>
    <row r="11" spans="1:11" x14ac:dyDescent="0.2">
      <c r="A11" s="93">
        <v>9</v>
      </c>
      <c r="B11" s="94" t="s">
        <v>35</v>
      </c>
      <c r="C11" s="95" t="s">
        <v>36</v>
      </c>
      <c r="D11" s="94" t="s">
        <v>143</v>
      </c>
      <c r="E11" s="96">
        <v>87588947.829999998</v>
      </c>
      <c r="F11" s="96">
        <v>321218.56</v>
      </c>
      <c r="G11" s="96">
        <v>0.36808401305617622</v>
      </c>
      <c r="H11" s="97">
        <v>16519088</v>
      </c>
      <c r="I11" s="98">
        <v>5.3022999999999998</v>
      </c>
      <c r="J11" s="107" t="s">
        <v>110</v>
      </c>
      <c r="K11" s="108" t="s">
        <v>104</v>
      </c>
    </row>
    <row r="12" spans="1:11" x14ac:dyDescent="0.2">
      <c r="A12" s="93">
        <v>10</v>
      </c>
      <c r="B12" s="94" t="s">
        <v>31</v>
      </c>
      <c r="C12" s="95" t="s">
        <v>26</v>
      </c>
      <c r="D12" s="94" t="s">
        <v>144</v>
      </c>
      <c r="E12" s="96">
        <v>78299044.280000001</v>
      </c>
      <c r="F12" s="96">
        <v>2260040.7400000002</v>
      </c>
      <c r="G12" s="96">
        <v>2.9722124630566782</v>
      </c>
      <c r="H12" s="97">
        <v>66324607</v>
      </c>
      <c r="I12" s="98">
        <v>1.1805000000000001</v>
      </c>
      <c r="J12" s="107" t="s">
        <v>110</v>
      </c>
      <c r="K12" s="4" t="s">
        <v>104</v>
      </c>
    </row>
    <row r="13" spans="1:11" x14ac:dyDescent="0.2">
      <c r="A13" s="93">
        <v>11</v>
      </c>
      <c r="B13" s="94" t="s">
        <v>39</v>
      </c>
      <c r="C13" s="95" t="s">
        <v>26</v>
      </c>
      <c r="D13" s="94" t="s">
        <v>140</v>
      </c>
      <c r="E13" s="96">
        <v>68401105.519999996</v>
      </c>
      <c r="F13" s="96">
        <v>3971504.36</v>
      </c>
      <c r="G13" s="96">
        <v>6.1640989366633363</v>
      </c>
      <c r="H13" s="97">
        <v>13144709</v>
      </c>
      <c r="I13" s="98">
        <v>5.2037000000000004</v>
      </c>
      <c r="J13" s="94" t="s">
        <v>124</v>
      </c>
      <c r="K13" s="108" t="s">
        <v>104</v>
      </c>
    </row>
    <row r="14" spans="1:11" x14ac:dyDescent="0.2">
      <c r="A14" s="93">
        <v>12</v>
      </c>
      <c r="B14" s="94" t="s">
        <v>67</v>
      </c>
      <c r="C14" s="95" t="s">
        <v>26</v>
      </c>
      <c r="D14" s="106" t="s">
        <v>130</v>
      </c>
      <c r="E14" s="96">
        <v>63001249.090000004</v>
      </c>
      <c r="F14" s="100">
        <v>301073.55</v>
      </c>
      <c r="G14" s="100">
        <v>0.48017975612833652</v>
      </c>
      <c r="H14" s="97">
        <v>23546329</v>
      </c>
      <c r="I14" s="98">
        <v>2.6756000000000002</v>
      </c>
      <c r="J14" s="107" t="s">
        <v>106</v>
      </c>
      <c r="K14" s="4" t="s">
        <v>106</v>
      </c>
    </row>
    <row r="15" spans="1:11" x14ac:dyDescent="0.2">
      <c r="A15" s="93">
        <v>13</v>
      </c>
      <c r="B15" s="94" t="s">
        <v>38</v>
      </c>
      <c r="C15" s="95" t="s">
        <v>26</v>
      </c>
      <c r="D15" s="105" t="s">
        <v>150</v>
      </c>
      <c r="E15" s="96">
        <v>60456131.880000003</v>
      </c>
      <c r="F15" s="96">
        <v>214147.99</v>
      </c>
      <c r="G15" s="96">
        <v>0.35547964421462552</v>
      </c>
      <c r="H15" s="97">
        <v>40797278</v>
      </c>
      <c r="I15" s="98">
        <v>1.4819</v>
      </c>
      <c r="J15" s="108" t="s">
        <v>105</v>
      </c>
      <c r="K15" s="107" t="s">
        <v>104</v>
      </c>
    </row>
    <row r="16" spans="1:11" x14ac:dyDescent="0.2">
      <c r="A16" s="93">
        <v>14</v>
      </c>
      <c r="B16" s="94" t="s">
        <v>37</v>
      </c>
      <c r="C16" s="95" t="s">
        <v>26</v>
      </c>
      <c r="D16" s="94" t="s">
        <v>96</v>
      </c>
      <c r="E16" s="96">
        <v>54828799.859999999</v>
      </c>
      <c r="F16" s="96">
        <v>602836.41</v>
      </c>
      <c r="G16" s="96">
        <v>1.1117117551186624</v>
      </c>
      <c r="H16" s="97">
        <v>15409018</v>
      </c>
      <c r="I16" s="98">
        <v>3.5581999999999998</v>
      </c>
      <c r="J16" s="84" t="s">
        <v>133</v>
      </c>
      <c r="K16" s="107" t="s">
        <v>111</v>
      </c>
    </row>
    <row r="17" spans="1:11" x14ac:dyDescent="0.2">
      <c r="A17" s="93">
        <v>15</v>
      </c>
      <c r="B17" s="94" t="s">
        <v>41</v>
      </c>
      <c r="C17" s="95" t="s">
        <v>26</v>
      </c>
      <c r="D17" s="94" t="s">
        <v>97</v>
      </c>
      <c r="E17" s="96">
        <v>36821514.670000002</v>
      </c>
      <c r="F17" s="96">
        <v>257975.91</v>
      </c>
      <c r="G17" s="96">
        <v>0.70555509326746346</v>
      </c>
      <c r="H17" s="97">
        <v>7011783</v>
      </c>
      <c r="I17" s="98">
        <v>5.2514000000000003</v>
      </c>
      <c r="J17" s="107" t="s">
        <v>117</v>
      </c>
      <c r="K17" s="108" t="s">
        <v>104</v>
      </c>
    </row>
    <row r="18" spans="1:11" x14ac:dyDescent="0.2">
      <c r="A18" s="93">
        <v>16</v>
      </c>
      <c r="B18" s="94" t="s">
        <v>44</v>
      </c>
      <c r="C18" s="95" t="s">
        <v>26</v>
      </c>
      <c r="D18" s="94" t="s">
        <v>102</v>
      </c>
      <c r="E18" s="96">
        <v>25416326.48</v>
      </c>
      <c r="F18" s="96">
        <v>256252.52</v>
      </c>
      <c r="G18" s="96">
        <v>1.018488738973474</v>
      </c>
      <c r="H18" s="97">
        <v>3892056</v>
      </c>
      <c r="I18" s="98">
        <v>6.5303000000000004</v>
      </c>
      <c r="J18" s="94" t="s">
        <v>115</v>
      </c>
      <c r="K18" s="84" t="s">
        <v>115</v>
      </c>
    </row>
    <row r="19" spans="1:11" x14ac:dyDescent="0.2">
      <c r="A19" s="93">
        <v>17</v>
      </c>
      <c r="B19" s="94" t="s">
        <v>68</v>
      </c>
      <c r="C19" s="95" t="s">
        <v>26</v>
      </c>
      <c r="D19" s="94" t="s">
        <v>138</v>
      </c>
      <c r="E19" s="96">
        <v>23566079.140000001</v>
      </c>
      <c r="F19" s="96">
        <v>258137.58</v>
      </c>
      <c r="G19" s="96">
        <v>1.1075091266017552</v>
      </c>
      <c r="H19" s="97">
        <v>12296859</v>
      </c>
      <c r="I19" s="98">
        <v>1.9164000000000001</v>
      </c>
      <c r="J19" s="108" t="s">
        <v>125</v>
      </c>
      <c r="K19" s="84" t="s">
        <v>125</v>
      </c>
    </row>
    <row r="20" spans="1:11" x14ac:dyDescent="0.2">
      <c r="A20" s="93">
        <v>18</v>
      </c>
      <c r="B20" s="94" t="s">
        <v>69</v>
      </c>
      <c r="C20" s="95" t="s">
        <v>26</v>
      </c>
      <c r="D20" s="94" t="s">
        <v>95</v>
      </c>
      <c r="E20" s="96">
        <v>23012383.620000001</v>
      </c>
      <c r="F20" s="96">
        <v>-64137.06</v>
      </c>
      <c r="G20" s="96">
        <v>-0.27793210635771004</v>
      </c>
      <c r="H20" s="97">
        <v>18657828</v>
      </c>
      <c r="I20" s="98">
        <v>1.2334000000000001</v>
      </c>
      <c r="J20" s="108" t="s">
        <v>113</v>
      </c>
      <c r="K20" s="4" t="s">
        <v>104</v>
      </c>
    </row>
    <row r="21" spans="1:11" x14ac:dyDescent="0.2">
      <c r="A21" s="93">
        <v>19</v>
      </c>
      <c r="B21" s="94" t="s">
        <v>63</v>
      </c>
      <c r="C21" s="95" t="s">
        <v>26</v>
      </c>
      <c r="D21" s="94" t="s">
        <v>151</v>
      </c>
      <c r="E21" s="96">
        <v>21225282.079999998</v>
      </c>
      <c r="F21" s="96">
        <v>437815.47</v>
      </c>
      <c r="G21" s="96">
        <v>2.1061511641316883</v>
      </c>
      <c r="H21" s="97">
        <v>7364912</v>
      </c>
      <c r="I21" s="98">
        <v>2.8818999999999999</v>
      </c>
      <c r="J21" s="84" t="s">
        <v>127</v>
      </c>
      <c r="K21" s="4" t="s">
        <v>127</v>
      </c>
    </row>
    <row r="22" spans="1:11" x14ac:dyDescent="0.2">
      <c r="A22" s="93">
        <v>20</v>
      </c>
      <c r="B22" s="94" t="s">
        <v>64</v>
      </c>
      <c r="C22" s="95" t="s">
        <v>26</v>
      </c>
      <c r="D22" s="94" t="s">
        <v>157</v>
      </c>
      <c r="E22" s="96">
        <v>14780507.76</v>
      </c>
      <c r="F22" s="96">
        <v>60420.54</v>
      </c>
      <c r="G22" s="96">
        <v>0.41046319289404209</v>
      </c>
      <c r="H22" s="97">
        <v>3366798</v>
      </c>
      <c r="I22" s="98">
        <v>4.3901000000000003</v>
      </c>
      <c r="J22" s="84" t="s">
        <v>126</v>
      </c>
      <c r="K22" s="4" t="s">
        <v>126</v>
      </c>
    </row>
    <row r="23" spans="1:11" x14ac:dyDescent="0.2">
      <c r="A23" s="93">
        <v>21</v>
      </c>
      <c r="B23" s="94" t="s">
        <v>40</v>
      </c>
      <c r="C23" s="95" t="s">
        <v>26</v>
      </c>
      <c r="D23" s="94" t="s">
        <v>136</v>
      </c>
      <c r="E23" s="96">
        <v>12717382.33</v>
      </c>
      <c r="F23" s="96">
        <v>285109.19</v>
      </c>
      <c r="G23" s="96">
        <v>2.2932989549809548</v>
      </c>
      <c r="H23" s="97">
        <v>8708170</v>
      </c>
      <c r="I23" s="98">
        <v>1.4603999999999999</v>
      </c>
      <c r="J23" s="107" t="s">
        <v>120</v>
      </c>
      <c r="K23" s="4" t="s">
        <v>114</v>
      </c>
    </row>
    <row r="24" spans="1:11" x14ac:dyDescent="0.2">
      <c r="A24" s="93">
        <v>22</v>
      </c>
      <c r="B24" s="94" t="s">
        <v>42</v>
      </c>
      <c r="C24" s="95" t="s">
        <v>26</v>
      </c>
      <c r="D24" s="94" t="s">
        <v>158</v>
      </c>
      <c r="E24" s="96">
        <v>11704825.59</v>
      </c>
      <c r="F24" s="96">
        <v>361950</v>
      </c>
      <c r="G24" s="96">
        <v>3.1909897726384315</v>
      </c>
      <c r="H24" s="97">
        <v>2655757</v>
      </c>
      <c r="I24" s="98">
        <v>4.4073000000000002</v>
      </c>
      <c r="J24" s="107" t="s">
        <v>112</v>
      </c>
      <c r="K24" s="84" t="s">
        <v>111</v>
      </c>
    </row>
    <row r="25" spans="1:11" x14ac:dyDescent="0.2">
      <c r="A25" s="93">
        <v>23</v>
      </c>
      <c r="B25" s="94" t="s">
        <v>70</v>
      </c>
      <c r="C25" s="95" t="s">
        <v>26</v>
      </c>
      <c r="D25" s="99" t="s">
        <v>159</v>
      </c>
      <c r="E25" s="96">
        <v>11038324.109999999</v>
      </c>
      <c r="F25" s="100">
        <v>-22594.78</v>
      </c>
      <c r="G25" s="100">
        <v>-0.20427579502846527</v>
      </c>
      <c r="H25" s="97">
        <v>27145913</v>
      </c>
      <c r="I25" s="98">
        <v>0.40660000000000002</v>
      </c>
      <c r="J25" s="84" t="s">
        <v>122</v>
      </c>
      <c r="K25" s="108" t="s">
        <v>121</v>
      </c>
    </row>
    <row r="26" spans="1:11" x14ac:dyDescent="0.2">
      <c r="A26" s="93">
        <v>24</v>
      </c>
      <c r="B26" s="94" t="s">
        <v>65</v>
      </c>
      <c r="C26" s="95" t="s">
        <v>26</v>
      </c>
      <c r="D26" s="94" t="s">
        <v>101</v>
      </c>
      <c r="E26" s="96">
        <v>10514983.65</v>
      </c>
      <c r="F26" s="96">
        <v>60458.07</v>
      </c>
      <c r="G26" s="96">
        <v>0.5782956819739411</v>
      </c>
      <c r="H26" s="97">
        <v>4928049</v>
      </c>
      <c r="I26" s="98">
        <v>2.1337000000000002</v>
      </c>
      <c r="J26" s="107" t="s">
        <v>116</v>
      </c>
      <c r="K26" s="4" t="s">
        <v>116</v>
      </c>
    </row>
    <row r="27" spans="1:11" x14ac:dyDescent="0.2">
      <c r="A27" s="93">
        <v>25</v>
      </c>
      <c r="B27" s="94" t="s">
        <v>46</v>
      </c>
      <c r="C27" s="95" t="s">
        <v>26</v>
      </c>
      <c r="D27" s="94" t="s">
        <v>148</v>
      </c>
      <c r="E27" s="96">
        <v>8532162.6400000006</v>
      </c>
      <c r="F27" s="96">
        <v>35390.85</v>
      </c>
      <c r="G27" s="96">
        <v>0.41652113149200432</v>
      </c>
      <c r="H27" s="97">
        <v>2457391</v>
      </c>
      <c r="I27" s="98">
        <v>3.472</v>
      </c>
      <c r="J27" s="107" t="s">
        <v>105</v>
      </c>
      <c r="K27" s="84" t="s">
        <v>104</v>
      </c>
    </row>
    <row r="28" spans="1:11" x14ac:dyDescent="0.2">
      <c r="A28" s="93">
        <v>26</v>
      </c>
      <c r="B28" s="94" t="s">
        <v>45</v>
      </c>
      <c r="C28" s="95" t="s">
        <v>33</v>
      </c>
      <c r="D28" s="94" t="s">
        <v>160</v>
      </c>
      <c r="E28" s="96">
        <v>7480228.8899999997</v>
      </c>
      <c r="F28" s="96">
        <v>152986.85</v>
      </c>
      <c r="G28" s="96">
        <v>2.0879186079132239</v>
      </c>
      <c r="H28" s="97">
        <v>29914990</v>
      </c>
      <c r="I28" s="98">
        <v>0.25</v>
      </c>
      <c r="J28" s="108" t="s">
        <v>119</v>
      </c>
      <c r="K28" s="4" t="s">
        <v>161</v>
      </c>
    </row>
    <row r="29" spans="1:11" x14ac:dyDescent="0.2">
      <c r="A29" s="93">
        <v>27</v>
      </c>
      <c r="B29" s="94" t="s">
        <v>47</v>
      </c>
      <c r="C29" s="95" t="s">
        <v>26</v>
      </c>
      <c r="D29" s="94" t="s">
        <v>123</v>
      </c>
      <c r="E29" s="96">
        <v>7436938.6100000003</v>
      </c>
      <c r="F29" s="96">
        <v>-7715.26</v>
      </c>
      <c r="G29" s="96">
        <v>-0.10363490546001231</v>
      </c>
      <c r="H29" s="97">
        <v>1574704</v>
      </c>
      <c r="I29" s="98">
        <v>4.7228000000000003</v>
      </c>
      <c r="J29" s="84" t="s">
        <v>119</v>
      </c>
      <c r="K29" s="94" t="s">
        <v>161</v>
      </c>
    </row>
    <row r="30" spans="1:11" x14ac:dyDescent="0.2">
      <c r="A30" s="93">
        <v>28</v>
      </c>
      <c r="B30" s="94" t="s">
        <v>66</v>
      </c>
      <c r="C30" s="95" t="s">
        <v>26</v>
      </c>
      <c r="D30" s="94" t="s">
        <v>118</v>
      </c>
      <c r="E30" s="96">
        <v>7014899.8399999999</v>
      </c>
      <c r="F30" s="96">
        <v>2570.6799999999998</v>
      </c>
      <c r="G30" s="96">
        <v>3.6659431429185929E-2</v>
      </c>
      <c r="H30" s="97">
        <v>1657122</v>
      </c>
      <c r="I30" s="98">
        <v>4.2332000000000001</v>
      </c>
      <c r="J30" s="84" t="s">
        <v>119</v>
      </c>
      <c r="K30" s="4" t="s">
        <v>161</v>
      </c>
    </row>
    <row r="31" spans="1:11" x14ac:dyDescent="0.2">
      <c r="A31" s="93">
        <v>29</v>
      </c>
      <c r="B31" s="94" t="s">
        <v>51</v>
      </c>
      <c r="C31" s="95" t="s">
        <v>26</v>
      </c>
      <c r="D31" s="94" t="s">
        <v>162</v>
      </c>
      <c r="E31" s="96">
        <v>4355588.7</v>
      </c>
      <c r="F31" s="96">
        <v>111159.8</v>
      </c>
      <c r="G31" s="96">
        <v>2.6189577589578619</v>
      </c>
      <c r="H31" s="97">
        <v>1416546</v>
      </c>
      <c r="I31" s="98">
        <v>3.0748000000000002</v>
      </c>
      <c r="J31" s="94" t="s">
        <v>112</v>
      </c>
      <c r="K31" s="84" t="s">
        <v>114</v>
      </c>
    </row>
    <row r="32" spans="1:11" x14ac:dyDescent="0.2">
      <c r="A32" s="93">
        <v>30</v>
      </c>
      <c r="B32" s="94" t="s">
        <v>58</v>
      </c>
      <c r="C32" s="95" t="s">
        <v>26</v>
      </c>
      <c r="D32" s="94" t="s">
        <v>100</v>
      </c>
      <c r="E32" s="96">
        <v>4034851.05</v>
      </c>
      <c r="F32" s="96">
        <v>41664.870000000003</v>
      </c>
      <c r="G32" s="96">
        <v>1.043399133470885</v>
      </c>
      <c r="H32" s="97">
        <v>1312070</v>
      </c>
      <c r="I32" s="98">
        <v>3.0752000000000002</v>
      </c>
      <c r="J32" s="94" t="s">
        <v>128</v>
      </c>
      <c r="K32" s="84" t="s">
        <v>128</v>
      </c>
    </row>
    <row r="33" spans="1:11" x14ac:dyDescent="0.2">
      <c r="A33" s="93">
        <v>31</v>
      </c>
      <c r="B33" s="94" t="s">
        <v>50</v>
      </c>
      <c r="C33" s="95" t="s">
        <v>26</v>
      </c>
      <c r="D33" s="94" t="s">
        <v>163</v>
      </c>
      <c r="E33" s="96">
        <v>3586651.24</v>
      </c>
      <c r="F33" s="96">
        <v>63904.15</v>
      </c>
      <c r="G33" s="96">
        <v>1.8140430853354417</v>
      </c>
      <c r="H33" s="97">
        <v>1276053</v>
      </c>
      <c r="I33" s="98">
        <v>2.8107000000000002</v>
      </c>
      <c r="J33" s="108" t="s">
        <v>120</v>
      </c>
      <c r="K33" s="107" t="s">
        <v>120</v>
      </c>
    </row>
    <row r="34" spans="1:11" x14ac:dyDescent="0.2">
      <c r="A34" s="93">
        <v>32</v>
      </c>
      <c r="B34" s="94" t="s">
        <v>43</v>
      </c>
      <c r="C34" s="95" t="s">
        <v>26</v>
      </c>
      <c r="D34" s="94" t="s">
        <v>139</v>
      </c>
      <c r="E34" s="96">
        <v>3487327.89</v>
      </c>
      <c r="F34" s="96">
        <v>31244.01</v>
      </c>
      <c r="G34" s="101">
        <v>0.90402927373396835</v>
      </c>
      <c r="H34" s="97">
        <v>1295364</v>
      </c>
      <c r="I34" s="98">
        <v>2.6922000000000001</v>
      </c>
      <c r="J34" s="108" t="s">
        <v>131</v>
      </c>
      <c r="K34" s="84" t="s">
        <v>104</v>
      </c>
    </row>
    <row r="35" spans="1:11" x14ac:dyDescent="0.2">
      <c r="A35" s="93">
        <v>33</v>
      </c>
      <c r="B35" s="94" t="s">
        <v>61</v>
      </c>
      <c r="C35" s="95" t="s">
        <v>36</v>
      </c>
      <c r="D35" s="94" t="s">
        <v>153</v>
      </c>
      <c r="E35" s="96">
        <v>3380534.14</v>
      </c>
      <c r="F35" s="96">
        <v>31673.919999999998</v>
      </c>
      <c r="G35" s="96">
        <v>0.94581194553411763</v>
      </c>
      <c r="H35" s="97">
        <v>759652</v>
      </c>
      <c r="I35" s="98">
        <v>4.4500999999999999</v>
      </c>
      <c r="J35" s="4" t="s">
        <v>117</v>
      </c>
      <c r="K35" s="4" t="s">
        <v>104</v>
      </c>
    </row>
    <row r="36" spans="1:11" x14ac:dyDescent="0.2">
      <c r="A36" s="93">
        <v>34</v>
      </c>
      <c r="B36" s="94" t="s">
        <v>54</v>
      </c>
      <c r="C36" s="95" t="s">
        <v>26</v>
      </c>
      <c r="D36" s="94" t="s">
        <v>108</v>
      </c>
      <c r="E36" s="96">
        <v>2782823</v>
      </c>
      <c r="F36" s="96">
        <v>10412.4</v>
      </c>
      <c r="G36" s="96">
        <v>0.37557207435290252</v>
      </c>
      <c r="H36" s="97">
        <v>1630631</v>
      </c>
      <c r="I36" s="98">
        <v>1.7065999999999999</v>
      </c>
      <c r="J36" s="107" t="s">
        <v>164</v>
      </c>
      <c r="K36" s="4" t="s">
        <v>104</v>
      </c>
    </row>
    <row r="37" spans="1:11" x14ac:dyDescent="0.2">
      <c r="A37" s="93">
        <v>35</v>
      </c>
      <c r="B37" s="94" t="s">
        <v>62</v>
      </c>
      <c r="C37" s="95" t="s">
        <v>26</v>
      </c>
      <c r="D37" s="94" t="s">
        <v>142</v>
      </c>
      <c r="E37" s="96">
        <v>2190316.6800000002</v>
      </c>
      <c r="F37" s="96">
        <v>3752.9</v>
      </c>
      <c r="G37" s="96">
        <v>0.17163460011215648</v>
      </c>
      <c r="H37" s="97">
        <v>3429720</v>
      </c>
      <c r="I37" s="98">
        <v>0.63859999999999995</v>
      </c>
      <c r="J37" s="108" t="s">
        <v>122</v>
      </c>
      <c r="K37" s="107" t="s">
        <v>121</v>
      </c>
    </row>
    <row r="38" spans="1:11" x14ac:dyDescent="0.2">
      <c r="A38" s="93">
        <v>36</v>
      </c>
      <c r="B38" s="94" t="s">
        <v>48</v>
      </c>
      <c r="C38" s="95" t="s">
        <v>26</v>
      </c>
      <c r="D38" s="94" t="s">
        <v>93</v>
      </c>
      <c r="E38" s="96">
        <v>1088474.21</v>
      </c>
      <c r="F38" s="96">
        <v>15408.82</v>
      </c>
      <c r="G38" s="96">
        <v>1.4359628167673861</v>
      </c>
      <c r="H38" s="97">
        <v>1086480</v>
      </c>
      <c r="I38" s="98">
        <v>1.0018</v>
      </c>
      <c r="J38" s="107" t="s">
        <v>107</v>
      </c>
      <c r="K38" s="107" t="s">
        <v>106</v>
      </c>
    </row>
    <row r="39" spans="1:11" x14ac:dyDescent="0.2">
      <c r="A39" s="93">
        <v>37</v>
      </c>
      <c r="B39" s="94" t="s">
        <v>59</v>
      </c>
      <c r="C39" s="95" t="s">
        <v>26</v>
      </c>
      <c r="D39" s="104" t="s">
        <v>137</v>
      </c>
      <c r="E39" s="96">
        <v>989378.28</v>
      </c>
      <c r="F39" s="96">
        <v>4541.84</v>
      </c>
      <c r="G39" s="96">
        <v>0.46117708642057664</v>
      </c>
      <c r="H39" s="97">
        <v>2468727</v>
      </c>
      <c r="I39" s="98">
        <v>0.40079999999999999</v>
      </c>
      <c r="J39" s="94" t="s">
        <v>164</v>
      </c>
      <c r="K39" s="4" t="s">
        <v>104</v>
      </c>
    </row>
    <row r="40" spans="1:11" x14ac:dyDescent="0.2">
      <c r="A40" s="93">
        <v>38</v>
      </c>
      <c r="B40" s="94" t="s">
        <v>57</v>
      </c>
      <c r="C40" s="95" t="s">
        <v>26</v>
      </c>
      <c r="D40" s="94" t="s">
        <v>94</v>
      </c>
      <c r="E40" s="96">
        <v>988724.09</v>
      </c>
      <c r="F40" s="96">
        <v>2262.56</v>
      </c>
      <c r="G40" s="96">
        <v>0.22936119972159474</v>
      </c>
      <c r="H40" s="97">
        <v>717149</v>
      </c>
      <c r="I40" s="98">
        <v>1.3787</v>
      </c>
      <c r="J40" s="94" t="s">
        <v>112</v>
      </c>
      <c r="K40" s="84" t="s">
        <v>111</v>
      </c>
    </row>
    <row r="41" spans="1:11" x14ac:dyDescent="0.2">
      <c r="A41" s="93">
        <v>39</v>
      </c>
      <c r="B41" s="94" t="s">
        <v>52</v>
      </c>
      <c r="C41" s="95" t="s">
        <v>26</v>
      </c>
      <c r="D41" s="94" t="s">
        <v>141</v>
      </c>
      <c r="E41" s="96">
        <v>883900.8</v>
      </c>
      <c r="F41" s="96">
        <v>6752.48</v>
      </c>
      <c r="G41" s="96">
        <v>0.76982191563681113</v>
      </c>
      <c r="H41" s="97">
        <v>292791</v>
      </c>
      <c r="I41" s="98">
        <v>3.0188999999999999</v>
      </c>
      <c r="J41" s="84" t="s">
        <v>110</v>
      </c>
      <c r="K41" s="84" t="s">
        <v>104</v>
      </c>
    </row>
    <row r="42" spans="1:11" x14ac:dyDescent="0.2">
      <c r="A42" s="93">
        <v>40</v>
      </c>
      <c r="B42" s="94" t="s">
        <v>60</v>
      </c>
      <c r="C42" s="95" t="s">
        <v>26</v>
      </c>
      <c r="D42" s="94" t="s">
        <v>165</v>
      </c>
      <c r="E42" s="96">
        <v>349349.8</v>
      </c>
      <c r="F42" s="96">
        <v>250.45</v>
      </c>
      <c r="G42" s="96">
        <v>7.1741754890126685E-2</v>
      </c>
      <c r="H42" s="97">
        <v>241922</v>
      </c>
      <c r="I42" s="98">
        <v>1.4440999999999999</v>
      </c>
      <c r="J42" s="84" t="s">
        <v>107</v>
      </c>
      <c r="K42" s="4" t="s">
        <v>106</v>
      </c>
    </row>
    <row r="43" spans="1:11" x14ac:dyDescent="0.2">
      <c r="A43" s="93">
        <v>41</v>
      </c>
      <c r="B43" s="94" t="s">
        <v>53</v>
      </c>
      <c r="C43" s="95" t="s">
        <v>26</v>
      </c>
      <c r="D43" s="94" t="s">
        <v>149</v>
      </c>
      <c r="E43" s="96">
        <v>271423.90999999997</v>
      </c>
      <c r="F43" s="96">
        <v>1226.24</v>
      </c>
      <c r="G43" s="96">
        <v>0.45383070845872453</v>
      </c>
      <c r="H43" s="97">
        <v>119036</v>
      </c>
      <c r="I43" s="98">
        <v>2.2801999999999998</v>
      </c>
      <c r="J43" s="84" t="s">
        <v>109</v>
      </c>
      <c r="K43" s="108" t="s">
        <v>104</v>
      </c>
    </row>
    <row r="44" spans="1:11" x14ac:dyDescent="0.2">
      <c r="A44" s="93">
        <v>42</v>
      </c>
      <c r="B44" s="94" t="s">
        <v>56</v>
      </c>
      <c r="C44" s="95" t="s">
        <v>26</v>
      </c>
      <c r="D44" s="94" t="s">
        <v>146</v>
      </c>
      <c r="E44" s="96">
        <v>137374.15</v>
      </c>
      <c r="F44" s="96">
        <v>399.91</v>
      </c>
      <c r="G44" s="96">
        <v>0.29196000649464793</v>
      </c>
      <c r="H44" s="97">
        <v>105987</v>
      </c>
      <c r="I44" s="98">
        <v>1.2961</v>
      </c>
      <c r="J44" s="84" t="s">
        <v>107</v>
      </c>
      <c r="K44" s="4" t="s">
        <v>104</v>
      </c>
    </row>
    <row r="45" spans="1:11" x14ac:dyDescent="0.2">
      <c r="A45" s="93">
        <v>43</v>
      </c>
      <c r="B45" s="94" t="s">
        <v>55</v>
      </c>
      <c r="C45" s="95" t="s">
        <v>36</v>
      </c>
      <c r="D45" s="94" t="s">
        <v>87</v>
      </c>
      <c r="E45" s="96">
        <v>42621.31</v>
      </c>
      <c r="F45" s="96">
        <v>317.83999999999997</v>
      </c>
      <c r="G45" s="96">
        <v>0.75133316486801505</v>
      </c>
      <c r="H45" s="97">
        <v>101661</v>
      </c>
      <c r="I45" s="98">
        <v>0.41920000000000002</v>
      </c>
      <c r="J45" s="84" t="s">
        <v>164</v>
      </c>
      <c r="K45" s="107" t="s">
        <v>104</v>
      </c>
    </row>
    <row r="46" spans="1:11" x14ac:dyDescent="0.2">
      <c r="A46" s="93">
        <v>44</v>
      </c>
      <c r="B46" s="94" t="s">
        <v>49</v>
      </c>
      <c r="C46" s="95" t="s">
        <v>26</v>
      </c>
      <c r="D46" s="94" t="s">
        <v>166</v>
      </c>
      <c r="E46" s="96">
        <v>0</v>
      </c>
      <c r="F46" s="96">
        <v>-3076114.1</v>
      </c>
      <c r="G46" s="96">
        <v>-100</v>
      </c>
      <c r="H46" s="97">
        <v>0</v>
      </c>
      <c r="I46" s="98">
        <v>0</v>
      </c>
      <c r="J46" s="94" t="s">
        <v>134</v>
      </c>
      <c r="K46" s="84" t="s">
        <v>104</v>
      </c>
    </row>
    <row r="47" spans="1:11" ht="15" thickBot="1" x14ac:dyDescent="0.25">
      <c r="A47" s="112" t="s">
        <v>4</v>
      </c>
      <c r="B47" s="112"/>
      <c r="C47" s="112"/>
      <c r="D47" s="113"/>
      <c r="E47" s="102">
        <f>SUM(E3:E46)</f>
        <v>3762576347.1900005</v>
      </c>
      <c r="F47" s="102">
        <f>SUM(F3:F46)</f>
        <v>61008572.319999993</v>
      </c>
      <c r="G47" s="102"/>
      <c r="H47" s="64" t="s">
        <v>5</v>
      </c>
      <c r="I47" s="103"/>
      <c r="J47" s="102"/>
      <c r="K47" s="102"/>
    </row>
    <row r="48" spans="1:11" ht="15" x14ac:dyDescent="0.25">
      <c r="D48" s="24"/>
    </row>
  </sheetData>
  <mergeCells count="1">
    <mergeCell ref="A47:D47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F5F1-27FB-457E-A0CB-68B64459A893}">
  <sheetPr>
    <tabColor theme="8" tint="0.59999389629810485"/>
  </sheetPr>
  <dimension ref="A1:R47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9" customWidth="1"/>
    <col min="2" max="2" width="10.28515625" style="9" customWidth="1"/>
    <col min="3" max="3" width="13.7109375" style="9" bestFit="1" customWidth="1"/>
    <col min="4" max="4" width="43.42578125" customWidth="1"/>
    <col min="5" max="5" width="18.85546875" style="33" customWidth="1"/>
    <col min="6" max="6" width="19.7109375" style="33" hidden="1" customWidth="1" outlineLevel="1"/>
    <col min="7" max="7" width="13.85546875" style="33" customWidth="1" collapsed="1"/>
    <col min="8" max="8" width="17.140625" style="33" hidden="1" customWidth="1" outlineLevel="1"/>
    <col min="9" max="9" width="13.85546875" style="33" customWidth="1" collapsed="1"/>
    <col min="10" max="10" width="16" style="33" hidden="1" customWidth="1" outlineLevel="1"/>
    <col min="11" max="11" width="13.85546875" style="33" customWidth="1" collapsed="1"/>
    <col min="12" max="12" width="16" style="33" hidden="1" customWidth="1" outlineLevel="1"/>
    <col min="13" max="13" width="15.5703125" style="33" customWidth="1" collapsed="1"/>
    <col min="14" max="14" width="16" style="33" hidden="1" customWidth="1" outlineLevel="1"/>
    <col min="15" max="15" width="13.85546875" style="33" customWidth="1" collapsed="1"/>
    <col min="16" max="16" width="16" style="33" hidden="1" customWidth="1" outlineLevel="1"/>
    <col min="17" max="17" width="16.5703125" style="33" customWidth="1" collapsed="1"/>
  </cols>
  <sheetData>
    <row r="1" spans="1:18" s="27" customFormat="1" ht="27" customHeight="1" thickBot="1" x14ac:dyDescent="0.25">
      <c r="A1" s="28" t="s">
        <v>89</v>
      </c>
      <c r="B1" s="28"/>
      <c r="C1" s="28"/>
      <c r="D1" s="28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86.25" thickBot="1" x14ac:dyDescent="0.25">
      <c r="A2" s="35" t="s">
        <v>3</v>
      </c>
      <c r="B2" s="36" t="s">
        <v>76</v>
      </c>
      <c r="C2" s="36" t="s">
        <v>79</v>
      </c>
      <c r="D2" s="69" t="s">
        <v>0</v>
      </c>
      <c r="E2" s="34" t="s">
        <v>11</v>
      </c>
      <c r="F2" s="73" t="s">
        <v>12</v>
      </c>
      <c r="G2" s="34" t="s">
        <v>81</v>
      </c>
      <c r="H2" s="73" t="s">
        <v>13</v>
      </c>
      <c r="I2" s="34" t="s">
        <v>82</v>
      </c>
      <c r="J2" s="73" t="s">
        <v>14</v>
      </c>
      <c r="K2" s="34" t="s">
        <v>83</v>
      </c>
      <c r="L2" s="73" t="s">
        <v>15</v>
      </c>
      <c r="M2" s="34" t="s">
        <v>84</v>
      </c>
      <c r="N2" s="73" t="s">
        <v>16</v>
      </c>
      <c r="O2" s="34" t="s">
        <v>85</v>
      </c>
      <c r="P2" s="73" t="s">
        <v>17</v>
      </c>
      <c r="Q2" s="34" t="s">
        <v>86</v>
      </c>
    </row>
    <row r="3" spans="1:18" ht="13.5" customHeight="1" x14ac:dyDescent="0.2">
      <c r="A3" s="29">
        <v>1</v>
      </c>
      <c r="B3" s="59" t="s">
        <v>25</v>
      </c>
      <c r="C3" s="59" t="s">
        <v>26</v>
      </c>
      <c r="D3" s="70" t="s">
        <v>147</v>
      </c>
      <c r="E3" s="72">
        <v>793586507.38999999</v>
      </c>
      <c r="F3" s="74">
        <v>403105173.00999999</v>
      </c>
      <c r="G3" s="76">
        <v>0.50795366258904662</v>
      </c>
      <c r="H3" s="74">
        <v>387426355.54000002</v>
      </c>
      <c r="I3" s="76">
        <v>0.48819675225350484</v>
      </c>
      <c r="J3" s="74">
        <v>0</v>
      </c>
      <c r="K3" s="76">
        <v>0</v>
      </c>
      <c r="L3" s="74">
        <v>0</v>
      </c>
      <c r="M3" s="76">
        <v>0</v>
      </c>
      <c r="N3" s="74">
        <v>0</v>
      </c>
      <c r="O3" s="76">
        <v>0</v>
      </c>
      <c r="P3" s="74">
        <v>3054978.84</v>
      </c>
      <c r="Q3" s="76">
        <v>3.8495851574485776E-3</v>
      </c>
      <c r="R3" s="66"/>
    </row>
    <row r="4" spans="1:18" ht="13.5" customHeight="1" x14ac:dyDescent="0.2">
      <c r="A4" s="30">
        <v>2</v>
      </c>
      <c r="B4" s="59" t="s">
        <v>71</v>
      </c>
      <c r="C4" s="59" t="s">
        <v>26</v>
      </c>
      <c r="D4" s="70" t="s">
        <v>135</v>
      </c>
      <c r="E4" s="72">
        <v>644438455.92999995</v>
      </c>
      <c r="F4" s="74">
        <v>389683087.26999998</v>
      </c>
      <c r="G4" s="76">
        <v>0.60468627172107814</v>
      </c>
      <c r="H4" s="74">
        <v>228944327.97</v>
      </c>
      <c r="I4" s="76">
        <v>0.35526174123114146</v>
      </c>
      <c r="J4" s="74">
        <v>5010000</v>
      </c>
      <c r="K4" s="76">
        <v>7.7742101730567661E-3</v>
      </c>
      <c r="L4" s="74">
        <v>0</v>
      </c>
      <c r="M4" s="76">
        <v>0</v>
      </c>
      <c r="N4" s="74">
        <v>4900000</v>
      </c>
      <c r="O4" s="76">
        <v>7.6035189317321663E-3</v>
      </c>
      <c r="P4" s="74">
        <v>15901040.689999999</v>
      </c>
      <c r="Q4" s="76">
        <v>2.4674257942991534E-2</v>
      </c>
    </row>
    <row r="5" spans="1:18" ht="13.5" customHeight="1" x14ac:dyDescent="0.2">
      <c r="A5" s="30">
        <v>3</v>
      </c>
      <c r="B5" s="59" t="s">
        <v>32</v>
      </c>
      <c r="C5" s="59" t="s">
        <v>33</v>
      </c>
      <c r="D5" s="70" t="s">
        <v>152</v>
      </c>
      <c r="E5" s="72">
        <v>432592279.16000003</v>
      </c>
      <c r="F5" s="74">
        <v>259229561.13</v>
      </c>
      <c r="G5" s="76">
        <v>0.59924685117674159</v>
      </c>
      <c r="H5" s="74">
        <v>171577173.13</v>
      </c>
      <c r="I5" s="76">
        <v>0.39662560197136548</v>
      </c>
      <c r="J5" s="74">
        <v>0</v>
      </c>
      <c r="K5" s="76">
        <v>0</v>
      </c>
      <c r="L5" s="74">
        <v>0</v>
      </c>
      <c r="M5" s="76">
        <v>0</v>
      </c>
      <c r="N5" s="74">
        <v>0</v>
      </c>
      <c r="O5" s="76">
        <v>0</v>
      </c>
      <c r="P5" s="74">
        <v>1785544.9</v>
      </c>
      <c r="Q5" s="76">
        <v>4.1275468518928238E-3</v>
      </c>
    </row>
    <row r="6" spans="1:18" ht="13.5" customHeight="1" x14ac:dyDescent="0.2">
      <c r="A6" s="30">
        <v>4</v>
      </c>
      <c r="B6" s="59" t="s">
        <v>27</v>
      </c>
      <c r="C6" s="59" t="s">
        <v>26</v>
      </c>
      <c r="D6" s="70" t="s">
        <v>154</v>
      </c>
      <c r="E6" s="72">
        <v>389774839.85000002</v>
      </c>
      <c r="F6" s="74">
        <v>321900325.24000001</v>
      </c>
      <c r="G6" s="76">
        <v>0.82586224745517012</v>
      </c>
      <c r="H6" s="74">
        <v>67449417.739999995</v>
      </c>
      <c r="I6" s="76">
        <v>0.17304713091783211</v>
      </c>
      <c r="J6" s="74">
        <v>0</v>
      </c>
      <c r="K6" s="76">
        <v>0</v>
      </c>
      <c r="L6" s="74">
        <v>0</v>
      </c>
      <c r="M6" s="76">
        <v>0</v>
      </c>
      <c r="N6" s="74">
        <v>0</v>
      </c>
      <c r="O6" s="76">
        <v>0</v>
      </c>
      <c r="P6" s="74">
        <v>425096.87</v>
      </c>
      <c r="Q6" s="76">
        <v>1.0906216269977642E-3</v>
      </c>
    </row>
    <row r="7" spans="1:18" ht="13.5" customHeight="1" x14ac:dyDescent="0.2">
      <c r="A7" s="30">
        <v>5</v>
      </c>
      <c r="B7" s="59" t="s">
        <v>29</v>
      </c>
      <c r="C7" s="59" t="s">
        <v>26</v>
      </c>
      <c r="D7" s="70" t="s">
        <v>145</v>
      </c>
      <c r="E7" s="72">
        <v>361544620.93000001</v>
      </c>
      <c r="F7" s="74">
        <v>296882625.25999999</v>
      </c>
      <c r="G7" s="76">
        <v>0.82115071853739607</v>
      </c>
      <c r="H7" s="74">
        <v>64208848.159999996</v>
      </c>
      <c r="I7" s="76">
        <v>0.17759591608591987</v>
      </c>
      <c r="J7" s="74">
        <v>0</v>
      </c>
      <c r="K7" s="76">
        <v>0</v>
      </c>
      <c r="L7" s="74">
        <v>0</v>
      </c>
      <c r="M7" s="76">
        <v>0</v>
      </c>
      <c r="N7" s="74">
        <v>0</v>
      </c>
      <c r="O7" s="76">
        <v>0</v>
      </c>
      <c r="P7" s="74">
        <v>453147.51</v>
      </c>
      <c r="Q7" s="76">
        <v>1.2533653766839904E-3</v>
      </c>
    </row>
    <row r="8" spans="1:18" ht="13.5" customHeight="1" x14ac:dyDescent="0.2">
      <c r="A8" s="30">
        <v>6</v>
      </c>
      <c r="B8" s="59" t="s">
        <v>28</v>
      </c>
      <c r="C8" s="59" t="s">
        <v>26</v>
      </c>
      <c r="D8" s="70" t="s">
        <v>98</v>
      </c>
      <c r="E8" s="72">
        <v>294896707.04000002</v>
      </c>
      <c r="F8" s="74">
        <v>180912480.05000001</v>
      </c>
      <c r="G8" s="76">
        <v>0.61347745068398107</v>
      </c>
      <c r="H8" s="74">
        <v>112981983.90000001</v>
      </c>
      <c r="I8" s="76">
        <v>0.38312392509922139</v>
      </c>
      <c r="J8" s="74">
        <v>0</v>
      </c>
      <c r="K8" s="76">
        <v>0</v>
      </c>
      <c r="L8" s="74">
        <v>0</v>
      </c>
      <c r="M8" s="76">
        <v>0</v>
      </c>
      <c r="N8" s="74">
        <v>0</v>
      </c>
      <c r="O8" s="76">
        <v>0</v>
      </c>
      <c r="P8" s="74">
        <v>1002243.09</v>
      </c>
      <c r="Q8" s="76">
        <v>3.3986242167975615E-3</v>
      </c>
    </row>
    <row r="9" spans="1:18" ht="13.5" customHeight="1" x14ac:dyDescent="0.2">
      <c r="A9" s="30">
        <v>7</v>
      </c>
      <c r="B9" s="59" t="s">
        <v>34</v>
      </c>
      <c r="C9" s="59" t="s">
        <v>26</v>
      </c>
      <c r="D9" s="70" t="s">
        <v>155</v>
      </c>
      <c r="E9" s="72">
        <v>102022791.05</v>
      </c>
      <c r="F9" s="74">
        <v>63188054.520000003</v>
      </c>
      <c r="G9" s="76">
        <v>0.61935234146880369</v>
      </c>
      <c r="H9" s="74">
        <v>1974757.23</v>
      </c>
      <c r="I9" s="76">
        <v>1.9356040054150234E-2</v>
      </c>
      <c r="J9" s="74">
        <v>9201450.0899999999</v>
      </c>
      <c r="K9" s="76">
        <v>9.019014276418387E-2</v>
      </c>
      <c r="L9" s="74">
        <v>27642483.440000001</v>
      </c>
      <c r="M9" s="76">
        <v>0.27094419938435904</v>
      </c>
      <c r="N9" s="74">
        <v>0</v>
      </c>
      <c r="O9" s="76">
        <v>0</v>
      </c>
      <c r="P9" s="74">
        <v>16045.77</v>
      </c>
      <c r="Q9" s="76">
        <v>1.5727632850326732E-4</v>
      </c>
    </row>
    <row r="10" spans="1:18" ht="13.5" customHeight="1" x14ac:dyDescent="0.2">
      <c r="A10" s="30">
        <v>8</v>
      </c>
      <c r="B10" s="59" t="s">
        <v>30</v>
      </c>
      <c r="C10" s="59" t="s">
        <v>26</v>
      </c>
      <c r="D10" s="70" t="s">
        <v>156</v>
      </c>
      <c r="E10" s="72">
        <v>88921458.010000005</v>
      </c>
      <c r="F10" s="74">
        <v>68951359.599999994</v>
      </c>
      <c r="G10" s="76">
        <v>0.77541868006984105</v>
      </c>
      <c r="H10" s="74">
        <v>7014645.9000000004</v>
      </c>
      <c r="I10" s="76">
        <v>7.8885862388931374E-2</v>
      </c>
      <c r="J10" s="74">
        <v>0</v>
      </c>
      <c r="K10" s="76">
        <v>0</v>
      </c>
      <c r="L10" s="74">
        <v>12862760.84</v>
      </c>
      <c r="M10" s="76">
        <v>0.14465305819157248</v>
      </c>
      <c r="N10" s="74">
        <v>0</v>
      </c>
      <c r="O10" s="76">
        <v>0</v>
      </c>
      <c r="P10" s="74">
        <v>92691.67</v>
      </c>
      <c r="Q10" s="76">
        <v>1.0423993496550181E-3</v>
      </c>
    </row>
    <row r="11" spans="1:18" ht="13.5" customHeight="1" x14ac:dyDescent="0.2">
      <c r="A11" s="30">
        <v>9</v>
      </c>
      <c r="B11" s="59" t="s">
        <v>35</v>
      </c>
      <c r="C11" s="59" t="s">
        <v>36</v>
      </c>
      <c r="D11" s="70" t="s">
        <v>143</v>
      </c>
      <c r="E11" s="72">
        <v>87863798.980000004</v>
      </c>
      <c r="F11" s="74">
        <v>46102636.93</v>
      </c>
      <c r="G11" s="76">
        <v>0.5247057088949012</v>
      </c>
      <c r="H11" s="74">
        <v>41309790.880000003</v>
      </c>
      <c r="I11" s="76">
        <v>0.47015712226833195</v>
      </c>
      <c r="J11" s="74">
        <v>0</v>
      </c>
      <c r="K11" s="76">
        <v>0</v>
      </c>
      <c r="L11" s="74">
        <v>0</v>
      </c>
      <c r="M11" s="76">
        <v>0</v>
      </c>
      <c r="N11" s="74">
        <v>0</v>
      </c>
      <c r="O11" s="76">
        <v>0</v>
      </c>
      <c r="P11" s="74">
        <v>451371.17</v>
      </c>
      <c r="Q11" s="76">
        <v>5.1371688367668157E-3</v>
      </c>
    </row>
    <row r="12" spans="1:18" ht="13.5" customHeight="1" x14ac:dyDescent="0.2">
      <c r="A12" s="30">
        <v>10</v>
      </c>
      <c r="B12" s="59" t="s">
        <v>31</v>
      </c>
      <c r="C12" s="59" t="s">
        <v>26</v>
      </c>
      <c r="D12" s="70" t="s">
        <v>144</v>
      </c>
      <c r="E12" s="72">
        <v>78559935.980000004</v>
      </c>
      <c r="F12" s="74">
        <v>39214325.960000001</v>
      </c>
      <c r="G12" s="76">
        <v>0.49916443376409175</v>
      </c>
      <c r="H12" s="74">
        <v>38966259.630000003</v>
      </c>
      <c r="I12" s="76">
        <v>0.49600676405744698</v>
      </c>
      <c r="J12" s="74">
        <v>0</v>
      </c>
      <c r="K12" s="76">
        <v>0</v>
      </c>
      <c r="L12" s="74">
        <v>0</v>
      </c>
      <c r="M12" s="76">
        <v>0</v>
      </c>
      <c r="N12" s="74">
        <v>0</v>
      </c>
      <c r="O12" s="76">
        <v>0</v>
      </c>
      <c r="P12" s="74">
        <v>379350.39</v>
      </c>
      <c r="Q12" s="76">
        <v>4.8288021784612459E-3</v>
      </c>
    </row>
    <row r="13" spans="1:18" ht="13.5" customHeight="1" x14ac:dyDescent="0.2">
      <c r="A13" s="30">
        <v>11</v>
      </c>
      <c r="B13" s="59" t="s">
        <v>39</v>
      </c>
      <c r="C13" s="59" t="s">
        <v>26</v>
      </c>
      <c r="D13" s="70" t="s">
        <v>140</v>
      </c>
      <c r="E13" s="72">
        <v>68650295.040000007</v>
      </c>
      <c r="F13" s="74">
        <v>36074279.380000003</v>
      </c>
      <c r="G13" s="76">
        <v>0.525478868794094</v>
      </c>
      <c r="H13" s="74">
        <v>32332541.75</v>
      </c>
      <c r="I13" s="76">
        <v>0.4709745490701972</v>
      </c>
      <c r="J13" s="74">
        <v>0</v>
      </c>
      <c r="K13" s="76">
        <v>0</v>
      </c>
      <c r="L13" s="74">
        <v>0</v>
      </c>
      <c r="M13" s="76">
        <v>0</v>
      </c>
      <c r="N13" s="74">
        <v>0</v>
      </c>
      <c r="O13" s="76">
        <v>0</v>
      </c>
      <c r="P13" s="74">
        <v>243473.91</v>
      </c>
      <c r="Q13" s="76">
        <v>3.5465821357087641E-3</v>
      </c>
    </row>
    <row r="14" spans="1:18" ht="13.5" customHeight="1" x14ac:dyDescent="0.2">
      <c r="A14" s="30">
        <v>12</v>
      </c>
      <c r="B14" s="59" t="s">
        <v>67</v>
      </c>
      <c r="C14" s="59" t="s">
        <v>26</v>
      </c>
      <c r="D14" s="70" t="s">
        <v>130</v>
      </c>
      <c r="E14" s="72">
        <v>63359135.869999997</v>
      </c>
      <c r="F14" s="74">
        <v>31828988.969999999</v>
      </c>
      <c r="G14" s="76">
        <v>0.50235831870097758</v>
      </c>
      <c r="H14" s="74">
        <v>23773420.899999999</v>
      </c>
      <c r="I14" s="76">
        <v>0.37521693712455612</v>
      </c>
      <c r="J14" s="74">
        <v>4849825</v>
      </c>
      <c r="K14" s="76">
        <v>7.6544999129262908E-2</v>
      </c>
      <c r="L14" s="74">
        <v>0</v>
      </c>
      <c r="M14" s="76">
        <v>0</v>
      </c>
      <c r="N14" s="74">
        <v>2754961.44</v>
      </c>
      <c r="O14" s="76">
        <v>4.3481676354497921E-2</v>
      </c>
      <c r="P14" s="74">
        <v>151939.56</v>
      </c>
      <c r="Q14" s="76">
        <v>2.3980686907054561E-3</v>
      </c>
    </row>
    <row r="15" spans="1:18" ht="13.5" customHeight="1" x14ac:dyDescent="0.2">
      <c r="A15" s="30">
        <v>13</v>
      </c>
      <c r="B15" s="59" t="s">
        <v>38</v>
      </c>
      <c r="C15" s="59" t="s">
        <v>26</v>
      </c>
      <c r="D15" s="70" t="s">
        <v>150</v>
      </c>
      <c r="E15" s="72">
        <v>60668977.369999997</v>
      </c>
      <c r="F15" s="74">
        <v>30486473.239999998</v>
      </c>
      <c r="G15" s="76">
        <v>0.50250514450034478</v>
      </c>
      <c r="H15" s="74">
        <v>30182504.129999999</v>
      </c>
      <c r="I15" s="76">
        <v>0.49749485549965516</v>
      </c>
      <c r="J15" s="74">
        <v>0</v>
      </c>
      <c r="K15" s="76">
        <v>0</v>
      </c>
      <c r="L15" s="74">
        <v>0</v>
      </c>
      <c r="M15" s="76">
        <v>0</v>
      </c>
      <c r="N15" s="74">
        <v>0</v>
      </c>
      <c r="O15" s="76">
        <v>0</v>
      </c>
      <c r="P15" s="74">
        <v>0</v>
      </c>
      <c r="Q15" s="76">
        <v>0</v>
      </c>
    </row>
    <row r="16" spans="1:18" ht="13.5" customHeight="1" x14ac:dyDescent="0.2">
      <c r="A16" s="30">
        <v>14</v>
      </c>
      <c r="B16" s="59" t="s">
        <v>37</v>
      </c>
      <c r="C16" s="59" t="s">
        <v>26</v>
      </c>
      <c r="D16" s="70" t="s">
        <v>96</v>
      </c>
      <c r="E16" s="72">
        <v>55091604.990000002</v>
      </c>
      <c r="F16" s="74">
        <v>45638925.420000002</v>
      </c>
      <c r="G16" s="76">
        <v>0.82841887485914034</v>
      </c>
      <c r="H16" s="74">
        <v>9346668.5500000007</v>
      </c>
      <c r="I16" s="76">
        <v>0.16965685700564667</v>
      </c>
      <c r="J16" s="74">
        <v>0</v>
      </c>
      <c r="K16" s="76">
        <v>0</v>
      </c>
      <c r="L16" s="74">
        <v>0</v>
      </c>
      <c r="M16" s="76">
        <v>0</v>
      </c>
      <c r="N16" s="74">
        <v>0</v>
      </c>
      <c r="O16" s="76">
        <v>0</v>
      </c>
      <c r="P16" s="74">
        <v>106011.02</v>
      </c>
      <c r="Q16" s="76">
        <v>1.9242681352130272E-3</v>
      </c>
    </row>
    <row r="17" spans="1:17" ht="13.5" customHeight="1" x14ac:dyDescent="0.2">
      <c r="A17" s="30">
        <v>15</v>
      </c>
      <c r="B17" s="59" t="s">
        <v>41</v>
      </c>
      <c r="C17" s="59" t="s">
        <v>26</v>
      </c>
      <c r="D17" s="70" t="s">
        <v>97</v>
      </c>
      <c r="E17" s="72">
        <v>37022586.630000003</v>
      </c>
      <c r="F17" s="74">
        <v>25095585.670000002</v>
      </c>
      <c r="G17" s="76">
        <v>0.67784528187624371</v>
      </c>
      <c r="H17" s="74">
        <v>11864383.99</v>
      </c>
      <c r="I17" s="76">
        <v>0.32046340004742124</v>
      </c>
      <c r="J17" s="74">
        <v>0</v>
      </c>
      <c r="K17" s="76">
        <v>0</v>
      </c>
      <c r="L17" s="74">
        <v>0</v>
      </c>
      <c r="M17" s="76">
        <v>0</v>
      </c>
      <c r="N17" s="74">
        <v>0</v>
      </c>
      <c r="O17" s="76">
        <v>0</v>
      </c>
      <c r="P17" s="74">
        <v>62616.97</v>
      </c>
      <c r="Q17" s="76">
        <v>1.6913180763350676E-3</v>
      </c>
    </row>
    <row r="18" spans="1:17" ht="13.5" customHeight="1" x14ac:dyDescent="0.2">
      <c r="A18" s="30">
        <v>16</v>
      </c>
      <c r="B18" s="59" t="s">
        <v>44</v>
      </c>
      <c r="C18" s="59" t="s">
        <v>26</v>
      </c>
      <c r="D18" s="70" t="s">
        <v>102</v>
      </c>
      <c r="E18" s="72">
        <v>25487037.780000001</v>
      </c>
      <c r="F18" s="74">
        <v>15635317.83</v>
      </c>
      <c r="G18" s="76">
        <v>0.61346155504462863</v>
      </c>
      <c r="H18" s="74">
        <v>9707747.0700000003</v>
      </c>
      <c r="I18" s="76">
        <v>0.38088957821602132</v>
      </c>
      <c r="J18" s="74">
        <v>0</v>
      </c>
      <c r="K18" s="76">
        <v>0</v>
      </c>
      <c r="L18" s="74">
        <v>0</v>
      </c>
      <c r="M18" s="76">
        <v>0</v>
      </c>
      <c r="N18" s="74">
        <v>0</v>
      </c>
      <c r="O18" s="76">
        <v>0</v>
      </c>
      <c r="P18" s="74">
        <v>143972.88</v>
      </c>
      <c r="Q18" s="76">
        <v>5.6488667393500445E-3</v>
      </c>
    </row>
    <row r="19" spans="1:17" ht="13.5" customHeight="1" x14ac:dyDescent="0.2">
      <c r="A19" s="30">
        <v>17</v>
      </c>
      <c r="B19" s="59" t="s">
        <v>68</v>
      </c>
      <c r="C19" s="59" t="s">
        <v>26</v>
      </c>
      <c r="D19" s="70" t="s">
        <v>138</v>
      </c>
      <c r="E19" s="72">
        <v>23710647.030000001</v>
      </c>
      <c r="F19" s="74">
        <v>18845532.989999998</v>
      </c>
      <c r="G19" s="76">
        <v>0.79481310510656267</v>
      </c>
      <c r="H19" s="74">
        <v>1722541.05</v>
      </c>
      <c r="I19" s="76">
        <v>7.2648420256965038E-2</v>
      </c>
      <c r="J19" s="74">
        <v>0</v>
      </c>
      <c r="K19" s="76">
        <v>0</v>
      </c>
      <c r="L19" s="74">
        <v>0</v>
      </c>
      <c r="M19" s="76">
        <v>0</v>
      </c>
      <c r="N19" s="74">
        <v>3138148</v>
      </c>
      <c r="O19" s="76">
        <v>0.13235185003721933</v>
      </c>
      <c r="P19" s="74">
        <v>4424.99</v>
      </c>
      <c r="Q19" s="76">
        <v>1.8662459925286988E-4</v>
      </c>
    </row>
    <row r="20" spans="1:17" ht="13.5" customHeight="1" x14ac:dyDescent="0.2">
      <c r="A20" s="30">
        <v>18</v>
      </c>
      <c r="B20" s="59" t="s">
        <v>69</v>
      </c>
      <c r="C20" s="59" t="s">
        <v>26</v>
      </c>
      <c r="D20" s="70" t="s">
        <v>95</v>
      </c>
      <c r="E20" s="72">
        <v>23095461.719999999</v>
      </c>
      <c r="F20" s="74">
        <v>11270649.300000001</v>
      </c>
      <c r="G20" s="76">
        <v>0.48800277026892891</v>
      </c>
      <c r="H20" s="74">
        <v>2847213.59</v>
      </c>
      <c r="I20" s="76">
        <v>0.12328021948720755</v>
      </c>
      <c r="J20" s="74">
        <v>0</v>
      </c>
      <c r="K20" s="76">
        <v>0</v>
      </c>
      <c r="L20" s="74">
        <v>0</v>
      </c>
      <c r="M20" s="76">
        <v>0</v>
      </c>
      <c r="N20" s="74">
        <v>540069.64</v>
      </c>
      <c r="O20" s="76">
        <v>2.3384232216163724E-2</v>
      </c>
      <c r="P20" s="74">
        <v>8437529.1899999995</v>
      </c>
      <c r="Q20" s="76">
        <v>0.36533277802769987</v>
      </c>
    </row>
    <row r="21" spans="1:17" ht="13.5" customHeight="1" x14ac:dyDescent="0.2">
      <c r="A21" s="30">
        <v>19</v>
      </c>
      <c r="B21" s="59" t="s">
        <v>63</v>
      </c>
      <c r="C21" s="59" t="s">
        <v>26</v>
      </c>
      <c r="D21" s="70" t="s">
        <v>151</v>
      </c>
      <c r="E21" s="72">
        <v>21344336.41</v>
      </c>
      <c r="F21" s="74">
        <v>7608985.6799999997</v>
      </c>
      <c r="G21" s="76">
        <v>0.35648733855389975</v>
      </c>
      <c r="H21" s="74">
        <v>4943246.6900000004</v>
      </c>
      <c r="I21" s="76">
        <v>0.23159523889831721</v>
      </c>
      <c r="J21" s="74">
        <v>0</v>
      </c>
      <c r="K21" s="76">
        <v>0</v>
      </c>
      <c r="L21" s="74">
        <v>8769267</v>
      </c>
      <c r="M21" s="76">
        <v>0.41084748813701816</v>
      </c>
      <c r="N21" s="74">
        <v>0</v>
      </c>
      <c r="O21" s="76">
        <v>0</v>
      </c>
      <c r="P21" s="74">
        <v>22837.040000000001</v>
      </c>
      <c r="Q21" s="76">
        <v>1.0699344107648462E-3</v>
      </c>
    </row>
    <row r="22" spans="1:17" ht="13.5" customHeight="1" x14ac:dyDescent="0.2">
      <c r="A22" s="30">
        <v>20</v>
      </c>
      <c r="B22" s="59" t="s">
        <v>64</v>
      </c>
      <c r="C22" s="59" t="s">
        <v>26</v>
      </c>
      <c r="D22" s="70" t="s">
        <v>157</v>
      </c>
      <c r="E22" s="72">
        <v>14833802.42</v>
      </c>
      <c r="F22" s="74">
        <v>9226280.3699999992</v>
      </c>
      <c r="G22" s="76">
        <v>0.62197676015695502</v>
      </c>
      <c r="H22" s="74">
        <v>4082821.22</v>
      </c>
      <c r="I22" s="76">
        <v>0.27523767031541735</v>
      </c>
      <c r="J22" s="74">
        <v>1506000</v>
      </c>
      <c r="K22" s="76">
        <v>0.10152487928310966</v>
      </c>
      <c r="L22" s="74">
        <v>0</v>
      </c>
      <c r="M22" s="76">
        <v>0</v>
      </c>
      <c r="N22" s="74">
        <v>0</v>
      </c>
      <c r="O22" s="76">
        <v>0</v>
      </c>
      <c r="P22" s="74">
        <v>18700.830000000002</v>
      </c>
      <c r="Q22" s="76">
        <v>1.2606902445178991E-3</v>
      </c>
    </row>
    <row r="23" spans="1:17" ht="13.5" customHeight="1" x14ac:dyDescent="0.2">
      <c r="A23" s="30">
        <v>21</v>
      </c>
      <c r="B23" s="59" t="s">
        <v>40</v>
      </c>
      <c r="C23" s="59" t="s">
        <v>26</v>
      </c>
      <c r="D23" s="70" t="s">
        <v>136</v>
      </c>
      <c r="E23" s="72">
        <v>12752110.77</v>
      </c>
      <c r="F23" s="74">
        <v>10505648.779999999</v>
      </c>
      <c r="G23" s="76">
        <v>0.82383606678786714</v>
      </c>
      <c r="H23" s="74">
        <v>2227246.2999999998</v>
      </c>
      <c r="I23" s="76">
        <v>0.17465706973309172</v>
      </c>
      <c r="J23" s="74">
        <v>0</v>
      </c>
      <c r="K23" s="76">
        <v>0</v>
      </c>
      <c r="L23" s="74">
        <v>0</v>
      </c>
      <c r="M23" s="76">
        <v>0</v>
      </c>
      <c r="N23" s="74">
        <v>0</v>
      </c>
      <c r="O23" s="76">
        <v>0</v>
      </c>
      <c r="P23" s="74">
        <v>19215.689999999999</v>
      </c>
      <c r="Q23" s="76">
        <v>1.5068634790411249E-3</v>
      </c>
    </row>
    <row r="24" spans="1:17" ht="13.5" customHeight="1" x14ac:dyDescent="0.2">
      <c r="A24" s="30">
        <v>22</v>
      </c>
      <c r="B24" s="59" t="s">
        <v>42</v>
      </c>
      <c r="C24" s="59" t="s">
        <v>26</v>
      </c>
      <c r="D24" s="70" t="s">
        <v>158</v>
      </c>
      <c r="E24" s="72">
        <v>11752007.49</v>
      </c>
      <c r="F24" s="74">
        <v>7780589</v>
      </c>
      <c r="G24" s="76">
        <v>0.66206467334373698</v>
      </c>
      <c r="H24" s="74">
        <v>1781469</v>
      </c>
      <c r="I24" s="76">
        <v>0.15158848405396991</v>
      </c>
      <c r="J24" s="74">
        <v>0</v>
      </c>
      <c r="K24" s="76">
        <v>0</v>
      </c>
      <c r="L24" s="74">
        <v>2160747.39</v>
      </c>
      <c r="M24" s="76">
        <v>0.18386198203486681</v>
      </c>
      <c r="N24" s="74">
        <v>0</v>
      </c>
      <c r="O24" s="76">
        <v>0</v>
      </c>
      <c r="P24" s="74">
        <v>29202.1</v>
      </c>
      <c r="Q24" s="76">
        <v>2.48486056742634E-3</v>
      </c>
    </row>
    <row r="25" spans="1:17" ht="13.5" customHeight="1" x14ac:dyDescent="0.2">
      <c r="A25" s="30">
        <v>23</v>
      </c>
      <c r="B25" s="59" t="s">
        <v>70</v>
      </c>
      <c r="C25" s="59" t="s">
        <v>26</v>
      </c>
      <c r="D25" s="70" t="s">
        <v>159</v>
      </c>
      <c r="E25" s="72">
        <v>11091351.710000001</v>
      </c>
      <c r="F25" s="74">
        <v>7432689.3799999999</v>
      </c>
      <c r="G25" s="76">
        <v>0.67013377398344165</v>
      </c>
      <c r="H25" s="74">
        <v>1555173.19</v>
      </c>
      <c r="I25" s="76">
        <v>0.14021493778777661</v>
      </c>
      <c r="J25" s="74">
        <v>1492032</v>
      </c>
      <c r="K25" s="76">
        <v>0.13452210686410557</v>
      </c>
      <c r="L25" s="74">
        <v>0</v>
      </c>
      <c r="M25" s="76">
        <v>0</v>
      </c>
      <c r="N25" s="74">
        <v>0</v>
      </c>
      <c r="O25" s="76">
        <v>0</v>
      </c>
      <c r="P25" s="74">
        <v>611457.14</v>
      </c>
      <c r="Q25" s="76">
        <v>5.512918136467606E-2</v>
      </c>
    </row>
    <row r="26" spans="1:17" ht="13.5" customHeight="1" x14ac:dyDescent="0.2">
      <c r="A26" s="30">
        <v>24</v>
      </c>
      <c r="B26" s="59" t="s">
        <v>65</v>
      </c>
      <c r="C26" s="59" t="s">
        <v>26</v>
      </c>
      <c r="D26" s="70" t="s">
        <v>101</v>
      </c>
      <c r="E26" s="72">
        <v>10517575.76</v>
      </c>
      <c r="F26" s="74">
        <v>5443805</v>
      </c>
      <c r="G26" s="76">
        <v>0.51759123244955829</v>
      </c>
      <c r="H26" s="74">
        <v>4774338.5199999996</v>
      </c>
      <c r="I26" s="76">
        <v>0.45393906627775976</v>
      </c>
      <c r="J26" s="74">
        <v>0</v>
      </c>
      <c r="K26" s="76">
        <v>0</v>
      </c>
      <c r="L26" s="74">
        <v>0</v>
      </c>
      <c r="M26" s="76">
        <v>0</v>
      </c>
      <c r="N26" s="74">
        <v>0</v>
      </c>
      <c r="O26" s="76">
        <v>0</v>
      </c>
      <c r="P26" s="74">
        <v>299432.24</v>
      </c>
      <c r="Q26" s="76">
        <v>2.846970127268187E-2</v>
      </c>
    </row>
    <row r="27" spans="1:17" ht="13.5" customHeight="1" x14ac:dyDescent="0.2">
      <c r="A27" s="30">
        <v>25</v>
      </c>
      <c r="B27" s="59" t="s">
        <v>46</v>
      </c>
      <c r="C27" s="59" t="s">
        <v>26</v>
      </c>
      <c r="D27" s="70" t="s">
        <v>148</v>
      </c>
      <c r="E27" s="72">
        <v>8560237.9499999993</v>
      </c>
      <c r="F27" s="74">
        <v>4307603.7300000004</v>
      </c>
      <c r="G27" s="76">
        <v>0.50321074661248177</v>
      </c>
      <c r="H27" s="74">
        <v>4252634.22</v>
      </c>
      <c r="I27" s="76">
        <v>0.49678925338751828</v>
      </c>
      <c r="J27" s="74">
        <v>0</v>
      </c>
      <c r="K27" s="76">
        <v>0</v>
      </c>
      <c r="L27" s="74">
        <v>0</v>
      </c>
      <c r="M27" s="76">
        <v>0</v>
      </c>
      <c r="N27" s="74">
        <v>0</v>
      </c>
      <c r="O27" s="76">
        <v>0</v>
      </c>
      <c r="P27" s="74">
        <v>0</v>
      </c>
      <c r="Q27" s="76">
        <v>0</v>
      </c>
    </row>
    <row r="28" spans="1:17" ht="13.5" customHeight="1" x14ac:dyDescent="0.2">
      <c r="A28" s="30">
        <v>26</v>
      </c>
      <c r="B28" s="59" t="s">
        <v>45</v>
      </c>
      <c r="C28" s="59" t="s">
        <v>33</v>
      </c>
      <c r="D28" s="70" t="s">
        <v>160</v>
      </c>
      <c r="E28" s="72">
        <v>7524405.7000000002</v>
      </c>
      <c r="F28" s="74">
        <v>4019382.5</v>
      </c>
      <c r="G28" s="76">
        <v>0.53417939705191597</v>
      </c>
      <c r="H28" s="74">
        <v>3460570.56</v>
      </c>
      <c r="I28" s="76">
        <v>0.45991280879498564</v>
      </c>
      <c r="J28" s="74">
        <v>0</v>
      </c>
      <c r="K28" s="76">
        <v>0</v>
      </c>
      <c r="L28" s="74">
        <v>0</v>
      </c>
      <c r="M28" s="76">
        <v>0</v>
      </c>
      <c r="N28" s="74">
        <v>0</v>
      </c>
      <c r="O28" s="76">
        <v>0</v>
      </c>
      <c r="P28" s="74">
        <v>44452.639999999999</v>
      </c>
      <c r="Q28" s="76">
        <v>5.907794153098363E-3</v>
      </c>
    </row>
    <row r="29" spans="1:17" ht="13.5" customHeight="1" x14ac:dyDescent="0.2">
      <c r="A29" s="30">
        <v>27</v>
      </c>
      <c r="B29" s="59" t="s">
        <v>47</v>
      </c>
      <c r="C29" s="59" t="s">
        <v>26</v>
      </c>
      <c r="D29" s="70" t="s">
        <v>123</v>
      </c>
      <c r="E29" s="72">
        <v>7469098.7699999996</v>
      </c>
      <c r="F29" s="74">
        <v>3754291.2000000002</v>
      </c>
      <c r="G29" s="76">
        <v>0.50264313213788181</v>
      </c>
      <c r="H29" s="74">
        <v>3695583.84</v>
      </c>
      <c r="I29" s="76">
        <v>0.49478309951442778</v>
      </c>
      <c r="J29" s="74">
        <v>0</v>
      </c>
      <c r="K29" s="76">
        <v>0</v>
      </c>
      <c r="L29" s="74">
        <v>0</v>
      </c>
      <c r="M29" s="76">
        <v>0</v>
      </c>
      <c r="N29" s="74">
        <v>0</v>
      </c>
      <c r="O29" s="76">
        <v>0</v>
      </c>
      <c r="P29" s="74">
        <v>19223.73</v>
      </c>
      <c r="Q29" s="76">
        <v>2.5737683476904942E-3</v>
      </c>
    </row>
    <row r="30" spans="1:17" ht="13.5" customHeight="1" x14ac:dyDescent="0.2">
      <c r="A30" s="30">
        <v>28</v>
      </c>
      <c r="B30" s="59" t="s">
        <v>66</v>
      </c>
      <c r="C30" s="59" t="s">
        <v>26</v>
      </c>
      <c r="D30" s="70" t="s">
        <v>118</v>
      </c>
      <c r="E30" s="72">
        <v>7045052.2599999998</v>
      </c>
      <c r="F30" s="74">
        <v>3695901.85</v>
      </c>
      <c r="G30" s="76">
        <v>0.52460957188130219</v>
      </c>
      <c r="H30" s="74">
        <v>3332343.43</v>
      </c>
      <c r="I30" s="76">
        <v>0.47300478506315585</v>
      </c>
      <c r="J30" s="74">
        <v>0</v>
      </c>
      <c r="K30" s="76">
        <v>0</v>
      </c>
      <c r="L30" s="74">
        <v>0</v>
      </c>
      <c r="M30" s="76">
        <v>0</v>
      </c>
      <c r="N30" s="74">
        <v>0</v>
      </c>
      <c r="O30" s="76">
        <v>0</v>
      </c>
      <c r="P30" s="74">
        <v>16806.98</v>
      </c>
      <c r="Q30" s="76">
        <v>2.3856430555420751E-3</v>
      </c>
    </row>
    <row r="31" spans="1:17" ht="13.5" customHeight="1" x14ac:dyDescent="0.2">
      <c r="A31" s="30">
        <v>29</v>
      </c>
      <c r="B31" s="59" t="s">
        <v>51</v>
      </c>
      <c r="C31" s="59" t="s">
        <v>26</v>
      </c>
      <c r="D31" s="70" t="s">
        <v>162</v>
      </c>
      <c r="E31" s="72">
        <v>4371242.18</v>
      </c>
      <c r="F31" s="74">
        <v>2537171.19</v>
      </c>
      <c r="G31" s="76">
        <v>0.58042338665390536</v>
      </c>
      <c r="H31" s="74">
        <v>1297187.78</v>
      </c>
      <c r="I31" s="76">
        <v>0.29675495581898875</v>
      </c>
      <c r="J31" s="74">
        <v>0</v>
      </c>
      <c r="K31" s="76">
        <v>0</v>
      </c>
      <c r="L31" s="74">
        <v>526156.02</v>
      </c>
      <c r="M31" s="76">
        <v>0.12036762053755623</v>
      </c>
      <c r="N31" s="74">
        <v>0</v>
      </c>
      <c r="O31" s="76">
        <v>0</v>
      </c>
      <c r="P31" s="74">
        <v>10727.19</v>
      </c>
      <c r="Q31" s="76">
        <v>2.4540369895497305E-3</v>
      </c>
    </row>
    <row r="32" spans="1:17" ht="13.5" customHeight="1" x14ac:dyDescent="0.2">
      <c r="A32" s="30">
        <v>30</v>
      </c>
      <c r="B32" s="59" t="s">
        <v>58</v>
      </c>
      <c r="C32" s="59" t="s">
        <v>26</v>
      </c>
      <c r="D32" s="70" t="s">
        <v>100</v>
      </c>
      <c r="E32" s="72">
        <v>4043899.9</v>
      </c>
      <c r="F32" s="74">
        <v>2012675.64</v>
      </c>
      <c r="G32" s="76">
        <v>0.49770659258900052</v>
      </c>
      <c r="H32" s="74">
        <v>2022566.39</v>
      </c>
      <c r="I32" s="76">
        <v>0.50015243700765188</v>
      </c>
      <c r="J32" s="74">
        <v>0</v>
      </c>
      <c r="K32" s="76">
        <v>0</v>
      </c>
      <c r="L32" s="74">
        <v>0</v>
      </c>
      <c r="M32" s="76">
        <v>0</v>
      </c>
      <c r="N32" s="74">
        <v>0</v>
      </c>
      <c r="O32" s="76">
        <v>0</v>
      </c>
      <c r="P32" s="74">
        <v>8657.8700000000008</v>
      </c>
      <c r="Q32" s="76">
        <v>2.1409704033475215E-3</v>
      </c>
    </row>
    <row r="33" spans="1:17" ht="13.5" customHeight="1" x14ac:dyDescent="0.2">
      <c r="A33" s="30">
        <v>31</v>
      </c>
      <c r="B33" s="59" t="s">
        <v>50</v>
      </c>
      <c r="C33" s="59" t="s">
        <v>26</v>
      </c>
      <c r="D33" s="70" t="s">
        <v>163</v>
      </c>
      <c r="E33" s="72">
        <v>3592600.7</v>
      </c>
      <c r="F33" s="74">
        <v>2581512.2599999998</v>
      </c>
      <c r="G33" s="76">
        <v>0.71856364666410033</v>
      </c>
      <c r="H33" s="74">
        <v>997178.28</v>
      </c>
      <c r="I33" s="76">
        <v>0.2775644618674154</v>
      </c>
      <c r="J33" s="74">
        <v>0</v>
      </c>
      <c r="K33" s="76">
        <v>0</v>
      </c>
      <c r="L33" s="74">
        <v>0</v>
      </c>
      <c r="M33" s="76">
        <v>0</v>
      </c>
      <c r="N33" s="74">
        <v>0</v>
      </c>
      <c r="O33" s="76">
        <v>0</v>
      </c>
      <c r="P33" s="74">
        <v>13910.16</v>
      </c>
      <c r="Q33" s="76">
        <v>3.871891468484098E-3</v>
      </c>
    </row>
    <row r="34" spans="1:17" ht="13.5" customHeight="1" x14ac:dyDescent="0.2">
      <c r="A34" s="30">
        <v>32</v>
      </c>
      <c r="B34" s="59" t="s">
        <v>43</v>
      </c>
      <c r="C34" s="59" t="s">
        <v>26</v>
      </c>
      <c r="D34" s="70" t="s">
        <v>139</v>
      </c>
      <c r="E34" s="72">
        <v>3503934.67</v>
      </c>
      <c r="F34" s="74">
        <v>1912977.76</v>
      </c>
      <c r="G34" s="76">
        <v>0.54595132049080131</v>
      </c>
      <c r="H34" s="74">
        <v>1572978.78</v>
      </c>
      <c r="I34" s="76">
        <v>0.44891783898470916</v>
      </c>
      <c r="J34" s="74">
        <v>0</v>
      </c>
      <c r="K34" s="76">
        <v>0</v>
      </c>
      <c r="L34" s="74">
        <v>0</v>
      </c>
      <c r="M34" s="76">
        <v>0</v>
      </c>
      <c r="N34" s="74">
        <v>0</v>
      </c>
      <c r="O34" s="76">
        <v>0</v>
      </c>
      <c r="P34" s="74">
        <v>17978.13</v>
      </c>
      <c r="Q34" s="76">
        <v>5.1308405244895735E-3</v>
      </c>
    </row>
    <row r="35" spans="1:17" ht="13.5" customHeight="1" x14ac:dyDescent="0.2">
      <c r="A35" s="30">
        <v>33</v>
      </c>
      <c r="B35" s="59" t="s">
        <v>61</v>
      </c>
      <c r="C35" s="59" t="s">
        <v>36</v>
      </c>
      <c r="D35" s="70" t="s">
        <v>153</v>
      </c>
      <c r="E35" s="72">
        <v>3389905.38</v>
      </c>
      <c r="F35" s="74">
        <v>2167725.1800000002</v>
      </c>
      <c r="G35" s="76">
        <v>0.63946480417692375</v>
      </c>
      <c r="H35" s="74">
        <v>1215137.33</v>
      </c>
      <c r="I35" s="76">
        <v>0.35845759506125213</v>
      </c>
      <c r="J35" s="74">
        <v>0</v>
      </c>
      <c r="K35" s="76">
        <v>0</v>
      </c>
      <c r="L35" s="74">
        <v>0</v>
      </c>
      <c r="M35" s="76">
        <v>0</v>
      </c>
      <c r="N35" s="74">
        <v>0</v>
      </c>
      <c r="O35" s="76">
        <v>0</v>
      </c>
      <c r="P35" s="74">
        <v>7042.87</v>
      </c>
      <c r="Q35" s="76">
        <v>2.0776007618242137E-3</v>
      </c>
    </row>
    <row r="36" spans="1:17" ht="13.5" customHeight="1" x14ac:dyDescent="0.2">
      <c r="A36" s="30">
        <v>34</v>
      </c>
      <c r="B36" s="59" t="s">
        <v>54</v>
      </c>
      <c r="C36" s="59" t="s">
        <v>26</v>
      </c>
      <c r="D36" s="70" t="s">
        <v>108</v>
      </c>
      <c r="E36" s="72">
        <v>2797127.51</v>
      </c>
      <c r="F36" s="74">
        <v>1357298.43</v>
      </c>
      <c r="G36" s="76">
        <v>0.48524724923963158</v>
      </c>
      <c r="H36" s="74">
        <v>1378414.28</v>
      </c>
      <c r="I36" s="76">
        <v>0.4927963688005057</v>
      </c>
      <c r="J36" s="74">
        <v>0</v>
      </c>
      <c r="K36" s="76">
        <v>0</v>
      </c>
      <c r="L36" s="74">
        <v>0</v>
      </c>
      <c r="M36" s="76">
        <v>0</v>
      </c>
      <c r="N36" s="74">
        <v>0</v>
      </c>
      <c r="O36" s="76">
        <v>0</v>
      </c>
      <c r="P36" s="74">
        <v>61414.8</v>
      </c>
      <c r="Q36" s="76">
        <v>2.1956381959862818E-2</v>
      </c>
    </row>
    <row r="37" spans="1:17" ht="13.5" customHeight="1" x14ac:dyDescent="0.2">
      <c r="A37" s="30">
        <v>35</v>
      </c>
      <c r="B37" s="59" t="s">
        <v>62</v>
      </c>
      <c r="C37" s="59" t="s">
        <v>26</v>
      </c>
      <c r="D37" s="70" t="s">
        <v>142</v>
      </c>
      <c r="E37" s="72">
        <v>2198126.8199999998</v>
      </c>
      <c r="F37" s="74">
        <v>0</v>
      </c>
      <c r="G37" s="76">
        <v>0</v>
      </c>
      <c r="H37" s="74">
        <v>2197406.8199999998</v>
      </c>
      <c r="I37" s="76">
        <v>0.9996724483803896</v>
      </c>
      <c r="J37" s="74">
        <v>0</v>
      </c>
      <c r="K37" s="76">
        <v>0</v>
      </c>
      <c r="L37" s="74">
        <v>0</v>
      </c>
      <c r="M37" s="76">
        <v>0</v>
      </c>
      <c r="N37" s="74">
        <v>0</v>
      </c>
      <c r="O37" s="76">
        <v>0</v>
      </c>
      <c r="P37" s="74">
        <v>720</v>
      </c>
      <c r="Q37" s="76">
        <v>3.2755161961037357E-4</v>
      </c>
    </row>
    <row r="38" spans="1:17" ht="13.5" customHeight="1" x14ac:dyDescent="0.2">
      <c r="A38" s="30">
        <v>36</v>
      </c>
      <c r="B38" s="59" t="s">
        <v>48</v>
      </c>
      <c r="C38" s="59" t="s">
        <v>26</v>
      </c>
      <c r="D38" s="70" t="s">
        <v>93</v>
      </c>
      <c r="E38" s="72">
        <v>1095638.93</v>
      </c>
      <c r="F38" s="74">
        <v>592688.13</v>
      </c>
      <c r="G38" s="76">
        <v>0.54095205434147908</v>
      </c>
      <c r="H38" s="74">
        <v>500015.93</v>
      </c>
      <c r="I38" s="76">
        <v>0.45636926208892559</v>
      </c>
      <c r="J38" s="74">
        <v>0</v>
      </c>
      <c r="K38" s="76">
        <v>0</v>
      </c>
      <c r="L38" s="74">
        <v>0</v>
      </c>
      <c r="M38" s="76">
        <v>0</v>
      </c>
      <c r="N38" s="74">
        <v>0</v>
      </c>
      <c r="O38" s="76">
        <v>0</v>
      </c>
      <c r="P38" s="74">
        <v>2934.87</v>
      </c>
      <c r="Q38" s="76">
        <v>2.678683569595323E-3</v>
      </c>
    </row>
    <row r="39" spans="1:17" ht="13.5" customHeight="1" x14ac:dyDescent="0.2">
      <c r="A39" s="30">
        <v>37</v>
      </c>
      <c r="B39" s="59" t="s">
        <v>57</v>
      </c>
      <c r="C39" s="59" t="s">
        <v>26</v>
      </c>
      <c r="D39" s="70" t="s">
        <v>94</v>
      </c>
      <c r="E39" s="72">
        <v>994144.2</v>
      </c>
      <c r="F39" s="74">
        <v>436073.5</v>
      </c>
      <c r="G39" s="76">
        <v>0.43864210041159019</v>
      </c>
      <c r="H39" s="74">
        <v>556633.25</v>
      </c>
      <c r="I39" s="76">
        <v>0.55991198258763675</v>
      </c>
      <c r="J39" s="74">
        <v>0</v>
      </c>
      <c r="K39" s="76">
        <v>0</v>
      </c>
      <c r="L39" s="74">
        <v>0</v>
      </c>
      <c r="M39" s="76">
        <v>0</v>
      </c>
      <c r="N39" s="74">
        <v>0</v>
      </c>
      <c r="O39" s="76">
        <v>0</v>
      </c>
      <c r="P39" s="74">
        <v>1437.45</v>
      </c>
      <c r="Q39" s="76">
        <v>1.4459170007731273E-3</v>
      </c>
    </row>
    <row r="40" spans="1:17" ht="13.5" customHeight="1" x14ac:dyDescent="0.2">
      <c r="A40" s="30">
        <v>38</v>
      </c>
      <c r="B40" s="59" t="s">
        <v>59</v>
      </c>
      <c r="C40" s="59" t="s">
        <v>26</v>
      </c>
      <c r="D40" s="70" t="s">
        <v>137</v>
      </c>
      <c r="E40" s="72">
        <v>993927.48</v>
      </c>
      <c r="F40" s="74">
        <v>546166.92000000004</v>
      </c>
      <c r="G40" s="76">
        <v>0.54950379277168193</v>
      </c>
      <c r="H40" s="74">
        <v>445793.1</v>
      </c>
      <c r="I40" s="76">
        <v>0.44851672679378979</v>
      </c>
      <c r="J40" s="74">
        <v>0</v>
      </c>
      <c r="K40" s="76">
        <v>0</v>
      </c>
      <c r="L40" s="74">
        <v>0</v>
      </c>
      <c r="M40" s="76">
        <v>0</v>
      </c>
      <c r="N40" s="74">
        <v>0</v>
      </c>
      <c r="O40" s="76">
        <v>0</v>
      </c>
      <c r="P40" s="74">
        <v>1967.46</v>
      </c>
      <c r="Q40" s="76">
        <v>1.9794804345282819E-3</v>
      </c>
    </row>
    <row r="41" spans="1:17" ht="13.5" customHeight="1" x14ac:dyDescent="0.2">
      <c r="A41" s="30">
        <v>39</v>
      </c>
      <c r="B41" s="59" t="s">
        <v>52</v>
      </c>
      <c r="C41" s="59" t="s">
        <v>26</v>
      </c>
      <c r="D41" s="70" t="s">
        <v>141</v>
      </c>
      <c r="E41" s="72">
        <v>888634.83</v>
      </c>
      <c r="F41" s="74">
        <v>458981.25</v>
      </c>
      <c r="G41" s="76">
        <v>0.51650153078064698</v>
      </c>
      <c r="H41" s="74">
        <v>425859.87</v>
      </c>
      <c r="I41" s="76">
        <v>0.4792293252786412</v>
      </c>
      <c r="J41" s="74">
        <v>0</v>
      </c>
      <c r="K41" s="76">
        <v>0</v>
      </c>
      <c r="L41" s="74">
        <v>0</v>
      </c>
      <c r="M41" s="76">
        <v>0</v>
      </c>
      <c r="N41" s="74">
        <v>0</v>
      </c>
      <c r="O41" s="76">
        <v>0</v>
      </c>
      <c r="P41" s="74">
        <v>3793.71</v>
      </c>
      <c r="Q41" s="76">
        <v>4.2691439407118448E-3</v>
      </c>
    </row>
    <row r="42" spans="1:17" ht="13.5" customHeight="1" x14ac:dyDescent="0.2">
      <c r="A42" s="30">
        <v>40</v>
      </c>
      <c r="B42" s="59" t="s">
        <v>60</v>
      </c>
      <c r="C42" s="59" t="s">
        <v>26</v>
      </c>
      <c r="D42" s="71" t="s">
        <v>165</v>
      </c>
      <c r="E42" s="72">
        <v>351490.29</v>
      </c>
      <c r="F42" s="74">
        <v>223794.62</v>
      </c>
      <c r="G42" s="76">
        <v>0.6367021404773372</v>
      </c>
      <c r="H42" s="74">
        <v>126584.98</v>
      </c>
      <c r="I42" s="76">
        <v>0.36013791447837723</v>
      </c>
      <c r="J42" s="74">
        <v>0</v>
      </c>
      <c r="K42" s="76">
        <v>0</v>
      </c>
      <c r="L42" s="74">
        <v>0</v>
      </c>
      <c r="M42" s="76">
        <v>0</v>
      </c>
      <c r="N42" s="74">
        <v>0</v>
      </c>
      <c r="O42" s="76">
        <v>0</v>
      </c>
      <c r="P42" s="74">
        <v>1110.69</v>
      </c>
      <c r="Q42" s="76">
        <v>3.1599450442855764E-3</v>
      </c>
    </row>
    <row r="43" spans="1:17" ht="13.5" customHeight="1" x14ac:dyDescent="0.2">
      <c r="A43" s="30">
        <v>41</v>
      </c>
      <c r="B43" s="59" t="s">
        <v>53</v>
      </c>
      <c r="C43" s="59" t="s">
        <v>26</v>
      </c>
      <c r="D43" s="70" t="s">
        <v>149</v>
      </c>
      <c r="E43" s="72">
        <v>272451.07</v>
      </c>
      <c r="F43" s="74">
        <v>116028.3</v>
      </c>
      <c r="G43" s="76">
        <v>0.42586839537829674</v>
      </c>
      <c r="H43" s="74">
        <v>154024.95999999999</v>
      </c>
      <c r="I43" s="76">
        <v>0.56533072158608144</v>
      </c>
      <c r="J43" s="74">
        <v>0</v>
      </c>
      <c r="K43" s="76">
        <v>0</v>
      </c>
      <c r="L43" s="74">
        <v>0</v>
      </c>
      <c r="M43" s="76">
        <v>0</v>
      </c>
      <c r="N43" s="74">
        <v>0</v>
      </c>
      <c r="O43" s="76">
        <v>0</v>
      </c>
      <c r="P43" s="74">
        <v>2397.81</v>
      </c>
      <c r="Q43" s="76">
        <v>8.8008830356217718E-3</v>
      </c>
    </row>
    <row r="44" spans="1:17" ht="13.5" customHeight="1" x14ac:dyDescent="0.2">
      <c r="A44" s="30">
        <v>42</v>
      </c>
      <c r="B44" s="59" t="s">
        <v>56</v>
      </c>
      <c r="C44" s="59" t="s">
        <v>26</v>
      </c>
      <c r="D44" s="71" t="s">
        <v>146</v>
      </c>
      <c r="E44" s="72">
        <v>137945.91</v>
      </c>
      <c r="F44" s="74">
        <v>70456.009999999995</v>
      </c>
      <c r="G44" s="76">
        <v>0.51075098928268325</v>
      </c>
      <c r="H44" s="74">
        <v>67412.800000000003</v>
      </c>
      <c r="I44" s="76">
        <v>0.48869009599487218</v>
      </c>
      <c r="J44" s="74">
        <v>0</v>
      </c>
      <c r="K44" s="76">
        <v>0</v>
      </c>
      <c r="L44" s="74">
        <v>0</v>
      </c>
      <c r="M44" s="76">
        <v>0</v>
      </c>
      <c r="N44" s="74">
        <v>0</v>
      </c>
      <c r="O44" s="76">
        <v>0</v>
      </c>
      <c r="P44" s="74">
        <v>77.099999999999994</v>
      </c>
      <c r="Q44" s="76">
        <v>5.5891472244447109E-4</v>
      </c>
    </row>
    <row r="45" spans="1:17" ht="13.5" customHeight="1" x14ac:dyDescent="0.2">
      <c r="A45" s="30">
        <v>43</v>
      </c>
      <c r="B45" s="59" t="s">
        <v>55</v>
      </c>
      <c r="C45" s="59" t="s">
        <v>36</v>
      </c>
      <c r="D45" s="70" t="s">
        <v>87</v>
      </c>
      <c r="E45" s="72">
        <v>42726.45</v>
      </c>
      <c r="F45" s="74">
        <v>22956.39</v>
      </c>
      <c r="G45" s="76">
        <v>0.53728755840936937</v>
      </c>
      <c r="H45" s="74">
        <v>19675.32</v>
      </c>
      <c r="I45" s="76">
        <v>0.46049507974568449</v>
      </c>
      <c r="J45" s="74">
        <v>0</v>
      </c>
      <c r="K45" s="76">
        <v>0</v>
      </c>
      <c r="L45" s="74">
        <v>0</v>
      </c>
      <c r="M45" s="76">
        <v>0</v>
      </c>
      <c r="N45" s="74">
        <v>0</v>
      </c>
      <c r="O45" s="76">
        <v>0</v>
      </c>
      <c r="P45" s="74">
        <v>94.74</v>
      </c>
      <c r="Q45" s="76">
        <v>2.2173618449461635E-3</v>
      </c>
    </row>
    <row r="46" spans="1:17" ht="13.5" customHeight="1" x14ac:dyDescent="0.2">
      <c r="A46" s="30">
        <v>44</v>
      </c>
      <c r="B46" s="59" t="s">
        <v>49</v>
      </c>
      <c r="C46" s="59" t="s">
        <v>26</v>
      </c>
      <c r="D46" s="70" t="s">
        <v>166</v>
      </c>
      <c r="E46" s="72">
        <v>0</v>
      </c>
      <c r="F46" s="74">
        <v>0</v>
      </c>
      <c r="G46" s="76">
        <v>0</v>
      </c>
      <c r="H46" s="74">
        <v>0</v>
      </c>
      <c r="I46" s="76">
        <v>0</v>
      </c>
      <c r="J46" s="74">
        <v>0</v>
      </c>
      <c r="K46" s="76">
        <v>0</v>
      </c>
      <c r="L46" s="74">
        <v>0</v>
      </c>
      <c r="M46" s="76">
        <v>0</v>
      </c>
      <c r="N46" s="74">
        <v>0</v>
      </c>
      <c r="O46" s="76">
        <v>0</v>
      </c>
      <c r="P46" s="74">
        <v>0</v>
      </c>
      <c r="Q46" s="76">
        <v>0</v>
      </c>
    </row>
    <row r="47" spans="1:17" ht="15.75" thickBot="1" x14ac:dyDescent="0.25">
      <c r="A47" s="31"/>
      <c r="B47" s="114" t="s">
        <v>4</v>
      </c>
      <c r="C47" s="114"/>
      <c r="D47" s="114"/>
      <c r="E47" s="45">
        <f>SUM(E3:E46)</f>
        <v>3772850916.3099995</v>
      </c>
      <c r="F47" s="75">
        <f>SUM(F3:F46)</f>
        <v>2362857064.8400002</v>
      </c>
      <c r="G47" s="77">
        <f>F47/$E$47</f>
        <v>0.62627893793136402</v>
      </c>
      <c r="H47" s="78">
        <f>SUM(H3:H46)</f>
        <v>1290712877.9499998</v>
      </c>
      <c r="I47" s="77">
        <f>H47/$E$47</f>
        <v>0.34210545462325587</v>
      </c>
      <c r="J47" s="78">
        <f>SUM(J3:J46)</f>
        <v>22059307.09</v>
      </c>
      <c r="K47" s="77">
        <f>J47/$E$47</f>
        <v>5.8468536338496229E-3</v>
      </c>
      <c r="L47" s="78">
        <f>SUM(L3:L46)</f>
        <v>51961414.690000005</v>
      </c>
      <c r="M47" s="77">
        <f>L47/$E$47</f>
        <v>1.3772453733957865E-2</v>
      </c>
      <c r="N47" s="78">
        <f>SUM(N3:N46)</f>
        <v>11333179.08</v>
      </c>
      <c r="O47" s="77">
        <f>N47/$E$47</f>
        <v>3.0038767317857092E-3</v>
      </c>
      <c r="P47" s="78">
        <f>SUM(P3:P46)</f>
        <v>33927072.659999989</v>
      </c>
      <c r="Q47" s="77">
        <f>P47/$E$47</f>
        <v>8.9924233457870199E-3</v>
      </c>
    </row>
  </sheetData>
  <mergeCells count="1">
    <mergeCell ref="B47:D47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4585-31EB-4F59-8E39-01276A51553C}">
  <sheetPr>
    <tabColor theme="8" tint="0.59999389629810485"/>
    <pageSetUpPr fitToPage="1"/>
  </sheetPr>
  <dimension ref="A1:J81"/>
  <sheetViews>
    <sheetView zoomScaleNormal="100" workbookViewId="0">
      <selection activeCell="B4" sqref="B4"/>
    </sheetView>
  </sheetViews>
  <sheetFormatPr defaultRowHeight="14.25" x14ac:dyDescent="0.2"/>
  <cols>
    <col min="1" max="1" width="6" style="9" customWidth="1"/>
    <col min="2" max="2" width="11.85546875" style="9" customWidth="1"/>
    <col min="3" max="3" width="14.42578125" style="9" bestFit="1" customWidth="1"/>
    <col min="4" max="4" width="52.7109375" style="9" customWidth="1"/>
    <col min="5" max="5" width="14.140625" style="10" customWidth="1"/>
    <col min="6" max="6" width="9.85546875" style="10" bestFit="1" customWidth="1"/>
    <col min="7" max="7" width="10.5703125" style="11" customWidth="1"/>
    <col min="8" max="8" width="10.42578125" style="11" bestFit="1" customWidth="1"/>
    <col min="9" max="9" width="11" style="11" customWidth="1"/>
    <col min="10" max="10" width="12.7109375" style="11" customWidth="1"/>
    <col min="11" max="16384" width="9.140625" style="9"/>
  </cols>
  <sheetData>
    <row r="1" spans="1:10" s="3" customFormat="1" ht="18.75" thickBot="1" x14ac:dyDescent="0.25">
      <c r="A1" s="42" t="s">
        <v>74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" customFormat="1" ht="15.75" customHeight="1" thickBot="1" x14ac:dyDescent="0.25">
      <c r="A2" s="115" t="s">
        <v>3</v>
      </c>
      <c r="B2" s="122" t="s">
        <v>76</v>
      </c>
      <c r="C2" s="115" t="s">
        <v>79</v>
      </c>
      <c r="D2" s="115" t="s">
        <v>0</v>
      </c>
      <c r="E2" s="120" t="s">
        <v>18</v>
      </c>
      <c r="F2" s="117" t="s">
        <v>20</v>
      </c>
      <c r="G2" s="118"/>
      <c r="H2" s="118"/>
      <c r="I2" s="118"/>
      <c r="J2" s="119"/>
    </row>
    <row r="3" spans="1:10" s="5" customFormat="1" ht="30.75" thickBot="1" x14ac:dyDescent="0.25">
      <c r="A3" s="116"/>
      <c r="B3" s="123"/>
      <c r="C3" s="116"/>
      <c r="D3" s="116"/>
      <c r="E3" s="121"/>
      <c r="F3" s="35" t="s">
        <v>6</v>
      </c>
      <c r="G3" s="36" t="s">
        <v>21</v>
      </c>
      <c r="H3" s="43" t="s">
        <v>7</v>
      </c>
      <c r="I3" s="43" t="s">
        <v>73</v>
      </c>
      <c r="J3" s="79" t="s">
        <v>88</v>
      </c>
    </row>
    <row r="4" spans="1:10" s="4" customFormat="1" collapsed="1" x14ac:dyDescent="0.2">
      <c r="A4" s="48">
        <v>1</v>
      </c>
      <c r="B4" s="46" t="s">
        <v>71</v>
      </c>
      <c r="C4" s="47" t="s">
        <v>26</v>
      </c>
      <c r="D4" s="46" t="s">
        <v>135</v>
      </c>
      <c r="E4" s="56">
        <v>38188</v>
      </c>
      <c r="F4" s="52">
        <v>1.0725164461054204E-2</v>
      </c>
      <c r="G4" s="53">
        <v>2.3589796764827753E-2</v>
      </c>
      <c r="H4" s="53">
        <v>7.1613214011900572E-2</v>
      </c>
      <c r="I4" s="53">
        <v>0.14957821723086329</v>
      </c>
      <c r="J4" s="60">
        <v>0.13547904729724869</v>
      </c>
    </row>
    <row r="5" spans="1:10" s="4" customFormat="1" x14ac:dyDescent="0.2">
      <c r="A5" s="49">
        <v>2</v>
      </c>
      <c r="B5" s="47" t="s">
        <v>40</v>
      </c>
      <c r="C5" s="47" t="s">
        <v>26</v>
      </c>
      <c r="D5" s="47" t="s">
        <v>136</v>
      </c>
      <c r="E5" s="57">
        <v>38195</v>
      </c>
      <c r="F5" s="54">
        <v>1.4025829745868634E-2</v>
      </c>
      <c r="G5" s="55">
        <v>2.6138279932546249E-2</v>
      </c>
      <c r="H5" s="55">
        <v>7.0439052994209383E-2</v>
      </c>
      <c r="I5" s="55">
        <v>0.12442254388666463</v>
      </c>
      <c r="J5" s="61">
        <v>0.11523482245131711</v>
      </c>
    </row>
    <row r="6" spans="1:10" s="4" customFormat="1" x14ac:dyDescent="0.2">
      <c r="A6" s="49">
        <v>3</v>
      </c>
      <c r="B6" s="47" t="s">
        <v>60</v>
      </c>
      <c r="C6" s="47" t="s">
        <v>26</v>
      </c>
      <c r="D6" s="47" t="s">
        <v>165</v>
      </c>
      <c r="E6" s="57">
        <v>38275</v>
      </c>
      <c r="F6" s="54">
        <v>7.6230076230077159E-4</v>
      </c>
      <c r="G6" s="55">
        <v>5.010787111142001E-3</v>
      </c>
      <c r="H6" s="55">
        <v>2.9168692270296059E-3</v>
      </c>
      <c r="I6" s="55">
        <v>-6.4883766107621588E-2</v>
      </c>
      <c r="J6" s="61">
        <v>-6.6696826730433645E-2</v>
      </c>
    </row>
    <row r="7" spans="1:10" s="4" customFormat="1" x14ac:dyDescent="0.2">
      <c r="A7" s="49">
        <v>4</v>
      </c>
      <c r="B7" s="47" t="s">
        <v>30</v>
      </c>
      <c r="C7" s="47" t="s">
        <v>26</v>
      </c>
      <c r="D7" s="47" t="s">
        <v>156</v>
      </c>
      <c r="E7" s="57">
        <v>38281</v>
      </c>
      <c r="F7" s="54">
        <v>1.2202470623681849E-2</v>
      </c>
      <c r="G7" s="55">
        <v>3.2612036638593578E-2</v>
      </c>
      <c r="H7" s="55">
        <v>8.0537776205332756E-2</v>
      </c>
      <c r="I7" s="55">
        <v>0.16418893162837445</v>
      </c>
      <c r="J7" s="61">
        <v>0.15725111953151916</v>
      </c>
    </row>
    <row r="8" spans="1:10" s="4" customFormat="1" x14ac:dyDescent="0.2">
      <c r="A8" s="49">
        <v>5</v>
      </c>
      <c r="B8" s="47" t="s">
        <v>49</v>
      </c>
      <c r="C8" s="47" t="s">
        <v>26</v>
      </c>
      <c r="D8" s="47" t="s">
        <v>166</v>
      </c>
      <c r="E8" s="57">
        <v>38286</v>
      </c>
      <c r="F8" s="54" t="s">
        <v>72</v>
      </c>
      <c r="G8" s="55">
        <v>9.5781617911172567E-4</v>
      </c>
      <c r="H8" s="55">
        <v>6.8647129666801199E-3</v>
      </c>
      <c r="I8" s="55">
        <v>5.7446218454104692E-3</v>
      </c>
      <c r="J8" s="61">
        <v>-1</v>
      </c>
    </row>
    <row r="9" spans="1:10" s="4" customFormat="1" x14ac:dyDescent="0.2">
      <c r="A9" s="49">
        <v>6</v>
      </c>
      <c r="B9" s="47" t="s">
        <v>59</v>
      </c>
      <c r="C9" s="47" t="s">
        <v>26</v>
      </c>
      <c r="D9" s="47" t="s">
        <v>137</v>
      </c>
      <c r="E9" s="57">
        <v>38286</v>
      </c>
      <c r="F9" s="54">
        <v>4.763098520932596E-3</v>
      </c>
      <c r="G9" s="55">
        <v>9.0634441087613649E-3</v>
      </c>
      <c r="H9" s="55">
        <v>2.4278047533861535E-2</v>
      </c>
      <c r="I9" s="55">
        <v>-0.10235162374020157</v>
      </c>
      <c r="J9" s="61">
        <v>-0.10695187165775399</v>
      </c>
    </row>
    <row r="10" spans="1:10" s="4" customFormat="1" x14ac:dyDescent="0.2">
      <c r="A10" s="49">
        <v>7</v>
      </c>
      <c r="B10" s="47" t="s">
        <v>34</v>
      </c>
      <c r="C10" s="47" t="s">
        <v>26</v>
      </c>
      <c r="D10" s="47" t="s">
        <v>155</v>
      </c>
      <c r="E10" s="57">
        <v>38289</v>
      </c>
      <c r="F10" s="54">
        <v>3.2499264056520261E-2</v>
      </c>
      <c r="G10" s="55">
        <v>7.0286435023191318E-2</v>
      </c>
      <c r="H10" s="55">
        <v>0.18014804845222065</v>
      </c>
      <c r="I10" s="55">
        <v>0.22186353290909944</v>
      </c>
      <c r="J10" s="61">
        <v>0.21486630028171616</v>
      </c>
    </row>
    <row r="11" spans="1:10" s="4" customFormat="1" x14ac:dyDescent="0.2">
      <c r="A11" s="49">
        <v>8</v>
      </c>
      <c r="B11" s="47" t="s">
        <v>67</v>
      </c>
      <c r="C11" s="47" t="s">
        <v>26</v>
      </c>
      <c r="D11" s="47" t="s">
        <v>130</v>
      </c>
      <c r="E11" s="57">
        <v>38300</v>
      </c>
      <c r="F11" s="54">
        <v>4.3920567588875414E-3</v>
      </c>
      <c r="G11" s="55">
        <v>1.1875047273277373E-2</v>
      </c>
      <c r="H11" s="55">
        <v>2.3839589790686011E-2</v>
      </c>
      <c r="I11" s="55">
        <v>2.5291232372777639E-2</v>
      </c>
      <c r="J11" s="61">
        <v>2.7693489533320736E-2</v>
      </c>
    </row>
    <row r="12" spans="1:10" s="4" customFormat="1" x14ac:dyDescent="0.2">
      <c r="A12" s="49">
        <v>9</v>
      </c>
      <c r="B12" s="47" t="s">
        <v>37</v>
      </c>
      <c r="C12" s="47" t="s">
        <v>26</v>
      </c>
      <c r="D12" s="47" t="s">
        <v>96</v>
      </c>
      <c r="E12" s="57">
        <v>38317</v>
      </c>
      <c r="F12" s="54">
        <v>1.0737416202704297E-2</v>
      </c>
      <c r="G12" s="55">
        <v>2.0009173259947222E-2</v>
      </c>
      <c r="H12" s="55">
        <v>6.5010475905417531E-2</v>
      </c>
      <c r="I12" s="55">
        <v>0.12498023965348248</v>
      </c>
      <c r="J12" s="61">
        <v>0.11503870138823591</v>
      </c>
    </row>
    <row r="13" spans="1:10" s="4" customFormat="1" x14ac:dyDescent="0.2">
      <c r="A13" s="49">
        <v>10</v>
      </c>
      <c r="B13" s="47" t="s">
        <v>63</v>
      </c>
      <c r="C13" s="47" t="s">
        <v>26</v>
      </c>
      <c r="D13" s="47" t="s">
        <v>151</v>
      </c>
      <c r="E13" s="57">
        <v>38343</v>
      </c>
      <c r="F13" s="54">
        <v>2.1045172719220684E-2</v>
      </c>
      <c r="G13" s="55">
        <v>4.291969746317803E-2</v>
      </c>
      <c r="H13" s="55">
        <v>0.10604083512434759</v>
      </c>
      <c r="I13" s="55">
        <v>0.18787354189852024</v>
      </c>
      <c r="J13" s="61">
        <v>0.1858206805744147</v>
      </c>
    </row>
    <row r="14" spans="1:10" s="4" customFormat="1" x14ac:dyDescent="0.2">
      <c r="A14" s="49">
        <v>11</v>
      </c>
      <c r="B14" s="47" t="s">
        <v>58</v>
      </c>
      <c r="C14" s="47" t="s">
        <v>26</v>
      </c>
      <c r="D14" s="47" t="s">
        <v>100</v>
      </c>
      <c r="E14" s="57">
        <v>38399</v>
      </c>
      <c r="F14" s="54">
        <v>8.2622950819672969E-3</v>
      </c>
      <c r="G14" s="55">
        <v>1.5822680276153855E-2</v>
      </c>
      <c r="H14" s="55">
        <v>1.4097619364277003E-2</v>
      </c>
      <c r="I14" s="55">
        <v>8.5914050637381223E-2</v>
      </c>
      <c r="J14" s="61">
        <v>7.7165574976356455E-2</v>
      </c>
    </row>
    <row r="15" spans="1:10" s="4" customFormat="1" x14ac:dyDescent="0.2">
      <c r="A15" s="49">
        <v>12</v>
      </c>
      <c r="B15" s="47" t="s">
        <v>68</v>
      </c>
      <c r="C15" s="47" t="s">
        <v>26</v>
      </c>
      <c r="D15" s="47" t="s">
        <v>138</v>
      </c>
      <c r="E15" s="57">
        <v>38447</v>
      </c>
      <c r="F15" s="54">
        <v>1.3753702920016986E-2</v>
      </c>
      <c r="G15" s="55">
        <v>2.7615421738431012E-2</v>
      </c>
      <c r="H15" s="55">
        <v>5.6100518020500534E-2</v>
      </c>
      <c r="I15" s="55">
        <v>0.1288878416588124</v>
      </c>
      <c r="J15" s="61">
        <v>0.12822324267043439</v>
      </c>
    </row>
    <row r="16" spans="1:10" s="4" customFormat="1" x14ac:dyDescent="0.2">
      <c r="A16" s="49">
        <v>13</v>
      </c>
      <c r="B16" s="47" t="s">
        <v>28</v>
      </c>
      <c r="C16" s="47" t="s">
        <v>26</v>
      </c>
      <c r="D16" s="47" t="s">
        <v>98</v>
      </c>
      <c r="E16" s="57">
        <v>38449</v>
      </c>
      <c r="F16" s="54">
        <v>8.6478265482969885E-3</v>
      </c>
      <c r="G16" s="55">
        <v>1.7700694109879844E-2</v>
      </c>
      <c r="H16" s="55">
        <v>5.6105916118877941E-2</v>
      </c>
      <c r="I16" s="55">
        <v>0.10680949331470369</v>
      </c>
      <c r="J16" s="61">
        <v>9.8115096555574821E-2</v>
      </c>
    </row>
    <row r="17" spans="1:10" s="4" customFormat="1" x14ac:dyDescent="0.2">
      <c r="A17" s="49">
        <v>14</v>
      </c>
      <c r="B17" s="47" t="s">
        <v>43</v>
      </c>
      <c r="C17" s="47" t="s">
        <v>26</v>
      </c>
      <c r="D17" s="47" t="s">
        <v>139</v>
      </c>
      <c r="E17" s="57">
        <v>38490</v>
      </c>
      <c r="F17" s="54">
        <v>6.8062827225132683E-3</v>
      </c>
      <c r="G17" s="55">
        <v>1.3438735177865757E-2</v>
      </c>
      <c r="H17" s="55">
        <v>4.4703143189755545E-2</v>
      </c>
      <c r="I17" s="55">
        <v>6.6175597006059128E-2</v>
      </c>
      <c r="J17" s="61">
        <v>6.0004724781479002E-2</v>
      </c>
    </row>
    <row r="18" spans="1:10" s="4" customFormat="1" x14ac:dyDescent="0.2">
      <c r="A18" s="49">
        <v>15</v>
      </c>
      <c r="B18" s="47" t="s">
        <v>55</v>
      </c>
      <c r="C18" s="47" t="s">
        <v>36</v>
      </c>
      <c r="D18" s="47" t="s">
        <v>87</v>
      </c>
      <c r="E18" s="57">
        <v>38568</v>
      </c>
      <c r="F18" s="54">
        <v>7.4501321797644238E-3</v>
      </c>
      <c r="G18" s="55">
        <v>1.4766400387315359E-2</v>
      </c>
      <c r="H18" s="55">
        <v>2.0696372047723344E-2</v>
      </c>
      <c r="I18" s="55">
        <v>1.4520813165537216E-2</v>
      </c>
      <c r="J18" s="61">
        <v>9.8771380390267893E-3</v>
      </c>
    </row>
    <row r="19" spans="1:10" s="4" customFormat="1" x14ac:dyDescent="0.2">
      <c r="A19" s="49">
        <v>16</v>
      </c>
      <c r="B19" s="47" t="s">
        <v>64</v>
      </c>
      <c r="C19" s="47" t="s">
        <v>26</v>
      </c>
      <c r="D19" s="47" t="s">
        <v>157</v>
      </c>
      <c r="E19" s="57">
        <v>38707</v>
      </c>
      <c r="F19" s="54">
        <v>7.3426493196575571E-3</v>
      </c>
      <c r="G19" s="55">
        <v>1.657983095982396E-2</v>
      </c>
      <c r="H19" s="55">
        <v>4.9635385534967158E-2</v>
      </c>
      <c r="I19" s="55">
        <v>0.10248618784530383</v>
      </c>
      <c r="J19" s="61">
        <v>7.8092384764617995E-2</v>
      </c>
    </row>
    <row r="20" spans="1:10" s="4" customFormat="1" x14ac:dyDescent="0.2">
      <c r="A20" s="49">
        <v>17</v>
      </c>
      <c r="B20" s="47" t="s">
        <v>32</v>
      </c>
      <c r="C20" s="47" t="s">
        <v>33</v>
      </c>
      <c r="D20" s="47" t="s">
        <v>152</v>
      </c>
      <c r="E20" s="57">
        <v>38762</v>
      </c>
      <c r="F20" s="54">
        <v>1.4449145580019529E-2</v>
      </c>
      <c r="G20" s="55">
        <v>2.5986435537644903E-2</v>
      </c>
      <c r="H20" s="55">
        <v>6.3704006805431312E-2</v>
      </c>
      <c r="I20" s="55">
        <v>0.13204065963030431</v>
      </c>
      <c r="J20" s="61">
        <v>0.12326165811946366</v>
      </c>
    </row>
    <row r="21" spans="1:10" s="4" customFormat="1" x14ac:dyDescent="0.2">
      <c r="A21" s="49">
        <v>18</v>
      </c>
      <c r="B21" s="47" t="s">
        <v>39</v>
      </c>
      <c r="C21" s="47" t="s">
        <v>26</v>
      </c>
      <c r="D21" s="47" t="s">
        <v>140</v>
      </c>
      <c r="E21" s="57">
        <v>38820</v>
      </c>
      <c r="F21" s="54">
        <v>9.133925454757108E-3</v>
      </c>
      <c r="G21" s="55">
        <v>1.7400825072829473E-2</v>
      </c>
      <c r="H21" s="55">
        <v>5.0318908445018629E-2</v>
      </c>
      <c r="I21" s="55">
        <v>8.4420455966323527E-2</v>
      </c>
      <c r="J21" s="61">
        <v>7.6033912324234842E-2</v>
      </c>
    </row>
    <row r="22" spans="1:10" s="4" customFormat="1" x14ac:dyDescent="0.2">
      <c r="A22" s="49">
        <v>19</v>
      </c>
      <c r="B22" s="47" t="s">
        <v>52</v>
      </c>
      <c r="C22" s="47" t="s">
        <v>26</v>
      </c>
      <c r="D22" s="47" t="s">
        <v>141</v>
      </c>
      <c r="E22" s="57">
        <v>38833</v>
      </c>
      <c r="F22" s="54">
        <v>7.5762632668046059E-3</v>
      </c>
      <c r="G22" s="55">
        <v>-3.5318193820966792E-3</v>
      </c>
      <c r="H22" s="55">
        <v>4.0425971877584788E-2</v>
      </c>
      <c r="I22" s="55">
        <v>8.1151738710024013E-2</v>
      </c>
      <c r="J22" s="61">
        <v>7.6909356829450992E-2</v>
      </c>
    </row>
    <row r="23" spans="1:10" s="4" customFormat="1" x14ac:dyDescent="0.2">
      <c r="A23" s="49">
        <v>20</v>
      </c>
      <c r="B23" s="47" t="s">
        <v>27</v>
      </c>
      <c r="C23" s="47" t="s">
        <v>26</v>
      </c>
      <c r="D23" s="47" t="s">
        <v>154</v>
      </c>
      <c r="E23" s="57">
        <v>38869</v>
      </c>
      <c r="F23" s="54">
        <v>1.5696445940054149E-2</v>
      </c>
      <c r="G23" s="55">
        <v>2.5522067953493766E-2</v>
      </c>
      <c r="H23" s="55">
        <v>6.4789095554540044E-2</v>
      </c>
      <c r="I23" s="55">
        <v>0.13207147485420934</v>
      </c>
      <c r="J23" s="61">
        <v>0.12450490147539361</v>
      </c>
    </row>
    <row r="24" spans="1:10" s="4" customFormat="1" x14ac:dyDescent="0.2">
      <c r="A24" s="49">
        <v>21</v>
      </c>
      <c r="B24" s="47" t="s">
        <v>62</v>
      </c>
      <c r="C24" s="47" t="s">
        <v>26</v>
      </c>
      <c r="D24" s="47" t="s">
        <v>142</v>
      </c>
      <c r="E24" s="57">
        <v>38882</v>
      </c>
      <c r="F24" s="54">
        <v>1.725490196078372E-3</v>
      </c>
      <c r="G24" s="55">
        <v>1.3811716145419872E-2</v>
      </c>
      <c r="H24" s="55">
        <v>-6.2247121070651001E-3</v>
      </c>
      <c r="I24" s="55">
        <v>-5.2522255192878453E-2</v>
      </c>
      <c r="J24" s="61">
        <v>-5.8806190125276436E-2</v>
      </c>
    </row>
    <row r="25" spans="1:10" s="4" customFormat="1" x14ac:dyDescent="0.2">
      <c r="A25" s="49">
        <v>22</v>
      </c>
      <c r="B25" s="47" t="s">
        <v>57</v>
      </c>
      <c r="C25" s="47" t="s">
        <v>26</v>
      </c>
      <c r="D25" s="47" t="s">
        <v>94</v>
      </c>
      <c r="E25" s="57">
        <v>38917</v>
      </c>
      <c r="F25" s="54">
        <v>2.3264267539078176E-3</v>
      </c>
      <c r="G25" s="55">
        <v>1.4421308218674156E-2</v>
      </c>
      <c r="H25" s="55">
        <v>-2.9004423174527894E-4</v>
      </c>
      <c r="I25" s="55">
        <v>-1.5425266014425509E-2</v>
      </c>
      <c r="J25" s="61">
        <v>-2.233725712664858E-2</v>
      </c>
    </row>
    <row r="26" spans="1:10" s="4" customFormat="1" x14ac:dyDescent="0.2">
      <c r="A26" s="49">
        <v>23</v>
      </c>
      <c r="B26" s="47" t="s">
        <v>70</v>
      </c>
      <c r="C26" s="47" t="s">
        <v>26</v>
      </c>
      <c r="D26" s="47" t="s">
        <v>159</v>
      </c>
      <c r="E26" s="57">
        <v>38986</v>
      </c>
      <c r="F26" s="54">
        <v>-1.7186349128406331E-3</v>
      </c>
      <c r="G26" s="55">
        <v>-2.4588148512416641E-4</v>
      </c>
      <c r="H26" s="55">
        <v>2.0326223337515659E-2</v>
      </c>
      <c r="I26" s="55">
        <v>3.5395976572447196E-2</v>
      </c>
      <c r="J26" s="61">
        <v>1.7517517517517511E-2</v>
      </c>
    </row>
    <row r="27" spans="1:10" s="4" customFormat="1" x14ac:dyDescent="0.2">
      <c r="A27" s="49">
        <v>24</v>
      </c>
      <c r="B27" s="47" t="s">
        <v>47</v>
      </c>
      <c r="C27" s="47" t="s">
        <v>26</v>
      </c>
      <c r="D27" s="47" t="s">
        <v>123</v>
      </c>
      <c r="E27" s="57">
        <v>39007</v>
      </c>
      <c r="F27" s="54">
        <v>8.2404679561078886E-3</v>
      </c>
      <c r="G27" s="55">
        <v>1.6202259279182396E-2</v>
      </c>
      <c r="H27" s="55">
        <v>4.3136388735505404E-2</v>
      </c>
      <c r="I27" s="55">
        <v>7.4902701595466414E-2</v>
      </c>
      <c r="J27" s="61">
        <v>6.901469023744311E-2</v>
      </c>
    </row>
    <row r="28" spans="1:10" s="4" customFormat="1" x14ac:dyDescent="0.2">
      <c r="A28" s="49">
        <v>25</v>
      </c>
      <c r="B28" s="47" t="s">
        <v>41</v>
      </c>
      <c r="C28" s="47" t="s">
        <v>26</v>
      </c>
      <c r="D28" s="47" t="s">
        <v>97</v>
      </c>
      <c r="E28" s="57">
        <v>39056</v>
      </c>
      <c r="F28" s="54">
        <v>7.2309492299134082E-3</v>
      </c>
      <c r="G28" s="55">
        <v>1.5096746757388813E-2</v>
      </c>
      <c r="H28" s="55">
        <v>3.9017055122472444E-2</v>
      </c>
      <c r="I28" s="55">
        <v>6.7357723577235795E-2</v>
      </c>
      <c r="J28" s="61">
        <v>6.2391260368197532E-2</v>
      </c>
    </row>
    <row r="29" spans="1:10" s="4" customFormat="1" x14ac:dyDescent="0.2">
      <c r="A29" s="49">
        <v>26</v>
      </c>
      <c r="B29" s="47" t="s">
        <v>35</v>
      </c>
      <c r="C29" s="47" t="s">
        <v>36</v>
      </c>
      <c r="D29" s="47" t="s">
        <v>143</v>
      </c>
      <c r="E29" s="57">
        <v>39192</v>
      </c>
      <c r="F29" s="54">
        <v>3.4442951495998742E-3</v>
      </c>
      <c r="G29" s="55">
        <v>1.5785743021896836E-2</v>
      </c>
      <c r="H29" s="55">
        <v>5.4680351672832916E-2</v>
      </c>
      <c r="I29" s="55">
        <v>0.10912856126846004</v>
      </c>
      <c r="J29" s="61">
        <v>0.10237219069003523</v>
      </c>
    </row>
    <row r="30" spans="1:10" s="4" customFormat="1" x14ac:dyDescent="0.2">
      <c r="A30" s="49">
        <v>27</v>
      </c>
      <c r="B30" s="47" t="s">
        <v>65</v>
      </c>
      <c r="C30" s="47" t="s">
        <v>26</v>
      </c>
      <c r="D30" s="47" t="s">
        <v>101</v>
      </c>
      <c r="E30" s="57">
        <v>39219</v>
      </c>
      <c r="F30" s="54">
        <v>5.1347277181084117E-3</v>
      </c>
      <c r="G30" s="55">
        <v>1.0896858861988878E-2</v>
      </c>
      <c r="H30" s="55">
        <v>1.2287693329537941E-2</v>
      </c>
      <c r="I30" s="55">
        <v>2.0616091074332932E-2</v>
      </c>
      <c r="J30" s="61">
        <v>1.4742949541066253E-2</v>
      </c>
    </row>
    <row r="31" spans="1:10" s="4" customFormat="1" x14ac:dyDescent="0.2">
      <c r="A31" s="49">
        <v>28</v>
      </c>
      <c r="B31" s="47" t="s">
        <v>44</v>
      </c>
      <c r="C31" s="47" t="s">
        <v>26</v>
      </c>
      <c r="D31" s="47" t="s">
        <v>102</v>
      </c>
      <c r="E31" s="57">
        <v>39254</v>
      </c>
      <c r="F31" s="54">
        <v>9.1951536131547051E-3</v>
      </c>
      <c r="G31" s="55">
        <v>1.7862431223405029E-2</v>
      </c>
      <c r="H31" s="55">
        <v>5.1493438531519331E-2</v>
      </c>
      <c r="I31" s="55">
        <v>9.7843081216482108E-2</v>
      </c>
      <c r="J31" s="61">
        <v>8.9472806139472949E-2</v>
      </c>
    </row>
    <row r="32" spans="1:10" s="4" customFormat="1" x14ac:dyDescent="0.2">
      <c r="A32" s="49">
        <v>29</v>
      </c>
      <c r="B32" s="47" t="s">
        <v>31</v>
      </c>
      <c r="C32" s="47" t="s">
        <v>26</v>
      </c>
      <c r="D32" s="47" t="s">
        <v>144</v>
      </c>
      <c r="E32" s="57">
        <v>39283</v>
      </c>
      <c r="F32" s="54">
        <v>1.1221517903032385E-2</v>
      </c>
      <c r="G32" s="55">
        <v>2.5719002519767109E-2</v>
      </c>
      <c r="H32" s="55">
        <v>3.0734305422160269E-2</v>
      </c>
      <c r="I32" s="55">
        <v>5.5525751072961427E-2</v>
      </c>
      <c r="J32" s="61">
        <v>2.9386117893268171E-2</v>
      </c>
    </row>
    <row r="33" spans="1:10" s="4" customFormat="1" x14ac:dyDescent="0.2">
      <c r="A33" s="49">
        <v>30</v>
      </c>
      <c r="B33" s="47" t="s">
        <v>66</v>
      </c>
      <c r="C33" s="47" t="s">
        <v>26</v>
      </c>
      <c r="D33" s="47" t="s">
        <v>118</v>
      </c>
      <c r="E33" s="57">
        <v>39287</v>
      </c>
      <c r="F33" s="54">
        <v>8.2168290185058446E-3</v>
      </c>
      <c r="G33" s="55">
        <v>1.6618635926993308E-2</v>
      </c>
      <c r="H33" s="55">
        <v>4.3945745992601815E-2</v>
      </c>
      <c r="I33" s="55">
        <v>7.5590111034885776E-2</v>
      </c>
      <c r="J33" s="61">
        <v>6.980035380338645E-2</v>
      </c>
    </row>
    <row r="34" spans="1:10" s="4" customFormat="1" x14ac:dyDescent="0.2">
      <c r="A34" s="49">
        <v>31</v>
      </c>
      <c r="B34" s="47" t="s">
        <v>45</v>
      </c>
      <c r="C34" s="47" t="s">
        <v>33</v>
      </c>
      <c r="D34" s="47" t="s">
        <v>160</v>
      </c>
      <c r="E34" s="57">
        <v>39338</v>
      </c>
      <c r="F34" s="54">
        <v>5.2271813429833891E-3</v>
      </c>
      <c r="G34" s="55">
        <v>1.1736139214892916E-2</v>
      </c>
      <c r="H34" s="55">
        <v>2.796052631578938E-2</v>
      </c>
      <c r="I34" s="55">
        <v>5.1303616484440706E-2</v>
      </c>
      <c r="J34" s="61">
        <v>4.7778709136630404E-2</v>
      </c>
    </row>
    <row r="35" spans="1:10" s="4" customFormat="1" x14ac:dyDescent="0.2">
      <c r="A35" s="49">
        <v>32</v>
      </c>
      <c r="B35" s="47" t="s">
        <v>61</v>
      </c>
      <c r="C35" s="47" t="s">
        <v>36</v>
      </c>
      <c r="D35" s="47" t="s">
        <v>153</v>
      </c>
      <c r="E35" s="57">
        <v>39343</v>
      </c>
      <c r="F35" s="54">
        <v>9.8486395715615682E-3</v>
      </c>
      <c r="G35" s="55">
        <v>2.1485137151383116E-2</v>
      </c>
      <c r="H35" s="55">
        <v>5.4626030903403233E-2</v>
      </c>
      <c r="I35" s="55">
        <v>8.3039256248630844E-2</v>
      </c>
      <c r="J35" s="61">
        <v>7.352905700431811E-2</v>
      </c>
    </row>
    <row r="36" spans="1:10" s="4" customFormat="1" x14ac:dyDescent="0.2">
      <c r="A36" s="49">
        <v>33</v>
      </c>
      <c r="B36" s="47" t="s">
        <v>51</v>
      </c>
      <c r="C36" s="47" t="s">
        <v>26</v>
      </c>
      <c r="D36" s="47" t="s">
        <v>162</v>
      </c>
      <c r="E36" s="57">
        <v>39345</v>
      </c>
      <c r="F36" s="54">
        <v>1.3414192017402238E-2</v>
      </c>
      <c r="G36" s="55">
        <v>3.3893745796906627E-2</v>
      </c>
      <c r="H36" s="55">
        <v>8.8347727594506598E-2</v>
      </c>
      <c r="I36" s="55">
        <v>0.12882264400308396</v>
      </c>
      <c r="J36" s="61">
        <v>0.12807719118024741</v>
      </c>
    </row>
    <row r="37" spans="1:10" s="4" customFormat="1" x14ac:dyDescent="0.2">
      <c r="A37" s="49">
        <v>34</v>
      </c>
      <c r="B37" s="47" t="s">
        <v>69</v>
      </c>
      <c r="C37" s="47" t="s">
        <v>26</v>
      </c>
      <c r="D37" s="47" t="s">
        <v>95</v>
      </c>
      <c r="E37" s="57">
        <v>39426</v>
      </c>
      <c r="F37" s="54">
        <v>1.8682479083746983E-3</v>
      </c>
      <c r="G37" s="55">
        <v>1.0072885103595164E-2</v>
      </c>
      <c r="H37" s="55">
        <v>2.0435178290725498E-2</v>
      </c>
      <c r="I37" s="55">
        <v>3.3084847977217668E-2</v>
      </c>
      <c r="J37" s="61">
        <v>2.9119732999582926E-2</v>
      </c>
    </row>
    <row r="38" spans="1:10" s="4" customFormat="1" x14ac:dyDescent="0.2">
      <c r="A38" s="49">
        <v>35</v>
      </c>
      <c r="B38" s="47" t="s">
        <v>29</v>
      </c>
      <c r="C38" s="47" t="s">
        <v>26</v>
      </c>
      <c r="D38" s="47" t="s">
        <v>145</v>
      </c>
      <c r="E38" s="57">
        <v>39443</v>
      </c>
      <c r="F38" s="54">
        <v>1.2916478083765615E-2</v>
      </c>
      <c r="G38" s="55">
        <v>2.2609245801956002E-2</v>
      </c>
      <c r="H38" s="55">
        <v>5.8165649805872244E-2</v>
      </c>
      <c r="I38" s="55">
        <v>0.12219393658875277</v>
      </c>
      <c r="J38" s="61">
        <v>0.11699156324685434</v>
      </c>
    </row>
    <row r="39" spans="1:10" s="4" customFormat="1" x14ac:dyDescent="0.2">
      <c r="A39" s="49">
        <v>36</v>
      </c>
      <c r="B39" s="47" t="s">
        <v>56</v>
      </c>
      <c r="C39" s="47" t="s">
        <v>26</v>
      </c>
      <c r="D39" s="47" t="s">
        <v>146</v>
      </c>
      <c r="E39" s="57">
        <v>39542</v>
      </c>
      <c r="F39" s="54">
        <v>2.8628907458991826E-3</v>
      </c>
      <c r="G39" s="55">
        <v>6.3669539560524679E-3</v>
      </c>
      <c r="H39" s="55">
        <v>-8.1120379582153568E-3</v>
      </c>
      <c r="I39" s="55">
        <v>-1.1214525480622517E-2</v>
      </c>
      <c r="J39" s="61">
        <v>-1.2269471117207775E-2</v>
      </c>
    </row>
    <row r="40" spans="1:10" s="4" customFormat="1" x14ac:dyDescent="0.2">
      <c r="A40" s="49">
        <v>37</v>
      </c>
      <c r="B40" s="47" t="s">
        <v>42</v>
      </c>
      <c r="C40" s="47" t="s">
        <v>26</v>
      </c>
      <c r="D40" s="47" t="s">
        <v>158</v>
      </c>
      <c r="E40" s="57">
        <v>39660</v>
      </c>
      <c r="F40" s="54">
        <v>1.7217901077849929E-2</v>
      </c>
      <c r="G40" s="55">
        <v>4.6143986327707776E-2</v>
      </c>
      <c r="H40" s="55">
        <v>0.11127080181543114</v>
      </c>
      <c r="I40" s="55">
        <v>0.14674888767465455</v>
      </c>
      <c r="J40" s="61">
        <v>0.14448570464047372</v>
      </c>
    </row>
    <row r="41" spans="1:10" s="4" customFormat="1" x14ac:dyDescent="0.2">
      <c r="A41" s="49">
        <v>38</v>
      </c>
      <c r="B41" s="47" t="s">
        <v>25</v>
      </c>
      <c r="C41" s="47" t="s">
        <v>26</v>
      </c>
      <c r="D41" s="47" t="s">
        <v>147</v>
      </c>
      <c r="E41" s="57">
        <v>39898</v>
      </c>
      <c r="F41" s="54">
        <v>1.1571036621734532E-2</v>
      </c>
      <c r="G41" s="55">
        <v>1.4740277400054236E-2</v>
      </c>
      <c r="H41" s="55">
        <v>5.9446198578015919E-2</v>
      </c>
      <c r="I41" s="55">
        <v>0.12419403434769505</v>
      </c>
      <c r="J41" s="61">
        <v>0.11655075829213679</v>
      </c>
    </row>
    <row r="42" spans="1:10" s="4" customFormat="1" x14ac:dyDescent="0.2">
      <c r="A42" s="49">
        <v>39</v>
      </c>
      <c r="B42" s="47" t="s">
        <v>50</v>
      </c>
      <c r="C42" s="47" t="s">
        <v>26</v>
      </c>
      <c r="D42" s="47" t="s">
        <v>163</v>
      </c>
      <c r="E42" s="57">
        <v>40031</v>
      </c>
      <c r="F42" s="54">
        <v>3.1765293739738354E-3</v>
      </c>
      <c r="G42" s="55">
        <v>2.7114927827516899E-2</v>
      </c>
      <c r="H42" s="55">
        <v>4.1848913929868781E-2</v>
      </c>
      <c r="I42" s="55">
        <v>4.0653115628124015E-2</v>
      </c>
      <c r="J42" s="61">
        <v>3.2700150641143511E-2</v>
      </c>
    </row>
    <row r="43" spans="1:10" s="4" customFormat="1" x14ac:dyDescent="0.2">
      <c r="A43" s="49">
        <v>40</v>
      </c>
      <c r="B43" s="47" t="s">
        <v>46</v>
      </c>
      <c r="C43" s="47" t="s">
        <v>26</v>
      </c>
      <c r="D43" s="47" t="s">
        <v>148</v>
      </c>
      <c r="E43" s="57">
        <v>40263</v>
      </c>
      <c r="F43" s="54">
        <v>4.1647385469689713E-3</v>
      </c>
      <c r="G43" s="55">
        <v>-3.0150753768843908E-3</v>
      </c>
      <c r="H43" s="55">
        <v>2.8802672888073033E-5</v>
      </c>
      <c r="I43" s="55">
        <v>1.4077925112448098E-2</v>
      </c>
      <c r="J43" s="61">
        <v>1.5382815698660623E-2</v>
      </c>
    </row>
    <row r="44" spans="1:10" s="4" customFormat="1" x14ac:dyDescent="0.2">
      <c r="A44" s="49">
        <v>41</v>
      </c>
      <c r="B44" s="47" t="s">
        <v>53</v>
      </c>
      <c r="C44" s="47" t="s">
        <v>26</v>
      </c>
      <c r="D44" s="47" t="s">
        <v>149</v>
      </c>
      <c r="E44" s="57">
        <v>40956</v>
      </c>
      <c r="F44" s="54">
        <v>4.5376448301688299E-3</v>
      </c>
      <c r="G44" s="55">
        <v>9.6975601115882881E-3</v>
      </c>
      <c r="H44" s="55">
        <v>3.0971650766378644E-2</v>
      </c>
      <c r="I44" s="55">
        <v>6.4767686201260499E-2</v>
      </c>
      <c r="J44" s="61">
        <v>5.8785289747399716E-2</v>
      </c>
    </row>
    <row r="45" spans="1:10" s="4" customFormat="1" x14ac:dyDescent="0.2">
      <c r="A45" s="49">
        <v>42</v>
      </c>
      <c r="B45" s="47" t="s">
        <v>54</v>
      </c>
      <c r="C45" s="47" t="s">
        <v>26</v>
      </c>
      <c r="D45" s="47" t="s">
        <v>108</v>
      </c>
      <c r="E45" s="57">
        <v>41366</v>
      </c>
      <c r="F45" s="54">
        <v>3.7642630278791334E-3</v>
      </c>
      <c r="G45" s="55">
        <v>1.059986972227156E-2</v>
      </c>
      <c r="H45" s="55">
        <v>-3.821009918845808E-2</v>
      </c>
      <c r="I45" s="55">
        <v>-3.9130679578852634E-2</v>
      </c>
      <c r="J45" s="61">
        <v>-4.1666666666666741E-2</v>
      </c>
    </row>
    <row r="46" spans="1:10" s="4" customFormat="1" x14ac:dyDescent="0.2">
      <c r="A46" s="49">
        <v>43</v>
      </c>
      <c r="B46" s="47" t="s">
        <v>38</v>
      </c>
      <c r="C46" s="47" t="s">
        <v>26</v>
      </c>
      <c r="D46" s="47" t="s">
        <v>150</v>
      </c>
      <c r="E46" s="57">
        <v>43620</v>
      </c>
      <c r="F46" s="54">
        <v>4.2013959476858709E-3</v>
      </c>
      <c r="G46" s="55">
        <v>-3.2286271608259476E-3</v>
      </c>
      <c r="H46" s="55">
        <v>1.1484934468315444E-3</v>
      </c>
      <c r="I46" s="55">
        <v>2.0662580067497771E-2</v>
      </c>
      <c r="J46" s="61">
        <v>2.1788595463007709E-2</v>
      </c>
    </row>
    <row r="47" spans="1:10" s="4" customFormat="1" ht="15" thickBot="1" x14ac:dyDescent="0.25">
      <c r="A47" s="49">
        <v>44</v>
      </c>
      <c r="B47" s="47" t="s">
        <v>48</v>
      </c>
      <c r="C47" s="47" t="s">
        <v>26</v>
      </c>
      <c r="D47" s="47" t="s">
        <v>93</v>
      </c>
      <c r="E47" s="68">
        <v>43711</v>
      </c>
      <c r="F47" s="54">
        <v>3.2044862807931729E-3</v>
      </c>
      <c r="G47" s="55">
        <v>2.1202854230377266E-2</v>
      </c>
      <c r="H47" s="55">
        <v>4.3541666666666812E-2</v>
      </c>
      <c r="I47" s="55">
        <v>6.3481953290870585E-2</v>
      </c>
      <c r="J47" s="61">
        <v>5.9209135123704959E-2</v>
      </c>
    </row>
    <row r="48" spans="1:10" s="4" customFormat="1" ht="15.75" thickBot="1" x14ac:dyDescent="0.25">
      <c r="A48" s="63"/>
      <c r="B48" s="38"/>
      <c r="C48" s="38"/>
      <c r="D48" s="39" t="s">
        <v>75</v>
      </c>
      <c r="E48" s="40" t="s">
        <v>5</v>
      </c>
      <c r="F48" s="50">
        <f>AVERAGE(F4:F47)</f>
        <v>8.44800676436353E-3</v>
      </c>
      <c r="G48" s="41">
        <f>AVERAGE(G4:G47)</f>
        <v>1.7939829230956866E-2</v>
      </c>
      <c r="H48" s="41">
        <f>AVERAGE(H4:H47)</f>
        <v>4.2564579741259129E-2</v>
      </c>
      <c r="I48" s="41" t="s">
        <v>72</v>
      </c>
      <c r="J48" s="62">
        <f>AVERAGE(J4:J47)</f>
        <v>4.0771374034871938E-2</v>
      </c>
    </row>
    <row r="49" spans="1:10" s="37" customFormat="1" collapsed="1" x14ac:dyDescent="0.2">
      <c r="B49" s="4"/>
      <c r="C49" s="4"/>
      <c r="D49" s="4"/>
      <c r="E49" s="4"/>
      <c r="F49" s="4"/>
      <c r="G49" s="4"/>
      <c r="H49" s="4"/>
      <c r="I49" s="4"/>
      <c r="J49" s="4"/>
    </row>
    <row r="50" spans="1:10" s="4" customFormat="1" collapsed="1" x14ac:dyDescent="0.2"/>
    <row r="51" spans="1:10" s="4" customFormat="1" ht="15" collapsed="1" x14ac:dyDescent="0.25">
      <c r="A51" s="58"/>
    </row>
    <row r="52" spans="1:10" s="4" customFormat="1" collapsed="1" x14ac:dyDescent="0.2"/>
    <row r="53" spans="1:10" s="4" customFormat="1" collapsed="1" x14ac:dyDescent="0.2"/>
    <row r="54" spans="1:10" s="4" customFormat="1" collapsed="1" x14ac:dyDescent="0.2"/>
    <row r="55" spans="1:10" s="4" customFormat="1" collapsed="1" x14ac:dyDescent="0.2"/>
    <row r="56" spans="1:10" s="4" customFormat="1" collapsed="1" x14ac:dyDescent="0.2"/>
    <row r="57" spans="1:10" s="4" customFormat="1" collapsed="1" x14ac:dyDescent="0.2"/>
    <row r="58" spans="1:10" s="4" customFormat="1" collapsed="1" x14ac:dyDescent="0.2"/>
    <row r="59" spans="1:10" s="4" customFormat="1" collapsed="1" x14ac:dyDescent="0.2"/>
    <row r="60" spans="1:10" s="4" customFormat="1" x14ac:dyDescent="0.2"/>
    <row r="61" spans="1:10" s="4" customFormat="1" x14ac:dyDescent="0.2">
      <c r="B61" s="6"/>
      <c r="C61" s="6"/>
      <c r="D61" s="6"/>
      <c r="E61" s="7"/>
      <c r="F61" s="7"/>
      <c r="G61" s="8"/>
      <c r="H61" s="8"/>
      <c r="I61" s="8"/>
      <c r="J61" s="8"/>
    </row>
    <row r="62" spans="1:10" s="6" customFormat="1" x14ac:dyDescent="0.2">
      <c r="E62" s="7"/>
      <c r="F62" s="7"/>
      <c r="G62" s="8"/>
      <c r="H62" s="8"/>
      <c r="I62" s="8"/>
      <c r="J62" s="8"/>
    </row>
    <row r="63" spans="1:10" s="6" customFormat="1" x14ac:dyDescent="0.2">
      <c r="E63" s="7"/>
      <c r="F63" s="7"/>
      <c r="G63" s="8"/>
      <c r="H63" s="8"/>
      <c r="I63" s="8"/>
      <c r="J63" s="8"/>
    </row>
    <row r="64" spans="1:10" s="6" customFormat="1" x14ac:dyDescent="0.2">
      <c r="E64" s="7"/>
      <c r="F64" s="7"/>
      <c r="G64" s="8"/>
      <c r="H64" s="8"/>
      <c r="I64" s="8"/>
      <c r="J64" s="8"/>
    </row>
    <row r="65" spans="5:10" s="6" customFormat="1" x14ac:dyDescent="0.2">
      <c r="E65" s="7"/>
      <c r="F65" s="7"/>
      <c r="G65" s="8"/>
      <c r="H65" s="8"/>
      <c r="I65" s="8"/>
      <c r="J65" s="8"/>
    </row>
    <row r="66" spans="5:10" s="6" customFormat="1" x14ac:dyDescent="0.2">
      <c r="E66" s="7"/>
      <c r="F66" s="7"/>
      <c r="G66" s="8"/>
      <c r="H66" s="8"/>
      <c r="I66" s="8"/>
      <c r="J66" s="8"/>
    </row>
    <row r="67" spans="5:10" s="6" customFormat="1" x14ac:dyDescent="0.2">
      <c r="E67" s="7"/>
      <c r="F67" s="7"/>
      <c r="G67" s="8"/>
      <c r="H67" s="8"/>
      <c r="I67" s="8"/>
      <c r="J67" s="8"/>
    </row>
    <row r="68" spans="5:10" s="6" customFormat="1" x14ac:dyDescent="0.2">
      <c r="E68" s="7"/>
      <c r="F68" s="7"/>
      <c r="G68" s="8"/>
      <c r="H68" s="8"/>
      <c r="I68" s="8"/>
      <c r="J68" s="8"/>
    </row>
    <row r="69" spans="5:10" s="6" customFormat="1" x14ac:dyDescent="0.2">
      <c r="E69" s="7"/>
      <c r="F69" s="7"/>
      <c r="G69" s="8"/>
      <c r="H69" s="8"/>
      <c r="I69" s="8"/>
      <c r="J69" s="8"/>
    </row>
    <row r="70" spans="5:10" s="6" customFormat="1" x14ac:dyDescent="0.2">
      <c r="E70" s="7"/>
      <c r="F70" s="7"/>
      <c r="G70" s="8"/>
      <c r="H70" s="8"/>
      <c r="I70" s="8"/>
      <c r="J70" s="8"/>
    </row>
    <row r="71" spans="5:10" s="6" customFormat="1" x14ac:dyDescent="0.2">
      <c r="E71" s="7"/>
      <c r="F71" s="7"/>
      <c r="G71" s="8"/>
      <c r="H71" s="8"/>
      <c r="I71" s="8"/>
      <c r="J71" s="8"/>
    </row>
    <row r="72" spans="5:10" s="6" customFormat="1" x14ac:dyDescent="0.2">
      <c r="E72" s="7"/>
      <c r="F72" s="7"/>
      <c r="G72" s="8"/>
      <c r="H72" s="8"/>
      <c r="I72" s="8"/>
      <c r="J72" s="8"/>
    </row>
    <row r="73" spans="5:10" s="6" customFormat="1" x14ac:dyDescent="0.2">
      <c r="E73" s="7"/>
      <c r="F73" s="7"/>
      <c r="G73" s="8"/>
      <c r="H73" s="8"/>
      <c r="I73" s="8"/>
      <c r="J73" s="8"/>
    </row>
    <row r="74" spans="5:10" s="6" customFormat="1" x14ac:dyDescent="0.2">
      <c r="E74" s="7"/>
      <c r="F74" s="7"/>
      <c r="G74" s="8"/>
      <c r="H74" s="8"/>
      <c r="I74" s="8"/>
      <c r="J74" s="8"/>
    </row>
    <row r="75" spans="5:10" s="6" customFormat="1" x14ac:dyDescent="0.2">
      <c r="E75" s="7"/>
      <c r="F75" s="7"/>
      <c r="G75" s="8"/>
      <c r="H75" s="8"/>
      <c r="I75" s="8"/>
      <c r="J75" s="8"/>
    </row>
    <row r="76" spans="5:10" s="6" customFormat="1" x14ac:dyDescent="0.2">
      <c r="E76" s="7"/>
      <c r="F76" s="7"/>
      <c r="G76" s="8"/>
      <c r="H76" s="8"/>
      <c r="I76" s="8"/>
      <c r="J76" s="8"/>
    </row>
    <row r="77" spans="5:10" s="6" customFormat="1" x14ac:dyDescent="0.2">
      <c r="E77" s="7"/>
      <c r="F77" s="7"/>
      <c r="G77" s="8"/>
      <c r="H77" s="8"/>
      <c r="I77" s="8"/>
      <c r="J77" s="8"/>
    </row>
    <row r="78" spans="5:10" s="6" customFormat="1" x14ac:dyDescent="0.2">
      <c r="E78" s="7"/>
      <c r="F78" s="7"/>
      <c r="G78" s="8"/>
      <c r="H78" s="8"/>
      <c r="I78" s="8"/>
      <c r="J78" s="8"/>
    </row>
    <row r="79" spans="5:10" s="6" customFormat="1" x14ac:dyDescent="0.2">
      <c r="E79" s="7"/>
      <c r="F79" s="7"/>
      <c r="G79" s="8"/>
      <c r="H79" s="8"/>
      <c r="I79" s="8"/>
      <c r="J79" s="8"/>
    </row>
    <row r="80" spans="5:10" s="6" customFormat="1" x14ac:dyDescent="0.2">
      <c r="E80" s="7"/>
      <c r="F80" s="7"/>
      <c r="G80" s="8"/>
      <c r="H80" s="8"/>
      <c r="I80" s="8"/>
      <c r="J80" s="8"/>
    </row>
    <row r="81" spans="2:10" s="6" customFormat="1" x14ac:dyDescent="0.2">
      <c r="B81" s="9"/>
      <c r="C81" s="9"/>
      <c r="D81" s="9"/>
      <c r="E81" s="10"/>
      <c r="F81" s="10"/>
      <c r="G81" s="11"/>
      <c r="H81" s="11"/>
      <c r="I81" s="11"/>
      <c r="J81" s="11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C1FC-BF6B-4723-8284-BDDB595FA9DC}">
  <sheetPr>
    <tabColor theme="8" tint="0.59999389629810485"/>
  </sheetPr>
  <dimension ref="A1:C132"/>
  <sheetViews>
    <sheetView zoomScale="85" zoomScaleNormal="100" workbookViewId="0">
      <selection activeCell="B42" sqref="B42"/>
    </sheetView>
  </sheetViews>
  <sheetFormatPr defaultRowHeight="12.75" x14ac:dyDescent="0.2"/>
  <cols>
    <col min="1" max="1" width="71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2" t="s">
        <v>0</v>
      </c>
      <c r="B1" s="25" t="s">
        <v>22</v>
      </c>
      <c r="C1" s="2"/>
    </row>
    <row r="2" spans="1:3" ht="14.25" x14ac:dyDescent="0.2">
      <c r="A2" s="21" t="s">
        <v>159</v>
      </c>
      <c r="B2" s="22">
        <v>-1.7186349128406331E-3</v>
      </c>
      <c r="C2" s="2"/>
    </row>
    <row r="3" spans="1:3" ht="14.25" x14ac:dyDescent="0.2">
      <c r="A3" s="110" t="s">
        <v>165</v>
      </c>
      <c r="B3" s="111">
        <v>7.6230076230077159E-4</v>
      </c>
      <c r="C3" s="2"/>
    </row>
    <row r="4" spans="1:3" ht="14.25" x14ac:dyDescent="0.2">
      <c r="A4" s="14" t="s">
        <v>142</v>
      </c>
      <c r="B4" s="18">
        <v>1.725490196078372E-3</v>
      </c>
      <c r="C4" s="2"/>
    </row>
    <row r="5" spans="1:3" ht="14.25" x14ac:dyDescent="0.2">
      <c r="A5" s="14" t="s">
        <v>95</v>
      </c>
      <c r="B5" s="18">
        <v>1.8682479083746983E-3</v>
      </c>
      <c r="C5" s="2"/>
    </row>
    <row r="6" spans="1:3" ht="14.25" x14ac:dyDescent="0.2">
      <c r="A6" s="14" t="s">
        <v>94</v>
      </c>
      <c r="B6" s="19">
        <v>2.3264267539078176E-3</v>
      </c>
      <c r="C6" s="2"/>
    </row>
    <row r="7" spans="1:3" ht="14.25" x14ac:dyDescent="0.2">
      <c r="A7" s="14" t="s">
        <v>146</v>
      </c>
      <c r="B7" s="19">
        <v>2.8628907458991826E-3</v>
      </c>
      <c r="C7" s="2"/>
    </row>
    <row r="8" spans="1:3" ht="14.25" x14ac:dyDescent="0.2">
      <c r="A8" s="15" t="s">
        <v>163</v>
      </c>
      <c r="B8" s="51">
        <v>3.1765293739738354E-3</v>
      </c>
      <c r="C8" s="2"/>
    </row>
    <row r="9" spans="1:3" ht="14.25" x14ac:dyDescent="0.2">
      <c r="A9" s="14" t="s">
        <v>93</v>
      </c>
      <c r="B9" s="19">
        <v>3.2044862807931729E-3</v>
      </c>
      <c r="C9" s="2"/>
    </row>
    <row r="10" spans="1:3" ht="14.25" x14ac:dyDescent="0.2">
      <c r="A10" s="14" t="s">
        <v>143</v>
      </c>
      <c r="B10" s="19">
        <v>3.4442951495998742E-3</v>
      </c>
      <c r="C10" s="2"/>
    </row>
    <row r="11" spans="1:3" ht="14.25" x14ac:dyDescent="0.2">
      <c r="A11" s="14" t="s">
        <v>108</v>
      </c>
      <c r="B11" s="19">
        <v>3.7642630278791334E-3</v>
      </c>
      <c r="C11" s="2"/>
    </row>
    <row r="12" spans="1:3" ht="14.25" x14ac:dyDescent="0.2">
      <c r="A12" s="14" t="s">
        <v>148</v>
      </c>
      <c r="B12" s="19">
        <v>4.1647385469689713E-3</v>
      </c>
      <c r="C12" s="2"/>
    </row>
    <row r="13" spans="1:3" ht="14.25" x14ac:dyDescent="0.2">
      <c r="A13" s="14" t="s">
        <v>150</v>
      </c>
      <c r="B13" s="19">
        <v>4.2013959476858709E-3</v>
      </c>
      <c r="C13" s="2"/>
    </row>
    <row r="14" spans="1:3" ht="14.25" x14ac:dyDescent="0.2">
      <c r="A14" s="14" t="s">
        <v>130</v>
      </c>
      <c r="B14" s="19">
        <v>4.3920567588875414E-3</v>
      </c>
      <c r="C14" s="2"/>
    </row>
    <row r="15" spans="1:3" ht="14.25" x14ac:dyDescent="0.2">
      <c r="A15" s="14" t="s">
        <v>149</v>
      </c>
      <c r="B15" s="19">
        <v>4.5376448301688299E-3</v>
      </c>
      <c r="C15" s="2"/>
    </row>
    <row r="16" spans="1:3" ht="14.25" x14ac:dyDescent="0.2">
      <c r="A16" s="14" t="s">
        <v>137</v>
      </c>
      <c r="B16" s="19">
        <v>4.763098520932596E-3</v>
      </c>
      <c r="C16" s="2"/>
    </row>
    <row r="17" spans="1:3" ht="14.25" x14ac:dyDescent="0.2">
      <c r="A17" s="14" t="s">
        <v>101</v>
      </c>
      <c r="B17" s="19">
        <v>5.1347277181084117E-3</v>
      </c>
      <c r="C17" s="2"/>
    </row>
    <row r="18" spans="1:3" ht="14.25" x14ac:dyDescent="0.2">
      <c r="A18" s="14" t="s">
        <v>160</v>
      </c>
      <c r="B18" s="19">
        <v>5.2271813429833891E-3</v>
      </c>
      <c r="C18" s="2"/>
    </row>
    <row r="19" spans="1:3" ht="14.25" x14ac:dyDescent="0.2">
      <c r="A19" s="14" t="s">
        <v>139</v>
      </c>
      <c r="B19" s="19">
        <v>6.8062827225132683E-3</v>
      </c>
      <c r="C19" s="2"/>
    </row>
    <row r="20" spans="1:3" ht="14.25" x14ac:dyDescent="0.2">
      <c r="A20" s="14" t="s">
        <v>97</v>
      </c>
      <c r="B20" s="19">
        <v>7.2309492299134082E-3</v>
      </c>
      <c r="C20" s="2"/>
    </row>
    <row r="21" spans="1:3" ht="14.25" x14ac:dyDescent="0.2">
      <c r="A21" s="14" t="s">
        <v>157</v>
      </c>
      <c r="B21" s="19">
        <v>7.3426493196575571E-3</v>
      </c>
      <c r="C21" s="2"/>
    </row>
    <row r="22" spans="1:3" ht="14.25" x14ac:dyDescent="0.2">
      <c r="A22" s="14" t="s">
        <v>87</v>
      </c>
      <c r="B22" s="19">
        <v>7.4501321797644238E-3</v>
      </c>
      <c r="C22" s="2"/>
    </row>
    <row r="23" spans="1:3" ht="14.25" x14ac:dyDescent="0.2">
      <c r="A23" s="14" t="s">
        <v>141</v>
      </c>
      <c r="B23" s="19">
        <v>7.5762632668046059E-3</v>
      </c>
      <c r="C23" s="2"/>
    </row>
    <row r="24" spans="1:3" ht="14.25" x14ac:dyDescent="0.2">
      <c r="A24" s="14" t="s">
        <v>118</v>
      </c>
      <c r="B24" s="19">
        <v>8.2168290185058446E-3</v>
      </c>
      <c r="C24" s="2"/>
    </row>
    <row r="25" spans="1:3" ht="14.25" x14ac:dyDescent="0.2">
      <c r="A25" s="14" t="s">
        <v>123</v>
      </c>
      <c r="B25" s="19">
        <v>8.2404679561078886E-3</v>
      </c>
      <c r="C25" s="2"/>
    </row>
    <row r="26" spans="1:3" ht="14.25" x14ac:dyDescent="0.2">
      <c r="A26" s="14" t="s">
        <v>100</v>
      </c>
      <c r="B26" s="19">
        <v>8.2622950819672969E-3</v>
      </c>
      <c r="C26" s="2"/>
    </row>
    <row r="27" spans="1:3" ht="14.25" x14ac:dyDescent="0.2">
      <c r="A27" s="14" t="s">
        <v>98</v>
      </c>
      <c r="B27" s="19">
        <v>8.6478265482969885E-3</v>
      </c>
      <c r="C27" s="2"/>
    </row>
    <row r="28" spans="1:3" ht="14.25" x14ac:dyDescent="0.2">
      <c r="A28" s="14" t="s">
        <v>140</v>
      </c>
      <c r="B28" s="19">
        <v>9.133925454757108E-3</v>
      </c>
      <c r="C28" s="2"/>
    </row>
    <row r="29" spans="1:3" ht="14.25" x14ac:dyDescent="0.2">
      <c r="A29" s="14" t="s">
        <v>102</v>
      </c>
      <c r="B29" s="19">
        <v>9.1951536131547051E-3</v>
      </c>
      <c r="C29" s="2"/>
    </row>
    <row r="30" spans="1:3" ht="14.25" x14ac:dyDescent="0.2">
      <c r="A30" s="14" t="s">
        <v>153</v>
      </c>
      <c r="B30" s="19">
        <v>9.8486395715615682E-3</v>
      </c>
      <c r="C30" s="2"/>
    </row>
    <row r="31" spans="1:3" ht="14.25" x14ac:dyDescent="0.2">
      <c r="A31" s="14" t="s">
        <v>135</v>
      </c>
      <c r="B31" s="19">
        <v>1.0725164461054204E-2</v>
      </c>
      <c r="C31" s="2"/>
    </row>
    <row r="32" spans="1:3" ht="14.25" x14ac:dyDescent="0.2">
      <c r="A32" s="14" t="s">
        <v>96</v>
      </c>
      <c r="B32" s="19">
        <v>1.0737416202704297E-2</v>
      </c>
      <c r="C32" s="2"/>
    </row>
    <row r="33" spans="1:3" ht="14.25" x14ac:dyDescent="0.2">
      <c r="A33" s="14" t="s">
        <v>144</v>
      </c>
      <c r="B33" s="19">
        <v>1.1221517903032385E-2</v>
      </c>
      <c r="C33" s="2"/>
    </row>
    <row r="34" spans="1:3" ht="14.25" x14ac:dyDescent="0.2">
      <c r="A34" s="14" t="s">
        <v>147</v>
      </c>
      <c r="B34" s="19">
        <v>1.1571036621734532E-2</v>
      </c>
      <c r="C34" s="2"/>
    </row>
    <row r="35" spans="1:3" ht="14.25" x14ac:dyDescent="0.2">
      <c r="A35" s="14" t="s">
        <v>156</v>
      </c>
      <c r="B35" s="19">
        <v>1.2202470623681849E-2</v>
      </c>
      <c r="C35" s="2"/>
    </row>
    <row r="36" spans="1:3" ht="14.25" x14ac:dyDescent="0.2">
      <c r="A36" s="14" t="s">
        <v>145</v>
      </c>
      <c r="B36" s="19">
        <v>1.2916478083765615E-2</v>
      </c>
      <c r="C36" s="2"/>
    </row>
    <row r="37" spans="1:3" ht="14.25" x14ac:dyDescent="0.2">
      <c r="A37" s="14" t="s">
        <v>162</v>
      </c>
      <c r="B37" s="19">
        <v>1.3414192017402238E-2</v>
      </c>
      <c r="C37" s="2"/>
    </row>
    <row r="38" spans="1:3" ht="14.25" x14ac:dyDescent="0.2">
      <c r="A38" s="14" t="s">
        <v>138</v>
      </c>
      <c r="B38" s="19">
        <v>1.3753702920016986E-2</v>
      </c>
      <c r="C38" s="2"/>
    </row>
    <row r="39" spans="1:3" ht="14.25" x14ac:dyDescent="0.2">
      <c r="A39" s="14" t="s">
        <v>136</v>
      </c>
      <c r="B39" s="19">
        <v>1.4025829745868634E-2</v>
      </c>
      <c r="C39" s="2"/>
    </row>
    <row r="40" spans="1:3" ht="14.25" x14ac:dyDescent="0.2">
      <c r="A40" s="14" t="s">
        <v>152</v>
      </c>
      <c r="B40" s="19">
        <v>1.4449145580019529E-2</v>
      </c>
      <c r="C40" s="2"/>
    </row>
    <row r="41" spans="1:3" ht="14.25" x14ac:dyDescent="0.2">
      <c r="A41" s="14" t="s">
        <v>154</v>
      </c>
      <c r="B41" s="19">
        <v>1.5696445940054149E-2</v>
      </c>
      <c r="C41" s="2"/>
    </row>
    <row r="42" spans="1:3" ht="14.25" x14ac:dyDescent="0.2">
      <c r="A42" s="14" t="s">
        <v>158</v>
      </c>
      <c r="B42" s="19">
        <v>1.7217901077849929E-2</v>
      </c>
      <c r="C42" s="2"/>
    </row>
    <row r="43" spans="1:3" ht="14.25" x14ac:dyDescent="0.2">
      <c r="A43" s="14" t="s">
        <v>151</v>
      </c>
      <c r="B43" s="19">
        <v>2.1045172719220684E-2</v>
      </c>
      <c r="C43" s="2"/>
    </row>
    <row r="44" spans="1:3" ht="14.25" x14ac:dyDescent="0.2">
      <c r="A44" s="14" t="s">
        <v>155</v>
      </c>
      <c r="B44" s="19">
        <v>3.2499264056520261E-2</v>
      </c>
      <c r="C44" s="2"/>
    </row>
    <row r="45" spans="1:3" ht="15" x14ac:dyDescent="0.2">
      <c r="A45" s="26" t="s">
        <v>80</v>
      </c>
      <c r="B45" s="23">
        <v>8.44800676436353E-3</v>
      </c>
      <c r="C45" s="2"/>
    </row>
    <row r="46" spans="1:3" ht="14.25" x14ac:dyDescent="0.2">
      <c r="A46" s="16" t="s">
        <v>1</v>
      </c>
      <c r="B46" s="18">
        <v>7.8807249725789674E-3</v>
      </c>
      <c r="C46" s="1"/>
    </row>
    <row r="47" spans="1:3" ht="14.25" x14ac:dyDescent="0.2">
      <c r="A47" s="16" t="s">
        <v>2</v>
      </c>
      <c r="B47" s="18">
        <v>6.2701506385514083E-3</v>
      </c>
      <c r="C47" s="2"/>
    </row>
    <row r="48" spans="1:3" ht="14.25" x14ac:dyDescent="0.2">
      <c r="A48" s="16" t="s">
        <v>77</v>
      </c>
      <c r="B48" s="18">
        <v>1.0064657534246575E-2</v>
      </c>
      <c r="C48" s="13"/>
    </row>
    <row r="49" spans="1:3" ht="14.25" x14ac:dyDescent="0.2">
      <c r="A49" s="16" t="s">
        <v>8</v>
      </c>
      <c r="B49" s="18">
        <v>5.3307343764663617E-2</v>
      </c>
      <c r="C49" s="2"/>
    </row>
    <row r="50" spans="1:3" ht="15" thickBot="1" x14ac:dyDescent="0.25">
      <c r="A50" s="17" t="s">
        <v>9</v>
      </c>
      <c r="B50" s="20">
        <v>1.2542465753424659E-2</v>
      </c>
      <c r="C50" s="2"/>
    </row>
    <row r="51" spans="1:3" x14ac:dyDescent="0.2">
      <c r="B51" s="2"/>
      <c r="C51" s="2"/>
    </row>
    <row r="52" spans="1:3" x14ac:dyDescent="0.2">
      <c r="C52" s="2"/>
    </row>
    <row r="53" spans="1:3" x14ac:dyDescent="0.2">
      <c r="B53" s="2"/>
      <c r="C53" s="2"/>
    </row>
    <row r="55" spans="1:3" x14ac:dyDescent="0.2">
      <c r="B55" s="2"/>
    </row>
    <row r="56" spans="1:3" x14ac:dyDescent="0.2">
      <c r="B56" s="2"/>
    </row>
    <row r="57" spans="1:3" x14ac:dyDescent="0.2">
      <c r="B57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2025-12-16T12:45:19Z</dcterms:modified>
</cp:coreProperties>
</file>