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АНАЛІТИКА РИНКУ\! КВАРТАЛЬНІ ЗВІТИ\2022\Q4 2022\! final\"/>
    </mc:Choice>
  </mc:AlternateContent>
  <bookViews>
    <workbookView xWindow="0" yWindow="0" windowWidth="25170" windowHeight="11610" tabRatio="917"/>
  </bookViews>
  <sheets>
    <sheet name="КУА та ІСІ" sheetId="55" r:id="rId1"/>
    <sheet name="Типи_види_класи фондів" sheetId="63" r:id="rId2"/>
    <sheet name="Регіональний розподіл" sheetId="64" r:id="rId3"/>
    <sheet name="Активи та ВЧА" sheetId="65" r:id="rId4"/>
    <sheet name="ІСІ та тлі банків та ВВП" sheetId="77" r:id="rId5"/>
    <sheet name="Притік-відтік у відкритих ІСІ" sheetId="78" r:id="rId6"/>
    <sheet name="Інвестори ІСІ" sheetId="79" r:id="rId7"/>
    <sheet name="Зміни структури активів_4кв2022" sheetId="70" r:id="rId8"/>
    <sheet name="Структура активів_фонди_2021-22" sheetId="80" r:id="rId9"/>
    <sheet name="Структура активів_типи ІСІ" sheetId="74" r:id="rId10"/>
    <sheet name="Структура активів_типи ЦП" sheetId="81" r:id="rId11"/>
    <sheet name="Доходність ІСІ" sheetId="7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_____________a11" localSheetId="6" hidden="1">{#N/A,#N/A,FALSE,"т02бд"}</definedName>
    <definedName name="____________________a11" localSheetId="4" hidden="1">{#N/A,#N/A,FALSE,"т02бд"}</definedName>
    <definedName name="____________________a11" localSheetId="5" hidden="1">{#N/A,#N/A,FALSE,"т02бд"}</definedName>
    <definedName name="____________________a11" localSheetId="2" hidden="1">{#N/A,#N/A,FALSE,"т02бд"}</definedName>
    <definedName name="____________________a11" localSheetId="9" hidden="1">{#N/A,#N/A,FALSE,"т02бд"}</definedName>
    <definedName name="____________________a11" localSheetId="10" hidden="1">{#N/A,#N/A,FALSE,"т02бд"}</definedName>
    <definedName name="____________________a11" localSheetId="8" hidden="1">{#N/A,#N/A,FALSE,"т02бд"}</definedName>
    <definedName name="____________________a11" localSheetId="1" hidden="1">{#N/A,#N/A,FALSE,"т02бд"}</definedName>
    <definedName name="____________________a11" hidden="1">{#N/A,#N/A,FALSE,"т02бд"}</definedName>
    <definedName name="____________________t06" localSheetId="6" hidden="1">{#N/A,#N/A,FALSE,"т04"}</definedName>
    <definedName name="____________________t06" localSheetId="4" hidden="1">{#N/A,#N/A,FALSE,"т04"}</definedName>
    <definedName name="____________________t06" localSheetId="5" hidden="1">{#N/A,#N/A,FALSE,"т04"}</definedName>
    <definedName name="____________________t06" localSheetId="2" hidden="1">{#N/A,#N/A,FALSE,"т04"}</definedName>
    <definedName name="____________________t06" localSheetId="9" hidden="1">{#N/A,#N/A,FALSE,"т04"}</definedName>
    <definedName name="____________________t06" localSheetId="10" hidden="1">{#N/A,#N/A,FALSE,"т04"}</definedName>
    <definedName name="____________________t06" localSheetId="8" hidden="1">{#N/A,#N/A,FALSE,"т04"}</definedName>
    <definedName name="____________________t06" localSheetId="1" hidden="1">{#N/A,#N/A,FALSE,"т04"}</definedName>
    <definedName name="____________________t06" hidden="1">{#N/A,#N/A,FALSE,"т04"}</definedName>
    <definedName name="___________________a11" localSheetId="5" hidden="1">{#N/A,#N/A,FALSE,"т02бд"}</definedName>
    <definedName name="___________________t06" localSheetId="5" hidden="1">{#N/A,#N/A,FALSE,"т04"}</definedName>
    <definedName name="__________________a11" localSheetId="6" hidden="1">{#N/A,#N/A,FALSE,"т02бд"}</definedName>
    <definedName name="__________________a11" localSheetId="4" hidden="1">{#N/A,#N/A,FALSE,"т02бд"}</definedName>
    <definedName name="__________________a11" localSheetId="5" hidden="1">{#N/A,#N/A,FALSE,"т02бд"}</definedName>
    <definedName name="__________________a11" localSheetId="2" hidden="1">{#N/A,#N/A,FALSE,"т02бд"}</definedName>
    <definedName name="__________________a11" localSheetId="9" hidden="1">{#N/A,#N/A,FALSE,"т02бд"}</definedName>
    <definedName name="__________________a11" localSheetId="10" hidden="1">{#N/A,#N/A,FALSE,"т02бд"}</definedName>
    <definedName name="__________________a11" localSheetId="8" hidden="1">{#N/A,#N/A,FALSE,"т02бд"}</definedName>
    <definedName name="__________________a11" localSheetId="1" hidden="1">{#N/A,#N/A,FALSE,"т02бд"}</definedName>
    <definedName name="__________________a11" hidden="1">{#N/A,#N/A,FALSE,"т02бд"}</definedName>
    <definedName name="__________________t06" localSheetId="6" hidden="1">{#N/A,#N/A,FALSE,"т04"}</definedName>
    <definedName name="__________________t06" localSheetId="4" hidden="1">{#N/A,#N/A,FALSE,"т04"}</definedName>
    <definedName name="__________________t06" localSheetId="5" hidden="1">{#N/A,#N/A,FALSE,"т04"}</definedName>
    <definedName name="__________________t06" localSheetId="2" hidden="1">{#N/A,#N/A,FALSE,"т04"}</definedName>
    <definedName name="__________________t06" localSheetId="9" hidden="1">{#N/A,#N/A,FALSE,"т04"}</definedName>
    <definedName name="__________________t06" localSheetId="10" hidden="1">{#N/A,#N/A,FALSE,"т04"}</definedName>
    <definedName name="__________________t06" localSheetId="8" hidden="1">{#N/A,#N/A,FALSE,"т04"}</definedName>
    <definedName name="__________________t06" localSheetId="1" hidden="1">{#N/A,#N/A,FALSE,"т04"}</definedName>
    <definedName name="__________________t06" hidden="1">{#N/A,#N/A,FALSE,"т04"}</definedName>
    <definedName name="_________________a11" localSheetId="4" hidden="1">{#N/A,#N/A,FALSE,"т02бд"}</definedName>
    <definedName name="_________________t06" localSheetId="4" hidden="1">{#N/A,#N/A,FALSE,"т04"}</definedName>
    <definedName name="________________a11" localSheetId="6" hidden="1">{#N/A,#N/A,FALSE,"т02бд"}</definedName>
    <definedName name="________________a11" localSheetId="4" hidden="1">{#N/A,#N/A,FALSE,"т02бд"}</definedName>
    <definedName name="________________a11" localSheetId="5" hidden="1">{#N/A,#N/A,FALSE,"т02бд"}</definedName>
    <definedName name="________________a11" localSheetId="2" hidden="1">{#N/A,#N/A,FALSE,"т02бд"}</definedName>
    <definedName name="________________a11" localSheetId="9" hidden="1">{#N/A,#N/A,FALSE,"т02бд"}</definedName>
    <definedName name="________________a11" localSheetId="10" hidden="1">{#N/A,#N/A,FALSE,"т02бд"}</definedName>
    <definedName name="________________a11" localSheetId="8" hidden="1">{#N/A,#N/A,FALSE,"т02бд"}</definedName>
    <definedName name="________________a11" localSheetId="1" hidden="1">{#N/A,#N/A,FALSE,"т02бд"}</definedName>
    <definedName name="________________a11" hidden="1">{#N/A,#N/A,FALSE,"т02бд"}</definedName>
    <definedName name="________________t06" localSheetId="6" hidden="1">{#N/A,#N/A,FALSE,"т04"}</definedName>
    <definedName name="________________t06" localSheetId="4" hidden="1">{#N/A,#N/A,FALSE,"т04"}</definedName>
    <definedName name="________________t06" localSheetId="5" hidden="1">{#N/A,#N/A,FALSE,"т04"}</definedName>
    <definedName name="________________t06" localSheetId="2" hidden="1">{#N/A,#N/A,FALSE,"т04"}</definedName>
    <definedName name="________________t06" localSheetId="9" hidden="1">{#N/A,#N/A,FALSE,"т04"}</definedName>
    <definedName name="________________t06" localSheetId="10" hidden="1">{#N/A,#N/A,FALSE,"т04"}</definedName>
    <definedName name="________________t06" localSheetId="8" hidden="1">{#N/A,#N/A,FALSE,"т04"}</definedName>
    <definedName name="________________t06" localSheetId="1" hidden="1">{#N/A,#N/A,FALSE,"т04"}</definedName>
    <definedName name="________________t06" hidden="1">{#N/A,#N/A,FALSE,"т04"}</definedName>
    <definedName name="_______________a11" localSheetId="8" hidden="1">{#N/A,#N/A,FALSE,"т02бд"}</definedName>
    <definedName name="_______________t06" localSheetId="8" hidden="1">{#N/A,#N/A,FALSE,"т04"}</definedName>
    <definedName name="______________a11" localSheetId="6" hidden="1">{#N/A,#N/A,FALSE,"т02бд"}</definedName>
    <definedName name="______________a11" localSheetId="4" hidden="1">{#N/A,#N/A,FALSE,"т02бд"}</definedName>
    <definedName name="______________a11" localSheetId="5" hidden="1">{#N/A,#N/A,FALSE,"т02бд"}</definedName>
    <definedName name="______________a11" localSheetId="2" hidden="1">{#N/A,#N/A,FALSE,"т02бд"}</definedName>
    <definedName name="______________a11" localSheetId="9" hidden="1">{#N/A,#N/A,FALSE,"т02бд"}</definedName>
    <definedName name="______________a11" localSheetId="10" hidden="1">{#N/A,#N/A,FALSE,"т02бд"}</definedName>
    <definedName name="______________a11" localSheetId="8" hidden="1">{#N/A,#N/A,FALSE,"т02бд"}</definedName>
    <definedName name="______________a11" localSheetId="1" hidden="1">{#N/A,#N/A,FALSE,"т02бд"}</definedName>
    <definedName name="______________a11" hidden="1">{#N/A,#N/A,FALSE,"т02бд"}</definedName>
    <definedName name="______________t06" localSheetId="6" hidden="1">{#N/A,#N/A,FALSE,"т04"}</definedName>
    <definedName name="______________t06" localSheetId="4" hidden="1">{#N/A,#N/A,FALSE,"т04"}</definedName>
    <definedName name="______________t06" localSheetId="5" hidden="1">{#N/A,#N/A,FALSE,"т04"}</definedName>
    <definedName name="______________t06" localSheetId="2" hidden="1">{#N/A,#N/A,FALSE,"т04"}</definedName>
    <definedName name="______________t06" localSheetId="9" hidden="1">{#N/A,#N/A,FALSE,"т04"}</definedName>
    <definedName name="______________t06" localSheetId="10" hidden="1">{#N/A,#N/A,FALSE,"т04"}</definedName>
    <definedName name="______________t06" localSheetId="8" hidden="1">{#N/A,#N/A,FALSE,"т04"}</definedName>
    <definedName name="______________t06" localSheetId="1" hidden="1">{#N/A,#N/A,FALSE,"т04"}</definedName>
    <definedName name="______________t06" hidden="1">{#N/A,#N/A,FALSE,"т04"}</definedName>
    <definedName name="____________a11" localSheetId="6" hidden="1">{#N/A,#N/A,FALSE,"т02бд"}</definedName>
    <definedName name="____________a11" localSheetId="4" hidden="1">{#N/A,#N/A,FALSE,"т02бд"}</definedName>
    <definedName name="____________a11" localSheetId="0" hidden="1">{#N/A,#N/A,FALSE,"т02бд"}</definedName>
    <definedName name="____________a11" localSheetId="5" hidden="1">{#N/A,#N/A,FALSE,"т02бд"}</definedName>
    <definedName name="____________a11" localSheetId="2" hidden="1">{#N/A,#N/A,FALSE,"т02бд"}</definedName>
    <definedName name="____________a11" localSheetId="9" hidden="1">{#N/A,#N/A,FALSE,"т02бд"}</definedName>
    <definedName name="____________a11" localSheetId="10" hidden="1">{#N/A,#N/A,FALSE,"т02бд"}</definedName>
    <definedName name="____________a11" localSheetId="8" hidden="1">{#N/A,#N/A,FALSE,"т02бд"}</definedName>
    <definedName name="____________a11" localSheetId="1" hidden="1">{#N/A,#N/A,FALSE,"т02бд"}</definedName>
    <definedName name="____________a11" hidden="1">{#N/A,#N/A,FALSE,"т02бд"}</definedName>
    <definedName name="____________t06" localSheetId="6" hidden="1">{#N/A,#N/A,FALSE,"т04"}</definedName>
    <definedName name="____________t06" localSheetId="4" hidden="1">{#N/A,#N/A,FALSE,"т04"}</definedName>
    <definedName name="____________t06" localSheetId="0" hidden="1">{#N/A,#N/A,FALSE,"т04"}</definedName>
    <definedName name="____________t06" localSheetId="5" hidden="1">{#N/A,#N/A,FALSE,"т04"}</definedName>
    <definedName name="____________t06" localSheetId="2" hidden="1">{#N/A,#N/A,FALSE,"т04"}</definedName>
    <definedName name="____________t06" localSheetId="9" hidden="1">{#N/A,#N/A,FALSE,"т04"}</definedName>
    <definedName name="____________t06" localSheetId="10" hidden="1">{#N/A,#N/A,FALSE,"т04"}</definedName>
    <definedName name="____________t06" localSheetId="8" hidden="1">{#N/A,#N/A,FALSE,"т04"}</definedName>
    <definedName name="____________t06" localSheetId="1" hidden="1">{#N/A,#N/A,FALSE,"т04"}</definedName>
    <definedName name="____________t06" hidden="1">{#N/A,#N/A,FALSE,"т04"}</definedName>
    <definedName name="___________a11" localSheetId="6" hidden="1">{#N/A,#N/A,FALSE,"т02бд"}</definedName>
    <definedName name="___________a11" localSheetId="4" hidden="1">{#N/A,#N/A,FALSE,"т02бд"}</definedName>
    <definedName name="___________a11" localSheetId="5" hidden="1">{#N/A,#N/A,FALSE,"т02бд"}</definedName>
    <definedName name="___________a11" localSheetId="2" hidden="1">{#N/A,#N/A,FALSE,"т02бд"}</definedName>
    <definedName name="___________a11" localSheetId="9" hidden="1">{#N/A,#N/A,FALSE,"т02бд"}</definedName>
    <definedName name="___________a11" localSheetId="10" hidden="1">{#N/A,#N/A,FALSE,"т02бд"}</definedName>
    <definedName name="___________a11" localSheetId="8" hidden="1">{#N/A,#N/A,FALSE,"т02бд"}</definedName>
    <definedName name="___________a11" localSheetId="1" hidden="1">{#N/A,#N/A,FALSE,"т02бд"}</definedName>
    <definedName name="___________a11" hidden="1">{#N/A,#N/A,FALSE,"т02бд"}</definedName>
    <definedName name="___________t06" localSheetId="6" hidden="1">{#N/A,#N/A,FALSE,"т04"}</definedName>
    <definedName name="___________t06" localSheetId="4" hidden="1">{#N/A,#N/A,FALSE,"т04"}</definedName>
    <definedName name="___________t06" localSheetId="5" hidden="1">{#N/A,#N/A,FALSE,"т04"}</definedName>
    <definedName name="___________t06" localSheetId="2" hidden="1">{#N/A,#N/A,FALSE,"т04"}</definedName>
    <definedName name="___________t06" localSheetId="9" hidden="1">{#N/A,#N/A,FALSE,"т04"}</definedName>
    <definedName name="___________t06" localSheetId="10" hidden="1">{#N/A,#N/A,FALSE,"т04"}</definedName>
    <definedName name="___________t06" localSheetId="8" hidden="1">{#N/A,#N/A,FALSE,"т04"}</definedName>
    <definedName name="___________t06" localSheetId="1" hidden="1">{#N/A,#N/A,FALSE,"т04"}</definedName>
    <definedName name="___________t06" hidden="1">{#N/A,#N/A,FALSE,"т04"}</definedName>
    <definedName name="__________a11" localSheetId="6" hidden="1">{#N/A,#N/A,FALSE,"т02бд"}</definedName>
    <definedName name="__________a11" localSheetId="4" hidden="1">{#N/A,#N/A,FALSE,"т02бд"}</definedName>
    <definedName name="__________a11" localSheetId="0" hidden="1">{#N/A,#N/A,FALSE,"т02бд"}</definedName>
    <definedName name="__________a11" localSheetId="5" hidden="1">{#N/A,#N/A,FALSE,"т02бд"}</definedName>
    <definedName name="__________a11" localSheetId="2" hidden="1">{#N/A,#N/A,FALSE,"т02бд"}</definedName>
    <definedName name="__________a11" localSheetId="9" hidden="1">{#N/A,#N/A,FALSE,"т02бд"}</definedName>
    <definedName name="__________a11" localSheetId="10" hidden="1">{#N/A,#N/A,FALSE,"т02бд"}</definedName>
    <definedName name="__________a11" localSheetId="8" hidden="1">{#N/A,#N/A,FALSE,"т02бд"}</definedName>
    <definedName name="__________a11" localSheetId="1" hidden="1">{#N/A,#N/A,FALSE,"т02бд"}</definedName>
    <definedName name="__________a11" hidden="1">{#N/A,#N/A,FALSE,"т02бд"}</definedName>
    <definedName name="__________t06" localSheetId="6" hidden="1">{#N/A,#N/A,FALSE,"т04"}</definedName>
    <definedName name="__________t06" localSheetId="4" hidden="1">{#N/A,#N/A,FALSE,"т04"}</definedName>
    <definedName name="__________t06" localSheetId="0" hidden="1">{#N/A,#N/A,FALSE,"т04"}</definedName>
    <definedName name="__________t06" localSheetId="5" hidden="1">{#N/A,#N/A,FALSE,"т04"}</definedName>
    <definedName name="__________t06" localSheetId="2" hidden="1">{#N/A,#N/A,FALSE,"т04"}</definedName>
    <definedName name="__________t06" localSheetId="9" hidden="1">{#N/A,#N/A,FALSE,"т04"}</definedName>
    <definedName name="__________t06" localSheetId="10" hidden="1">{#N/A,#N/A,FALSE,"т04"}</definedName>
    <definedName name="__________t06" localSheetId="8" hidden="1">{#N/A,#N/A,FALSE,"т04"}</definedName>
    <definedName name="__________t06" localSheetId="1" hidden="1">{#N/A,#N/A,FALSE,"т04"}</definedName>
    <definedName name="__________t06" hidden="1">{#N/A,#N/A,FALSE,"т04"}</definedName>
    <definedName name="________a11" localSheetId="6" hidden="1">{#N/A,#N/A,FALSE,"т02бд"}</definedName>
    <definedName name="________a11" localSheetId="4" hidden="1">{#N/A,#N/A,FALSE,"т02бд"}</definedName>
    <definedName name="________a11" localSheetId="0" hidden="1">{#N/A,#N/A,FALSE,"т02бд"}</definedName>
    <definedName name="________a11" localSheetId="5" hidden="1">{#N/A,#N/A,FALSE,"т02бд"}</definedName>
    <definedName name="________a11" localSheetId="2" hidden="1">{#N/A,#N/A,FALSE,"т02бд"}</definedName>
    <definedName name="________a11" localSheetId="9" hidden="1">{#N/A,#N/A,FALSE,"т02бд"}</definedName>
    <definedName name="________a11" localSheetId="10" hidden="1">{#N/A,#N/A,FALSE,"т02бд"}</definedName>
    <definedName name="________a11" localSheetId="8" hidden="1">{#N/A,#N/A,FALSE,"т02бд"}</definedName>
    <definedName name="________a11" localSheetId="1" hidden="1">{#N/A,#N/A,FALSE,"т02бд"}</definedName>
    <definedName name="________a11" hidden="1">{#N/A,#N/A,FALSE,"т02бд"}</definedName>
    <definedName name="________t06" localSheetId="6" hidden="1">{#N/A,#N/A,FALSE,"т04"}</definedName>
    <definedName name="________t06" localSheetId="4" hidden="1">{#N/A,#N/A,FALSE,"т04"}</definedName>
    <definedName name="________t06" localSheetId="0" hidden="1">{#N/A,#N/A,FALSE,"т04"}</definedName>
    <definedName name="________t06" localSheetId="5" hidden="1">{#N/A,#N/A,FALSE,"т04"}</definedName>
    <definedName name="________t06" localSheetId="2" hidden="1">{#N/A,#N/A,FALSE,"т04"}</definedName>
    <definedName name="________t06" localSheetId="9" hidden="1">{#N/A,#N/A,FALSE,"т04"}</definedName>
    <definedName name="________t06" localSheetId="10" hidden="1">{#N/A,#N/A,FALSE,"т04"}</definedName>
    <definedName name="________t06" localSheetId="8" hidden="1">{#N/A,#N/A,FALSE,"т04"}</definedName>
    <definedName name="________t06" localSheetId="1" hidden="1">{#N/A,#N/A,FALSE,"т04"}</definedName>
    <definedName name="________t06" hidden="1">{#N/A,#N/A,FALSE,"т04"}</definedName>
    <definedName name="_______a11" localSheetId="6" hidden="1">{#N/A,#N/A,FALSE,"т02бд"}</definedName>
    <definedName name="_______a11" localSheetId="4" hidden="1">{#N/A,#N/A,FALSE,"т02бд"}</definedName>
    <definedName name="_______a11" localSheetId="5" hidden="1">{#N/A,#N/A,FALSE,"т02бд"}</definedName>
    <definedName name="_______a11" localSheetId="2" hidden="1">{#N/A,#N/A,FALSE,"т02бд"}</definedName>
    <definedName name="_______a11" localSheetId="9" hidden="1">{#N/A,#N/A,FALSE,"т02бд"}</definedName>
    <definedName name="_______a11" localSheetId="10" hidden="1">{#N/A,#N/A,FALSE,"т02бд"}</definedName>
    <definedName name="_______a11" localSheetId="8" hidden="1">{#N/A,#N/A,FALSE,"т02бд"}</definedName>
    <definedName name="_______a11" localSheetId="1" hidden="1">{#N/A,#N/A,FALSE,"т02бд"}</definedName>
    <definedName name="_______a11" hidden="1">{#N/A,#N/A,FALSE,"т02бд"}</definedName>
    <definedName name="_______t06" localSheetId="6" hidden="1">{#N/A,#N/A,FALSE,"т04"}</definedName>
    <definedName name="_______t06" localSheetId="4" hidden="1">{#N/A,#N/A,FALSE,"т04"}</definedName>
    <definedName name="_______t06" localSheetId="5" hidden="1">{#N/A,#N/A,FALSE,"т04"}</definedName>
    <definedName name="_______t06" localSheetId="2" hidden="1">{#N/A,#N/A,FALSE,"т04"}</definedName>
    <definedName name="_______t06" localSheetId="9" hidden="1">{#N/A,#N/A,FALSE,"т04"}</definedName>
    <definedName name="_______t06" localSheetId="10" hidden="1">{#N/A,#N/A,FALSE,"т04"}</definedName>
    <definedName name="_______t06" localSheetId="8" hidden="1">{#N/A,#N/A,FALSE,"т04"}</definedName>
    <definedName name="_______t06" localSheetId="1" hidden="1">{#N/A,#N/A,FALSE,"т04"}</definedName>
    <definedName name="_______t06" hidden="1">{#N/A,#N/A,FALSE,"т04"}</definedName>
    <definedName name="______a11" localSheetId="6" hidden="1">{#N/A,#N/A,FALSE,"т02бд"}</definedName>
    <definedName name="______a11" localSheetId="4" hidden="1">{#N/A,#N/A,FALSE,"т02бд"}</definedName>
    <definedName name="______a11" localSheetId="0" hidden="1">{#N/A,#N/A,FALSE,"т02бд"}</definedName>
    <definedName name="______a11" localSheetId="5" hidden="1">{#N/A,#N/A,FALSE,"т02бд"}</definedName>
    <definedName name="______a11" localSheetId="2" hidden="1">{#N/A,#N/A,FALSE,"т02бд"}</definedName>
    <definedName name="______a11" localSheetId="9" hidden="1">{#N/A,#N/A,FALSE,"т02бд"}</definedName>
    <definedName name="______a11" localSheetId="10" hidden="1">{#N/A,#N/A,FALSE,"т02бд"}</definedName>
    <definedName name="______a11" localSheetId="8" hidden="1">{#N/A,#N/A,FALSE,"т02бд"}</definedName>
    <definedName name="______a11" localSheetId="1" hidden="1">{#N/A,#N/A,FALSE,"т02бд"}</definedName>
    <definedName name="______a11" hidden="1">{#N/A,#N/A,FALSE,"т02бд"}</definedName>
    <definedName name="______t06" localSheetId="6" hidden="1">{#N/A,#N/A,FALSE,"т04"}</definedName>
    <definedName name="______t06" localSheetId="4" hidden="1">{#N/A,#N/A,FALSE,"т04"}</definedName>
    <definedName name="______t06" localSheetId="0" hidden="1">{#N/A,#N/A,FALSE,"т04"}</definedName>
    <definedName name="______t06" localSheetId="5" hidden="1">{#N/A,#N/A,FALSE,"т04"}</definedName>
    <definedName name="______t06" localSheetId="2" hidden="1">{#N/A,#N/A,FALSE,"т04"}</definedName>
    <definedName name="______t06" localSheetId="9" hidden="1">{#N/A,#N/A,FALSE,"т04"}</definedName>
    <definedName name="______t06" localSheetId="10" hidden="1">{#N/A,#N/A,FALSE,"т04"}</definedName>
    <definedName name="______t06" localSheetId="8" hidden="1">{#N/A,#N/A,FALSE,"т04"}</definedName>
    <definedName name="______t06" localSheetId="1" hidden="1">{#N/A,#N/A,FALSE,"т04"}</definedName>
    <definedName name="______t06" hidden="1">{#N/A,#N/A,FALSE,"т04"}</definedName>
    <definedName name="_____a11" localSheetId="0" hidden="1">{#N/A,#N/A,FALSE,"т02бд"}</definedName>
    <definedName name="_____t06" localSheetId="0" hidden="1">{#N/A,#N/A,FALSE,"т04"}</definedName>
    <definedName name="____a11" localSheetId="6" hidden="1">{#N/A,#N/A,FALSE,"т02бд"}</definedName>
    <definedName name="____a11" localSheetId="4" hidden="1">{#N/A,#N/A,FALSE,"т02бд"}</definedName>
    <definedName name="____a11" localSheetId="0" hidden="1">{#N/A,#N/A,FALSE,"т02бд"}</definedName>
    <definedName name="____a11" localSheetId="5" hidden="1">{#N/A,#N/A,FALSE,"т02бд"}</definedName>
    <definedName name="____a11" localSheetId="2" hidden="1">{#N/A,#N/A,FALSE,"т02бд"}</definedName>
    <definedName name="____a11" localSheetId="9" hidden="1">{#N/A,#N/A,FALSE,"т02бд"}</definedName>
    <definedName name="____a11" localSheetId="10" hidden="1">{#N/A,#N/A,FALSE,"т02бд"}</definedName>
    <definedName name="____a11" localSheetId="8" hidden="1">{#N/A,#N/A,FALSE,"т02бд"}</definedName>
    <definedName name="____a11" localSheetId="1" hidden="1">{#N/A,#N/A,FALSE,"т02бд"}</definedName>
    <definedName name="____a11" hidden="1">{#N/A,#N/A,FALSE,"т02бд"}</definedName>
    <definedName name="____t06" localSheetId="6" hidden="1">{#N/A,#N/A,FALSE,"т04"}</definedName>
    <definedName name="____t06" localSheetId="4" hidden="1">{#N/A,#N/A,FALSE,"т04"}</definedName>
    <definedName name="____t06" localSheetId="0" hidden="1">{#N/A,#N/A,FALSE,"т04"}</definedName>
    <definedName name="____t06" localSheetId="5" hidden="1">{#N/A,#N/A,FALSE,"т04"}</definedName>
    <definedName name="____t06" localSheetId="2" hidden="1">{#N/A,#N/A,FALSE,"т04"}</definedName>
    <definedName name="____t06" localSheetId="9" hidden="1">{#N/A,#N/A,FALSE,"т04"}</definedName>
    <definedName name="____t06" localSheetId="10" hidden="1">{#N/A,#N/A,FALSE,"т04"}</definedName>
    <definedName name="____t06" localSheetId="8" hidden="1">{#N/A,#N/A,FALSE,"т04"}</definedName>
    <definedName name="____t06" localSheetId="1" hidden="1">{#N/A,#N/A,FALSE,"т04"}</definedName>
    <definedName name="____t06" hidden="1">{#N/A,#N/A,FALSE,"т04"}</definedName>
    <definedName name="___a11" localSheetId="6" hidden="1">{#N/A,#N/A,FALSE,"т02бд"}</definedName>
    <definedName name="___a11" localSheetId="4" hidden="1">{#N/A,#N/A,FALSE,"т02бд"}</definedName>
    <definedName name="___a11" localSheetId="5" hidden="1">{#N/A,#N/A,FALSE,"т02бд"}</definedName>
    <definedName name="___a11" localSheetId="2" hidden="1">{#N/A,#N/A,FALSE,"т02бд"}</definedName>
    <definedName name="___a11" localSheetId="9" hidden="1">{#N/A,#N/A,FALSE,"т02бд"}</definedName>
    <definedName name="___a11" localSheetId="10" hidden="1">{#N/A,#N/A,FALSE,"т02бд"}</definedName>
    <definedName name="___a11" localSheetId="8" hidden="1">{#N/A,#N/A,FALSE,"т02бд"}</definedName>
    <definedName name="___a11" localSheetId="1" hidden="1">{#N/A,#N/A,FALSE,"т02бд"}</definedName>
    <definedName name="___a11" hidden="1">{#N/A,#N/A,FALSE,"т02бд"}</definedName>
    <definedName name="___t06" localSheetId="6" hidden="1">{#N/A,#N/A,FALSE,"т04"}</definedName>
    <definedName name="___t06" localSheetId="4" hidden="1">{#N/A,#N/A,FALSE,"т04"}</definedName>
    <definedName name="___t06" localSheetId="5" hidden="1">{#N/A,#N/A,FALSE,"т04"}</definedName>
    <definedName name="___t06" localSheetId="2" hidden="1">{#N/A,#N/A,FALSE,"т04"}</definedName>
    <definedName name="___t06" localSheetId="9" hidden="1">{#N/A,#N/A,FALSE,"т04"}</definedName>
    <definedName name="___t06" localSheetId="10" hidden="1">{#N/A,#N/A,FALSE,"т04"}</definedName>
    <definedName name="___t06" localSheetId="8" hidden="1">{#N/A,#N/A,FALSE,"т04"}</definedName>
    <definedName name="___t06" localSheetId="1" hidden="1">{#N/A,#N/A,FALSE,"т04"}</definedName>
    <definedName name="___t06" hidden="1">{#N/A,#N/A,FALSE,"т04"}</definedName>
    <definedName name="__a11" localSheetId="6" hidden="1">{#N/A,#N/A,FALSE,"т02бд"}</definedName>
    <definedName name="__a11" localSheetId="4" hidden="1">{#N/A,#N/A,FALSE,"т02бд"}</definedName>
    <definedName name="__a11" localSheetId="0" hidden="1">{#N/A,#N/A,FALSE,"т02бд"}</definedName>
    <definedName name="__a11" localSheetId="5" hidden="1">{#N/A,#N/A,FALSE,"т02бд"}</definedName>
    <definedName name="__a11" localSheetId="2" hidden="1">{#N/A,#N/A,FALSE,"т02бд"}</definedName>
    <definedName name="__a11" localSheetId="9" hidden="1">{#N/A,#N/A,FALSE,"т02бд"}</definedName>
    <definedName name="__a11" localSheetId="10" hidden="1">{#N/A,#N/A,FALSE,"т02бд"}</definedName>
    <definedName name="__a11" localSheetId="8" hidden="1">{#N/A,#N/A,FALSE,"т02бд"}</definedName>
    <definedName name="__a11" localSheetId="1" hidden="1">{#N/A,#N/A,FALSE,"т02бд"}</definedName>
    <definedName name="__a11" hidden="1">{#N/A,#N/A,FALSE,"т02бд"}</definedName>
    <definedName name="__t06" localSheetId="6" hidden="1">{#N/A,#N/A,FALSE,"т04"}</definedName>
    <definedName name="__t06" localSheetId="4" hidden="1">{#N/A,#N/A,FALSE,"т04"}</definedName>
    <definedName name="__t06" localSheetId="0" hidden="1">{#N/A,#N/A,FALSE,"т04"}</definedName>
    <definedName name="__t06" localSheetId="5" hidden="1">{#N/A,#N/A,FALSE,"т04"}</definedName>
    <definedName name="__t06" localSheetId="2" hidden="1">{#N/A,#N/A,FALSE,"т04"}</definedName>
    <definedName name="__t06" localSheetId="9" hidden="1">{#N/A,#N/A,FALSE,"т04"}</definedName>
    <definedName name="__t06" localSheetId="10" hidden="1">{#N/A,#N/A,FALSE,"т04"}</definedName>
    <definedName name="__t06" localSheetId="8" hidden="1">{#N/A,#N/A,FALSE,"т04"}</definedName>
    <definedName name="__t06" localSheetId="1" hidden="1">{#N/A,#N/A,FALSE,"т04"}</definedName>
    <definedName name="__t06" hidden="1">{#N/A,#N/A,FALSE,"т04"}</definedName>
    <definedName name="_18_Лют_09" localSheetId="6">#REF!</definedName>
    <definedName name="_18_Лют_09" localSheetId="4">#REF!</definedName>
    <definedName name="_18_Лют_09" localSheetId="0">#REF!</definedName>
    <definedName name="_18_Лют_09" localSheetId="5">#REF!</definedName>
    <definedName name="_18_Лют_09" localSheetId="2">#REF!</definedName>
    <definedName name="_18_Лют_09" localSheetId="9">#REF!</definedName>
    <definedName name="_18_Лют_09" localSheetId="10">#REF!</definedName>
    <definedName name="_18_Лют_09" localSheetId="8">#REF!</definedName>
    <definedName name="_18_Лют_09" localSheetId="1">#REF!</definedName>
    <definedName name="_18_Лют_09">#REF!</definedName>
    <definedName name="_19_Лют_09" localSheetId="6">#REF!</definedName>
    <definedName name="_19_Лют_09" localSheetId="4">#REF!</definedName>
    <definedName name="_19_Лют_09" localSheetId="0">#REF!</definedName>
    <definedName name="_19_Лют_09" localSheetId="5">#REF!</definedName>
    <definedName name="_19_Лют_09" localSheetId="2">#REF!</definedName>
    <definedName name="_19_Лют_09" localSheetId="9">#REF!</definedName>
    <definedName name="_19_Лют_09" localSheetId="10">#REF!</definedName>
    <definedName name="_19_Лют_09" localSheetId="8">#REF!</definedName>
    <definedName name="_19_Лют_09" localSheetId="1">#REF!</definedName>
    <definedName name="_19_Лют_09">#REF!</definedName>
    <definedName name="_19_Лют_09_ВЧА" localSheetId="6">#REF!</definedName>
    <definedName name="_19_Лют_09_ВЧА" localSheetId="4">#REF!</definedName>
    <definedName name="_19_Лют_09_ВЧА" localSheetId="0">#REF!</definedName>
    <definedName name="_19_Лют_09_ВЧА" localSheetId="5">#REF!</definedName>
    <definedName name="_19_Лют_09_ВЧА" localSheetId="2">#REF!</definedName>
    <definedName name="_19_Лют_09_ВЧА" localSheetId="9">#REF!</definedName>
    <definedName name="_19_Лют_09_ВЧА" localSheetId="10">#REF!</definedName>
    <definedName name="_19_Лют_09_ВЧА" localSheetId="8">#REF!</definedName>
    <definedName name="_19_Лют_09_ВЧА" localSheetId="1">#REF!</definedName>
    <definedName name="_19_Лют_09_ВЧА">#REF!</definedName>
    <definedName name="_a11" localSheetId="3" hidden="1">{#N/A,#N/A,FALSE,"т02бд"}</definedName>
    <definedName name="_a11" localSheetId="11" hidden="1">{#N/A,#N/A,FALSE,"т02бд"}</definedName>
    <definedName name="_a11" localSheetId="6" hidden="1">{#N/A,#N/A,FALSE,"т02бд"}</definedName>
    <definedName name="_a11" localSheetId="4" hidden="1">{#N/A,#N/A,FALSE,"т02бд"}</definedName>
    <definedName name="_a11" localSheetId="5" hidden="1">{#N/A,#N/A,FALSE,"т02бд"}</definedName>
    <definedName name="_a11" localSheetId="2" hidden="1">{#N/A,#N/A,FALSE,"т02бд"}</definedName>
    <definedName name="_a11" localSheetId="9" hidden="1">{#N/A,#N/A,FALSE,"т02бд"}</definedName>
    <definedName name="_a11" localSheetId="10" hidden="1">{#N/A,#N/A,FALSE,"т02бд"}</definedName>
    <definedName name="_a11" localSheetId="8" hidden="1">{#N/A,#N/A,FALSE,"т02бд"}</definedName>
    <definedName name="_a11" localSheetId="1" hidden="1">{#N/A,#N/A,FALSE,"т02бд"}</definedName>
    <definedName name="_a11" hidden="1">{#N/A,#N/A,FALSE,"т02бд"}</definedName>
    <definedName name="_t06" localSheetId="3" hidden="1">{#N/A,#N/A,FALSE,"т04"}</definedName>
    <definedName name="_t06" localSheetId="11" hidden="1">{#N/A,#N/A,FALSE,"т04"}</definedName>
    <definedName name="_t06" localSheetId="6" hidden="1">{#N/A,#N/A,FALSE,"т04"}</definedName>
    <definedName name="_t06" localSheetId="4" hidden="1">{#N/A,#N/A,FALSE,"т04"}</definedName>
    <definedName name="_t06" localSheetId="5" hidden="1">{#N/A,#N/A,FALSE,"т04"}</definedName>
    <definedName name="_t06" localSheetId="2" hidden="1">{#N/A,#N/A,FALSE,"т04"}</definedName>
    <definedName name="_t06" localSheetId="9" hidden="1">{#N/A,#N/A,FALSE,"т04"}</definedName>
    <definedName name="_t06" localSheetId="10" hidden="1">{#N/A,#N/A,FALSE,"т04"}</definedName>
    <definedName name="_t06" localSheetId="8" hidden="1">{#N/A,#N/A,FALSE,"т04"}</definedName>
    <definedName name="_t06" localSheetId="1" hidden="1">{#N/A,#N/A,FALSE,"т04"}</definedName>
    <definedName name="_t06" hidden="1">{#N/A,#N/A,FALSE,"т04"}</definedName>
    <definedName name="_xlnm._FilterDatabase" localSheetId="2" hidden="1">'Регіональний розподіл'!#REF!</definedName>
    <definedName name="BAZA">'[1]Мульт-ор М2, швидкість'!$E$1:$E$65536</definedName>
    <definedName name="cevv" localSheetId="6">[2]табл1!#REF!</definedName>
    <definedName name="cevv" localSheetId="4">[2]табл1!#REF!</definedName>
    <definedName name="cevv" localSheetId="0">[2]табл1!#REF!</definedName>
    <definedName name="cevv" localSheetId="5">[2]табл1!#REF!</definedName>
    <definedName name="cevv" localSheetId="2">[2]табл1!#REF!</definedName>
    <definedName name="cevv" localSheetId="9">[2]табл1!#REF!</definedName>
    <definedName name="cevv" localSheetId="10">[2]табл1!#REF!</definedName>
    <definedName name="cevv" localSheetId="8">[2]табл1!#REF!</definedName>
    <definedName name="cevv" localSheetId="1">[2]табл1!#REF!</definedName>
    <definedName name="cevv">[2]табл1!#REF!</definedName>
    <definedName name="d" localSheetId="6" hidden="1">{#N/A,#N/A,FALSE,"т02бд"}</definedName>
    <definedName name="d" localSheetId="4" hidden="1">{#N/A,#N/A,FALSE,"т02бд"}</definedName>
    <definedName name="d" localSheetId="0" hidden="1">{#N/A,#N/A,FALSE,"т02бд"}</definedName>
    <definedName name="d" localSheetId="5" hidden="1">{#N/A,#N/A,FALSE,"т02бд"}</definedName>
    <definedName name="d" localSheetId="2" hidden="1">{#N/A,#N/A,FALSE,"т02бд"}</definedName>
    <definedName name="d" localSheetId="9" hidden="1">{#N/A,#N/A,FALSE,"т02бд"}</definedName>
    <definedName name="d" localSheetId="10" hidden="1">{#N/A,#N/A,FALSE,"т02бд"}</definedName>
    <definedName name="d" localSheetId="8" hidden="1">{#N/A,#N/A,FALSE,"т02бд"}</definedName>
    <definedName name="d" localSheetId="1" hidden="1">{#N/A,#N/A,FALSE,"т02бд"}</definedName>
    <definedName name="d" hidden="1">{#N/A,#N/A,FALSE,"т02бд"}</definedName>
    <definedName name="ic" localSheetId="3" hidden="1">{#N/A,#N/A,FALSE,"т02бд"}</definedName>
    <definedName name="ic" localSheetId="11" hidden="1">{#N/A,#N/A,FALSE,"т02бд"}</definedName>
    <definedName name="ic" localSheetId="6" hidden="1">{#N/A,#N/A,FALSE,"т02бд"}</definedName>
    <definedName name="ic" localSheetId="4" hidden="1">{#N/A,#N/A,FALSE,"т02бд"}</definedName>
    <definedName name="ic" localSheetId="0" hidden="1">{#N/A,#N/A,FALSE,"т02бд"}</definedName>
    <definedName name="ic" localSheetId="5" hidden="1">{#N/A,#N/A,FALSE,"т02бд"}</definedName>
    <definedName name="ic" localSheetId="2" hidden="1">{#N/A,#N/A,FALSE,"т02бд"}</definedName>
    <definedName name="ic" localSheetId="9" hidden="1">{#N/A,#N/A,FALSE,"т02бд"}</definedName>
    <definedName name="ic" localSheetId="10" hidden="1">{#N/A,#N/A,FALSE,"т02бд"}</definedName>
    <definedName name="ic" localSheetId="8" hidden="1">{#N/A,#N/A,FALSE,"т02бд"}</definedName>
    <definedName name="ic" localSheetId="1" hidden="1">{#N/A,#N/A,FALSE,"т02бд"}</definedName>
    <definedName name="ic" hidden="1">{#N/A,#N/A,FALSE,"т02бд"}</definedName>
    <definedName name="ICC_2008" localSheetId="3" hidden="1">{#N/A,#N/A,FALSE,"т02бд"}</definedName>
    <definedName name="ICC_2008" localSheetId="11" hidden="1">{#N/A,#N/A,FALSE,"т02бд"}</definedName>
    <definedName name="ICC_2008" localSheetId="6" hidden="1">{#N/A,#N/A,FALSE,"т02бд"}</definedName>
    <definedName name="ICC_2008" localSheetId="4" hidden="1">{#N/A,#N/A,FALSE,"т02бд"}</definedName>
    <definedName name="ICC_2008" localSheetId="0" hidden="1">{#N/A,#N/A,FALSE,"т02бд"}</definedName>
    <definedName name="ICC_2008" localSheetId="5" hidden="1">{#N/A,#N/A,FALSE,"т02бд"}</definedName>
    <definedName name="ICC_2008" localSheetId="2" hidden="1">{#N/A,#N/A,FALSE,"т02бд"}</definedName>
    <definedName name="ICC_2008" localSheetId="9" hidden="1">{#N/A,#N/A,FALSE,"т02бд"}</definedName>
    <definedName name="ICC_2008" localSheetId="10" hidden="1">{#N/A,#N/A,FALSE,"т02бд"}</definedName>
    <definedName name="ICC_2008" localSheetId="8" hidden="1">{#N/A,#N/A,FALSE,"т02бд"}</definedName>
    <definedName name="ICC_2008" localSheetId="1" hidden="1">{#N/A,#N/A,FALSE,"т02бд"}</definedName>
    <definedName name="ICC_2008" hidden="1">{#N/A,#N/A,FALSE,"т02бд"}</definedName>
    <definedName name="q" localSheetId="3" hidden="1">{#N/A,#N/A,FALSE,"т02бд"}</definedName>
    <definedName name="q" localSheetId="11" hidden="1">{#N/A,#N/A,FALSE,"т02бд"}</definedName>
    <definedName name="q" localSheetId="6" hidden="1">{#N/A,#N/A,FALSE,"т02бд"}</definedName>
    <definedName name="q" localSheetId="4" hidden="1">{#N/A,#N/A,FALSE,"т02бд"}</definedName>
    <definedName name="q" localSheetId="0" hidden="1">{#N/A,#N/A,FALSE,"т02бд"}</definedName>
    <definedName name="q" localSheetId="5" hidden="1">{#N/A,#N/A,FALSE,"т02бд"}</definedName>
    <definedName name="q" localSheetId="2" hidden="1">{#N/A,#N/A,FALSE,"т02бд"}</definedName>
    <definedName name="q" localSheetId="9" hidden="1">{#N/A,#N/A,FALSE,"т02бд"}</definedName>
    <definedName name="q" localSheetId="10" hidden="1">{#N/A,#N/A,FALSE,"т02бд"}</definedName>
    <definedName name="q" localSheetId="8" hidden="1">{#N/A,#N/A,FALSE,"т02бд"}</definedName>
    <definedName name="q" localSheetId="1" hidden="1">{#N/A,#N/A,FALSE,"т02бд"}</definedName>
    <definedName name="q" hidden="1">{#N/A,#N/A,FALSE,"т02бд"}</definedName>
    <definedName name="tt" localSheetId="3" hidden="1">{#N/A,#N/A,FALSE,"т02бд"}</definedName>
    <definedName name="tt" localSheetId="11" hidden="1">{#N/A,#N/A,FALSE,"т02бд"}</definedName>
    <definedName name="tt" localSheetId="6" hidden="1">{#N/A,#N/A,FALSE,"т02бд"}</definedName>
    <definedName name="tt" localSheetId="4" hidden="1">{#N/A,#N/A,FALSE,"т02бд"}</definedName>
    <definedName name="tt" localSheetId="0" hidden="1">{#N/A,#N/A,FALSE,"т02бд"}</definedName>
    <definedName name="tt" localSheetId="5" hidden="1">{#N/A,#N/A,FALSE,"т02бд"}</definedName>
    <definedName name="tt" localSheetId="2" hidden="1">{#N/A,#N/A,FALSE,"т02бд"}</definedName>
    <definedName name="tt" localSheetId="9" hidden="1">{#N/A,#N/A,FALSE,"т02бд"}</definedName>
    <definedName name="tt" localSheetId="10" hidden="1">{#N/A,#N/A,FALSE,"т02бд"}</definedName>
    <definedName name="tt" localSheetId="8" hidden="1">{#N/A,#N/A,FALSE,"т02бд"}</definedName>
    <definedName name="tt" localSheetId="1" hidden="1">{#N/A,#N/A,FALSE,"т02бд"}</definedName>
    <definedName name="tt" hidden="1">{#N/A,#N/A,FALSE,"т02бд"}</definedName>
    <definedName name="V">'[3]146024'!$A$1:$K$1</definedName>
    <definedName name="ven_vcha" localSheetId="6" hidden="1">{#N/A,#N/A,FALSE,"т02бд"}</definedName>
    <definedName name="ven_vcha" localSheetId="4" hidden="1">{#N/A,#N/A,FALSE,"т02бд"}</definedName>
    <definedName name="ven_vcha" localSheetId="0" hidden="1">{#N/A,#N/A,FALSE,"т02бд"}</definedName>
    <definedName name="ven_vcha" localSheetId="5" hidden="1">{#N/A,#N/A,FALSE,"т02бд"}</definedName>
    <definedName name="ven_vcha" localSheetId="2" hidden="1">{#N/A,#N/A,FALSE,"т02бд"}</definedName>
    <definedName name="ven_vcha" localSheetId="9" hidden="1">{#N/A,#N/A,FALSE,"т02бд"}</definedName>
    <definedName name="ven_vcha" localSheetId="10" hidden="1">{#N/A,#N/A,FALSE,"т02бд"}</definedName>
    <definedName name="ven_vcha" localSheetId="8" hidden="1">{#N/A,#N/A,FALSE,"т02бд"}</definedName>
    <definedName name="ven_vcha" localSheetId="1" hidden="1">{#N/A,#N/A,FALSE,"т02бд"}</definedName>
    <definedName name="ven_vcha" hidden="1">{#N/A,#N/A,FALSE,"т02бд"}</definedName>
    <definedName name="wrn.04." localSheetId="3" hidden="1">{#N/A,#N/A,FALSE,"т02бд"}</definedName>
    <definedName name="wrn.04." localSheetId="11" hidden="1">{#N/A,#N/A,FALSE,"т02бд"}</definedName>
    <definedName name="wrn.04." localSheetId="6" hidden="1">{#N/A,#N/A,FALSE,"т02бд"}</definedName>
    <definedName name="wrn.04." localSheetId="4" hidden="1">{#N/A,#N/A,FALSE,"т02бд"}</definedName>
    <definedName name="wrn.04." localSheetId="0" hidden="1">{#N/A,#N/A,FALSE,"т02бд"}</definedName>
    <definedName name="wrn.04." localSheetId="5" hidden="1">{#N/A,#N/A,FALSE,"т02бд"}</definedName>
    <definedName name="wrn.04." localSheetId="2" hidden="1">{#N/A,#N/A,FALSE,"т02бд"}</definedName>
    <definedName name="wrn.04." localSheetId="9" hidden="1">{#N/A,#N/A,FALSE,"т02бд"}</definedName>
    <definedName name="wrn.04." localSheetId="10" hidden="1">{#N/A,#N/A,FALSE,"т02бд"}</definedName>
    <definedName name="wrn.04." localSheetId="8" hidden="1">{#N/A,#N/A,FALSE,"т02бд"}</definedName>
    <definedName name="wrn.04." localSheetId="1" hidden="1">{#N/A,#N/A,FALSE,"т02бд"}</definedName>
    <definedName name="wrn.04." hidden="1">{#N/A,#N/A,FALSE,"т02бд"}</definedName>
    <definedName name="wrn.д02." localSheetId="3" hidden="1">{#N/A,#N/A,FALSE,"т02бд"}</definedName>
    <definedName name="wrn.д02." localSheetId="11" hidden="1">{#N/A,#N/A,FALSE,"т02бд"}</definedName>
    <definedName name="wrn.д02." localSheetId="6" hidden="1">{#N/A,#N/A,FALSE,"т02бд"}</definedName>
    <definedName name="wrn.д02." localSheetId="4" hidden="1">{#N/A,#N/A,FALSE,"т02бд"}</definedName>
    <definedName name="wrn.д02." localSheetId="0" hidden="1">{#N/A,#N/A,FALSE,"т02бд"}</definedName>
    <definedName name="wrn.д02." localSheetId="5" hidden="1">{#N/A,#N/A,FALSE,"т02бд"}</definedName>
    <definedName name="wrn.д02." localSheetId="2" hidden="1">{#N/A,#N/A,FALSE,"т02бд"}</definedName>
    <definedName name="wrn.д02." localSheetId="9" hidden="1">{#N/A,#N/A,FALSE,"т02бд"}</definedName>
    <definedName name="wrn.д02." localSheetId="10" hidden="1">{#N/A,#N/A,FALSE,"т02бд"}</definedName>
    <definedName name="wrn.д02." localSheetId="8" hidden="1">{#N/A,#N/A,FALSE,"т02бд"}</definedName>
    <definedName name="wrn.д02." localSheetId="1" hidden="1">{#N/A,#N/A,FALSE,"т02бд"}</definedName>
    <definedName name="wrn.д02." hidden="1">{#N/A,#N/A,FALSE,"т02бд"}</definedName>
    <definedName name="wrn.т171банки." localSheetId="3" hidden="1">{#N/A,#N/A,FALSE,"т17-1банки (2)"}</definedName>
    <definedName name="wrn.т171банки." localSheetId="11" hidden="1">{#N/A,#N/A,FALSE,"т17-1банки (2)"}</definedName>
    <definedName name="wrn.т171банки." localSheetId="6" hidden="1">{#N/A,#N/A,FALSE,"т17-1банки (2)"}</definedName>
    <definedName name="wrn.т171банки." localSheetId="4" hidden="1">{#N/A,#N/A,FALSE,"т17-1банки (2)"}</definedName>
    <definedName name="wrn.т171банки." localSheetId="0" hidden="1">{#N/A,#N/A,FALSE,"т17-1банки (2)"}</definedName>
    <definedName name="wrn.т171банки." localSheetId="5" hidden="1">{#N/A,#N/A,FALSE,"т17-1банки (2)"}</definedName>
    <definedName name="wrn.т171банки." localSheetId="2" hidden="1">{#N/A,#N/A,FALSE,"т17-1банки (2)"}</definedName>
    <definedName name="wrn.т171банки." localSheetId="9" hidden="1">{#N/A,#N/A,FALSE,"т17-1банки (2)"}</definedName>
    <definedName name="wrn.т171банки." localSheetId="10" hidden="1">{#N/A,#N/A,FALSE,"т17-1банки (2)"}</definedName>
    <definedName name="wrn.т171банки." localSheetId="8" hidden="1">{#N/A,#N/A,FALSE,"т17-1банки (2)"}</definedName>
    <definedName name="wrn.т171банки." localSheetId="1" hidden="1">{#N/A,#N/A,FALSE,"т17-1банки (2)"}</definedName>
    <definedName name="wrn.т171банки." hidden="1">{#N/A,#N/A,FALSE,"т17-1банки (2)"}</definedName>
    <definedName name="_xlnm.Database" localSheetId="6">#REF!</definedName>
    <definedName name="_xlnm.Database" localSheetId="4">#REF!</definedName>
    <definedName name="_xlnm.Database" localSheetId="0">#REF!</definedName>
    <definedName name="_xlnm.Database" localSheetId="5">#REF!</definedName>
    <definedName name="_xlnm.Database" localSheetId="2">#REF!</definedName>
    <definedName name="_xlnm.Database" localSheetId="9">#REF!</definedName>
    <definedName name="_xlnm.Database" localSheetId="10">#REF!</definedName>
    <definedName name="_xlnm.Database" localSheetId="8">#REF!</definedName>
    <definedName name="_xlnm.Database" localSheetId="1">#REF!</definedName>
    <definedName name="_xlnm.Database">#REF!</definedName>
    <definedName name="ГЦ" localSheetId="3" hidden="1">{#N/A,#N/A,FALSE,"т02бд"}</definedName>
    <definedName name="ГЦ" localSheetId="11" hidden="1">{#N/A,#N/A,FALSE,"т02бд"}</definedName>
    <definedName name="ГЦ" localSheetId="6" hidden="1">{#N/A,#N/A,FALSE,"т02бд"}</definedName>
    <definedName name="ГЦ" localSheetId="4" hidden="1">{#N/A,#N/A,FALSE,"т02бд"}</definedName>
    <definedName name="ГЦ" localSheetId="0" hidden="1">{#N/A,#N/A,FALSE,"т02бд"}</definedName>
    <definedName name="ГЦ" localSheetId="5" hidden="1">{#N/A,#N/A,FALSE,"т02бд"}</definedName>
    <definedName name="ГЦ" localSheetId="2" hidden="1">{#N/A,#N/A,FALSE,"т02бд"}</definedName>
    <definedName name="ГЦ" localSheetId="9" hidden="1">{#N/A,#N/A,FALSE,"т02бд"}</definedName>
    <definedName name="ГЦ" localSheetId="10" hidden="1">{#N/A,#N/A,FALSE,"т02бд"}</definedName>
    <definedName name="ГЦ" localSheetId="8" hidden="1">{#N/A,#N/A,FALSE,"т02бд"}</definedName>
    <definedName name="ГЦ" localSheetId="1" hidden="1">{#N/A,#N/A,FALSE,"т02бд"}</definedName>
    <definedName name="ГЦ" hidden="1">{#N/A,#N/A,FALSE,"т02бд"}</definedName>
    <definedName name="д17.1">'[4]д17-1'!$A$1:$H$1</definedName>
    <definedName name="ее" localSheetId="3" hidden="1">{#N/A,#N/A,FALSE,"т02бд"}</definedName>
    <definedName name="ее" localSheetId="11" hidden="1">{#N/A,#N/A,FALSE,"т02бд"}</definedName>
    <definedName name="ее" localSheetId="6" hidden="1">{#N/A,#N/A,FALSE,"т02бд"}</definedName>
    <definedName name="ее" localSheetId="4" hidden="1">{#N/A,#N/A,FALSE,"т02бд"}</definedName>
    <definedName name="ее" localSheetId="0" hidden="1">{#N/A,#N/A,FALSE,"т02бд"}</definedName>
    <definedName name="ее" localSheetId="5" hidden="1">{#N/A,#N/A,FALSE,"т02бд"}</definedName>
    <definedName name="ее" localSheetId="2" hidden="1">{#N/A,#N/A,FALSE,"т02бд"}</definedName>
    <definedName name="ее" localSheetId="9" hidden="1">{#N/A,#N/A,FALSE,"т02бд"}</definedName>
    <definedName name="ее" localSheetId="10" hidden="1">{#N/A,#N/A,FALSE,"т02бд"}</definedName>
    <definedName name="ее" localSheetId="8" hidden="1">{#N/A,#N/A,FALSE,"т02бд"}</definedName>
    <definedName name="ее" localSheetId="1" hidden="1">{#N/A,#N/A,FALSE,"т02бд"}</definedName>
    <definedName name="ее" hidden="1">{#N/A,#N/A,FALSE,"т02бд"}</definedName>
    <definedName name="збз1998" localSheetId="6">#REF!</definedName>
    <definedName name="збз1998" localSheetId="4">#REF!</definedName>
    <definedName name="збз1998" localSheetId="0">#REF!</definedName>
    <definedName name="збз1998" localSheetId="5">#REF!</definedName>
    <definedName name="збз1998" localSheetId="2">#REF!</definedName>
    <definedName name="збз1998" localSheetId="9">#REF!</definedName>
    <definedName name="збз1998" localSheetId="10">#REF!</definedName>
    <definedName name="збз1998" localSheetId="8">#REF!</definedName>
    <definedName name="збз1998" localSheetId="1">#REF!</definedName>
    <definedName name="збз1998">#REF!</definedName>
    <definedName name="ии" localSheetId="3" hidden="1">{#N/A,#N/A,FALSE,"т02бд"}</definedName>
    <definedName name="ии" localSheetId="11" hidden="1">{#N/A,#N/A,FALSE,"т02бд"}</definedName>
    <definedName name="ии" localSheetId="6" hidden="1">{#N/A,#N/A,FALSE,"т02бд"}</definedName>
    <definedName name="ии" localSheetId="4" hidden="1">{#N/A,#N/A,FALSE,"т02бд"}</definedName>
    <definedName name="ии" localSheetId="0" hidden="1">{#N/A,#N/A,FALSE,"т02бд"}</definedName>
    <definedName name="ии" localSheetId="5" hidden="1">{#N/A,#N/A,FALSE,"т02бд"}</definedName>
    <definedName name="ии" localSheetId="2" hidden="1">{#N/A,#N/A,FALSE,"т02бд"}</definedName>
    <definedName name="ии" localSheetId="9" hidden="1">{#N/A,#N/A,FALSE,"т02бд"}</definedName>
    <definedName name="ии" localSheetId="10" hidden="1">{#N/A,#N/A,FALSE,"т02бд"}</definedName>
    <definedName name="ии" localSheetId="8" hidden="1">{#N/A,#N/A,FALSE,"т02бд"}</definedName>
    <definedName name="ии" localSheetId="1" hidden="1">{#N/A,#N/A,FALSE,"т02бд"}</definedName>
    <definedName name="ии" hidden="1">{#N/A,#N/A,FALSE,"т02бд"}</definedName>
    <definedName name="іі" localSheetId="3" hidden="1">{#N/A,#N/A,FALSE,"т02бд"}</definedName>
    <definedName name="іі" localSheetId="11" hidden="1">{#N/A,#N/A,FALSE,"т02бд"}</definedName>
    <definedName name="іі" localSheetId="6" hidden="1">{#N/A,#N/A,FALSE,"т02бд"}</definedName>
    <definedName name="іі" localSheetId="4" hidden="1">{#N/A,#N/A,FALSE,"т02бд"}</definedName>
    <definedName name="іі" localSheetId="0" hidden="1">{#N/A,#N/A,FALSE,"т02бд"}</definedName>
    <definedName name="іі" localSheetId="5" hidden="1">{#N/A,#N/A,FALSE,"т02бд"}</definedName>
    <definedName name="іі" localSheetId="2" hidden="1">{#N/A,#N/A,FALSE,"т02бд"}</definedName>
    <definedName name="іі" localSheetId="9" hidden="1">{#N/A,#N/A,FALSE,"т02бд"}</definedName>
    <definedName name="іі" localSheetId="10" hidden="1">{#N/A,#N/A,FALSE,"т02бд"}</definedName>
    <definedName name="іі" localSheetId="8" hidden="1">{#N/A,#N/A,FALSE,"т02бд"}</definedName>
    <definedName name="іі" localSheetId="1" hidden="1">{#N/A,#N/A,FALSE,"т02бд"}</definedName>
    <definedName name="іі" hidden="1">{#N/A,#N/A,FALSE,"т02бд"}</definedName>
    <definedName name="квітень" localSheetId="3" hidden="1">{#N/A,#N/A,FALSE,"т17-1банки (2)"}</definedName>
    <definedName name="квітень" localSheetId="11" hidden="1">{#N/A,#N/A,FALSE,"т17-1банки (2)"}</definedName>
    <definedName name="квітень" localSheetId="6" hidden="1">{#N/A,#N/A,FALSE,"т17-1банки (2)"}</definedName>
    <definedName name="квітень" localSheetId="4" hidden="1">{#N/A,#N/A,FALSE,"т17-1банки (2)"}</definedName>
    <definedName name="квітень" localSheetId="0" hidden="1">{#N/A,#N/A,FALSE,"т17-1банки (2)"}</definedName>
    <definedName name="квітень" localSheetId="5" hidden="1">{#N/A,#N/A,FALSE,"т17-1банки (2)"}</definedName>
    <definedName name="квітень" localSheetId="2" hidden="1">{#N/A,#N/A,FALSE,"т17-1банки (2)"}</definedName>
    <definedName name="квітень" localSheetId="9" hidden="1">{#N/A,#N/A,FALSE,"т17-1банки (2)"}</definedName>
    <definedName name="квітень" localSheetId="10" hidden="1">{#N/A,#N/A,FALSE,"т17-1банки (2)"}</definedName>
    <definedName name="квітень" localSheetId="8" hidden="1">{#N/A,#N/A,FALSE,"т17-1банки (2)"}</definedName>
    <definedName name="квітень" localSheetId="1" hidden="1">{#N/A,#N/A,FALSE,"т17-1банки (2)"}</definedName>
    <definedName name="квітень" hidden="1">{#N/A,#N/A,FALSE,"т17-1банки (2)"}</definedName>
    <definedName name="ке" localSheetId="3" hidden="1">{#N/A,#N/A,FALSE,"т17-1банки (2)"}</definedName>
    <definedName name="ке" localSheetId="11" hidden="1">{#N/A,#N/A,FALSE,"т17-1банки (2)"}</definedName>
    <definedName name="ке" localSheetId="6" hidden="1">{#N/A,#N/A,FALSE,"т17-1банки (2)"}</definedName>
    <definedName name="ке" localSheetId="4" hidden="1">{#N/A,#N/A,FALSE,"т17-1банки (2)"}</definedName>
    <definedName name="ке" localSheetId="0" hidden="1">{#N/A,#N/A,FALSE,"т17-1банки (2)"}</definedName>
    <definedName name="ке" localSheetId="5" hidden="1">{#N/A,#N/A,FALSE,"т17-1банки (2)"}</definedName>
    <definedName name="ке" localSheetId="2" hidden="1">{#N/A,#N/A,FALSE,"т17-1банки (2)"}</definedName>
    <definedName name="ке" localSheetId="9" hidden="1">{#N/A,#N/A,FALSE,"т17-1банки (2)"}</definedName>
    <definedName name="ке" localSheetId="10" hidden="1">{#N/A,#N/A,FALSE,"т17-1банки (2)"}</definedName>
    <definedName name="ке" localSheetId="8" hidden="1">{#N/A,#N/A,FALSE,"т17-1банки (2)"}</definedName>
    <definedName name="ке" localSheetId="1" hidden="1">{#N/A,#N/A,FALSE,"т17-1банки (2)"}</definedName>
    <definedName name="ке" hidden="1">{#N/A,#N/A,FALSE,"т17-1банки (2)"}</definedName>
    <definedName name="М2">'[1]Мульт-ор М2, швидкість'!$C$1:$C$65536</definedName>
    <definedName name="нн" localSheetId="3" hidden="1">{#N/A,#N/A,FALSE,"т02бд"}</definedName>
    <definedName name="нн" localSheetId="11" hidden="1">{#N/A,#N/A,FALSE,"т02бд"}</definedName>
    <definedName name="нн" localSheetId="6" hidden="1">{#N/A,#N/A,FALSE,"т02бд"}</definedName>
    <definedName name="нн" localSheetId="4" hidden="1">{#N/A,#N/A,FALSE,"т02бд"}</definedName>
    <definedName name="нн" localSheetId="0" hidden="1">{#N/A,#N/A,FALSE,"т02бд"}</definedName>
    <definedName name="нн" localSheetId="5" hidden="1">{#N/A,#N/A,FALSE,"т02бд"}</definedName>
    <definedName name="нн" localSheetId="2" hidden="1">{#N/A,#N/A,FALSE,"т02бд"}</definedName>
    <definedName name="нн" localSheetId="9" hidden="1">{#N/A,#N/A,FALSE,"т02бд"}</definedName>
    <definedName name="нн" localSheetId="10" hidden="1">{#N/A,#N/A,FALSE,"т02бд"}</definedName>
    <definedName name="нн" localSheetId="8" hidden="1">{#N/A,#N/A,FALSE,"т02бд"}</definedName>
    <definedName name="нн" localSheetId="1" hidden="1">{#N/A,#N/A,FALSE,"т02бд"}</definedName>
    <definedName name="нн" hidden="1">{#N/A,#N/A,FALSE,"т02бд"}</definedName>
    <definedName name="Список">'[3]146024'!$A$8:$A$88</definedName>
    <definedName name="стельм." localSheetId="3" hidden="1">{#N/A,#N/A,FALSE,"т17-1банки (2)"}</definedName>
    <definedName name="стельм." localSheetId="11" hidden="1">{#N/A,#N/A,FALSE,"т17-1банки (2)"}</definedName>
    <definedName name="стельм." localSheetId="6" hidden="1">{#N/A,#N/A,FALSE,"т17-1банки (2)"}</definedName>
    <definedName name="стельм." localSheetId="4" hidden="1">{#N/A,#N/A,FALSE,"т17-1банки (2)"}</definedName>
    <definedName name="стельм." localSheetId="0" hidden="1">{#N/A,#N/A,FALSE,"т17-1банки (2)"}</definedName>
    <definedName name="стельм." localSheetId="5" hidden="1">{#N/A,#N/A,FALSE,"т17-1банки (2)"}</definedName>
    <definedName name="стельм." localSheetId="2" hidden="1">{#N/A,#N/A,FALSE,"т17-1банки (2)"}</definedName>
    <definedName name="стельм." localSheetId="9" hidden="1">{#N/A,#N/A,FALSE,"т17-1банки (2)"}</definedName>
    <definedName name="стельм." localSheetId="10" hidden="1">{#N/A,#N/A,FALSE,"т17-1банки (2)"}</definedName>
    <definedName name="стельм." localSheetId="8" hidden="1">{#N/A,#N/A,FALSE,"т17-1банки (2)"}</definedName>
    <definedName name="стельм." localSheetId="1" hidden="1">{#N/A,#N/A,FALSE,"т17-1банки (2)"}</definedName>
    <definedName name="стельм." hidden="1">{#N/A,#N/A,FALSE,"т17-1банки (2)"}</definedName>
    <definedName name="т01" localSheetId="6">#REF!</definedName>
    <definedName name="т01" localSheetId="4">#REF!</definedName>
    <definedName name="т01" localSheetId="0">#REF!</definedName>
    <definedName name="т01" localSheetId="5">#REF!</definedName>
    <definedName name="т01" localSheetId="2">#REF!</definedName>
    <definedName name="т01" localSheetId="9">#REF!</definedName>
    <definedName name="т01" localSheetId="10">#REF!</definedName>
    <definedName name="т01" localSheetId="8">#REF!</definedName>
    <definedName name="т01" localSheetId="1">#REF!</definedName>
    <definedName name="т01">#REF!</definedName>
    <definedName name="т05" localSheetId="3" hidden="1">{#N/A,#N/A,FALSE,"т04"}</definedName>
    <definedName name="т05" localSheetId="11" hidden="1">{#N/A,#N/A,FALSE,"т04"}</definedName>
    <definedName name="т05" localSheetId="6" hidden="1">{#N/A,#N/A,FALSE,"т04"}</definedName>
    <definedName name="т05" localSheetId="4" hidden="1">{#N/A,#N/A,FALSE,"т04"}</definedName>
    <definedName name="т05" localSheetId="0" hidden="1">{#N/A,#N/A,FALSE,"т04"}</definedName>
    <definedName name="т05" localSheetId="5" hidden="1">{#N/A,#N/A,FALSE,"т04"}</definedName>
    <definedName name="т05" localSheetId="2" hidden="1">{#N/A,#N/A,FALSE,"т04"}</definedName>
    <definedName name="т05" localSheetId="9" hidden="1">{#N/A,#N/A,FALSE,"т04"}</definedName>
    <definedName name="т05" localSheetId="10" hidden="1">{#N/A,#N/A,FALSE,"т04"}</definedName>
    <definedName name="т05" localSheetId="8" hidden="1">{#N/A,#N/A,FALSE,"т04"}</definedName>
    <definedName name="т05" localSheetId="1" hidden="1">{#N/A,#N/A,FALSE,"т04"}</definedName>
    <definedName name="т05" hidden="1">{#N/A,#N/A,FALSE,"т04"}</definedName>
    <definedName name="т06" localSheetId="6">#REF!</definedName>
    <definedName name="т06" localSheetId="4">#REF!</definedName>
    <definedName name="т06" localSheetId="0">#REF!</definedName>
    <definedName name="т06" localSheetId="5">#REF!</definedName>
    <definedName name="т06" localSheetId="2">#REF!</definedName>
    <definedName name="т06" localSheetId="9">#REF!</definedName>
    <definedName name="т06" localSheetId="10">#REF!</definedName>
    <definedName name="т06" localSheetId="8">#REF!</definedName>
    <definedName name="т06" localSheetId="1">#REF!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6">#REF!</definedName>
    <definedName name="т17.2" localSheetId="4">#REF!</definedName>
    <definedName name="т17.2" localSheetId="0">#REF!</definedName>
    <definedName name="т17.2" localSheetId="5">#REF!</definedName>
    <definedName name="т17.2" localSheetId="2">#REF!</definedName>
    <definedName name="т17.2" localSheetId="9">#REF!</definedName>
    <definedName name="т17.2" localSheetId="10">#REF!</definedName>
    <definedName name="т17.2" localSheetId="8">#REF!</definedName>
    <definedName name="т17.2" localSheetId="1">#REF!</definedName>
    <definedName name="т17.2">#REF!</definedName>
    <definedName name="т17.2.2001">'[9]т17-2 '!$A$1</definedName>
    <definedName name="т17.3">'[9]т17-3'!$A$1:$L$2</definedName>
    <definedName name="т17.3.2001">'[9]т17-2 '!$A$1</definedName>
    <definedName name="т17.4" localSheetId="6">#REF!</definedName>
    <definedName name="т17.4" localSheetId="4">#REF!</definedName>
    <definedName name="т17.4" localSheetId="0">#REF!</definedName>
    <definedName name="т17.4" localSheetId="5">#REF!</definedName>
    <definedName name="т17.4" localSheetId="2">#REF!</definedName>
    <definedName name="т17.4" localSheetId="9">#REF!</definedName>
    <definedName name="т17.4" localSheetId="10">#REF!</definedName>
    <definedName name="т17.4" localSheetId="8">#REF!</definedName>
    <definedName name="т17.4" localSheetId="1">#REF!</definedName>
    <definedName name="т17.4">#REF!</definedName>
    <definedName name="т17.4.1999" localSheetId="6">#REF!</definedName>
    <definedName name="т17.4.1999" localSheetId="4">#REF!</definedName>
    <definedName name="т17.4.1999" localSheetId="0">#REF!</definedName>
    <definedName name="т17.4.1999" localSheetId="5">#REF!</definedName>
    <definedName name="т17.4.1999" localSheetId="2">#REF!</definedName>
    <definedName name="т17.4.1999" localSheetId="9">#REF!</definedName>
    <definedName name="т17.4.1999" localSheetId="10">#REF!</definedName>
    <definedName name="т17.4.1999" localSheetId="8">#REF!</definedName>
    <definedName name="т17.4.1999" localSheetId="1">#REF!</definedName>
    <definedName name="т17.4.1999">#REF!</definedName>
    <definedName name="т17.4.2001" localSheetId="6">#REF!</definedName>
    <definedName name="т17.4.2001" localSheetId="4">#REF!</definedName>
    <definedName name="т17.4.2001" localSheetId="0">#REF!</definedName>
    <definedName name="т17.4.2001" localSheetId="5">#REF!</definedName>
    <definedName name="т17.4.2001" localSheetId="2">#REF!</definedName>
    <definedName name="т17.4.2001" localSheetId="9">#REF!</definedName>
    <definedName name="т17.4.2001" localSheetId="10">#REF!</definedName>
    <definedName name="т17.4.2001" localSheetId="8">#REF!</definedName>
    <definedName name="т17.4.2001" localSheetId="1">#REF!</definedName>
    <definedName name="т17.4.2001">#REF!</definedName>
    <definedName name="т17.5" localSheetId="6">#REF!</definedName>
    <definedName name="т17.5" localSheetId="4">#REF!</definedName>
    <definedName name="т17.5" localSheetId="0">#REF!</definedName>
    <definedName name="т17.5" localSheetId="5">#REF!</definedName>
    <definedName name="т17.5" localSheetId="2">#REF!</definedName>
    <definedName name="т17.5" localSheetId="9">#REF!</definedName>
    <definedName name="т17.5" localSheetId="10">#REF!</definedName>
    <definedName name="т17.5" localSheetId="8">#REF!</definedName>
    <definedName name="т17.5" localSheetId="1">#REF!</definedName>
    <definedName name="т17.5">#REF!</definedName>
    <definedName name="т17.5.2001" localSheetId="6">#REF!</definedName>
    <definedName name="т17.5.2001" localSheetId="4">#REF!</definedName>
    <definedName name="т17.5.2001" localSheetId="0">#REF!</definedName>
    <definedName name="т17.5.2001" localSheetId="5">#REF!</definedName>
    <definedName name="т17.5.2001" localSheetId="2">#REF!</definedName>
    <definedName name="т17.5.2001" localSheetId="9">#REF!</definedName>
    <definedName name="т17.5.2001" localSheetId="10">#REF!</definedName>
    <definedName name="т17.5.2001" localSheetId="8">#REF!</definedName>
    <definedName name="т17.5.2001" localSheetId="1">#REF!</definedName>
    <definedName name="т17.5.2001">#REF!</definedName>
    <definedName name="т17.7" localSheetId="6">#REF!</definedName>
    <definedName name="т17.7" localSheetId="4">#REF!</definedName>
    <definedName name="т17.7" localSheetId="0">#REF!</definedName>
    <definedName name="т17.7" localSheetId="5">#REF!</definedName>
    <definedName name="т17.7" localSheetId="2">#REF!</definedName>
    <definedName name="т17.7" localSheetId="9">#REF!</definedName>
    <definedName name="т17.7" localSheetId="10">#REF!</definedName>
    <definedName name="т17.7" localSheetId="8">#REF!</definedName>
    <definedName name="т17.7" localSheetId="1">#REF!</definedName>
    <definedName name="т17.7">#REF!</definedName>
    <definedName name="т17мб">'[10]т17мб(шаблон)'!$A$1</definedName>
    <definedName name="Усі_банки">'[3]146024'!$A$8:$K$88</definedName>
    <definedName name="ц" localSheetId="3" hidden="1">{#N/A,#N/A,FALSE,"т02бд"}</definedName>
    <definedName name="ц" localSheetId="11" hidden="1">{#N/A,#N/A,FALSE,"т02бд"}</definedName>
    <definedName name="ц" localSheetId="6" hidden="1">{#N/A,#N/A,FALSE,"т02бд"}</definedName>
    <definedName name="ц" localSheetId="4" hidden="1">{#N/A,#N/A,FALSE,"т02бд"}</definedName>
    <definedName name="ц" localSheetId="0" hidden="1">{#N/A,#N/A,FALSE,"т02бд"}</definedName>
    <definedName name="ц" localSheetId="5" hidden="1">{#N/A,#N/A,FALSE,"т02бд"}</definedName>
    <definedName name="ц" localSheetId="2" hidden="1">{#N/A,#N/A,FALSE,"т02бд"}</definedName>
    <definedName name="ц" localSheetId="9" hidden="1">{#N/A,#N/A,FALSE,"т02бд"}</definedName>
    <definedName name="ц" localSheetId="10" hidden="1">{#N/A,#N/A,FALSE,"т02бд"}</definedName>
    <definedName name="ц" localSheetId="8" hidden="1">{#N/A,#N/A,FALSE,"т02бд"}</definedName>
    <definedName name="ц" localSheetId="1" hidden="1">{#N/A,#N/A,FALSE,"т02бд"}</definedName>
    <definedName name="ц" hidden="1">{#N/A,#N/A,FALSE,"т02бд"}</definedName>
    <definedName name="цеу" localSheetId="3" hidden="1">{#N/A,#N/A,FALSE,"т02бд"}</definedName>
    <definedName name="цеу" localSheetId="11" hidden="1">{#N/A,#N/A,FALSE,"т02бд"}</definedName>
    <definedName name="цеу" localSheetId="6" hidden="1">{#N/A,#N/A,FALSE,"т02бд"}</definedName>
    <definedName name="цеу" localSheetId="4" hidden="1">{#N/A,#N/A,FALSE,"т02бд"}</definedName>
    <definedName name="цеу" localSheetId="0" hidden="1">{#N/A,#N/A,FALSE,"т02бд"}</definedName>
    <definedName name="цеу" localSheetId="5" hidden="1">{#N/A,#N/A,FALSE,"т02бд"}</definedName>
    <definedName name="цеу" localSheetId="2" hidden="1">{#N/A,#N/A,FALSE,"т02бд"}</definedName>
    <definedName name="цеу" localSheetId="9" hidden="1">{#N/A,#N/A,FALSE,"т02бд"}</definedName>
    <definedName name="цеу" localSheetId="10" hidden="1">{#N/A,#N/A,FALSE,"т02бд"}</definedName>
    <definedName name="цеу" localSheetId="8" hidden="1">{#N/A,#N/A,FALSE,"т02бд"}</definedName>
    <definedName name="цеу" localSheetId="1" hidden="1">{#N/A,#N/A,FALSE,"т02бд"}</definedName>
    <definedName name="цеу" hidden="1">{#N/A,#N/A,FALSE,"т02бд"}</definedName>
    <definedName name="черв" localSheetId="3" hidden="1">{#N/A,#N/A,FALSE,"т02бд"}</definedName>
    <definedName name="черв" localSheetId="11" hidden="1">{#N/A,#N/A,FALSE,"т02бд"}</definedName>
    <definedName name="черв" localSheetId="6" hidden="1">{#N/A,#N/A,FALSE,"т02бд"}</definedName>
    <definedName name="черв" localSheetId="4" hidden="1">{#N/A,#N/A,FALSE,"т02бд"}</definedName>
    <definedName name="черв" localSheetId="0" hidden="1">{#N/A,#N/A,FALSE,"т02бд"}</definedName>
    <definedName name="черв" localSheetId="5" hidden="1">{#N/A,#N/A,FALSE,"т02бд"}</definedName>
    <definedName name="черв" localSheetId="2" hidden="1">{#N/A,#N/A,FALSE,"т02бд"}</definedName>
    <definedName name="черв" localSheetId="9" hidden="1">{#N/A,#N/A,FALSE,"т02бд"}</definedName>
    <definedName name="черв" localSheetId="10" hidden="1">{#N/A,#N/A,FALSE,"т02бд"}</definedName>
    <definedName name="черв" localSheetId="8" hidden="1">{#N/A,#N/A,FALSE,"т02бд"}</definedName>
    <definedName name="черв" localSheetId="1" hidden="1">{#N/A,#N/A,FALSE,"т02бд"}</definedName>
    <definedName name="черв" hidden="1">{#N/A,#N/A,FALSE,"т02бд"}</definedName>
  </definedNames>
  <calcPr calcId="152511" calcMode="manual"/>
</workbook>
</file>

<file path=xl/calcChain.xml><?xml version="1.0" encoding="utf-8"?>
<calcChain xmlns="http://schemas.openxmlformats.org/spreadsheetml/2006/main">
  <c r="D24" i="81" l="1"/>
  <c r="D5" i="81"/>
  <c r="E5" i="81" s="1"/>
  <c r="D6" i="81"/>
  <c r="E6" i="81" s="1"/>
  <c r="K8" i="77" l="1"/>
  <c r="L8" i="77"/>
  <c r="W22" i="78"/>
  <c r="W28" i="78" s="1"/>
  <c r="B28" i="81" l="1"/>
  <c r="B21" i="81"/>
  <c r="B12" i="81"/>
  <c r="H15" i="80"/>
  <c r="T15" i="80"/>
  <c r="P15" i="80"/>
  <c r="L15" i="80"/>
  <c r="D15" i="80"/>
  <c r="F5" i="81" l="1"/>
  <c r="F6" i="81"/>
  <c r="S15" i="80"/>
  <c r="B74" i="74"/>
  <c r="Q14" i="74"/>
  <c r="N14" i="74"/>
  <c r="H14" i="74"/>
  <c r="B14" i="74"/>
  <c r="J65" i="79" l="1"/>
  <c r="J64" i="79"/>
  <c r="J63" i="79"/>
  <c r="J62" i="79"/>
  <c r="J61" i="79"/>
  <c r="J60" i="79"/>
  <c r="J59" i="79"/>
  <c r="J58" i="79"/>
  <c r="J92" i="79" l="1"/>
  <c r="J91" i="79"/>
  <c r="J90" i="79"/>
  <c r="J89" i="79"/>
  <c r="J88" i="79"/>
  <c r="J87" i="79"/>
  <c r="J86" i="79"/>
  <c r="J85" i="79"/>
  <c r="L22" i="78" l="1"/>
  <c r="L28" i="78" s="1"/>
  <c r="V22" i="78"/>
  <c r="V28" i="78" s="1"/>
  <c r="U22" i="78"/>
  <c r="U28" i="78" s="1"/>
  <c r="T22" i="78"/>
  <c r="T28" i="78" s="1"/>
  <c r="S22" i="78"/>
  <c r="S28" i="78" s="1"/>
  <c r="R22" i="78"/>
  <c r="R28" i="78" s="1"/>
  <c r="Q22" i="78"/>
  <c r="Q28" i="78" s="1"/>
  <c r="P22" i="78"/>
  <c r="P28" i="78" s="1"/>
  <c r="O22" i="78"/>
  <c r="O28" i="78" s="1"/>
  <c r="N22" i="78"/>
  <c r="N28" i="78" s="1"/>
  <c r="M22" i="78"/>
  <c r="M28" i="78" s="1"/>
  <c r="K22" i="78"/>
  <c r="K28" i="78" s="1"/>
  <c r="J22" i="78"/>
  <c r="I22" i="78"/>
  <c r="H22" i="78"/>
  <c r="G22" i="78"/>
  <c r="F22" i="78"/>
  <c r="E22" i="78"/>
  <c r="D22" i="78"/>
  <c r="C22" i="78"/>
  <c r="B22" i="78"/>
  <c r="B16" i="78"/>
  <c r="L9" i="77" l="1"/>
  <c r="K9" i="77"/>
  <c r="F28" i="81"/>
  <c r="C28" i="81"/>
  <c r="G27" i="81" s="1"/>
  <c r="F27" i="81"/>
  <c r="D27" i="81"/>
  <c r="E27" i="81" s="1"/>
  <c r="F25" i="81"/>
  <c r="D25" i="81"/>
  <c r="E25" i="81" s="1"/>
  <c r="F24" i="81"/>
  <c r="E24" i="81"/>
  <c r="F26" i="81"/>
  <c r="D26" i="81"/>
  <c r="E26" i="81" s="1"/>
  <c r="C21" i="81"/>
  <c r="G21" i="81" s="1"/>
  <c r="F20" i="81"/>
  <c r="D20" i="81"/>
  <c r="E20" i="81" s="1"/>
  <c r="F19" i="81"/>
  <c r="D19" i="81"/>
  <c r="E19" i="81" s="1"/>
  <c r="F18" i="81"/>
  <c r="D18" i="81"/>
  <c r="E18" i="81" s="1"/>
  <c r="F16" i="81"/>
  <c r="D16" i="81"/>
  <c r="E16" i="81" s="1"/>
  <c r="F17" i="81"/>
  <c r="D17" i="81"/>
  <c r="E17" i="81" s="1"/>
  <c r="F15" i="81"/>
  <c r="D15" i="81"/>
  <c r="E15" i="81" s="1"/>
  <c r="F12" i="81"/>
  <c r="C12" i="81"/>
  <c r="F11" i="81"/>
  <c r="D11" i="81"/>
  <c r="E11" i="81" s="1"/>
  <c r="F10" i="81"/>
  <c r="D10" i="81"/>
  <c r="E10" i="81" s="1"/>
  <c r="F9" i="81"/>
  <c r="D9" i="81"/>
  <c r="E9" i="81" s="1"/>
  <c r="F8" i="81"/>
  <c r="D8" i="81"/>
  <c r="E8" i="81" s="1"/>
  <c r="F7" i="81"/>
  <c r="D7" i="81"/>
  <c r="E7" i="81" s="1"/>
  <c r="G19" i="81" l="1"/>
  <c r="G10" i="81"/>
  <c r="G6" i="81"/>
  <c r="G5" i="81"/>
  <c r="G15" i="81"/>
  <c r="G20" i="81"/>
  <c r="G8" i="81"/>
  <c r="F21" i="81"/>
  <c r="G17" i="81"/>
  <c r="G7" i="81"/>
  <c r="G18" i="81"/>
  <c r="D12" i="81"/>
  <c r="E12" i="81" s="1"/>
  <c r="G9" i="81"/>
  <c r="G16" i="81"/>
  <c r="D21" i="81"/>
  <c r="E21" i="81" s="1"/>
  <c r="G11" i="81"/>
  <c r="D28" i="81"/>
  <c r="E28" i="81" s="1"/>
  <c r="G28" i="81"/>
  <c r="G12" i="81"/>
  <c r="G26" i="81"/>
  <c r="G24" i="81"/>
  <c r="G25" i="81"/>
  <c r="J11" i="79"/>
  <c r="J10" i="79"/>
  <c r="K10" i="79" s="1"/>
  <c r="J9" i="79"/>
  <c r="L9" i="79" s="1"/>
  <c r="J8" i="79"/>
  <c r="J7" i="79"/>
  <c r="J6" i="79"/>
  <c r="L6" i="79" s="1"/>
  <c r="J5" i="79"/>
  <c r="L5" i="79" s="1"/>
  <c r="J4" i="79"/>
  <c r="L26" i="78"/>
  <c r="L32" i="78" s="1"/>
  <c r="K26" i="78"/>
  <c r="K32" i="78" s="1"/>
  <c r="J26" i="78"/>
  <c r="I26" i="78"/>
  <c r="H26" i="78"/>
  <c r="G26" i="78"/>
  <c r="F26" i="78"/>
  <c r="E26" i="78"/>
  <c r="D26" i="78"/>
  <c r="C26" i="78"/>
  <c r="B26" i="78"/>
  <c r="L25" i="78"/>
  <c r="L31" i="78" s="1"/>
  <c r="K25" i="78"/>
  <c r="K31" i="78" s="1"/>
  <c r="J25" i="78"/>
  <c r="I25" i="78"/>
  <c r="H25" i="78"/>
  <c r="G25" i="78"/>
  <c r="F25" i="78"/>
  <c r="E25" i="78"/>
  <c r="D25" i="78"/>
  <c r="C25" i="78"/>
  <c r="B25" i="78"/>
  <c r="L24" i="78"/>
  <c r="L30" i="78" s="1"/>
  <c r="K24" i="78"/>
  <c r="K30" i="78" s="1"/>
  <c r="J24" i="78"/>
  <c r="I24" i="78"/>
  <c r="H24" i="78"/>
  <c r="G24" i="78"/>
  <c r="F24" i="78"/>
  <c r="E24" i="78"/>
  <c r="D24" i="78"/>
  <c r="C24" i="78"/>
  <c r="B24" i="78"/>
  <c r="M23" i="78"/>
  <c r="L23" i="78"/>
  <c r="K23" i="78"/>
  <c r="J23" i="78"/>
  <c r="U23" i="78" s="1"/>
  <c r="I23" i="78"/>
  <c r="H23" i="78"/>
  <c r="G23" i="78"/>
  <c r="R25" i="78" s="1"/>
  <c r="F23" i="78"/>
  <c r="E23" i="78"/>
  <c r="P23" i="78" s="1"/>
  <c r="D23" i="78"/>
  <c r="C23" i="78"/>
  <c r="N25" i="78" s="1"/>
  <c r="B23" i="78"/>
  <c r="W16" i="78"/>
  <c r="V16" i="78"/>
  <c r="U16" i="78"/>
  <c r="T16" i="78"/>
  <c r="T17" i="78" s="1"/>
  <c r="R16" i="78"/>
  <c r="Q16" i="78"/>
  <c r="P16" i="78"/>
  <c r="O16" i="78"/>
  <c r="N16" i="78"/>
  <c r="M16" i="78"/>
  <c r="L16" i="78"/>
  <c r="L17" i="78" s="1"/>
  <c r="K16" i="78"/>
  <c r="J16" i="78"/>
  <c r="I16" i="78"/>
  <c r="H16" i="78"/>
  <c r="H17" i="78" s="1"/>
  <c r="G16" i="78"/>
  <c r="F16" i="78"/>
  <c r="E16" i="78"/>
  <c r="D16" i="78"/>
  <c r="D17" i="78" s="1"/>
  <c r="C16" i="78"/>
  <c r="C17" i="78" s="1"/>
  <c r="F17" i="78" l="1"/>
  <c r="L8" i="79"/>
  <c r="K8" i="79"/>
  <c r="L10" i="79"/>
  <c r="K7" i="79"/>
  <c r="L7" i="79"/>
  <c r="L4" i="79"/>
  <c r="K4" i="79"/>
  <c r="K11" i="79"/>
  <c r="L11" i="79"/>
  <c r="K6" i="79"/>
  <c r="M26" i="78"/>
  <c r="Q26" i="78"/>
  <c r="Q23" i="78"/>
  <c r="V26" i="78"/>
  <c r="V32" i="78" s="1"/>
  <c r="K29" i="78"/>
  <c r="O24" i="78"/>
  <c r="S24" i="78"/>
  <c r="W25" i="78"/>
  <c r="W31" i="78" s="1"/>
  <c r="L29" i="78"/>
  <c r="N17" i="78"/>
  <c r="R17" i="78"/>
  <c r="Q17" i="78"/>
  <c r="U17" i="78"/>
  <c r="W17" i="78"/>
  <c r="N26" i="78"/>
  <c r="E17" i="78"/>
  <c r="I17" i="78"/>
  <c r="V17" i="78"/>
  <c r="S23" i="78"/>
  <c r="O25" i="78"/>
  <c r="S25" i="78"/>
  <c r="J17" i="78"/>
  <c r="V23" i="78"/>
  <c r="V29" i="78" s="1"/>
  <c r="U24" i="78"/>
  <c r="R26" i="78"/>
  <c r="G17" i="78"/>
  <c r="K17" i="78"/>
  <c r="O23" i="78"/>
  <c r="M25" i="78"/>
  <c r="Q25" i="78"/>
  <c r="U26" i="78"/>
  <c r="S17" i="78"/>
  <c r="P24" i="78"/>
  <c r="W26" i="78"/>
  <c r="W32" i="78" s="1"/>
  <c r="P17" i="78"/>
  <c r="N23" i="78"/>
  <c r="R23" i="78"/>
  <c r="W23" i="78"/>
  <c r="W29" i="78" s="1"/>
  <c r="M24" i="78"/>
  <c r="Q24" i="78"/>
  <c r="V24" i="78"/>
  <c r="V30" i="78" s="1"/>
  <c r="P25" i="78"/>
  <c r="U25" i="78"/>
  <c r="O26" i="78"/>
  <c r="S26" i="78"/>
  <c r="K5" i="79"/>
  <c r="K9" i="79"/>
  <c r="O17" i="78"/>
  <c r="W24" i="78"/>
  <c r="W30" i="78" s="1"/>
  <c r="N24" i="78"/>
  <c r="R24" i="78"/>
  <c r="V25" i="78"/>
  <c r="V31" i="78" s="1"/>
  <c r="P26" i="78"/>
  <c r="E19" i="65"/>
  <c r="E18" i="65"/>
  <c r="E8" i="65"/>
  <c r="E7" i="65"/>
  <c r="E6" i="65"/>
  <c r="E5" i="65"/>
  <c r="E4" i="65"/>
  <c r="J9" i="77"/>
  <c r="H9" i="77"/>
  <c r="G9" i="77"/>
  <c r="F9" i="77"/>
  <c r="E9" i="77"/>
  <c r="D9" i="77"/>
  <c r="C9" i="77"/>
  <c r="B9" i="77"/>
  <c r="J8" i="77"/>
  <c r="H8" i="77"/>
  <c r="G8" i="77"/>
  <c r="F8" i="77"/>
  <c r="E8" i="77"/>
  <c r="D8" i="77"/>
  <c r="C8" i="77"/>
  <c r="B8" i="77"/>
  <c r="C28" i="64" l="1"/>
  <c r="O44" i="64"/>
  <c r="L44" i="64"/>
  <c r="I44" i="64"/>
  <c r="F44" i="64"/>
  <c r="C44" i="64"/>
  <c r="O21" i="63" l="1"/>
  <c r="P21" i="63"/>
  <c r="Q21" i="63"/>
  <c r="R21" i="63"/>
  <c r="S21" i="63"/>
  <c r="T21" i="63"/>
  <c r="U21" i="63"/>
  <c r="V21" i="63"/>
  <c r="F28" i="64" l="1"/>
  <c r="O60" i="64"/>
  <c r="L60" i="64"/>
  <c r="I60" i="64"/>
  <c r="F60" i="64"/>
  <c r="C60" i="64"/>
  <c r="E19" i="63" l="1"/>
  <c r="E20" i="63" s="1"/>
  <c r="J21" i="63"/>
  <c r="M22" i="63"/>
  <c r="L22" i="63"/>
  <c r="K22" i="63"/>
  <c r="J22" i="63"/>
  <c r="I22" i="63"/>
  <c r="H22" i="63"/>
  <c r="G22" i="63"/>
  <c r="F22" i="63"/>
  <c r="E22" i="63"/>
  <c r="D22" i="63"/>
  <c r="C22" i="63"/>
  <c r="B22" i="63"/>
  <c r="M21" i="63"/>
  <c r="L21" i="63"/>
  <c r="K21" i="63"/>
  <c r="I21" i="63"/>
  <c r="H21" i="63"/>
  <c r="G21" i="63"/>
  <c r="F21" i="63"/>
  <c r="E21" i="63"/>
  <c r="D21" i="63"/>
  <c r="C21" i="63"/>
  <c r="B21" i="63"/>
  <c r="M19" i="63"/>
  <c r="M20" i="63" s="1"/>
  <c r="L19" i="63"/>
  <c r="L20" i="63" s="1"/>
  <c r="K19" i="63"/>
  <c r="K20" i="63" s="1"/>
  <c r="J19" i="63"/>
  <c r="J20" i="63" s="1"/>
  <c r="I19" i="63"/>
  <c r="I20" i="63" s="1"/>
  <c r="H19" i="63"/>
  <c r="H20" i="63" s="1"/>
  <c r="G19" i="63"/>
  <c r="G20" i="63" s="1"/>
  <c r="F19" i="63"/>
  <c r="F20" i="63" s="1"/>
  <c r="D19" i="63"/>
  <c r="D20" i="63" s="1"/>
  <c r="C19" i="63"/>
  <c r="C20" i="63" s="1"/>
  <c r="B19" i="63"/>
  <c r="B20" i="63" s="1"/>
  <c r="F30" i="63"/>
  <c r="F31" i="63" s="1"/>
  <c r="E30" i="63"/>
  <c r="E31" i="63" s="1"/>
  <c r="D30" i="63"/>
  <c r="D31" i="63" s="1"/>
  <c r="C30" i="63"/>
  <c r="C31" i="63" s="1"/>
  <c r="E33" i="63"/>
  <c r="B33" i="63"/>
  <c r="B32" i="63"/>
  <c r="B30" i="63"/>
  <c r="B31" i="63" s="1"/>
  <c r="Q10" i="63"/>
  <c r="K14" i="74" l="1"/>
  <c r="F33" i="63" l="1"/>
  <c r="D33" i="63"/>
  <c r="C33" i="63"/>
  <c r="F32" i="63"/>
  <c r="E32" i="63"/>
  <c r="D32" i="63"/>
  <c r="C32" i="63"/>
  <c r="L28" i="64" l="1"/>
  <c r="E14" i="74" l="1"/>
  <c r="O28" i="64" l="1"/>
  <c r="I28" i="64" l="1"/>
  <c r="T10" i="63"/>
  <c r="S10" i="63"/>
  <c r="R10" i="63"/>
  <c r="P10" i="63"/>
  <c r="N21" i="63" l="1"/>
  <c r="U10" i="63"/>
</calcChain>
</file>

<file path=xl/sharedStrings.xml><?xml version="1.0" encoding="utf-8"?>
<sst xmlns="http://schemas.openxmlformats.org/spreadsheetml/2006/main" count="835" uniqueCount="253">
  <si>
    <t>Відкриті ІСІ</t>
  </si>
  <si>
    <t>Інтервальні ІСІ</t>
  </si>
  <si>
    <t>Інтервальні</t>
  </si>
  <si>
    <t xml:space="preserve">Юридичні особи </t>
  </si>
  <si>
    <t xml:space="preserve"> Фізичні особи </t>
  </si>
  <si>
    <t>Фонди</t>
  </si>
  <si>
    <t>Всього</t>
  </si>
  <si>
    <t>Облігації місцевих позик</t>
  </si>
  <si>
    <t>Відкриті</t>
  </si>
  <si>
    <t>Нерухомість</t>
  </si>
  <si>
    <t>Акції</t>
  </si>
  <si>
    <t>Грошові кошти та банківські депозити</t>
  </si>
  <si>
    <t>Акцiї</t>
  </si>
  <si>
    <t>Дніпропетровська область</t>
  </si>
  <si>
    <t>Донецька область</t>
  </si>
  <si>
    <t>Одеська область</t>
  </si>
  <si>
    <t>Харківська область</t>
  </si>
  <si>
    <t>м. Київ та Київська область</t>
  </si>
  <si>
    <t>ЗД*</t>
  </si>
  <si>
    <t>ЗН*</t>
  </si>
  <si>
    <t>ЗВ*</t>
  </si>
  <si>
    <t>Регіон</t>
  </si>
  <si>
    <t xml:space="preserve"> резиденти  </t>
  </si>
  <si>
    <t xml:space="preserve">нерезиденти  </t>
  </si>
  <si>
    <t>Векселі</t>
  </si>
  <si>
    <t>Венчурні</t>
  </si>
  <si>
    <t>Усі (з венчурними)</t>
  </si>
  <si>
    <t>Розподіл активів ІСІ (невенчурні)</t>
  </si>
  <si>
    <t>Розподіл ВЧА ІСІ (невенчурні)</t>
  </si>
  <si>
    <t>Заставні</t>
  </si>
  <si>
    <t>Цінні папери</t>
  </si>
  <si>
    <t>Банківські метали</t>
  </si>
  <si>
    <t>Інші ЦП</t>
  </si>
  <si>
    <t>Запорізька область</t>
  </si>
  <si>
    <t>Період</t>
  </si>
  <si>
    <t>Доходність*</t>
  </si>
  <si>
    <t>Розподіл ВЧА ІСІ (у т. ч. венчурні)</t>
  </si>
  <si>
    <t>Частка у зведеному портфелі ЦП ІСІ</t>
  </si>
  <si>
    <t>Частка за кіл-тю КУА</t>
  </si>
  <si>
    <t>Частка за активами в управлінні</t>
  </si>
  <si>
    <t>Венчурні ІСІ</t>
  </si>
  <si>
    <t>Фонди акцій</t>
  </si>
  <si>
    <t>Фонди облігацій</t>
  </si>
  <si>
    <t>Інші фонди</t>
  </si>
  <si>
    <t>Усі ІСІ (крім венчурних)</t>
  </si>
  <si>
    <t>Закриті (крім венчурних)</t>
  </si>
  <si>
    <t>Усі (крім венчурних)</t>
  </si>
  <si>
    <t>Дата / Період</t>
  </si>
  <si>
    <t>ПІФ*</t>
  </si>
  <si>
    <t>КІФ*</t>
  </si>
  <si>
    <t>-</t>
  </si>
  <si>
    <t>Львівська область</t>
  </si>
  <si>
    <t>Iвано-Франкiвська область</t>
  </si>
  <si>
    <t>* Без урахування цінних паперів ІСІ на пред’явника.</t>
  </si>
  <si>
    <t>ІСІ, крім венчурних</t>
  </si>
  <si>
    <t>Диверсифіковані ІСІ</t>
  </si>
  <si>
    <t xml:space="preserve">ІСІ, що досягли нормативу мінімального обсягу активів, за типами, видами та правовими формами фондів </t>
  </si>
  <si>
    <t>Структура активів ІСІ за типами фондів</t>
  </si>
  <si>
    <t>Доходність ІСІ та інших напрямків інвестування</t>
  </si>
  <si>
    <t>%</t>
  </si>
  <si>
    <t>Зміни у структурі активів ІСІ за типами фондів</t>
  </si>
  <si>
    <t>проц. п.</t>
  </si>
  <si>
    <t>Вид активу / Тип ІСІ / Зміна за квартал</t>
  </si>
  <si>
    <t xml:space="preserve">* Мають і акції, і облігації, і грошові кошти у своїх портфелях. </t>
  </si>
  <si>
    <t>Фонди змішаних інвестицій*</t>
  </si>
  <si>
    <t>Інші регіони*</t>
  </si>
  <si>
    <t>Вартість активів ІСІ*</t>
  </si>
  <si>
    <t>ВЧА ІСІ*</t>
  </si>
  <si>
    <t>Полтавська область</t>
  </si>
  <si>
    <t xml:space="preserve">Фізичні особи </t>
  </si>
  <si>
    <t>Детальніше про результати роботи КУА з управління активами ІСІ, НПФ та СК дивіться:</t>
  </si>
  <si>
    <t>Ренкінги КУА</t>
  </si>
  <si>
    <t>Ренкінги ІСІ</t>
  </si>
  <si>
    <t>Регіональний розподіл КУА, ІСІ та їх активів в управлінні</t>
  </si>
  <si>
    <t>Інвестори ІСІ за категоріями, кількість та частка у загальній кількості</t>
  </si>
  <si>
    <t>Закриті (крім венчурних), у т. ч.:</t>
  </si>
  <si>
    <t>з публічною емісією</t>
  </si>
  <si>
    <t>з приватною емісією</t>
  </si>
  <si>
    <t>Закриті ІСІ (крім венчурних) - разом</t>
  </si>
  <si>
    <t>Закриті - з публ. проп.</t>
  </si>
  <si>
    <t>Закриті - з прив. проп.</t>
  </si>
  <si>
    <t>Інші регіони</t>
  </si>
  <si>
    <t>Ощадні (депозитні) сертифікати</t>
  </si>
  <si>
    <t>РАЗОМ</t>
  </si>
  <si>
    <t>Розподіл активів ІСІ  (у т. ч. венчурні)</t>
  </si>
  <si>
    <t xml:space="preserve">резиденти  </t>
  </si>
  <si>
    <t xml:space="preserve">Закриті ІСІ з приватним розміщенням (крім венчурних) </t>
  </si>
  <si>
    <t>ВД*</t>
  </si>
  <si>
    <t>ВС*</t>
  </si>
  <si>
    <t>ІД*</t>
  </si>
  <si>
    <t>ІС*</t>
  </si>
  <si>
    <t>ЗС*</t>
  </si>
  <si>
    <t>Дата</t>
  </si>
  <si>
    <t>ЗК*</t>
  </si>
  <si>
    <t>Розподіл ВЧА ІСІ за категоріями інвесторів, частка у ВЧА*</t>
  </si>
  <si>
    <t>УСІ (крім венчурних)</t>
  </si>
  <si>
    <t xml:space="preserve">Детальніше про класи фондів - див.: </t>
  </si>
  <si>
    <t>Диверсифіковані ІСІ з публічною пропозицією за класами фондів</t>
  </si>
  <si>
    <t>ІСІ з публічною пропозицією</t>
  </si>
  <si>
    <t>Кількість КУА без ІСІ в управлінні</t>
  </si>
  <si>
    <t>Закриті</t>
  </si>
  <si>
    <t>Д*</t>
  </si>
  <si>
    <t>С*</t>
  </si>
  <si>
    <t>Н*</t>
  </si>
  <si>
    <t>Кількість КУА та ІСІ</t>
  </si>
  <si>
    <t>Частка за кіл-тю ІСІ (усіх)</t>
  </si>
  <si>
    <t>Частка за кіл-тю ІСІ (венчурних)</t>
  </si>
  <si>
    <t>Частка за кіл-тю ІСІ (крім венчурних)</t>
  </si>
  <si>
    <t>Кількість КУА (загальна)</t>
  </si>
  <si>
    <t>Кількість КУА з ІСІ в управлінні</t>
  </si>
  <si>
    <t>К*</t>
  </si>
  <si>
    <t>Примітка: Для адекватного порівняння доходності різних напрямків інвестування (видів активів) необхідно враховувати ліквідність ІСІ, зокрема, відкритого типу, що дозволяють виходити з інвестицій у будь-який робочий день без втрати доходності, на відміну від строкових банківських вкладів, які, переважно, передбачають перерахунок відсоткового доходу при достроковому поверненні коштів за ставкою вкладів на поточних рахунках (близькою до нуля). Водночас, розрахована доходність ІСІ не враховує можливі комісії та інші витрати при вході/виході до/із фондів. Також не враховується оподаткування інвестиційного прибутку при виході з фонду та оподаткування  відсотків за депозитами.</t>
  </si>
  <si>
    <t>* КУА - компанії з управління активами; ІСІ - інститути спільного інвестування; НПФ - недержавні пенсійні фонди.</t>
  </si>
  <si>
    <t>* ВД – відкриті диверсифіковані ІСІ, ВС - відкриті спеціалізовані, І – інтервальні диверсифіковані, ІС - інтервальні спеціалізовані, ЗД – закриті диверсифіковані, ЗН - закриті недиверсифіковані невенчурні, ЗС - закриті спеціалізовані, ЗК - закриті кваліфікаційні, ЗВ - закриті недиверсифіковані венчурні ІСІ.</t>
  </si>
  <si>
    <t>* Д - диверсифіковані, С - спеціалізовані, Н - недиверсифіковані, К - кваліфікаційні.</t>
  </si>
  <si>
    <t>* З урахуванням АРК та м. Севастополь</t>
  </si>
  <si>
    <t>Рік</t>
  </si>
  <si>
    <t>Інші активи (у т. ч. ДЗ та КП)</t>
  </si>
  <si>
    <t>* ДЗ та КП - дебіторська заборгованість (у т. ч. позики) та корпоративні права.</t>
  </si>
  <si>
    <t>Облігації державні (у т.ч. ОВДП)</t>
  </si>
  <si>
    <t>https://www.uaib.com.ua/analituaib/rankings/kua</t>
  </si>
  <si>
    <t>https://www.uaib.com.ua/analituaib/rankings/ici</t>
  </si>
  <si>
    <t>https://www.uaib.com.ua/analituaib/rankings/ici/by-class</t>
  </si>
  <si>
    <t>Кількість КУА (усіх)</t>
  </si>
  <si>
    <t xml:space="preserve">Кількість сформованих ІСІ (такі, що досягли нормативу мін. обсягу активів) </t>
  </si>
  <si>
    <t>млн грн</t>
  </si>
  <si>
    <t>Закриті ІСІ з публічним розміщеням</t>
  </si>
  <si>
    <t>Інші активи (у т. ч. ДЗ та КП*)</t>
  </si>
  <si>
    <t xml:space="preserve">Інші ЦП </t>
  </si>
  <si>
    <t>* ДЗ та КП - дебіторська заборгованість та корпоративні права.</t>
  </si>
  <si>
    <t>Інші ЦП та деривативи</t>
  </si>
  <si>
    <t>Цінні папери та деривативи</t>
  </si>
  <si>
    <t>Сукупна вартість ЦП у портфелях ІСІ, млн грн</t>
  </si>
  <si>
    <t>Зміна за рік</t>
  </si>
  <si>
    <t>Усі ІСІ</t>
  </si>
  <si>
    <t>* Діючі ІСІ, які досягли нормативу мінімального обсягу активів (були визнані такими, що відбулися), перебувають в управлінні КУА та надали звітність за відповідний період (на звітну дату).** Скориговано значення для відкритих та інтервальних фондів.</t>
  </si>
  <si>
    <t>Корпоративні облігації</t>
  </si>
  <si>
    <t>31.12.2021</t>
  </si>
  <si>
    <t xml:space="preserve">Кількість ІСІ в управлінні </t>
  </si>
  <si>
    <t xml:space="preserve">Кількість ІСІ в управлінні на одну КУА з ІСІ в управлінні </t>
  </si>
  <si>
    <t>Чернігівська область</t>
  </si>
  <si>
    <t>Станом на 31.12.2021</t>
  </si>
  <si>
    <t>Станом на 30.09.2022</t>
  </si>
  <si>
    <t>Відкриті диверсифіковані</t>
  </si>
  <si>
    <t>Відкриті спеціалізовані</t>
  </si>
  <si>
    <t>Інтервальні диверсифіковані</t>
  </si>
  <si>
    <t>Інтервальні спеціалізовані</t>
  </si>
  <si>
    <t>Закриті диверсифіковані</t>
  </si>
  <si>
    <t>Закриті недиверсифіковані</t>
  </si>
  <si>
    <t>Закриті спеціалізовані</t>
  </si>
  <si>
    <t>Закриті кваліфікаційні</t>
  </si>
  <si>
    <t>Курс гривні до дол. США (оф.)</t>
  </si>
  <si>
    <t>Індекс УБ</t>
  </si>
  <si>
    <t>Індекс ПФТС</t>
  </si>
  <si>
    <t>Депозити (грн.)</t>
  </si>
  <si>
    <t>Депозити у дол. США</t>
  </si>
  <si>
    <t>Депозити у євро</t>
  </si>
  <si>
    <t>"Золотий" депозит (за оф. курсом золота)</t>
  </si>
  <si>
    <t>ОВДП (1-річні, грн)</t>
  </si>
  <si>
    <t>Фонди змішаних інвестицій</t>
  </si>
  <si>
    <t>Зміна за 2022 рік</t>
  </si>
  <si>
    <t>Зміна за 4-й квартал 2022 року</t>
  </si>
  <si>
    <t>Зміна за 4-й квартал 2022</t>
  </si>
  <si>
    <t>ІСІ на тлі ВВП та банківського сектору України</t>
  </si>
  <si>
    <t>Показник / Дата (Період)</t>
  </si>
  <si>
    <t>Активи ІСІ в управлінні, млрд грн (ліва шкала)</t>
  </si>
  <si>
    <t>Активи банків, млрд грн*</t>
  </si>
  <si>
    <t>ВВП, млрд. грн.</t>
  </si>
  <si>
    <t>ВВП, млрд грн**</t>
  </si>
  <si>
    <t xml:space="preserve">Відношення активів ІСІ до активів банків </t>
  </si>
  <si>
    <t>Відношення активів ІСІ до ВВП</t>
  </si>
  <si>
    <t>* Загальні активи (не скориговані на резерви за активними операціями). Станом на 31.12.2015-2019 - без неплатоспроможних банків.</t>
  </si>
  <si>
    <t>** СНР-2008 (Без урахування тимчасово окупованої території Автономної Республіки Крим і м. Севастополя).</t>
  </si>
  <si>
    <t>Джерела: Державна служба статистики України: http://ukrstat.gov.ua/, Національний банк України: https://bank.gov.ua/statistic/supervision-statist.</t>
  </si>
  <si>
    <t>Дані щодо ІСІ та розрахунки - УАІБ.</t>
  </si>
  <si>
    <t>Кількість КУА*</t>
  </si>
  <si>
    <t>Кількість сформованих (визнаних) ІСІ (права шкала)</t>
  </si>
  <si>
    <t>Активи сформованих ІСІ (визнаних), млн грн</t>
  </si>
  <si>
    <t>Зміна активів за рік</t>
  </si>
  <si>
    <t>2005</t>
  </si>
  <si>
    <t>2006</t>
  </si>
  <si>
    <t>2007</t>
  </si>
  <si>
    <t>2008</t>
  </si>
  <si>
    <t>2015</t>
  </si>
  <si>
    <t>2016</t>
  </si>
  <si>
    <t>2017</t>
  </si>
  <si>
    <t>2021</t>
  </si>
  <si>
    <t>Чистий притік/відтік, тис. грн</t>
  </si>
  <si>
    <t>Кількість фондів, щодо яких наявні дані*</t>
  </si>
  <si>
    <t>січень</t>
  </si>
  <si>
    <t xml:space="preserve">лютий </t>
  </si>
  <si>
    <t>березень</t>
  </si>
  <si>
    <t>квітень</t>
  </si>
  <si>
    <t xml:space="preserve">травень </t>
  </si>
  <si>
    <t>червень</t>
  </si>
  <si>
    <t>липень</t>
  </si>
  <si>
    <t>серпень</t>
  </si>
  <si>
    <t>вересень</t>
  </si>
  <si>
    <t>жовтень</t>
  </si>
  <si>
    <t>листопад</t>
  </si>
  <si>
    <t>грудень</t>
  </si>
  <si>
    <t>* За рік - середня за 12 місяців.</t>
  </si>
  <si>
    <t>Чистий притік/відтік за відповідний квартал, тис. грн</t>
  </si>
  <si>
    <t>Чистий притік/відтік з початку року (наростаючим підсумком), тис. грн</t>
  </si>
  <si>
    <t>1 квартал</t>
  </si>
  <si>
    <t>2 квартал</t>
  </si>
  <si>
    <t>3 квартал</t>
  </si>
  <si>
    <t>4 квартал</t>
  </si>
  <si>
    <t>Структура активів ІСІ за типами фондів - зміни за рік</t>
  </si>
  <si>
    <t>УСІ (невенчурні) ІСІ</t>
  </si>
  <si>
    <t>Інші активи</t>
  </si>
  <si>
    <t>Облігації підприємств</t>
  </si>
  <si>
    <t>Ощадні сертифікати</t>
  </si>
  <si>
    <t>Тип інструментів</t>
  </si>
  <si>
    <t>4-й квартал 2021 року</t>
  </si>
  <si>
    <t>2021 рік</t>
  </si>
  <si>
    <t>Закриті (невенчурні) ІСІ з приватною емісією</t>
  </si>
  <si>
    <t>Інфляція (індекс споживчих цін)**</t>
  </si>
  <si>
    <t>Закриті (невенчурні) ІСІ з публічною емісією</t>
  </si>
  <si>
    <t>** Річний ІСЦ - до грудня попереднього року.</t>
  </si>
  <si>
    <t>Чистий притік/відтік капіталу відкритих ІСІ у 2012-22 рр., помісячно (за щоденними даними)</t>
  </si>
  <si>
    <t xml:space="preserve">Чистий притік/відтік капіталу відкритих ІСІ у 2012-22 рр., поквартально </t>
  </si>
  <si>
    <t>2022**</t>
  </si>
  <si>
    <t>** Розміщення та викуп ЦП ІСІ були зупинені НКЦПФР із 24.02.2022 до 22.08.2022 у зв'язку з воєнним станом в Україні.</t>
  </si>
  <si>
    <t>Інвестори ІСІ за категоріями станом на 31.12.2022 р., кількість та частка у загальній кількості</t>
  </si>
  <si>
    <t>Розподіл ВЧА ІСІ за категоріями інвесторів станом на 31.12.2022 р., частка у ВЧА*</t>
  </si>
  <si>
    <t>Q4 2022</t>
  </si>
  <si>
    <t>Інтервальні*</t>
  </si>
  <si>
    <t>* Відсутні дані двох із 14-ти діючих інтервальних ІСІ.</t>
  </si>
  <si>
    <t>** Відсутні дані двох із 14-ти діючих інтервальних ІСІ.</t>
  </si>
  <si>
    <t>Інтервальні**</t>
  </si>
  <si>
    <t>4-й квартал 2022 року</t>
  </si>
  <si>
    <t>Станом на 31.12.2022</t>
  </si>
  <si>
    <t>Зведений портфель цінних паперів та деривативів ІСІ у 2022 році</t>
  </si>
  <si>
    <t>2022 рік</t>
  </si>
  <si>
    <t>н. д.</t>
  </si>
  <si>
    <t>* Доходність ІСІ - за даними квартальних звітів (за 4-й квартал - річних звітів). Ренкінгування за показником за 4-й квартал 2022 року.</t>
  </si>
  <si>
    <t>Ренкінгування за показником за 2022 рік.</t>
  </si>
  <si>
    <t>31.12.2022**</t>
  </si>
  <si>
    <t>** Відсутні дані щодо двох диверсифікованих інтервальних ІСІ, один із яких належав до фондів акцій, інший - фондів облігацій станом на 30.09.2022.</t>
  </si>
  <si>
    <t>** Кількість звітів діючих ІСІ, зокрема, інтервальних та венчурних, була меншою від звичайної/очікуваної, що суттєво вплинуло на динаміку ВЧА (у т.ч. на її знак/напрямок: зменшення кількості звітів було відносно більшим у порівнянні зі скороченням активів). Активи НПФ - за даними звітів 51-го фонду з 57 НПФ в управлінні загалом.</t>
  </si>
  <si>
    <t>Інші (диверс. та спеціаліз.) фонди з публ. емісією</t>
  </si>
  <si>
    <t>Зміна за 4-й квартал 2022 року**</t>
  </si>
  <si>
    <t>Зміна за 2022 рік**</t>
  </si>
  <si>
    <t>* Без урахування цінних паперів ІСІ на пред’явника. Дані скориговано з урахуванням додатково отриманої звітності.</t>
  </si>
  <si>
    <t>Інвестори ІСІ за категоріями, кількість та частка у загальній кількості*</t>
  </si>
  <si>
    <t>* Дані скориговано з урахуванням додатково отриманої звітності.</t>
  </si>
  <si>
    <t>31.12.2021*</t>
  </si>
  <si>
    <t>* Дані на 31.12.2021 уточнено з урахуванням додатково отриманої звітності.</t>
  </si>
  <si>
    <t>Фонди акцій***</t>
  </si>
  <si>
    <t>Нерухомість у Києві (у грн.)****</t>
  </si>
  <si>
    <t>**** За даними порталу "Столичная недвижимость": http://100realty.ua.</t>
  </si>
  <si>
    <t>*** Річна доходність за 2022 рік - для одного фонду, що потрапив до класу фондів акцій на 31.12.2021 і залишався в ньому упродовж 2022 року. Для 4-х фондів, що потрапили до цього класу на 31.12.2022, середня доходність за 2022 рік становила -21.9%.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</si>
</sst>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 numFmtId="171" formatCode="_-* #,##0_₴_-;\-* #,##0_₴_-;_-* &quot;-&quot;??_₴_-;_-@_-"/>
    <numFmt numFmtId="172" formatCode="0.000000"/>
    <numFmt numFmtId="173" formatCode="_-* #,##0.0_₴_-;\-* #,##0.0_₴_-;_-* &quot;-&quot;??_₴_-;_-@_-"/>
  </numFmts>
  <fonts count="96">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sz val="10"/>
      <name val="Arial"/>
      <family val="2"/>
      <charset val="204"/>
    </font>
    <font>
      <i/>
      <sz val="10"/>
      <color theme="0"/>
      <name val="Arial"/>
      <family val="2"/>
      <charset val="204"/>
    </font>
    <font>
      <sz val="12"/>
      <color indexed="8"/>
      <name val="Arial"/>
      <family val="2"/>
      <charset val="204"/>
    </font>
    <font>
      <sz val="8"/>
      <name val="Arial"/>
      <family val="2"/>
      <charset val="204"/>
    </font>
    <font>
      <i/>
      <sz val="8"/>
      <name val="Arial Cyr"/>
      <charset val="204"/>
    </font>
    <font>
      <u/>
      <sz val="8"/>
      <color indexed="12"/>
      <name val="Arial"/>
      <family val="2"/>
      <charset val="204"/>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7"/>
        <bgColor indexed="64"/>
      </patternFill>
    </fill>
    <fill>
      <patternFill patternType="solid">
        <fgColor indexed="22"/>
        <bgColor indexed="64"/>
      </patternFill>
    </fill>
  </fills>
  <borders count="13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style="thin">
        <color indexed="21"/>
      </left>
      <right style="dotted">
        <color indexed="23"/>
      </right>
      <top style="dotted">
        <color indexed="23"/>
      </top>
      <bottom style="medium">
        <color indexed="21"/>
      </bottom>
      <diagonal/>
    </border>
    <border>
      <left style="dotted">
        <color indexed="23"/>
      </left>
      <right style="thin">
        <color indexed="21"/>
      </right>
      <top style="dotted">
        <color indexed="23"/>
      </top>
      <bottom style="medium">
        <color indexed="21"/>
      </bottom>
      <diagonal/>
    </border>
    <border>
      <left/>
      <right/>
      <top style="medium">
        <color indexed="21"/>
      </top>
      <bottom style="dotted">
        <color indexed="23"/>
      </bottom>
      <diagonal/>
    </border>
    <border>
      <left/>
      <right/>
      <top style="dotted">
        <color indexed="23"/>
      </top>
      <bottom style="dotted">
        <color indexed="23"/>
      </bottom>
      <diagonal/>
    </border>
    <border>
      <left/>
      <right/>
      <top style="dotted">
        <color indexed="23"/>
      </top>
      <bottom style="thin">
        <color indexed="21"/>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right style="dotted">
        <color indexed="23"/>
      </right>
      <top style="medium">
        <color indexed="21"/>
      </top>
      <bottom/>
      <diagonal/>
    </border>
    <border>
      <left/>
      <right style="dotted">
        <color indexed="23"/>
      </right>
      <top/>
      <bottom style="medium">
        <color indexed="21"/>
      </bottom>
      <diagonal/>
    </border>
    <border>
      <left style="dotted">
        <color indexed="23"/>
      </left>
      <right style="thin">
        <color indexed="21"/>
      </right>
      <top style="medium">
        <color indexed="21"/>
      </top>
      <bottom style="dotted">
        <color indexed="23"/>
      </bottom>
      <diagonal/>
    </border>
    <border>
      <left/>
      <right style="dotted">
        <color indexed="23"/>
      </right>
      <top style="medium">
        <color theme="8" tint="-0.2499465926084170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right style="dotted">
        <color indexed="23"/>
      </right>
      <top style="dotted">
        <color indexed="23"/>
      </top>
      <bottom style="medium">
        <color theme="8" tint="-0.24994659260841701"/>
      </bottom>
      <diagonal/>
    </border>
    <border>
      <left style="dotted">
        <color indexed="23"/>
      </left>
      <right style="dotted">
        <color indexed="23"/>
      </right>
      <top style="dotted">
        <color indexed="23"/>
      </top>
      <bottom style="medium">
        <color theme="8" tint="-0.24994659260841701"/>
      </bottom>
      <diagonal/>
    </border>
    <border>
      <left style="dotted">
        <color indexed="23"/>
      </left>
      <right/>
      <top style="dotted">
        <color indexed="23"/>
      </top>
      <bottom style="medium">
        <color theme="8" tint="-0.24994659260841701"/>
      </bottom>
      <diagonal/>
    </border>
    <border>
      <left/>
      <right/>
      <top style="medium">
        <color theme="8" tint="-0.24994659260841701"/>
      </top>
      <bottom style="dotted">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right style="dotted">
        <color indexed="23"/>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theme="0" tint="-0.24994659260841701"/>
      </left>
      <right style="dotted">
        <color theme="0" tint="-0.24994659260841701"/>
      </right>
      <top style="medium">
        <color indexed="21"/>
      </top>
      <bottom/>
      <diagonal/>
    </border>
    <border>
      <left style="dotted">
        <color theme="0" tint="-0.24994659260841701"/>
      </left>
      <right style="dotted">
        <color theme="0" tint="-0.24994659260841701"/>
      </right>
      <top/>
      <bottom style="medium">
        <color indexed="21"/>
      </bottom>
      <diagonal/>
    </border>
    <border>
      <left style="dotted">
        <color indexed="23"/>
      </left>
      <right/>
      <top/>
      <bottom/>
      <diagonal/>
    </border>
    <border>
      <left style="dotted">
        <color indexed="23"/>
      </left>
      <right style="dotted">
        <color indexed="23"/>
      </right>
      <top/>
      <bottom/>
      <diagonal/>
    </border>
    <border>
      <left/>
      <right style="dotted">
        <color indexed="23"/>
      </right>
      <top style="thin">
        <color indexed="21"/>
      </top>
      <bottom/>
      <diagonal/>
    </border>
    <border>
      <left style="dotted">
        <color indexed="23"/>
      </left>
      <right/>
      <top style="thin">
        <color indexed="23"/>
      </top>
      <bottom style="dotted">
        <color indexed="23"/>
      </bottom>
      <diagonal/>
    </border>
    <border>
      <left style="dotted">
        <color indexed="23"/>
      </left>
      <right/>
      <top/>
      <bottom style="thin">
        <color indexed="23"/>
      </bottom>
      <diagonal/>
    </border>
    <border>
      <left style="dotted">
        <color indexed="23"/>
      </left>
      <right style="dotted">
        <color indexed="23"/>
      </right>
      <top style="thin">
        <color theme="8" tint="-0.499984740745262"/>
      </top>
      <bottom style="dotted">
        <color indexed="23"/>
      </bottom>
      <diagonal/>
    </border>
    <border>
      <left style="dotted">
        <color indexed="23"/>
      </left>
      <right/>
      <top style="thin">
        <color theme="8" tint="-0.499984740745262"/>
      </top>
      <bottom style="dotted">
        <color indexed="23"/>
      </bottom>
      <diagonal/>
    </border>
    <border>
      <left style="dotted">
        <color indexed="23"/>
      </left>
      <right style="dotted">
        <color indexed="23"/>
      </right>
      <top style="dotted">
        <color indexed="23"/>
      </top>
      <bottom style="thin">
        <color theme="8" tint="-0.499984740745262"/>
      </bottom>
      <diagonal/>
    </border>
    <border>
      <left style="dotted">
        <color indexed="23"/>
      </left>
      <right/>
      <top/>
      <bottom style="thin">
        <color theme="8" tint="-0.499984740745262"/>
      </bottom>
      <diagonal/>
    </border>
    <border>
      <left/>
      <right/>
      <top/>
      <bottom style="dotted">
        <color indexed="23"/>
      </bottom>
      <diagonal/>
    </border>
    <border>
      <left/>
      <right style="dotted">
        <color indexed="55"/>
      </right>
      <top style="dotted">
        <color indexed="55"/>
      </top>
      <bottom style="dotted">
        <color indexed="55"/>
      </bottom>
      <diagonal/>
    </border>
    <border>
      <left/>
      <right style="hair">
        <color indexed="23"/>
      </right>
      <top style="hair">
        <color indexed="23"/>
      </top>
      <bottom style="medium">
        <color indexed="21"/>
      </bottom>
      <diagonal/>
    </border>
    <border>
      <left/>
      <right style="dotted">
        <color indexed="21"/>
      </right>
      <top style="medium">
        <color indexed="21"/>
      </top>
      <bottom style="dotted">
        <color indexed="21"/>
      </bottom>
      <diagonal/>
    </border>
    <border>
      <left style="dotted">
        <color indexed="21"/>
      </left>
      <right style="dotted">
        <color indexed="21"/>
      </right>
      <top style="medium">
        <color indexed="21"/>
      </top>
      <bottom style="dotted">
        <color indexed="21"/>
      </bottom>
      <diagonal/>
    </border>
    <border>
      <left style="dotted">
        <color indexed="21"/>
      </left>
      <right/>
      <top style="medium">
        <color indexed="21"/>
      </top>
      <bottom style="dotted">
        <color indexed="21"/>
      </bottom>
      <diagonal/>
    </border>
    <border>
      <left/>
      <right style="dotted">
        <color indexed="21"/>
      </right>
      <top style="dotted">
        <color indexed="21"/>
      </top>
      <bottom style="medium">
        <color indexed="21"/>
      </bottom>
      <diagonal/>
    </border>
    <border>
      <left style="dotted">
        <color indexed="21"/>
      </left>
      <right style="dotted">
        <color indexed="21"/>
      </right>
      <top style="dotted">
        <color indexed="21"/>
      </top>
      <bottom style="medium">
        <color indexed="21"/>
      </bottom>
      <diagonal/>
    </border>
    <border>
      <left style="dotted">
        <color indexed="21"/>
      </left>
      <right/>
      <top style="dotted">
        <color indexed="21"/>
      </top>
      <bottom style="medium">
        <color indexed="21"/>
      </bottom>
      <diagonal/>
    </border>
    <border>
      <left style="dotted">
        <color indexed="21"/>
      </left>
      <right/>
      <top style="dotted">
        <color indexed="21"/>
      </top>
      <bottom style="dotted">
        <color indexed="21"/>
      </bottom>
      <diagonal/>
    </border>
    <border>
      <left/>
      <right style="dotted">
        <color indexed="21"/>
      </right>
      <top style="dotted">
        <color indexed="21"/>
      </top>
      <bottom style="dotted">
        <color indexed="21"/>
      </bottom>
      <diagonal/>
    </border>
    <border>
      <left style="dotted">
        <color indexed="21"/>
      </left>
      <right style="dotted">
        <color indexed="21"/>
      </right>
      <top style="dotted">
        <color indexed="21"/>
      </top>
      <bottom style="dotted">
        <color indexed="21"/>
      </bottom>
      <diagonal/>
    </border>
    <border>
      <left style="thin">
        <color indexed="23"/>
      </left>
      <right/>
      <top style="medium">
        <color theme="8" tint="-0.499984740745262"/>
      </top>
      <bottom style="medium">
        <color indexed="21"/>
      </bottom>
      <diagonal/>
    </border>
    <border>
      <left/>
      <right/>
      <top style="medium">
        <color theme="8" tint="-0.499984740745262"/>
      </top>
      <bottom style="medium">
        <color indexed="21"/>
      </bottom>
      <diagonal/>
    </border>
    <border>
      <left/>
      <right style="thin">
        <color indexed="23"/>
      </right>
      <top style="medium">
        <color theme="8" tint="-0.499984740745262"/>
      </top>
      <bottom style="medium">
        <color indexed="21"/>
      </bottom>
      <diagonal/>
    </border>
    <border>
      <left style="thin">
        <color indexed="23"/>
      </left>
      <right style="dotted">
        <color indexed="23"/>
      </right>
      <top style="medium">
        <color indexed="21"/>
      </top>
      <bottom style="medium">
        <color indexed="21"/>
      </bottom>
      <diagonal/>
    </border>
    <border>
      <left/>
      <right style="thin">
        <color indexed="23"/>
      </right>
      <top style="medium">
        <color indexed="21"/>
      </top>
      <bottom style="medium">
        <color indexed="21"/>
      </bottom>
      <diagonal/>
    </border>
    <border>
      <left/>
      <right style="thin">
        <color theme="0" tint="-0.34998626667073579"/>
      </right>
      <top style="medium">
        <color indexed="21"/>
      </top>
      <bottom/>
      <diagonal/>
    </border>
    <border>
      <left style="thin">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dotted">
        <color theme="0" tint="-0.34998626667073579"/>
      </right>
      <top style="medium">
        <color indexed="21"/>
      </top>
      <bottom style="dotted">
        <color theme="0" tint="-0.34998626667073579"/>
      </bottom>
      <diagonal/>
    </border>
    <border>
      <left style="dotted">
        <color theme="0" tint="-0.34998626667073579"/>
      </left>
      <right style="thin">
        <color theme="0" tint="-0.34998626667073579"/>
      </right>
      <top style="medium">
        <color indexed="21"/>
      </top>
      <bottom style="dotted">
        <color theme="0" tint="-0.34998626667073579"/>
      </bottom>
      <diagonal/>
    </border>
    <border>
      <left/>
      <right style="thin">
        <color theme="0" tint="-0.34998626667073579"/>
      </right>
      <top style="dotted">
        <color indexed="23"/>
      </top>
      <bottom style="dotted">
        <color indexed="23"/>
      </bottom>
      <diagonal/>
    </border>
    <border>
      <left style="thin">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theme="0" tint="-0.34998626667073579"/>
      </right>
      <top style="dotted">
        <color theme="0" tint="-0.34998626667073579"/>
      </top>
      <bottom style="dotted">
        <color theme="0" tint="-0.34998626667073579"/>
      </bottom>
      <diagonal/>
    </border>
    <border>
      <left/>
      <right style="thin">
        <color theme="0" tint="-0.34998626667073579"/>
      </right>
      <top style="dotted">
        <color indexed="23"/>
      </top>
      <bottom/>
      <diagonal/>
    </border>
    <border>
      <left/>
      <right style="thin">
        <color theme="0" tint="-0.34998626667073579"/>
      </right>
      <top style="dotted">
        <color indexed="23"/>
      </top>
      <bottom style="thin">
        <color indexed="23"/>
      </bottom>
      <diagonal/>
    </border>
    <border>
      <left style="thin">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dotted">
        <color theme="0" tint="-0.34998626667073579"/>
      </right>
      <top style="dotted">
        <color theme="0" tint="-0.34998626667073579"/>
      </top>
      <bottom style="thin">
        <color indexed="23"/>
      </bottom>
      <diagonal/>
    </border>
    <border>
      <left style="dotted">
        <color theme="0" tint="-0.34998626667073579"/>
      </left>
      <right style="thin">
        <color theme="0" tint="-0.34998626667073579"/>
      </right>
      <top style="dotted">
        <color theme="0" tint="-0.34998626667073579"/>
      </top>
      <bottom style="thin">
        <color indexed="23"/>
      </bottom>
      <diagonal/>
    </border>
    <border>
      <left/>
      <right/>
      <top style="dotted">
        <color indexed="23"/>
      </top>
      <bottom/>
      <diagonal/>
    </border>
    <border>
      <left/>
      <right/>
      <top style="thin">
        <color indexed="23"/>
      </top>
      <bottom style="medium">
        <color indexed="21"/>
      </bottom>
      <diagonal/>
    </border>
    <border>
      <left style="thin">
        <color indexed="23"/>
      </left>
      <right style="dotted">
        <color indexed="23"/>
      </right>
      <top style="thin">
        <color indexed="23"/>
      </top>
      <bottom style="medium">
        <color indexed="21"/>
      </bottom>
      <diagonal/>
    </border>
    <border>
      <left style="dotted">
        <color indexed="23"/>
      </left>
      <right style="dotted">
        <color indexed="23"/>
      </right>
      <top style="thin">
        <color indexed="23"/>
      </top>
      <bottom style="medium">
        <color indexed="21"/>
      </bottom>
      <diagonal/>
    </border>
    <border>
      <left style="dotted">
        <color indexed="23"/>
      </left>
      <right style="thin">
        <color indexed="23"/>
      </right>
      <top style="thin">
        <color indexed="23"/>
      </top>
      <bottom style="medium">
        <color indexed="21"/>
      </bottom>
      <diagonal/>
    </border>
    <border>
      <left style="dotted">
        <color indexed="23"/>
      </left>
      <right/>
      <top style="thin">
        <color indexed="23"/>
      </top>
      <bottom style="medium">
        <color indexed="21"/>
      </bottom>
      <diagonal/>
    </border>
    <border>
      <left style="thin">
        <color indexed="23"/>
      </left>
      <right/>
      <top style="medium">
        <color indexed="21"/>
      </top>
      <bottom style="medium">
        <color indexed="21"/>
      </bottom>
      <diagonal/>
    </border>
    <border>
      <left/>
      <right style="dotted">
        <color theme="0" tint="-0.34998626667073579"/>
      </right>
      <top style="medium">
        <color indexed="21"/>
      </top>
      <bottom style="dotted">
        <color theme="0" tint="-0.34998626667073579"/>
      </bottom>
      <diagonal/>
    </border>
    <border>
      <left style="dotted">
        <color theme="0" tint="-0.34998626667073579"/>
      </left>
      <right style="thin">
        <color indexed="23"/>
      </right>
      <top style="medium">
        <color indexed="21"/>
      </top>
      <bottom style="dotted">
        <color theme="0" tint="-0.34998626667073579"/>
      </bottom>
      <diagonal/>
    </border>
    <border>
      <left style="thin">
        <color indexed="23"/>
      </left>
      <right style="dotted">
        <color indexed="23"/>
      </right>
      <top style="medium">
        <color indexed="21"/>
      </top>
      <bottom style="dotted">
        <color indexed="23"/>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indexed="23"/>
      </right>
      <top style="dotted">
        <color theme="0" tint="-0.34998626667073579"/>
      </top>
      <bottom style="dotted">
        <color theme="0" tint="-0.34998626667073579"/>
      </bottom>
      <diagonal/>
    </border>
    <border>
      <left style="thin">
        <color indexed="23"/>
      </left>
      <right style="dotted">
        <color indexed="23"/>
      </right>
      <top style="dotted">
        <color indexed="23"/>
      </top>
      <bottom style="dotted">
        <color indexed="23"/>
      </bottom>
      <diagonal/>
    </border>
    <border>
      <left/>
      <right style="dotted">
        <color theme="0" tint="-0.34998626667073579"/>
      </right>
      <top style="dotted">
        <color theme="0" tint="-0.34998626667073579"/>
      </top>
      <bottom style="medium">
        <color indexed="21"/>
      </bottom>
      <diagonal/>
    </border>
    <border>
      <left style="dotted">
        <color theme="0" tint="-0.34998626667073579"/>
      </left>
      <right style="dotted">
        <color theme="0" tint="-0.34998626667073579"/>
      </right>
      <top style="dotted">
        <color theme="0" tint="-0.34998626667073579"/>
      </top>
      <bottom style="medium">
        <color indexed="21"/>
      </bottom>
      <diagonal/>
    </border>
    <border>
      <left style="dotted">
        <color theme="0" tint="-0.34998626667073579"/>
      </left>
      <right style="thin">
        <color indexed="23"/>
      </right>
      <top style="dotted">
        <color theme="0" tint="-0.34998626667073579"/>
      </top>
      <bottom style="medium">
        <color indexed="21"/>
      </bottom>
      <diagonal/>
    </border>
    <border>
      <left style="thin">
        <color indexed="23"/>
      </left>
      <right style="dotted">
        <color indexed="23"/>
      </right>
      <top style="dotted">
        <color indexed="23"/>
      </top>
      <bottom style="medium">
        <color indexed="21"/>
      </bottom>
      <diagonal/>
    </border>
  </borders>
  <cellStyleXfs count="235">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71" fillId="79" borderId="0" applyNumberFormat="0" applyBorder="0" applyAlignment="0" applyProtection="0"/>
    <xf numFmtId="0" fontId="71" fillId="79" borderId="0" applyNumberFormat="0" applyBorder="0" applyAlignment="0" applyProtection="0"/>
    <xf numFmtId="0" fontId="69" fillId="0" borderId="0">
      <alignment vertical="top"/>
    </xf>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1" fillId="76" borderId="0" applyNumberFormat="0" applyBorder="0" applyAlignment="0" applyProtection="0"/>
    <xf numFmtId="0" fontId="71" fillId="76" borderId="0" applyNumberFormat="0" applyBorder="0" applyAlignment="0" applyProtection="0"/>
    <xf numFmtId="0" fontId="72" fillId="52" borderId="68" applyNumberFormat="0" applyAlignment="0" applyProtection="0"/>
    <xf numFmtId="0" fontId="72" fillId="52" borderId="68" applyNumberFormat="0" applyAlignment="0" applyProtection="0"/>
    <xf numFmtId="0" fontId="73" fillId="53" borderId="69" applyNumberFormat="0" applyAlignment="0" applyProtection="0"/>
    <xf numFmtId="0" fontId="73" fillId="53" borderId="69" applyNumberFormat="0" applyAlignment="0" applyProtection="0"/>
    <xf numFmtId="0" fontId="74" fillId="53" borderId="68" applyNumberFormat="0" applyAlignment="0" applyProtection="0"/>
    <xf numFmtId="0" fontId="74" fillId="53" borderId="68" applyNumberFormat="0" applyAlignment="0" applyProtection="0"/>
    <xf numFmtId="0" fontId="75" fillId="0" borderId="65" applyNumberFormat="0" applyFill="0" applyAlignment="0" applyProtection="0"/>
    <xf numFmtId="0" fontId="75" fillId="0" borderId="65" applyNumberFormat="0" applyFill="0" applyAlignment="0" applyProtection="0"/>
    <xf numFmtId="0" fontId="76" fillId="0" borderId="66" applyNumberFormat="0" applyFill="0" applyAlignment="0" applyProtection="0"/>
    <xf numFmtId="0" fontId="76" fillId="0" borderId="66" applyNumberFormat="0" applyFill="0" applyAlignment="0" applyProtection="0"/>
    <xf numFmtId="0" fontId="77" fillId="0" borderId="67" applyNumberFormat="0" applyFill="0" applyAlignment="0" applyProtection="0"/>
    <xf numFmtId="0" fontId="77" fillId="0" borderId="6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73" applyNumberFormat="0" applyFill="0" applyAlignment="0" applyProtection="0"/>
    <xf numFmtId="0" fontId="78" fillId="0" borderId="73" applyNumberFormat="0" applyFill="0" applyAlignment="0" applyProtection="0"/>
    <xf numFmtId="0" fontId="79" fillId="54" borderId="71" applyNumberFormat="0" applyAlignment="0" applyProtection="0"/>
    <xf numFmtId="0" fontId="79" fillId="54" borderId="71" applyNumberFormat="0" applyAlignment="0" applyProtection="0"/>
    <xf numFmtId="0" fontId="80" fillId="51" borderId="0" applyNumberFormat="0" applyBorder="0" applyAlignment="0" applyProtection="0"/>
    <xf numFmtId="0" fontId="80" fillId="51" borderId="0" applyNumberFormat="0" applyBorder="0" applyAlignment="0" applyProtection="0"/>
    <xf numFmtId="0" fontId="68" fillId="0" borderId="0"/>
    <xf numFmtId="0" fontId="68" fillId="0" borderId="0"/>
    <xf numFmtId="0" fontId="81" fillId="50" borderId="0" applyNumberFormat="0" applyBorder="0" applyAlignment="0" applyProtection="0"/>
    <xf numFmtId="0" fontId="81" fillId="5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5" borderId="72" applyNumberFormat="0" applyFont="0" applyAlignment="0" applyProtection="0"/>
    <xf numFmtId="0" fontId="70" fillId="55" borderId="72" applyNumberFormat="0" applyFont="0" applyAlignment="0" applyProtection="0"/>
    <xf numFmtId="0" fontId="83" fillId="0" borderId="70" applyNumberFormat="0" applyFill="0" applyAlignment="0" applyProtection="0"/>
    <xf numFmtId="0" fontId="83" fillId="0" borderId="7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9" borderId="0" applyNumberFormat="0" applyBorder="0" applyAlignment="0" applyProtection="0"/>
    <xf numFmtId="0" fontId="85" fillId="49"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90" fillId="0" borderId="0" applyFont="0" applyFill="0" applyBorder="0" applyAlignment="0" applyProtection="0"/>
    <xf numFmtId="0" fontId="6" fillId="0" borderId="0"/>
    <xf numFmtId="0" fontId="4" fillId="0" borderId="0"/>
  </cellStyleXfs>
  <cellXfs count="680">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7" fillId="0" borderId="12" xfId="59" applyFont="1" applyBorder="1" applyAlignment="1">
      <alignment horizontal="center" vertical="center" wrapText="1"/>
    </xf>
    <xf numFmtId="0" fontId="7" fillId="0" borderId="14" xfId="59" applyFont="1" applyBorder="1" applyAlignment="1">
      <alignment vertical="center"/>
    </xf>
    <xf numFmtId="0" fontId="6" fillId="0" borderId="0" xfId="57" applyBorder="1"/>
    <xf numFmtId="14" fontId="6" fillId="0" borderId="0" xfId="57" applyNumberFormat="1" applyBorder="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7" fillId="0" borderId="15" xfId="57"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0" fontId="24" fillId="0" borderId="21" xfId="59" applyFont="1" applyBorder="1" applyAlignment="1">
      <alignment vertical="center"/>
    </xf>
    <xf numFmtId="0" fontId="7" fillId="0" borderId="28" xfId="62" applyFont="1" applyBorder="1" applyAlignment="1">
      <alignment horizontal="center" vertical="center" wrapText="1"/>
    </xf>
    <xf numFmtId="0" fontId="11" fillId="0" borderId="27" xfId="62" applyFont="1" applyBorder="1" applyAlignment="1">
      <alignment horizontal="center" vertical="center" wrapText="1"/>
    </xf>
    <xf numFmtId="14" fontId="6" fillId="0" borderId="0" xfId="62" applyNumberFormat="1" applyFont="1" applyBorder="1" applyAlignment="1">
      <alignment horizontal="center" vertical="center" wrapText="1"/>
    </xf>
    <xf numFmtId="0" fontId="33" fillId="0" borderId="0" xfId="62" applyFont="1" applyFill="1"/>
    <xf numFmtId="0" fontId="7" fillId="0" borderId="15" xfId="57" applyFont="1" applyFill="1" applyBorder="1" applyAlignment="1">
      <alignment horizontal="center" vertical="center" wrapText="1"/>
    </xf>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0" fontId="6" fillId="0" borderId="20" xfId="59" applyFont="1" applyBorder="1" applyAlignment="1">
      <alignment vertical="center"/>
    </xf>
    <xf numFmtId="0" fontId="6" fillId="0" borderId="17" xfId="59" applyFont="1" applyBorder="1" applyAlignment="1">
      <alignment vertical="center"/>
    </xf>
    <xf numFmtId="0" fontId="6" fillId="0" borderId="16" xfId="59" applyFont="1" applyBorder="1" applyAlignment="1">
      <alignment vertical="center"/>
    </xf>
    <xf numFmtId="3" fontId="9" fillId="0" borderId="12" xfId="59" applyNumberFormat="1" applyFont="1" applyFill="1" applyBorder="1" applyAlignment="1" applyProtection="1"/>
    <xf numFmtId="0" fontId="7" fillId="0" borderId="27" xfId="59" applyFont="1" applyBorder="1" applyAlignment="1">
      <alignment vertical="center"/>
    </xf>
    <xf numFmtId="0" fontId="9" fillId="0" borderId="12" xfId="62" applyFont="1" applyFill="1" applyBorder="1" applyAlignment="1">
      <alignment horizontal="center" vertical="center" wrapText="1"/>
    </xf>
    <xf numFmtId="0" fontId="9" fillId="0" borderId="18" xfId="62" applyFont="1" applyBorder="1" applyAlignment="1">
      <alignment horizontal="center" vertical="center" wrapText="1"/>
    </xf>
    <xf numFmtId="0" fontId="19" fillId="0" borderId="18" xfId="62" applyFont="1" applyBorder="1" applyAlignment="1">
      <alignment horizontal="center" vertical="center" wrapText="1"/>
    </xf>
    <xf numFmtId="0" fontId="19" fillId="0" borderId="19" xfId="62" applyFont="1" applyBorder="1" applyAlignment="1">
      <alignment horizontal="center" vertical="center" wrapText="1"/>
    </xf>
    <xf numFmtId="165" fontId="19" fillId="0" borderId="12" xfId="62" applyNumberFormat="1" applyFont="1" applyBorder="1" applyAlignment="1">
      <alignment horizontal="center" vertical="center" wrapText="1"/>
    </xf>
    <xf numFmtId="0" fontId="25" fillId="0" borderId="12" xfId="62" applyFont="1" applyFill="1" applyBorder="1" applyAlignment="1">
      <alignment horizontal="center" vertical="center" wrapText="1"/>
    </xf>
    <xf numFmtId="0" fontId="25" fillId="0" borderId="13" xfId="62" applyFont="1" applyFill="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8"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165" fontId="6" fillId="0" borderId="0" xfId="62" applyNumberFormat="1" applyFont="1" applyFill="1" applyBorder="1" applyAlignment="1">
      <alignment horizontal="center" vertical="center" wrapText="1"/>
    </xf>
    <xf numFmtId="0" fontId="9" fillId="0" borderId="36" xfId="62" applyFont="1" applyBorder="1" applyAlignment="1">
      <alignment horizontal="center" vertical="center" wrapText="1"/>
    </xf>
    <xf numFmtId="10" fontId="6" fillId="0" borderId="0" xfId="59" applyNumberFormat="1"/>
    <xf numFmtId="0" fontId="20" fillId="0" borderId="0" xfId="59" applyFont="1"/>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0" fontId="6" fillId="0" borderId="31" xfId="59" applyFont="1" applyBorder="1" applyAlignment="1">
      <alignment vertical="center"/>
    </xf>
    <xf numFmtId="0" fontId="6" fillId="0" borderId="31" xfId="59" applyFont="1" applyBorder="1" applyAlignment="1">
      <alignment horizontal="right" vertical="center"/>
    </xf>
    <xf numFmtId="0" fontId="24" fillId="0" borderId="45" xfId="59" applyFont="1" applyBorder="1" applyAlignment="1">
      <alignment vertical="center"/>
    </xf>
    <xf numFmtId="165" fontId="22" fillId="0" borderId="0" xfId="59" applyNumberFormat="1" applyFont="1" applyFill="1" applyBorder="1"/>
    <xf numFmtId="0" fontId="18" fillId="0" borderId="17" xfId="59" applyFont="1" applyBorder="1" applyAlignment="1">
      <alignment vertical="center"/>
    </xf>
    <xf numFmtId="0" fontId="6" fillId="0" borderId="17" xfId="59" applyFont="1" applyBorder="1" applyAlignment="1">
      <alignment horizontal="right" vertical="center"/>
    </xf>
    <xf numFmtId="0" fontId="9" fillId="0" borderId="15" xfId="62" applyFont="1" applyBorder="1" applyAlignment="1">
      <alignment horizontal="center" vertical="center" wrapText="1"/>
    </xf>
    <xf numFmtId="3" fontId="6" fillId="0" borderId="0" xfId="59" applyNumberFormat="1"/>
    <xf numFmtId="3" fontId="9" fillId="0" borderId="13" xfId="59" applyNumberFormat="1" applyFont="1" applyFill="1" applyBorder="1" applyAlignment="1" applyProtection="1"/>
    <xf numFmtId="3" fontId="19" fillId="0" borderId="18" xfId="59" applyNumberFormat="1" applyFont="1" applyFill="1" applyBorder="1" applyAlignment="1" applyProtection="1"/>
    <xf numFmtId="10" fontId="19" fillId="0" borderId="18" xfId="59" applyNumberFormat="1" applyFont="1" applyFill="1" applyBorder="1" applyAlignment="1" applyProtection="1"/>
    <xf numFmtId="10" fontId="19" fillId="0" borderId="19" xfId="59" applyNumberFormat="1" applyFont="1" applyFill="1" applyBorder="1" applyAlignment="1" applyProtection="1"/>
    <xf numFmtId="3" fontId="19" fillId="0" borderId="19"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8" xfId="59" applyFont="1" applyFill="1" applyBorder="1" applyAlignment="1">
      <alignment horizontal="right" vertical="center" wrapText="1"/>
    </xf>
    <xf numFmtId="10" fontId="4" fillId="0" borderId="19" xfId="59" applyNumberFormat="1" applyFont="1" applyFill="1" applyBorder="1" applyAlignment="1">
      <alignment horizontal="right" vertical="center" wrapText="1"/>
    </xf>
    <xf numFmtId="0" fontId="7" fillId="0" borderId="0" xfId="59" applyFont="1" applyFill="1" applyAlignment="1">
      <alignment horizontal="center" vertical="center" wrapText="1"/>
    </xf>
    <xf numFmtId="165" fontId="4" fillId="0" borderId="19" xfId="67" applyNumberFormat="1" applyFont="1" applyFill="1" applyBorder="1" applyAlignment="1">
      <alignment horizontal="right" vertical="center"/>
    </xf>
    <xf numFmtId="10" fontId="4" fillId="0" borderId="34" xfId="59" applyNumberFormat="1" applyFont="1" applyFill="1" applyBorder="1" applyAlignment="1" applyProtection="1"/>
    <xf numFmtId="10" fontId="4" fillId="0" borderId="36" xfId="59" applyNumberFormat="1" applyFont="1" applyFill="1" applyBorder="1" applyAlignment="1" applyProtection="1"/>
    <xf numFmtId="3" fontId="4" fillId="0" borderId="23" xfId="59" applyNumberFormat="1" applyFont="1" applyFill="1" applyBorder="1" applyAlignment="1" applyProtection="1"/>
    <xf numFmtId="3" fontId="4" fillId="0" borderId="18" xfId="59" applyNumberFormat="1" applyFont="1" applyFill="1" applyBorder="1" applyAlignment="1" applyProtection="1"/>
    <xf numFmtId="3" fontId="4" fillId="0" borderId="34" xfId="59" applyNumberFormat="1" applyFont="1" applyFill="1" applyBorder="1" applyAlignment="1" applyProtection="1"/>
    <xf numFmtId="3" fontId="4" fillId="0" borderId="25" xfId="59" applyNumberFormat="1" applyFont="1" applyFill="1" applyBorder="1" applyAlignment="1" applyProtection="1"/>
    <xf numFmtId="3" fontId="4" fillId="0" borderId="24" xfId="59" applyNumberFormat="1" applyFont="1" applyFill="1" applyBorder="1" applyAlignment="1" applyProtection="1"/>
    <xf numFmtId="3" fontId="4" fillId="0" borderId="19" xfId="59" applyNumberFormat="1" applyFont="1" applyFill="1" applyBorder="1" applyAlignment="1" applyProtection="1"/>
    <xf numFmtId="3" fontId="4" fillId="0" borderId="36" xfId="59" applyNumberFormat="1" applyFont="1" applyFill="1" applyBorder="1" applyAlignment="1" applyProtection="1"/>
    <xf numFmtId="3" fontId="4" fillId="0" borderId="26"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0" fontId="4" fillId="0" borderId="0" xfId="59" applyFont="1"/>
    <xf numFmtId="0" fontId="4" fillId="32" borderId="17" xfId="59" applyFont="1" applyFill="1" applyBorder="1" applyAlignment="1">
      <alignment vertical="center" wrapText="1"/>
    </xf>
    <xf numFmtId="0" fontId="4" fillId="33" borderId="17" xfId="59" applyFont="1" applyFill="1" applyBorder="1" applyAlignment="1">
      <alignment vertical="center" wrapText="1"/>
    </xf>
    <xf numFmtId="10" fontId="6" fillId="0" borderId="0" xfId="59" applyNumberFormat="1" applyFont="1"/>
    <xf numFmtId="0" fontId="19" fillId="35" borderId="17"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9" xfId="59" applyNumberFormat="1" applyFont="1" applyFill="1" applyBorder="1" applyAlignment="1">
      <alignment horizontal="right" vertical="center" wrapText="1"/>
    </xf>
    <xf numFmtId="0" fontId="19" fillId="36" borderId="17" xfId="59" applyFont="1" applyFill="1" applyBorder="1" applyAlignment="1">
      <alignment vertical="center" wrapText="1"/>
    </xf>
    <xf numFmtId="0" fontId="18" fillId="0" borderId="0" xfId="59" applyFont="1" applyFill="1"/>
    <xf numFmtId="0" fontId="19" fillId="34" borderId="17" xfId="59" applyFont="1" applyFill="1" applyBorder="1" applyAlignment="1">
      <alignment vertical="center" wrapText="1"/>
    </xf>
    <xf numFmtId="0" fontId="19" fillId="0" borderId="18" xfId="59" applyFont="1" applyFill="1" applyBorder="1" applyAlignment="1">
      <alignment horizontal="right" vertical="center" wrapText="1"/>
    </xf>
    <xf numFmtId="0" fontId="19" fillId="33" borderId="17" xfId="59" applyFont="1" applyFill="1" applyBorder="1" applyAlignment="1">
      <alignment vertical="center" wrapText="1"/>
    </xf>
    <xf numFmtId="0" fontId="19" fillId="32" borderId="17" xfId="59" applyFont="1" applyFill="1" applyBorder="1" applyAlignment="1">
      <alignment vertical="center" wrapText="1"/>
    </xf>
    <xf numFmtId="1" fontId="25" fillId="0" borderId="32"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0" fontId="9" fillId="0" borderId="29" xfId="57" applyFont="1" applyFill="1" applyBorder="1" applyAlignment="1">
      <alignment horizontal="center" vertical="center" wrapText="1"/>
    </xf>
    <xf numFmtId="0" fontId="7" fillId="0" borderId="59" xfId="44" applyFont="1" applyBorder="1" applyAlignment="1">
      <alignment horizontal="center" vertical="center"/>
    </xf>
    <xf numFmtId="0" fontId="6" fillId="0" borderId="59" xfId="44" applyBorder="1" applyAlignment="1">
      <alignment horizontal="center" vertical="center"/>
    </xf>
    <xf numFmtId="0" fontId="6" fillId="0" borderId="59" xfId="44" applyFont="1" applyBorder="1" applyAlignment="1">
      <alignment horizontal="center" vertical="center"/>
    </xf>
    <xf numFmtId="0" fontId="7" fillId="0" borderId="60" xfId="44" applyFont="1" applyBorder="1" applyAlignment="1">
      <alignment horizontal="center" vertical="center"/>
    </xf>
    <xf numFmtId="0" fontId="6" fillId="0" borderId="62" xfId="44" applyBorder="1" applyAlignment="1">
      <alignment horizontal="center" vertical="center"/>
    </xf>
    <xf numFmtId="0" fontId="6" fillId="0" borderId="62" xfId="44" applyFont="1" applyBorder="1" applyAlignment="1">
      <alignment horizontal="center" vertical="center"/>
    </xf>
    <xf numFmtId="0" fontId="7" fillId="0" borderId="62" xfId="44" applyFont="1" applyBorder="1" applyAlignment="1">
      <alignment horizontal="center" vertical="center" wrapText="1"/>
    </xf>
    <xf numFmtId="0" fontId="6" fillId="0" borderId="62" xfId="44" applyFont="1" applyBorder="1" applyAlignment="1">
      <alignment horizontal="center" vertical="center" wrapText="1"/>
    </xf>
    <xf numFmtId="0" fontId="9" fillId="0" borderId="20" xfId="59" applyFont="1" applyFill="1" applyBorder="1" applyAlignment="1">
      <alignment vertical="center" wrapText="1"/>
    </xf>
    <xf numFmtId="0" fontId="9" fillId="0" borderId="23" xfId="59" applyFont="1" applyFill="1" applyBorder="1" applyAlignment="1">
      <alignment horizontal="right" vertical="center" wrapText="1"/>
    </xf>
    <xf numFmtId="10" fontId="9" fillId="0" borderId="24"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0" fontId="7" fillId="0" borderId="15" xfId="59" applyFont="1" applyFill="1" applyBorder="1" applyAlignment="1">
      <alignment horizontal="center" vertical="center" wrapText="1"/>
    </xf>
    <xf numFmtId="0" fontId="7" fillId="40" borderId="29" xfId="59" applyFont="1" applyFill="1" applyBorder="1" applyAlignment="1">
      <alignment horizontal="center" vertical="center" wrapText="1"/>
    </xf>
    <xf numFmtId="0" fontId="7" fillId="42" borderId="29" xfId="59" applyFont="1" applyFill="1" applyBorder="1" applyAlignment="1">
      <alignment horizontal="center" vertical="center" wrapText="1"/>
    </xf>
    <xf numFmtId="0" fontId="7" fillId="44" borderId="29" xfId="59" applyFont="1" applyFill="1" applyBorder="1" applyAlignment="1">
      <alignment horizontal="center" vertical="center" wrapText="1"/>
    </xf>
    <xf numFmtId="0" fontId="7" fillId="43" borderId="29" xfId="59" applyFont="1" applyFill="1" applyBorder="1" applyAlignment="1">
      <alignment horizontal="center" vertical="center" wrapText="1"/>
    </xf>
    <xf numFmtId="0" fontId="7" fillId="45" borderId="29" xfId="59" applyFont="1" applyFill="1" applyBorder="1" applyAlignment="1">
      <alignment horizontal="center" vertical="center" wrapText="1"/>
    </xf>
    <xf numFmtId="10" fontId="18" fillId="46" borderId="0" xfId="59" applyNumberFormat="1" applyFont="1" applyFill="1"/>
    <xf numFmtId="165" fontId="57" fillId="0" borderId="0" xfId="67" applyNumberFormat="1" applyFont="1" applyFill="1" applyBorder="1"/>
    <xf numFmtId="0" fontId="4" fillId="35" borderId="17"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0" fontId="21" fillId="0" borderId="0" xfId="59" applyFont="1" applyFill="1" applyBorder="1"/>
    <xf numFmtId="165" fontId="21" fillId="0" borderId="0" xfId="59" applyNumberFormat="1" applyFont="1" applyFill="1" applyBorder="1"/>
    <xf numFmtId="0" fontId="53" fillId="0" borderId="0" xfId="59" applyFont="1"/>
    <xf numFmtId="0" fontId="4" fillId="39" borderId="17" xfId="59" applyFont="1" applyFill="1" applyBorder="1" applyAlignment="1">
      <alignment vertical="center" wrapText="1"/>
    </xf>
    <xf numFmtId="165" fontId="25" fillId="0" borderId="13" xfId="62" applyNumberFormat="1" applyFont="1" applyFill="1" applyBorder="1" applyAlignment="1">
      <alignment horizontal="center" vertical="center" wrapText="1"/>
    </xf>
    <xf numFmtId="10" fontId="4" fillId="0" borderId="18" xfId="59" applyNumberFormat="1" applyFont="1" applyFill="1" applyBorder="1" applyAlignment="1" applyProtection="1"/>
    <xf numFmtId="10" fontId="4" fillId="0" borderId="19"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3" xfId="59" applyNumberFormat="1" applyFont="1" applyFill="1" applyBorder="1" applyAlignment="1" applyProtection="1"/>
    <xf numFmtId="10" fontId="4" fillId="0" borderId="24" xfId="59" applyNumberFormat="1" applyFont="1" applyFill="1" applyBorder="1" applyAlignment="1" applyProtection="1"/>
    <xf numFmtId="10" fontId="4" fillId="0" borderId="25" xfId="59" applyNumberFormat="1" applyFont="1" applyFill="1" applyBorder="1" applyAlignment="1" applyProtection="1"/>
    <xf numFmtId="10" fontId="4" fillId="0" borderId="26" xfId="59" applyNumberFormat="1" applyFont="1" applyFill="1" applyBorder="1" applyAlignment="1" applyProtection="1"/>
    <xf numFmtId="0" fontId="11" fillId="0" borderId="0" xfId="62" applyFill="1"/>
    <xf numFmtId="0" fontId="6" fillId="0" borderId="0" xfId="59" applyFont="1" applyFill="1"/>
    <xf numFmtId="0" fontId="54" fillId="0" borderId="0" xfId="59" applyFont="1" applyAlignment="1">
      <alignment horizontal="left"/>
    </xf>
    <xf numFmtId="14" fontId="4" fillId="0" borderId="17"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7" fillId="0" borderId="63" xfId="44" applyFont="1" applyBorder="1" applyAlignment="1">
      <alignment horizontal="center" vertical="center" wrapText="1"/>
    </xf>
    <xf numFmtId="0" fontId="4" fillId="0" borderId="18" xfId="62" applyFont="1" applyFill="1" applyBorder="1" applyAlignment="1">
      <alignment horizontal="center" vertical="center" wrapText="1"/>
    </xf>
    <xf numFmtId="0" fontId="4" fillId="0" borderId="18" xfId="62" applyFont="1" applyBorder="1" applyAlignment="1">
      <alignment horizontal="center" vertical="center" wrapText="1"/>
    </xf>
    <xf numFmtId="0" fontId="4" fillId="0" borderId="34" xfId="62" applyFont="1" applyFill="1" applyBorder="1" applyAlignment="1">
      <alignment horizontal="center" vertical="center" wrapText="1"/>
    </xf>
    <xf numFmtId="0" fontId="4" fillId="0" borderId="34" xfId="62" applyFont="1" applyBorder="1" applyAlignment="1">
      <alignment horizontal="center" vertical="center" wrapText="1"/>
    </xf>
    <xf numFmtId="1" fontId="19" fillId="0" borderId="32"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62" xfId="62" applyFont="1" applyFill="1" applyBorder="1" applyAlignment="1">
      <alignment horizontal="center" vertical="center" wrapText="1"/>
    </xf>
    <xf numFmtId="0" fontId="4" fillId="0" borderId="62" xfId="62" applyFont="1" applyBorder="1" applyAlignment="1">
      <alignment horizontal="center" vertical="center" wrapText="1"/>
    </xf>
    <xf numFmtId="0" fontId="4" fillId="0" borderId="28"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1" borderId="0" xfId="59" applyFont="1" applyFill="1"/>
    <xf numFmtId="10" fontId="18" fillId="0" borderId="0" xfId="59" applyNumberFormat="1" applyFont="1" applyFill="1"/>
    <xf numFmtId="0" fontId="19" fillId="47" borderId="17"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168" fontId="6" fillId="0" borderId="19" xfId="57" applyNumberFormat="1" applyFont="1" applyFill="1" applyBorder="1" applyAlignment="1">
      <alignment vertical="center"/>
    </xf>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7" fillId="0" borderId="39" xfId="90" applyFont="1" applyFill="1" applyBorder="1" applyAlignment="1">
      <alignment horizontal="center" vertical="center"/>
    </xf>
    <xf numFmtId="0" fontId="7" fillId="0" borderId="40" xfId="90" applyFont="1" applyFill="1" applyBorder="1" applyAlignment="1">
      <alignment horizontal="center" vertical="center"/>
    </xf>
    <xf numFmtId="0" fontId="7" fillId="0" borderId="12" xfId="90" applyFont="1" applyFill="1" applyBorder="1" applyAlignment="1">
      <alignment horizontal="center" vertical="center"/>
    </xf>
    <xf numFmtId="0" fontId="7" fillId="0" borderId="13" xfId="90" applyFont="1" applyFill="1" applyBorder="1" applyAlignment="1">
      <alignment horizontal="center" vertical="center"/>
    </xf>
    <xf numFmtId="0" fontId="24" fillId="0" borderId="41" xfId="90" applyFont="1" applyFill="1" applyBorder="1" applyAlignment="1">
      <alignment horizontal="left" vertical="center" wrapText="1"/>
    </xf>
    <xf numFmtId="0" fontId="57" fillId="0" borderId="0" xfId="80" applyFont="1" applyAlignment="1">
      <alignment vertical="center"/>
    </xf>
    <xf numFmtId="0" fontId="6" fillId="0" borderId="42" xfId="90" applyFont="1" applyFill="1" applyBorder="1" applyAlignment="1">
      <alignment horizontal="left" vertical="center" wrapText="1"/>
    </xf>
    <xf numFmtId="0" fontId="24" fillId="0" borderId="42" xfId="90" applyFont="1" applyFill="1" applyBorder="1" applyAlignment="1">
      <alignment horizontal="left" vertical="center" wrapText="1"/>
    </xf>
    <xf numFmtId="10" fontId="4" fillId="0" borderId="42" xfId="90" applyNumberFormat="1" applyFont="1" applyFill="1" applyBorder="1" applyAlignment="1">
      <alignment horizontal="left" vertical="center" wrapText="1"/>
    </xf>
    <xf numFmtId="0" fontId="4" fillId="0" borderId="42" xfId="90" applyFont="1" applyFill="1" applyBorder="1" applyAlignment="1">
      <alignment horizontal="left" vertical="center" wrapText="1"/>
    </xf>
    <xf numFmtId="0" fontId="25" fillId="0" borderId="42" xfId="90" applyFont="1" applyFill="1" applyBorder="1" applyAlignment="1">
      <alignment horizontal="left" vertical="center" wrapText="1"/>
    </xf>
    <xf numFmtId="0" fontId="6" fillId="0" borderId="43" xfId="90" applyFont="1" applyFill="1" applyBorder="1" applyAlignment="1">
      <alignment horizontal="left" vertical="center" wrapText="1"/>
    </xf>
    <xf numFmtId="0" fontId="9" fillId="0" borderId="44" xfId="90" applyFont="1" applyFill="1" applyBorder="1" applyAlignment="1">
      <alignment horizontal="left" vertical="center" wrapText="1"/>
    </xf>
    <xf numFmtId="0" fontId="6" fillId="0" borderId="0" xfId="90" applyFill="1"/>
    <xf numFmtId="0" fontId="4" fillId="0" borderId="0" xfId="91"/>
    <xf numFmtId="0" fontId="6" fillId="0" borderId="16" xfId="91" applyFont="1" applyBorder="1" applyAlignment="1">
      <alignment horizontal="left" vertical="center"/>
    </xf>
    <xf numFmtId="0" fontId="6" fillId="0" borderId="17" xfId="91" applyFont="1" applyBorder="1" applyAlignment="1">
      <alignment horizontal="left" vertical="center"/>
    </xf>
    <xf numFmtId="0" fontId="18" fillId="0" borderId="17"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20" xfId="80" applyFont="1" applyFill="1" applyBorder="1" applyAlignment="1">
      <alignment horizontal="left" vertical="center" wrapText="1"/>
    </xf>
    <xf numFmtId="0" fontId="4" fillId="0" borderId="17" xfId="80" applyFont="1" applyFill="1" applyBorder="1" applyAlignment="1">
      <alignment horizontal="left" vertical="center" wrapText="1"/>
    </xf>
    <xf numFmtId="165" fontId="4" fillId="0" borderId="19" xfId="80" applyNumberFormat="1" applyFont="1" applyFill="1" applyBorder="1" applyAlignment="1">
      <alignment vertical="center"/>
    </xf>
    <xf numFmtId="165" fontId="4" fillId="0" borderId="19" xfId="80" applyNumberFormat="1" applyFont="1" applyFill="1" applyBorder="1" applyAlignment="1">
      <alignment horizontal="right" vertical="center"/>
    </xf>
    <xf numFmtId="0" fontId="19" fillId="0" borderId="17" xfId="80" applyFont="1" applyFill="1" applyBorder="1" applyAlignment="1">
      <alignment horizontal="left" vertical="center" wrapText="1"/>
    </xf>
    <xf numFmtId="165" fontId="19" fillId="0" borderId="19" xfId="80" applyNumberFormat="1" applyFont="1" applyFill="1" applyBorder="1" applyAlignment="1">
      <alignment horizontal="right" vertical="center"/>
    </xf>
    <xf numFmtId="165" fontId="19" fillId="0" borderId="19" xfId="80" applyNumberFormat="1" applyFont="1" applyFill="1" applyBorder="1" applyAlignment="1">
      <alignment vertical="center"/>
    </xf>
    <xf numFmtId="0" fontId="4" fillId="0" borderId="0" xfId="80" applyFill="1"/>
    <xf numFmtId="165" fontId="19" fillId="0" borderId="19" xfId="67" applyNumberFormat="1" applyFont="1" applyFill="1" applyBorder="1" applyAlignment="1">
      <alignment horizontal="right" vertical="center"/>
    </xf>
    <xf numFmtId="0" fontId="64" fillId="0" borderId="0" xfId="31" applyFont="1" applyAlignment="1" applyProtection="1"/>
    <xf numFmtId="165" fontId="30" fillId="0" borderId="19" xfId="91" applyNumberFormat="1" applyFont="1" applyBorder="1" applyAlignment="1">
      <alignment horizontal="right" vertical="center"/>
    </xf>
    <xf numFmtId="165" fontId="30" fillId="0" borderId="26" xfId="91" applyNumberFormat="1" applyFont="1" applyBorder="1" applyAlignment="1">
      <alignment horizontal="right" vertical="center"/>
    </xf>
    <xf numFmtId="165" fontId="18" fillId="0" borderId="19"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53" xfId="57" applyFont="1" applyFill="1" applyBorder="1" applyAlignment="1"/>
    <xf numFmtId="0" fontId="9" fillId="0" borderId="53" xfId="57" applyFont="1" applyFill="1" applyBorder="1" applyAlignment="1">
      <alignment horizontal="right"/>
    </xf>
    <xf numFmtId="14" fontId="7" fillId="0" borderId="29" xfId="57" applyNumberFormat="1" applyFont="1" applyFill="1" applyBorder="1" applyAlignment="1">
      <alignment horizontal="center" vertical="center" wrapText="1"/>
    </xf>
    <xf numFmtId="10" fontId="7" fillId="0" borderId="29" xfId="57" applyNumberFormat="1" applyFont="1" applyFill="1" applyBorder="1" applyAlignment="1">
      <alignment horizontal="center" vertical="center" wrapText="1"/>
    </xf>
    <xf numFmtId="0" fontId="6" fillId="0" borderId="20" xfId="57" applyFont="1" applyBorder="1" applyAlignment="1">
      <alignment vertical="center"/>
    </xf>
    <xf numFmtId="168" fontId="6" fillId="0" borderId="24" xfId="57" applyNumberFormat="1" applyFont="1" applyFill="1" applyBorder="1" applyAlignment="1">
      <alignment vertical="center"/>
    </xf>
    <xf numFmtId="168" fontId="4" fillId="0" borderId="24" xfId="57" applyNumberFormat="1" applyFont="1" applyFill="1" applyBorder="1" applyAlignment="1">
      <alignment vertical="center"/>
    </xf>
    <xf numFmtId="165" fontId="4" fillId="0" borderId="24" xfId="70" applyNumberFormat="1" applyFont="1" applyFill="1" applyBorder="1" applyAlignment="1">
      <alignment vertical="center"/>
    </xf>
    <xf numFmtId="0" fontId="6" fillId="0" borderId="17" xfId="57" applyFont="1" applyBorder="1" applyAlignment="1">
      <alignment vertical="center"/>
    </xf>
    <xf numFmtId="168" fontId="4" fillId="0" borderId="19" xfId="57" applyNumberFormat="1" applyFont="1" applyFill="1" applyBorder="1" applyAlignment="1">
      <alignment vertical="center"/>
    </xf>
    <xf numFmtId="165" fontId="4" fillId="0" borderId="26" xfId="70" applyNumberFormat="1" applyFont="1" applyFill="1" applyBorder="1" applyAlignment="1">
      <alignment vertical="center"/>
    </xf>
    <xf numFmtId="0" fontId="4" fillId="0" borderId="17" xfId="59" applyFont="1" applyBorder="1" applyAlignment="1">
      <alignment vertical="center"/>
    </xf>
    <xf numFmtId="165" fontId="19" fillId="0" borderId="26" xfId="70" applyNumberFormat="1" applyFont="1" applyFill="1" applyBorder="1" applyAlignment="1">
      <alignment vertical="center"/>
    </xf>
    <xf numFmtId="0" fontId="19" fillId="0" borderId="17" xfId="59" applyFont="1" applyBorder="1" applyAlignment="1">
      <alignment horizontal="right" vertical="center"/>
    </xf>
    <xf numFmtId="0" fontId="24" fillId="0" borderId="17" xfId="57" applyFont="1" applyBorder="1" applyAlignment="1">
      <alignment vertical="center"/>
    </xf>
    <xf numFmtId="168" fontId="24" fillId="0" borderId="19" xfId="57" applyNumberFormat="1" applyFont="1" applyFill="1" applyBorder="1" applyAlignment="1">
      <alignment vertical="center"/>
    </xf>
    <xf numFmtId="168" fontId="25" fillId="0" borderId="19" xfId="57" applyNumberFormat="1" applyFont="1" applyFill="1" applyBorder="1" applyAlignment="1">
      <alignment vertical="center"/>
    </xf>
    <xf numFmtId="165" fontId="25" fillId="0" borderId="26" xfId="70" applyNumberFormat="1" applyFont="1" applyFill="1" applyBorder="1" applyAlignment="1">
      <alignment vertical="center"/>
    </xf>
    <xf numFmtId="165" fontId="4" fillId="0" borderId="25" xfId="70" applyNumberFormat="1" applyFont="1" applyFill="1" applyBorder="1" applyAlignment="1">
      <alignment vertical="center"/>
    </xf>
    <xf numFmtId="0" fontId="7" fillId="0" borderId="14" xfId="57" applyFont="1" applyBorder="1" applyAlignment="1">
      <alignment vertical="center"/>
    </xf>
    <xf numFmtId="168" fontId="7" fillId="0" borderId="13" xfId="57" applyNumberFormat="1" applyFont="1" applyFill="1" applyBorder="1" applyAlignment="1">
      <alignment vertical="center"/>
    </xf>
    <xf numFmtId="168" fontId="9" fillId="0" borderId="13" xfId="57" applyNumberFormat="1" applyFont="1" applyFill="1" applyBorder="1" applyAlignment="1">
      <alignment vertical="center"/>
    </xf>
    <xf numFmtId="165" fontId="9" fillId="0" borderId="49" xfId="70" applyNumberFormat="1" applyFont="1" applyFill="1" applyBorder="1" applyAlignment="1">
      <alignment vertical="center"/>
    </xf>
    <xf numFmtId="165" fontId="9" fillId="0" borderId="35" xfId="70" applyNumberFormat="1" applyFont="1" applyFill="1" applyBorder="1" applyAlignment="1">
      <alignment vertical="center"/>
    </xf>
    <xf numFmtId="0" fontId="6" fillId="0" borderId="16" xfId="57" applyFont="1" applyBorder="1" applyAlignment="1">
      <alignment vertical="center"/>
    </xf>
    <xf numFmtId="165" fontId="6" fillId="0" borderId="26" xfId="70" applyNumberFormat="1" applyFont="1" applyFill="1" applyBorder="1" applyAlignment="1">
      <alignment vertical="center"/>
    </xf>
    <xf numFmtId="165" fontId="6" fillId="0" borderId="26" xfId="70" applyNumberFormat="1" applyFont="1" applyFill="1" applyBorder="1" applyAlignment="1">
      <alignment horizontal="right" vertical="center"/>
    </xf>
    <xf numFmtId="0" fontId="19" fillId="0" borderId="31" xfId="59" applyFont="1" applyBorder="1" applyAlignment="1">
      <alignment horizontal="right" vertical="center"/>
    </xf>
    <xf numFmtId="0" fontId="24" fillId="0" borderId="14" xfId="57" applyFont="1" applyBorder="1" applyAlignment="1">
      <alignment vertical="center"/>
    </xf>
    <xf numFmtId="165" fontId="24" fillId="0" borderId="35" xfId="70" applyNumberFormat="1" applyFont="1" applyFill="1" applyBorder="1" applyAlignment="1">
      <alignment horizontal="right" vertical="center"/>
    </xf>
    <xf numFmtId="14" fontId="7" fillId="0" borderId="29" xfId="57" applyNumberFormat="1" applyFont="1" applyBorder="1" applyAlignment="1">
      <alignment horizontal="center" vertical="center" wrapText="1"/>
    </xf>
    <xf numFmtId="10" fontId="4" fillId="0" borderId="26" xfId="81" applyNumberFormat="1" applyFont="1" applyBorder="1" applyAlignment="1">
      <alignment horizontal="center" vertical="center"/>
    </xf>
    <xf numFmtId="10" fontId="19" fillId="0" borderId="26" xfId="81" applyNumberFormat="1" applyFont="1" applyBorder="1" applyAlignment="1">
      <alignment horizontal="center" vertical="center"/>
    </xf>
    <xf numFmtId="0" fontId="25" fillId="0" borderId="31" xfId="59" applyFont="1" applyBorder="1" applyAlignment="1">
      <alignment vertical="center"/>
    </xf>
    <xf numFmtId="10" fontId="25" fillId="0" borderId="26" xfId="81" applyNumberFormat="1" applyFont="1" applyBorder="1" applyAlignment="1">
      <alignment horizontal="center" vertical="center"/>
    </xf>
    <xf numFmtId="10" fontId="9" fillId="0" borderId="35" xfId="81" applyNumberFormat="1" applyFont="1" applyBorder="1" applyAlignment="1">
      <alignment horizontal="center" vertical="center"/>
    </xf>
    <xf numFmtId="14" fontId="9" fillId="0" borderId="29" xfId="57" applyNumberFormat="1" applyFont="1" applyFill="1" applyBorder="1" applyAlignment="1">
      <alignment horizontal="center" vertical="center" wrapText="1"/>
    </xf>
    <xf numFmtId="165" fontId="18" fillId="0" borderId="35" xfId="70" applyNumberFormat="1" applyFont="1" applyFill="1" applyBorder="1" applyAlignment="1">
      <alignment horizontal="right" vertical="center"/>
    </xf>
    <xf numFmtId="10" fontId="4" fillId="0" borderId="0" xfId="70" applyNumberFormat="1" applyFont="1" applyBorder="1" applyAlignment="1">
      <alignment horizontal="center" vertical="center"/>
    </xf>
    <xf numFmtId="10" fontId="19" fillId="0" borderId="0" xfId="70" applyNumberFormat="1" applyFont="1" applyBorder="1" applyAlignment="1">
      <alignment horizontal="center" vertical="center"/>
    </xf>
    <xf numFmtId="0" fontId="25" fillId="0" borderId="31" xfId="59" applyFont="1" applyBorder="1" applyAlignment="1">
      <alignment horizontal="left" vertical="center"/>
    </xf>
    <xf numFmtId="10" fontId="25" fillId="0" borderId="0" xfId="70" applyNumberFormat="1" applyFont="1" applyBorder="1" applyAlignment="1">
      <alignment horizontal="center" vertical="center"/>
    </xf>
    <xf numFmtId="10" fontId="25" fillId="0" borderId="35" xfId="70" applyNumberFormat="1" applyFont="1" applyBorder="1" applyAlignment="1">
      <alignment horizontal="center" vertical="center"/>
    </xf>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13" fillId="0" borderId="27" xfId="80" applyFont="1" applyFill="1" applyBorder="1" applyAlignment="1">
      <alignment horizontal="center" vertical="center"/>
    </xf>
    <xf numFmtId="0" fontId="56" fillId="0" borderId="15" xfId="57" applyFont="1" applyBorder="1" applyAlignment="1">
      <alignment horizontal="center" vertical="center" wrapText="1"/>
    </xf>
    <xf numFmtId="0" fontId="56" fillId="0" borderId="27"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51" xfId="80" applyNumberFormat="1" applyFont="1" applyBorder="1" applyAlignment="1">
      <alignment horizontal="right" vertical="center"/>
    </xf>
    <xf numFmtId="165" fontId="87" fillId="0" borderId="24" xfId="80" applyNumberFormat="1" applyFont="1" applyBorder="1" applyAlignment="1">
      <alignment horizontal="right" vertical="center"/>
    </xf>
    <xf numFmtId="2" fontId="88" fillId="0" borderId="37"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8" xfId="80" applyNumberFormat="1" applyFont="1" applyBorder="1" applyAlignment="1">
      <alignment horizontal="right" vertical="center"/>
    </xf>
    <xf numFmtId="165" fontId="88" fillId="0" borderId="19" xfId="80" applyNumberFormat="1" applyFont="1" applyBorder="1" applyAlignment="1">
      <alignment horizontal="right" vertical="center"/>
    </xf>
    <xf numFmtId="2" fontId="87" fillId="0" borderId="37" xfId="80" applyNumberFormat="1" applyFont="1" applyBorder="1" applyAlignment="1">
      <alignment horizontal="right" vertical="center"/>
    </xf>
    <xf numFmtId="165" fontId="87" fillId="0" borderId="38" xfId="80" applyNumberFormat="1" applyFont="1" applyBorder="1" applyAlignment="1">
      <alignment horizontal="right" vertical="center"/>
    </xf>
    <xf numFmtId="165" fontId="87" fillId="0" borderId="19" xfId="80" applyNumberFormat="1" applyFont="1" applyBorder="1" applyAlignment="1">
      <alignment horizontal="right" vertical="center"/>
    </xf>
    <xf numFmtId="2" fontId="88" fillId="0" borderId="52" xfId="80" applyNumberFormat="1" applyFont="1" applyBorder="1" applyAlignment="1">
      <alignment horizontal="right" vertical="center"/>
    </xf>
    <xf numFmtId="165" fontId="88" fillId="0" borderId="22" xfId="80" applyNumberFormat="1" applyFont="1" applyBorder="1" applyAlignment="1">
      <alignment horizontal="right" vertical="center"/>
    </xf>
    <xf numFmtId="2" fontId="89" fillId="0" borderId="46" xfId="80" applyNumberFormat="1" applyFont="1" applyBorder="1" applyAlignment="1">
      <alignment horizontal="right" vertical="center"/>
    </xf>
    <xf numFmtId="165" fontId="89" fillId="0" borderId="47" xfId="80" applyNumberFormat="1" applyFont="1" applyBorder="1" applyAlignment="1">
      <alignment horizontal="right" vertical="center"/>
    </xf>
    <xf numFmtId="165" fontId="89" fillId="0" borderId="50"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19"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2" fontId="86" fillId="0" borderId="51" xfId="80" applyNumberFormat="1" applyFont="1" applyBorder="1" applyAlignment="1">
      <alignment horizontal="right" vertical="center"/>
    </xf>
    <xf numFmtId="165" fontId="86" fillId="0" borderId="57" xfId="80" applyNumberFormat="1" applyFont="1" applyBorder="1" applyAlignment="1">
      <alignment horizontal="right" vertical="center"/>
    </xf>
    <xf numFmtId="2" fontId="4" fillId="0" borderId="37" xfId="80" applyNumberFormat="1" applyFont="1" applyBorder="1" applyAlignment="1">
      <alignment horizontal="right" vertical="center"/>
    </xf>
    <xf numFmtId="2" fontId="4" fillId="0" borderId="38" xfId="80" applyNumberFormat="1" applyFont="1" applyBorder="1" applyAlignment="1">
      <alignment horizontal="right" vertical="center"/>
    </xf>
    <xf numFmtId="165" fontId="4" fillId="0" borderId="0" xfId="67" applyNumberFormat="1" applyFont="1" applyFill="1" applyBorder="1"/>
    <xf numFmtId="168" fontId="29" fillId="0" borderId="18" xfId="91" applyNumberFormat="1" applyFont="1" applyBorder="1" applyAlignment="1">
      <alignment horizontal="right" vertical="center"/>
    </xf>
    <xf numFmtId="168" fontId="4" fillId="0" borderId="19" xfId="80" applyNumberFormat="1" applyBorder="1" applyAlignment="1">
      <alignment vertical="center"/>
    </xf>
    <xf numFmtId="168" fontId="19" fillId="0" borderId="18" xfId="91" applyNumberFormat="1" applyFont="1" applyBorder="1" applyAlignment="1">
      <alignment horizontal="right" vertical="center"/>
    </xf>
    <xf numFmtId="168" fontId="31" fillId="0" borderId="12" xfId="91" applyNumberFormat="1" applyFont="1" applyBorder="1" applyAlignment="1">
      <alignment horizontal="right" vertical="center"/>
    </xf>
    <xf numFmtId="14" fontId="19" fillId="0" borderId="17" xfId="62" applyNumberFormat="1" applyFont="1" applyBorder="1" applyAlignment="1">
      <alignment horizontal="right" vertical="center" wrapText="1"/>
    </xf>
    <xf numFmtId="0" fontId="25" fillId="0" borderId="18" xfId="62" applyFont="1" applyBorder="1" applyAlignment="1">
      <alignment horizontal="center" vertical="center" wrapText="1"/>
    </xf>
    <xf numFmtId="0" fontId="19" fillId="0" borderId="18" xfId="62" applyFont="1" applyFill="1" applyBorder="1" applyAlignment="1">
      <alignment horizontal="center" vertical="center" wrapText="1"/>
    </xf>
    <xf numFmtId="0" fontId="25" fillId="0" borderId="18" xfId="62" applyFont="1" applyFill="1" applyBorder="1" applyAlignment="1">
      <alignment horizontal="center" vertical="center" wrapText="1"/>
    </xf>
    <xf numFmtId="0" fontId="4" fillId="0" borderId="19" xfId="62" applyFont="1" applyBorder="1" applyAlignment="1">
      <alignment horizontal="center" vertical="center" wrapText="1"/>
    </xf>
    <xf numFmtId="0" fontId="4" fillId="0" borderId="36" xfId="62" applyFont="1" applyBorder="1" applyAlignment="1">
      <alignment horizontal="center" vertical="center" wrapText="1"/>
    </xf>
    <xf numFmtId="0" fontId="11" fillId="0" borderId="0" xfId="62" applyFont="1"/>
    <xf numFmtId="0" fontId="19" fillId="39" borderId="17" xfId="59" applyFont="1" applyFill="1" applyBorder="1" applyAlignment="1">
      <alignment vertical="center" wrapText="1"/>
    </xf>
    <xf numFmtId="0" fontId="4" fillId="0" borderId="14" xfId="80" applyFont="1" applyFill="1" applyBorder="1" applyAlignment="1">
      <alignment horizontal="left" vertical="center" wrapText="1"/>
    </xf>
    <xf numFmtId="0" fontId="7" fillId="0" borderId="23" xfId="62" applyFont="1" applyBorder="1" applyAlignment="1">
      <alignment horizontal="center" vertical="center" wrapText="1"/>
    </xf>
    <xf numFmtId="0" fontId="11" fillId="0" borderId="23" xfId="62" applyBorder="1" applyAlignment="1">
      <alignment horizontal="center" vertical="center"/>
    </xf>
    <xf numFmtId="0" fontId="11" fillId="0" borderId="24" xfId="62" applyBorder="1" applyAlignment="1">
      <alignment horizontal="center" vertical="center"/>
    </xf>
    <xf numFmtId="0" fontId="19" fillId="0" borderId="0" xfId="0" applyFont="1" applyFill="1" applyAlignment="1">
      <alignment horizontal="center"/>
    </xf>
    <xf numFmtId="0" fontId="24" fillId="0" borderId="75" xfId="59" applyFont="1" applyBorder="1" applyAlignment="1">
      <alignment vertical="center"/>
    </xf>
    <xf numFmtId="3" fontId="25" fillId="0" borderId="76" xfId="59" applyNumberFormat="1" applyFont="1" applyFill="1" applyBorder="1" applyAlignment="1" applyProtection="1"/>
    <xf numFmtId="10" fontId="25" fillId="0" borderId="76" xfId="59" applyNumberFormat="1" applyFont="1" applyFill="1" applyBorder="1" applyAlignment="1" applyProtection="1"/>
    <xf numFmtId="10" fontId="25" fillId="0" borderId="77" xfId="59" applyNumberFormat="1" applyFont="1" applyFill="1" applyBorder="1" applyAlignment="1" applyProtection="1"/>
    <xf numFmtId="3" fontId="25" fillId="0" borderId="77" xfId="59" applyNumberFormat="1" applyFont="1" applyFill="1" applyBorder="1" applyAlignment="1" applyProtection="1"/>
    <xf numFmtId="165" fontId="24" fillId="0" borderId="74" xfId="67" applyNumberFormat="1" applyFont="1" applyBorder="1"/>
    <xf numFmtId="10" fontId="6" fillId="0" borderId="0" xfId="67" applyNumberFormat="1" applyFont="1" applyBorder="1"/>
    <xf numFmtId="0" fontId="4" fillId="80" borderId="17" xfId="59" applyFont="1" applyFill="1" applyBorder="1" applyAlignment="1">
      <alignment vertical="center" wrapText="1"/>
    </xf>
    <xf numFmtId="0" fontId="4" fillId="81" borderId="17" xfId="59" applyFont="1" applyFill="1" applyBorder="1" applyAlignment="1">
      <alignment vertical="center" wrapText="1"/>
    </xf>
    <xf numFmtId="165" fontId="4" fillId="82" borderId="26" xfId="70" applyNumberFormat="1" applyFont="1" applyFill="1" applyBorder="1" applyAlignment="1">
      <alignment vertical="center"/>
    </xf>
    <xf numFmtId="165" fontId="4" fillId="82" borderId="26" xfId="70" applyNumberFormat="1" applyFont="1" applyFill="1" applyBorder="1" applyAlignment="1">
      <alignment horizontal="right" vertical="center"/>
    </xf>
    <xf numFmtId="0" fontId="6" fillId="0" borderId="18" xfId="62" applyFont="1" applyFill="1" applyBorder="1" applyAlignment="1">
      <alignment horizontal="center" vertical="center" wrapText="1"/>
    </xf>
    <xf numFmtId="2" fontId="6" fillId="0" borderId="19" xfId="62" applyNumberFormat="1" applyFont="1" applyFill="1" applyBorder="1" applyAlignment="1">
      <alignment horizontal="center" vertical="center" wrapText="1"/>
    </xf>
    <xf numFmtId="1" fontId="6" fillId="0" borderId="19" xfId="62" applyNumberFormat="1" applyFont="1" applyFill="1" applyBorder="1" applyAlignment="1">
      <alignment horizontal="center" vertical="center" wrapText="1"/>
    </xf>
    <xf numFmtId="0" fontId="6" fillId="0" borderId="34" xfId="62" applyFont="1" applyFill="1" applyBorder="1" applyAlignment="1">
      <alignment horizontal="center" vertical="center" wrapText="1"/>
    </xf>
    <xf numFmtId="1" fontId="6" fillId="0" borderId="36" xfId="62" applyNumberFormat="1" applyFont="1" applyFill="1" applyBorder="1" applyAlignment="1">
      <alignment horizontal="center" vertical="center" wrapText="1"/>
    </xf>
    <xf numFmtId="165" fontId="25" fillId="0" borderId="80" xfId="62" applyNumberFormat="1" applyFont="1" applyBorder="1" applyAlignment="1">
      <alignment horizontal="center" vertical="center" wrapText="1"/>
    </xf>
    <xf numFmtId="165" fontId="19" fillId="0" borderId="81" xfId="62" applyNumberFormat="1" applyFont="1" applyBorder="1" applyAlignment="1">
      <alignment horizontal="center" vertical="center" wrapText="1"/>
    </xf>
    <xf numFmtId="165" fontId="19" fillId="0" borderId="80" xfId="62" applyNumberFormat="1" applyFont="1" applyBorder="1" applyAlignment="1">
      <alignment horizontal="center" vertical="center" wrapText="1"/>
    </xf>
    <xf numFmtId="43" fontId="11" fillId="0" borderId="0" xfId="232" applyFont="1"/>
    <xf numFmtId="165" fontId="25" fillId="0" borderId="80" xfId="62" applyNumberFormat="1" applyFont="1" applyFill="1" applyBorder="1" applyAlignment="1">
      <alignment horizontal="center" vertical="center" wrapText="1"/>
    </xf>
    <xf numFmtId="165" fontId="19" fillId="0" borderId="80" xfId="62" applyNumberFormat="1" applyFont="1" applyFill="1" applyBorder="1" applyAlignment="1">
      <alignment horizontal="center" vertical="center" wrapText="1"/>
    </xf>
    <xf numFmtId="165" fontId="4" fillId="0" borderId="13" xfId="80" applyNumberFormat="1" applyFont="1" applyFill="1" applyBorder="1" applyAlignment="1">
      <alignment horizontal="right" vertical="center"/>
    </xf>
    <xf numFmtId="165" fontId="4" fillId="0" borderId="24" xfId="80" applyNumberFormat="1" applyFont="1" applyFill="1" applyBorder="1" applyAlignment="1">
      <alignment horizontal="right" vertical="center"/>
    </xf>
    <xf numFmtId="0" fontId="5" fillId="0" borderId="0" xfId="31" applyAlignment="1" applyProtection="1"/>
    <xf numFmtId="0" fontId="11" fillId="0" borderId="0" xfId="62" applyAlignment="1"/>
    <xf numFmtId="1" fontId="25" fillId="0" borderId="25" xfId="62" applyNumberFormat="1" applyFont="1" applyFill="1" applyBorder="1" applyAlignment="1">
      <alignment horizontal="center" vertical="center" wrapText="1"/>
    </xf>
    <xf numFmtId="1" fontId="19" fillId="0" borderId="25" xfId="62" applyNumberFormat="1" applyFont="1" applyFill="1" applyBorder="1" applyAlignment="1">
      <alignment horizontal="center" vertical="center" wrapText="1"/>
    </xf>
    <xf numFmtId="1" fontId="25" fillId="0" borderId="26" xfId="62" applyNumberFormat="1" applyFont="1" applyFill="1" applyBorder="1" applyAlignment="1">
      <alignment horizontal="center" vertical="center" wrapText="1"/>
    </xf>
    <xf numFmtId="0" fontId="25" fillId="0" borderId="83" xfId="62" applyFont="1" applyFill="1" applyBorder="1" applyAlignment="1">
      <alignment horizontal="center" vertical="center" wrapText="1"/>
    </xf>
    <xf numFmtId="0" fontId="19" fillId="0" borderId="83" xfId="62" applyFont="1" applyFill="1" applyBorder="1" applyAlignment="1">
      <alignment horizontal="center" vertical="center" wrapText="1"/>
    </xf>
    <xf numFmtId="165" fontId="25" fillId="0" borderId="84" xfId="62" applyNumberFormat="1" applyFont="1" applyFill="1" applyBorder="1" applyAlignment="1">
      <alignment horizontal="center" vertical="center" wrapText="1"/>
    </xf>
    <xf numFmtId="165" fontId="19" fillId="0" borderId="84" xfId="62" applyNumberFormat="1" applyFont="1" applyFill="1" applyBorder="1" applyAlignment="1">
      <alignment horizontal="center" vertical="center" wrapText="1"/>
    </xf>
    <xf numFmtId="165" fontId="11" fillId="0" borderId="0" xfId="67" applyNumberFormat="1" applyFont="1"/>
    <xf numFmtId="10" fontId="25" fillId="0" borderId="0" xfId="67" applyNumberFormat="1" applyFont="1" applyFill="1" applyBorder="1" applyAlignment="1">
      <alignment horizontal="right" vertical="center" wrapText="1"/>
    </xf>
    <xf numFmtId="10" fontId="6" fillId="0" borderId="0" xfId="67" applyNumberFormat="1" applyFont="1" applyFill="1" applyAlignment="1">
      <alignment vertical="center"/>
    </xf>
    <xf numFmtId="10" fontId="4" fillId="0" borderId="0" xfId="67" applyNumberFormat="1" applyFont="1" applyFill="1" applyBorder="1" applyAlignment="1">
      <alignment horizontal="right" vertical="center" wrapText="1"/>
    </xf>
    <xf numFmtId="10" fontId="18" fillId="0" borderId="0" xfId="67" applyNumberFormat="1" applyFont="1" applyFill="1" applyAlignment="1">
      <alignment vertical="center"/>
    </xf>
    <xf numFmtId="10" fontId="18" fillId="0" borderId="0" xfId="67" applyNumberFormat="1" applyFont="1" applyFill="1"/>
    <xf numFmtId="10" fontId="19" fillId="0" borderId="0" xfId="67" applyNumberFormat="1" applyFont="1" applyFill="1" applyBorder="1" applyAlignment="1">
      <alignment horizontal="right" vertical="center" wrapText="1"/>
    </xf>
    <xf numFmtId="0" fontId="4" fillId="0" borderId="0" xfId="0" applyFont="1" applyFill="1" applyAlignment="1">
      <alignment horizontal="center"/>
    </xf>
    <xf numFmtId="0" fontId="25" fillId="0" borderId="26" xfId="62" applyFont="1" applyFill="1" applyBorder="1" applyAlignment="1">
      <alignment horizontal="center" vertical="center" wrapText="1"/>
    </xf>
    <xf numFmtId="0" fontId="19" fillId="0" borderId="26" xfId="62" applyFont="1" applyFill="1" applyBorder="1" applyAlignment="1">
      <alignment horizontal="center" vertical="center" wrapText="1"/>
    </xf>
    <xf numFmtId="1" fontId="19" fillId="0" borderId="26" xfId="62" applyNumberFormat="1" applyFont="1" applyBorder="1" applyAlignment="1">
      <alignment horizontal="center" vertical="center" wrapText="1"/>
    </xf>
    <xf numFmtId="1" fontId="25" fillId="0" borderId="85" xfId="62" applyNumberFormat="1" applyFont="1" applyFill="1" applyBorder="1" applyAlignment="1">
      <alignment horizontal="center" vertical="center" wrapText="1"/>
    </xf>
    <xf numFmtId="1" fontId="19" fillId="0" borderId="85" xfId="62" applyNumberFormat="1" applyFont="1" applyFill="1" applyBorder="1" applyAlignment="1">
      <alignment horizontal="center" vertical="center" wrapText="1"/>
    </xf>
    <xf numFmtId="1" fontId="19" fillId="0" borderId="86" xfId="62" applyNumberFormat="1" applyFont="1" applyBorder="1" applyAlignment="1">
      <alignment horizontal="center" vertical="center" wrapText="1"/>
    </xf>
    <xf numFmtId="165" fontId="25" fillId="0" borderId="87" xfId="62" applyNumberFormat="1" applyFont="1" applyFill="1" applyBorder="1" applyAlignment="1">
      <alignment horizontal="center" vertical="center" wrapText="1"/>
    </xf>
    <xf numFmtId="165" fontId="19" fillId="0" borderId="87" xfId="62" applyNumberFormat="1" applyFont="1" applyFill="1" applyBorder="1" applyAlignment="1">
      <alignment horizontal="center" vertical="center" wrapText="1"/>
    </xf>
    <xf numFmtId="165" fontId="19" fillId="0" borderId="88" xfId="62" applyNumberFormat="1" applyFont="1" applyBorder="1" applyAlignment="1">
      <alignment horizontal="center" vertical="center" wrapText="1"/>
    </xf>
    <xf numFmtId="0" fontId="4" fillId="36" borderId="17" xfId="59" applyFont="1" applyFill="1" applyBorder="1" applyAlignment="1">
      <alignment vertical="center" wrapText="1"/>
    </xf>
    <xf numFmtId="0" fontId="91" fillId="83" borderId="17" xfId="59" applyFont="1" applyFill="1" applyBorder="1" applyAlignment="1">
      <alignment vertical="center" wrapText="1"/>
    </xf>
    <xf numFmtId="165" fontId="88" fillId="0" borderId="19" xfId="67" applyNumberFormat="1" applyFont="1" applyBorder="1" applyAlignment="1">
      <alignment horizontal="right" vertical="center"/>
    </xf>
    <xf numFmtId="165" fontId="88" fillId="0" borderId="38" xfId="67" applyNumberFormat="1" applyFont="1" applyBorder="1" applyAlignment="1">
      <alignment horizontal="right" vertical="center"/>
    </xf>
    <xf numFmtId="165" fontId="4" fillId="0" borderId="38" xfId="67" applyNumberFormat="1" applyFont="1" applyBorder="1" applyAlignment="1">
      <alignment horizontal="right" vertical="center"/>
    </xf>
    <xf numFmtId="168" fontId="6" fillId="0" borderId="0" xfId="57" applyNumberFormat="1" applyFont="1" applyBorder="1"/>
    <xf numFmtId="0" fontId="7" fillId="0" borderId="25" xfId="62" applyFont="1" applyFill="1" applyBorder="1" applyAlignment="1">
      <alignment horizontal="center" vertical="center" wrapText="1"/>
    </xf>
    <xf numFmtId="0" fontId="11" fillId="0" borderId="25" xfId="62" applyFill="1" applyBorder="1" applyAlignment="1">
      <alignment horizontal="center" vertical="center"/>
    </xf>
    <xf numFmtId="0" fontId="11" fillId="0" borderId="26" xfId="62" applyFill="1" applyBorder="1" applyAlignment="1">
      <alignment horizontal="center" vertical="center"/>
    </xf>
    <xf numFmtId="172" fontId="57" fillId="0" borderId="0" xfId="80" applyNumberFormat="1" applyFont="1"/>
    <xf numFmtId="0" fontId="9" fillId="0" borderId="34" xfId="62" applyFont="1" applyFill="1" applyBorder="1" applyAlignment="1">
      <alignment horizontal="center" vertical="center" wrapText="1"/>
    </xf>
    <xf numFmtId="0" fontId="11" fillId="0" borderId="34" xfId="62" applyFont="1" applyFill="1" applyBorder="1" applyAlignment="1">
      <alignment horizontal="center" vertical="center"/>
    </xf>
    <xf numFmtId="0" fontId="11" fillId="0" borderId="36" xfId="62" applyFont="1" applyFill="1" applyBorder="1" applyAlignment="1">
      <alignment horizontal="center" vertical="center"/>
    </xf>
    <xf numFmtId="165" fontId="19" fillId="0" borderId="13" xfId="67" applyNumberFormat="1" applyFont="1" applyFill="1" applyBorder="1" applyAlignment="1">
      <alignment horizontal="right" vertical="center"/>
    </xf>
    <xf numFmtId="165" fontId="19" fillId="0" borderId="13" xfId="80" applyNumberFormat="1" applyFont="1" applyFill="1" applyBorder="1" applyAlignment="1">
      <alignment vertical="center"/>
    </xf>
    <xf numFmtId="0" fontId="7" fillId="0" borderId="13" xfId="59" applyFont="1" applyBorder="1" applyAlignment="1">
      <alignment horizontal="center" vertical="center" wrapText="1"/>
    </xf>
    <xf numFmtId="14" fontId="4" fillId="0" borderId="90" xfId="60" applyNumberFormat="1" applyFont="1" applyBorder="1" applyAlignment="1">
      <alignment horizontal="center" vertical="center"/>
    </xf>
    <xf numFmtId="14" fontId="7" fillId="0" borderId="91" xfId="59" applyNumberFormat="1" applyFont="1" applyBorder="1" applyAlignment="1">
      <alignment horizontal="center" vertical="center"/>
    </xf>
    <xf numFmtId="0" fontId="7" fillId="0" borderId="12" xfId="62" applyFont="1" applyFill="1" applyBorder="1" applyAlignment="1">
      <alignment horizontal="center" vertical="center" wrapText="1"/>
    </xf>
    <xf numFmtId="1" fontId="7" fillId="0" borderId="13" xfId="62" applyNumberFormat="1" applyFont="1" applyFill="1" applyBorder="1" applyAlignment="1">
      <alignment horizontal="center" vertical="center" wrapText="1"/>
    </xf>
    <xf numFmtId="2" fontId="7" fillId="0" borderId="12" xfId="62" applyNumberFormat="1" applyFont="1" applyFill="1" applyBorder="1" applyAlignment="1">
      <alignment horizontal="center" vertical="center" wrapText="1"/>
    </xf>
    <xf numFmtId="0" fontId="59" fillId="28" borderId="0" xfId="59" applyFont="1" applyFill="1" applyBorder="1" applyAlignment="1">
      <alignment horizontal="left" vertical="center"/>
    </xf>
    <xf numFmtId="0" fontId="59" fillId="28" borderId="53" xfId="59" applyFont="1" applyFill="1" applyBorder="1" applyAlignment="1">
      <alignment horizontal="left" vertical="center"/>
    </xf>
    <xf numFmtId="0" fontId="54" fillId="0" borderId="30" xfId="59" applyFont="1" applyBorder="1" applyAlignment="1">
      <alignment horizontal="left" vertical="center" wrapText="1"/>
    </xf>
    <xf numFmtId="0" fontId="54" fillId="0" borderId="0" xfId="59" applyFont="1" applyBorder="1" applyAlignment="1">
      <alignment horizontal="left" vertical="center" wrapText="1"/>
    </xf>
    <xf numFmtId="0" fontId="19" fillId="0" borderId="82" xfId="62" applyFont="1" applyFill="1" applyBorder="1" applyAlignment="1">
      <alignment horizontal="center" vertical="center" wrapText="1"/>
    </xf>
    <xf numFmtId="0" fontId="19" fillId="0" borderId="45" xfId="62" applyFont="1" applyFill="1" applyBorder="1" applyAlignment="1">
      <alignment horizontal="center" vertical="center" wrapText="1"/>
    </xf>
    <xf numFmtId="0" fontId="7" fillId="0" borderId="59" xfId="44" applyFont="1" applyBorder="1" applyAlignment="1">
      <alignment horizontal="center" vertical="center" wrapText="1"/>
    </xf>
    <xf numFmtId="0" fontId="19" fillId="0" borderId="54"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55" fillId="0" borderId="30"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 fillId="0" borderId="58" xfId="62" applyFont="1" applyBorder="1" applyAlignment="1">
      <alignment horizontal="center" vertical="center" wrapText="1"/>
    </xf>
    <xf numFmtId="0" fontId="9" fillId="0" borderId="61" xfId="62" applyFont="1" applyBorder="1" applyAlignment="1">
      <alignment horizontal="center" vertical="center" wrapText="1"/>
    </xf>
    <xf numFmtId="0" fontId="7" fillId="0" borderId="60" xfId="44" applyFont="1" applyBorder="1" applyAlignment="1">
      <alignment horizontal="center" vertical="center" wrapText="1"/>
    </xf>
    <xf numFmtId="0" fontId="7" fillId="0" borderId="63" xfId="44" applyFont="1" applyBorder="1" applyAlignment="1">
      <alignment horizontal="center" vertical="center" wrapText="1"/>
    </xf>
    <xf numFmtId="0" fontId="7" fillId="0" borderId="64" xfId="44" applyFont="1" applyBorder="1" applyAlignment="1">
      <alignment horizontal="center" vertical="center" wrapText="1"/>
    </xf>
    <xf numFmtId="0" fontId="63" fillId="0" borderId="30" xfId="62" applyFont="1" applyBorder="1" applyAlignment="1">
      <alignment horizontal="left"/>
    </xf>
    <xf numFmtId="0" fontId="53" fillId="0" borderId="0" xfId="44" applyFont="1" applyBorder="1" applyAlignment="1">
      <alignment horizontal="center" vertical="center" wrapText="1"/>
    </xf>
    <xf numFmtId="0" fontId="59" fillId="26" borderId="0" xfId="80" applyFont="1" applyFill="1" applyBorder="1" applyAlignment="1">
      <alignment horizontal="left" vertical="center" wrapText="1"/>
    </xf>
    <xf numFmtId="0" fontId="59" fillId="26" borderId="53" xfId="80" applyFont="1" applyFill="1" applyBorder="1" applyAlignment="1">
      <alignment horizontal="left" vertical="center" wrapText="1"/>
    </xf>
    <xf numFmtId="0" fontId="9" fillId="0" borderId="20" xfId="62" applyFont="1" applyBorder="1" applyAlignment="1">
      <alignment horizontal="center" vertical="center" wrapText="1"/>
    </xf>
    <xf numFmtId="0" fontId="9" fillId="0" borderId="14" xfId="62" applyFont="1" applyBorder="1" applyAlignment="1">
      <alignment horizontal="center" vertical="center" wrapText="1"/>
    </xf>
    <xf numFmtId="0" fontId="9" fillId="0" borderId="23" xfId="62" applyFont="1" applyBorder="1" applyAlignment="1">
      <alignment horizontal="center" vertical="center" wrapText="1"/>
    </xf>
    <xf numFmtId="0" fontId="9" fillId="0" borderId="12" xfId="62" applyFont="1" applyBorder="1" applyAlignment="1">
      <alignment horizontal="center" vertical="center" wrapText="1"/>
    </xf>
    <xf numFmtId="0" fontId="9" fillId="0" borderId="24" xfId="62" applyFont="1" applyBorder="1" applyAlignment="1">
      <alignment horizontal="center" vertical="center" wrapText="1"/>
    </xf>
    <xf numFmtId="0" fontId="9" fillId="0" borderId="41" xfId="62" applyFont="1" applyBorder="1" applyAlignment="1">
      <alignment horizontal="center" vertical="center" wrapText="1"/>
    </xf>
    <xf numFmtId="0" fontId="11" fillId="0" borderId="0" xfId="62" applyAlignment="1">
      <alignment horizontal="center"/>
    </xf>
    <xf numFmtId="0" fontId="23" fillId="25" borderId="0" xfId="80" applyFont="1" applyFill="1" applyBorder="1" applyAlignment="1">
      <alignment horizontal="left" vertical="center" wrapText="1"/>
    </xf>
    <xf numFmtId="0" fontId="23" fillId="25" borderId="53" xfId="80" applyFont="1" applyFill="1" applyBorder="1" applyAlignment="1">
      <alignment horizontal="left" vertical="center" wrapText="1"/>
    </xf>
    <xf numFmtId="0" fontId="53" fillId="0" borderId="89" xfId="44" applyFont="1" applyBorder="1" applyAlignment="1">
      <alignment horizontal="center" vertical="center" wrapText="1"/>
    </xf>
    <xf numFmtId="0" fontId="59" fillId="25" borderId="0" xfId="59" applyFont="1" applyFill="1" applyAlignment="1">
      <alignment horizontal="left" vertical="center"/>
    </xf>
    <xf numFmtId="14" fontId="7" fillId="41" borderId="0" xfId="59" applyNumberFormat="1" applyFont="1" applyFill="1" applyBorder="1" applyAlignment="1">
      <alignment horizontal="left"/>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53"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0" xfId="57" applyFont="1" applyAlignment="1">
      <alignment horizontal="center"/>
    </xf>
    <xf numFmtId="0" fontId="6" fillId="0" borderId="0" xfId="57" applyBorder="1" applyAlignment="1">
      <alignment horizontal="center"/>
    </xf>
    <xf numFmtId="0" fontId="6" fillId="0" borderId="0" xfId="57" applyAlignment="1">
      <alignment horizontal="center"/>
    </xf>
    <xf numFmtId="0" fontId="18" fillId="0" borderId="0" xfId="57" applyFont="1" applyBorder="1" applyAlignment="1">
      <alignment horizontal="center" vertical="center" wrapText="1"/>
    </xf>
    <xf numFmtId="0" fontId="26" fillId="30" borderId="0" xfId="80" applyFont="1" applyFill="1" applyBorder="1" applyAlignment="1">
      <alignment horizontal="left" vertical="center"/>
    </xf>
    <xf numFmtId="0" fontId="26" fillId="30" borderId="53" xfId="80" applyFont="1" applyFill="1" applyBorder="1" applyAlignment="1">
      <alignment horizontal="left" vertical="center"/>
    </xf>
    <xf numFmtId="0" fontId="7" fillId="0" borderId="55" xfId="59" applyFont="1" applyBorder="1" applyAlignment="1">
      <alignment horizontal="center" vertical="center" wrapText="1"/>
    </xf>
    <xf numFmtId="0" fontId="7" fillId="0" borderId="56" xfId="59" applyFont="1" applyBorder="1" applyAlignment="1">
      <alignment horizontal="center" vertical="center" wrapText="1"/>
    </xf>
    <xf numFmtId="0" fontId="7" fillId="0" borderId="24" xfId="59" applyFont="1" applyBorder="1" applyAlignment="1">
      <alignment horizontal="center" vertical="center"/>
    </xf>
    <xf numFmtId="0" fontId="7" fillId="0" borderId="41" xfId="59" applyFont="1" applyBorder="1" applyAlignment="1">
      <alignment horizontal="center" vertical="center"/>
    </xf>
    <xf numFmtId="0" fontId="7" fillId="0" borderId="20" xfId="59" applyFont="1" applyBorder="1" applyAlignment="1">
      <alignment horizontal="center" vertical="center"/>
    </xf>
    <xf numFmtId="0" fontId="7" fillId="0" borderId="78" xfId="59" applyFont="1" applyBorder="1" applyAlignment="1">
      <alignment horizontal="center" vertical="center" wrapText="1"/>
    </xf>
    <xf numFmtId="0" fontId="7" fillId="0" borderId="79" xfId="59" applyFont="1" applyBorder="1" applyAlignment="1">
      <alignment horizontal="center" vertical="center" wrapText="1"/>
    </xf>
    <xf numFmtId="0" fontId="7" fillId="0" borderId="13" xfId="59" applyFont="1" applyBorder="1" applyAlignment="1">
      <alignment horizontal="center" vertical="center" wrapText="1"/>
    </xf>
    <xf numFmtId="0" fontId="7" fillId="0" borderId="14" xfId="59" applyFont="1" applyBorder="1" applyAlignment="1">
      <alignment horizontal="center" vertical="center" wrapText="1"/>
    </xf>
    <xf numFmtId="0" fontId="7" fillId="0" borderId="48" xfId="59" applyFont="1" applyBorder="1" applyAlignment="1">
      <alignment horizontal="center" vertical="center" wrapText="1"/>
    </xf>
    <xf numFmtId="0" fontId="7" fillId="0" borderId="30" xfId="59" applyFont="1" applyBorder="1" applyAlignment="1">
      <alignment horizontal="center" vertical="center" wrapText="1"/>
    </xf>
    <xf numFmtId="0" fontId="7" fillId="0" borderId="53" xfId="59" applyFont="1" applyBorder="1" applyAlignment="1">
      <alignment horizontal="center" vertical="center" wrapText="1"/>
    </xf>
    <xf numFmtId="0" fontId="28" fillId="30" borderId="27" xfId="80" applyFont="1" applyFill="1" applyBorder="1" applyAlignment="1">
      <alignment horizontal="left" vertical="center"/>
    </xf>
    <xf numFmtId="0" fontId="6" fillId="0" borderId="0" xfId="59" applyAlignment="1">
      <alignment horizontal="center"/>
    </xf>
    <xf numFmtId="0" fontId="20" fillId="0" borderId="0" xfId="59" applyFont="1" applyAlignment="1">
      <alignment horizontal="center"/>
    </xf>
    <xf numFmtId="0" fontId="28" fillId="30" borderId="53" xfId="80" applyFont="1" applyFill="1" applyBorder="1" applyAlignment="1">
      <alignment horizontal="left" vertical="center"/>
    </xf>
    <xf numFmtId="0" fontId="13" fillId="29" borderId="0" xfId="59" applyFont="1" applyFill="1" applyBorder="1" applyAlignment="1">
      <alignment horizontal="left"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7" fillId="0" borderId="30" xfId="90" applyFont="1" applyFill="1" applyBorder="1" applyAlignment="1">
      <alignment horizontal="center" vertical="center" wrapText="1"/>
    </xf>
    <xf numFmtId="0" fontId="7" fillId="0" borderId="53" xfId="90" applyFont="1" applyFill="1" applyBorder="1" applyAlignment="1">
      <alignment horizontal="center" vertical="center" wrapText="1"/>
    </xf>
    <xf numFmtId="0" fontId="7" fillId="0" borderId="51" xfId="90" applyFont="1" applyFill="1" applyBorder="1" applyAlignment="1">
      <alignment horizontal="center" vertical="center"/>
    </xf>
    <xf numFmtId="0" fontId="7" fillId="0" borderId="57" xfId="90" applyFont="1" applyFill="1" applyBorder="1" applyAlignment="1">
      <alignment horizontal="center" vertical="center"/>
    </xf>
    <xf numFmtId="0" fontId="7" fillId="0" borderId="23" xfId="90" applyFont="1" applyFill="1" applyBorder="1" applyAlignment="1">
      <alignment horizontal="center" vertical="center"/>
    </xf>
    <xf numFmtId="0" fontId="7" fillId="0" borderId="24" xfId="90" applyFont="1" applyFill="1" applyBorder="1" applyAlignment="1">
      <alignment horizontal="center" vertical="center"/>
    </xf>
    <xf numFmtId="0" fontId="54" fillId="0" borderId="0" xfId="59" applyFont="1" applyAlignment="1">
      <alignment horizontal="left"/>
    </xf>
    <xf numFmtId="0" fontId="12" fillId="0" borderId="27" xfId="59" applyFont="1" applyBorder="1" applyAlignment="1">
      <alignment horizontal="center" vertical="center" wrapText="1"/>
    </xf>
    <xf numFmtId="0" fontId="59" fillId="24" borderId="0" xfId="59" applyFont="1" applyFill="1" applyAlignment="1">
      <alignment horizontal="left" vertical="center"/>
    </xf>
    <xf numFmtId="0" fontId="13" fillId="37" borderId="27" xfId="59" applyFont="1" applyFill="1" applyBorder="1" applyAlignment="1">
      <alignment horizontal="center" vertical="center" wrapText="1"/>
    </xf>
    <xf numFmtId="0" fontId="26" fillId="25" borderId="53" xfId="58" applyFont="1" applyFill="1" applyBorder="1" applyAlignment="1">
      <alignment horizontal="left" vertical="center" wrapText="1"/>
    </xf>
    <xf numFmtId="0" fontId="21" fillId="27" borderId="53" xfId="58" applyFont="1" applyFill="1" applyBorder="1" applyAlignment="1">
      <alignment horizontal="center" vertical="center" wrapText="1"/>
    </xf>
    <xf numFmtId="0" fontId="26" fillId="30" borderId="0" xfId="80" applyFont="1" applyFill="1" applyAlignment="1">
      <alignment horizontal="left" vertical="center"/>
    </xf>
    <xf numFmtId="0" fontId="26" fillId="30" borderId="0" xfId="46" applyFont="1" applyFill="1" applyAlignment="1">
      <alignment horizontal="left" vertical="center"/>
    </xf>
    <xf numFmtId="0" fontId="9" fillId="0" borderId="92" xfId="46" applyFont="1" applyBorder="1" applyAlignment="1">
      <alignment horizontal="center" vertical="center"/>
    </xf>
    <xf numFmtId="14" fontId="7" fillId="0" borderId="93" xfId="46" applyNumberFormat="1" applyFont="1" applyBorder="1" applyAlignment="1">
      <alignment horizontal="center" vertical="center"/>
    </xf>
    <xf numFmtId="14" fontId="7" fillId="0" borderId="94" xfId="46" applyNumberFormat="1" applyFont="1" applyBorder="1" applyAlignment="1">
      <alignment horizontal="center" vertical="center"/>
    </xf>
    <xf numFmtId="0" fontId="4" fillId="0" borderId="0" xfId="46" applyFont="1" applyAlignment="1">
      <alignment vertical="center"/>
    </xf>
    <xf numFmtId="0" fontId="9" fillId="0" borderId="95" xfId="46" applyFont="1" applyBorder="1" applyAlignment="1">
      <alignment horizontal="center" vertical="center"/>
    </xf>
    <xf numFmtId="0" fontId="9" fillId="0" borderId="96" xfId="46" applyNumberFormat="1" applyFont="1" applyBorder="1" applyAlignment="1">
      <alignment horizontal="center" vertical="center"/>
    </xf>
    <xf numFmtId="0" fontId="9" fillId="0" borderId="97" xfId="46" applyNumberFormat="1" applyFont="1" applyBorder="1" applyAlignment="1">
      <alignment horizontal="center" vertical="center"/>
    </xf>
    <xf numFmtId="0" fontId="4" fillId="0" borderId="92" xfId="46" applyFont="1" applyBorder="1" applyAlignment="1">
      <alignment vertical="center"/>
    </xf>
    <xf numFmtId="173" fontId="6" fillId="0" borderId="93" xfId="88" applyNumberFormat="1" applyFont="1" applyBorder="1" applyAlignment="1">
      <alignment horizontal="right" vertical="center" wrapText="1"/>
    </xf>
    <xf numFmtId="173" fontId="6" fillId="0" borderId="94" xfId="88" applyNumberFormat="1" applyFont="1" applyBorder="1" applyAlignment="1">
      <alignment horizontal="right" vertical="center" wrapText="1"/>
    </xf>
    <xf numFmtId="173" fontId="6" fillId="0" borderId="98" xfId="88" applyNumberFormat="1" applyFont="1" applyBorder="1" applyAlignment="1">
      <alignment horizontal="right" vertical="center" wrapText="1"/>
    </xf>
    <xf numFmtId="165" fontId="4" fillId="0" borderId="0" xfId="67" applyNumberFormat="1" applyFont="1" applyAlignment="1">
      <alignment vertical="center"/>
    </xf>
    <xf numFmtId="0" fontId="4" fillId="0" borderId="99" xfId="46" applyFont="1" applyBorder="1" applyAlignment="1">
      <alignment vertical="center"/>
    </xf>
    <xf numFmtId="173" fontId="6" fillId="0" borderId="100" xfId="88" applyNumberFormat="1" applyFont="1" applyBorder="1" applyAlignment="1">
      <alignment horizontal="right" vertical="center" wrapText="1"/>
    </xf>
    <xf numFmtId="0" fontId="4" fillId="0" borderId="0" xfId="46" applyFont="1"/>
    <xf numFmtId="0" fontId="19" fillId="0" borderId="99" xfId="46" applyFont="1" applyBorder="1" applyAlignment="1">
      <alignment vertical="center"/>
    </xf>
    <xf numFmtId="10" fontId="18" fillId="0" borderId="100" xfId="46" applyNumberFormat="1" applyFont="1" applyBorder="1" applyAlignment="1">
      <alignment horizontal="right" vertical="center" wrapText="1"/>
    </xf>
    <xf numFmtId="10" fontId="24" fillId="0" borderId="100" xfId="46" applyNumberFormat="1" applyFont="1" applyBorder="1" applyAlignment="1">
      <alignment horizontal="right" vertical="center" wrapText="1"/>
    </xf>
    <xf numFmtId="10" fontId="24" fillId="0" borderId="98" xfId="46" applyNumberFormat="1" applyFont="1" applyBorder="1" applyAlignment="1">
      <alignment horizontal="right" vertical="center" wrapText="1"/>
    </xf>
    <xf numFmtId="10" fontId="18" fillId="0" borderId="98" xfId="46" applyNumberFormat="1" applyFont="1" applyBorder="1" applyAlignment="1">
      <alignment horizontal="right" vertical="center" wrapText="1"/>
    </xf>
    <xf numFmtId="0" fontId="19" fillId="0" borderId="0" xfId="46" applyFont="1" applyAlignment="1">
      <alignment vertical="center"/>
    </xf>
    <xf numFmtId="0" fontId="19" fillId="0" borderId="95" xfId="46" applyFont="1" applyBorder="1" applyAlignment="1">
      <alignment vertical="center"/>
    </xf>
    <xf numFmtId="10" fontId="24" fillId="0" borderId="96" xfId="46" applyNumberFormat="1" applyFont="1" applyBorder="1" applyAlignment="1">
      <alignment horizontal="right" vertical="center" wrapText="1"/>
    </xf>
    <xf numFmtId="10" fontId="24" fillId="0" borderId="97" xfId="46" applyNumberFormat="1" applyFont="1" applyBorder="1" applyAlignment="1">
      <alignment horizontal="right" vertical="center" wrapText="1"/>
    </xf>
    <xf numFmtId="10" fontId="18" fillId="0" borderId="97" xfId="46" applyNumberFormat="1" applyFont="1" applyBorder="1" applyAlignment="1">
      <alignment horizontal="right" vertical="center" wrapText="1"/>
    </xf>
    <xf numFmtId="0" fontId="27" fillId="0" borderId="30" xfId="46" applyFont="1" applyBorder="1" applyAlignment="1">
      <alignment horizontal="left"/>
    </xf>
    <xf numFmtId="0" fontId="27" fillId="0" borderId="0" xfId="46" applyFont="1" applyBorder="1" applyAlignment="1">
      <alignment horizontal="left"/>
    </xf>
    <xf numFmtId="0" fontId="18" fillId="0" borderId="0" xfId="57" applyFont="1" applyBorder="1" applyAlignment="1">
      <alignment horizontal="left" vertical="center" wrapText="1"/>
    </xf>
    <xf numFmtId="49" fontId="6" fillId="0" borderId="17" xfId="62" applyNumberFormat="1" applyFont="1" applyFill="1" applyBorder="1" applyAlignment="1">
      <alignment horizontal="center" vertical="center" wrapText="1"/>
    </xf>
    <xf numFmtId="3" fontId="6" fillId="0" borderId="19" xfId="233" applyNumberFormat="1" applyFont="1" applyBorder="1" applyAlignment="1">
      <alignment horizontal="right" vertical="center" indent="1"/>
    </xf>
    <xf numFmtId="165" fontId="4" fillId="0" borderId="24" xfId="70" applyNumberFormat="1" applyFont="1" applyFill="1" applyBorder="1" applyAlignment="1">
      <alignment horizontal="right" vertical="center"/>
    </xf>
    <xf numFmtId="168" fontId="6" fillId="0" borderId="19" xfId="233" applyNumberFormat="1" applyFont="1" applyBorder="1" applyAlignment="1">
      <alignment horizontal="right" vertical="center" indent="1"/>
    </xf>
    <xf numFmtId="49" fontId="6" fillId="0" borderId="31" xfId="62" applyNumberFormat="1" applyFont="1" applyFill="1" applyBorder="1" applyAlignment="1">
      <alignment horizontal="center" vertical="center" wrapText="1"/>
    </xf>
    <xf numFmtId="168" fontId="6" fillId="0" borderId="36" xfId="233" applyNumberFormat="1" applyFont="1" applyBorder="1" applyAlignment="1">
      <alignment horizontal="right" vertical="center" indent="1"/>
    </xf>
    <xf numFmtId="0" fontId="6" fillId="0" borderId="14" xfId="62" applyNumberFormat="1" applyFont="1" applyFill="1" applyBorder="1" applyAlignment="1">
      <alignment horizontal="center" vertical="center" wrapText="1"/>
    </xf>
    <xf numFmtId="0" fontId="6" fillId="0" borderId="12" xfId="62" applyFont="1" applyFill="1" applyBorder="1" applyAlignment="1">
      <alignment horizontal="center" vertical="center" wrapText="1"/>
    </xf>
    <xf numFmtId="168" fontId="4" fillId="0" borderId="13" xfId="62" applyNumberFormat="1" applyFont="1" applyFill="1" applyBorder="1" applyAlignment="1">
      <alignment horizontal="right" vertical="center" wrapText="1" indent="1"/>
    </xf>
    <xf numFmtId="165" fontId="4" fillId="0" borderId="35" xfId="70" applyNumberFormat="1" applyFont="1" applyFill="1" applyBorder="1" applyAlignment="1">
      <alignment vertical="center"/>
    </xf>
    <xf numFmtId="0" fontId="54" fillId="0" borderId="0" xfId="57" applyFont="1" applyAlignment="1">
      <alignment horizontal="left"/>
    </xf>
    <xf numFmtId="168" fontId="6" fillId="0" borderId="36" xfId="233" applyNumberFormat="1" applyFont="1" applyFill="1" applyBorder="1" applyAlignment="1">
      <alignment horizontal="right" vertical="center" indent="1"/>
    </xf>
    <xf numFmtId="0" fontId="59" fillId="35" borderId="0" xfId="57" applyFont="1" applyFill="1" applyBorder="1" applyAlignment="1">
      <alignment horizontal="left" vertical="center" wrapText="1"/>
    </xf>
    <xf numFmtId="0" fontId="6" fillId="35" borderId="0" xfId="61" applyFill="1"/>
    <xf numFmtId="0" fontId="9" fillId="0" borderId="30" xfId="234" applyFont="1" applyFill="1" applyBorder="1" applyAlignment="1">
      <alignment horizontal="center" vertical="center" wrapText="1"/>
    </xf>
    <xf numFmtId="0" fontId="7" fillId="0" borderId="101" xfId="57" applyFont="1" applyBorder="1" applyAlignment="1">
      <alignment horizontal="center" vertical="center" wrapText="1"/>
    </xf>
    <xf numFmtId="0" fontId="7" fillId="0" borderId="102" xfId="57" applyFont="1" applyBorder="1" applyAlignment="1">
      <alignment horizontal="center" vertical="center" wrapText="1"/>
    </xf>
    <xf numFmtId="0" fontId="7" fillId="0" borderId="103" xfId="57" applyFont="1" applyBorder="1" applyAlignment="1">
      <alignment horizontal="center" vertical="center" wrapText="1"/>
    </xf>
    <xf numFmtId="0" fontId="9" fillId="0" borderId="53" xfId="234" applyFont="1" applyFill="1" applyBorder="1" applyAlignment="1">
      <alignment horizontal="center" vertical="center" wrapText="1"/>
    </xf>
    <xf numFmtId="0" fontId="7" fillId="0" borderId="104" xfId="57" applyFont="1" applyBorder="1" applyAlignment="1">
      <alignment horizontal="center" vertical="center" wrapText="1"/>
    </xf>
    <xf numFmtId="0" fontId="7" fillId="0" borderId="105" xfId="57" applyFont="1" applyBorder="1" applyAlignment="1">
      <alignment horizontal="center" vertical="center" wrapText="1"/>
    </xf>
    <xf numFmtId="0" fontId="7" fillId="0" borderId="27" xfId="57" applyFont="1" applyBorder="1" applyAlignment="1">
      <alignment horizontal="center" vertical="center" wrapText="1"/>
    </xf>
    <xf numFmtId="4" fontId="6" fillId="0" borderId="106" xfId="57" applyNumberFormat="1" applyFont="1" applyFill="1" applyBorder="1" applyAlignment="1">
      <alignment horizontal="left" vertical="center" indent="1"/>
    </xf>
    <xf numFmtId="3" fontId="6" fillId="0" borderId="107" xfId="57" applyNumberFormat="1" applyFont="1" applyFill="1" applyBorder="1" applyAlignment="1">
      <alignment horizontal="right" vertical="center" indent="1"/>
    </xf>
    <xf numFmtId="3" fontId="6" fillId="0" borderId="108" xfId="57" applyNumberFormat="1" applyFont="1" applyFill="1" applyBorder="1" applyAlignment="1">
      <alignment horizontal="right" vertical="center" indent="1"/>
    </xf>
    <xf numFmtId="3" fontId="6" fillId="0" borderId="109" xfId="57" applyNumberFormat="1" applyFont="1" applyFill="1" applyBorder="1" applyAlignment="1">
      <alignment horizontal="right" vertical="center" indent="1"/>
    </xf>
    <xf numFmtId="3" fontId="6" fillId="0" borderId="89" xfId="57" applyNumberFormat="1" applyFont="1" applyFill="1" applyBorder="1" applyAlignment="1">
      <alignment horizontal="center" vertical="center"/>
    </xf>
    <xf numFmtId="3" fontId="6" fillId="0" borderId="26" xfId="57" applyNumberFormat="1" applyFont="1" applyFill="1" applyBorder="1" applyAlignment="1">
      <alignment horizontal="center" vertical="center"/>
    </xf>
    <xf numFmtId="10" fontId="6" fillId="0" borderId="110" xfId="81" applyNumberFormat="1" applyFont="1" applyFill="1" applyBorder="1" applyAlignment="1">
      <alignment horizontal="left" vertical="center" indent="1"/>
    </xf>
    <xf numFmtId="3" fontId="4" fillId="0" borderId="111" xfId="234" applyNumberFormat="1" applyFont="1" applyFill="1" applyBorder="1" applyAlignment="1">
      <alignment horizontal="right" vertical="center" indent="1"/>
    </xf>
    <xf numFmtId="3" fontId="4" fillId="0" borderId="112" xfId="234" applyNumberFormat="1" applyFont="1" applyFill="1" applyBorder="1" applyAlignment="1">
      <alignment horizontal="right" vertical="center" indent="1"/>
    </xf>
    <xf numFmtId="3" fontId="4" fillId="0" borderId="113" xfId="234" applyNumberFormat="1" applyFont="1" applyFill="1" applyBorder="1" applyAlignment="1">
      <alignment horizontal="right" vertical="center" indent="1"/>
    </xf>
    <xf numFmtId="3" fontId="6" fillId="0" borderId="42" xfId="57" applyNumberFormat="1" applyFont="1" applyFill="1" applyBorder="1" applyAlignment="1">
      <alignment horizontal="center" vertical="center"/>
    </xf>
    <xf numFmtId="3" fontId="6" fillId="0" borderId="19" xfId="57" applyNumberFormat="1" applyFont="1" applyFill="1" applyBorder="1" applyAlignment="1">
      <alignment horizontal="center" vertical="center"/>
    </xf>
    <xf numFmtId="3" fontId="6" fillId="0" borderId="111" xfId="57" applyNumberFormat="1" applyFont="1" applyFill="1" applyBorder="1" applyAlignment="1">
      <alignment horizontal="right" vertical="center" indent="1"/>
    </xf>
    <xf numFmtId="3" fontId="6" fillId="0" borderId="112" xfId="57" applyNumberFormat="1" applyFont="1" applyFill="1" applyBorder="1" applyAlignment="1">
      <alignment horizontal="right" vertical="center" indent="1"/>
    </xf>
    <xf numFmtId="3" fontId="6" fillId="0" borderId="113" xfId="57" applyNumberFormat="1" applyFont="1" applyFill="1" applyBorder="1" applyAlignment="1">
      <alignment horizontal="right" vertical="center" indent="1"/>
    </xf>
    <xf numFmtId="0" fontId="6" fillId="0" borderId="42" xfId="63" applyFill="1" applyBorder="1" applyAlignment="1">
      <alignment horizontal="center"/>
    </xf>
    <xf numFmtId="0" fontId="6" fillId="0" borderId="19" xfId="63" applyFill="1" applyBorder="1" applyAlignment="1">
      <alignment horizontal="center"/>
    </xf>
    <xf numFmtId="0" fontId="6" fillId="0" borderId="110" xfId="57" applyFont="1" applyFill="1" applyBorder="1" applyAlignment="1">
      <alignment horizontal="left" vertical="center" indent="1"/>
    </xf>
    <xf numFmtId="4" fontId="6" fillId="0" borderId="114" xfId="57" applyNumberFormat="1" applyFont="1" applyFill="1" applyBorder="1" applyAlignment="1">
      <alignment horizontal="left" vertical="center" indent="1"/>
    </xf>
    <xf numFmtId="4" fontId="6" fillId="0" borderId="115" xfId="57" applyNumberFormat="1" applyFont="1" applyFill="1" applyBorder="1" applyAlignment="1">
      <alignment horizontal="left" vertical="center" indent="1"/>
    </xf>
    <xf numFmtId="3" fontId="6" fillId="0" borderId="116" xfId="57" applyNumberFormat="1" applyFont="1" applyFill="1" applyBorder="1" applyAlignment="1">
      <alignment horizontal="right" vertical="center" indent="1"/>
    </xf>
    <xf numFmtId="3" fontId="6" fillId="0" borderId="117" xfId="57" applyNumberFormat="1" applyFont="1" applyFill="1" applyBorder="1" applyAlignment="1">
      <alignment horizontal="right" vertical="center" indent="1"/>
    </xf>
    <xf numFmtId="3" fontId="6" fillId="0" borderId="118" xfId="57" applyNumberFormat="1" applyFont="1" applyFill="1" applyBorder="1" applyAlignment="1">
      <alignment horizontal="right" vertical="center" indent="1"/>
    </xf>
    <xf numFmtId="0" fontId="6" fillId="0" borderId="119" xfId="63" applyFill="1" applyBorder="1" applyAlignment="1">
      <alignment horizontal="center"/>
    </xf>
    <xf numFmtId="0" fontId="6" fillId="0" borderId="36" xfId="63" applyFill="1" applyBorder="1" applyAlignment="1">
      <alignment horizontal="center"/>
    </xf>
    <xf numFmtId="4" fontId="7" fillId="0" borderId="120" xfId="57" applyNumberFormat="1" applyFont="1" applyFill="1" applyBorder="1" applyAlignment="1">
      <alignment horizontal="left" vertical="center" indent="1"/>
    </xf>
    <xf numFmtId="3" fontId="7" fillId="0" borderId="121" xfId="57" applyNumberFormat="1" applyFont="1" applyFill="1" applyBorder="1" applyAlignment="1">
      <alignment horizontal="right" vertical="center" indent="1"/>
    </xf>
    <xf numFmtId="3" fontId="7" fillId="0" borderId="122" xfId="57" applyNumberFormat="1" applyFont="1" applyFill="1" applyBorder="1" applyAlignment="1">
      <alignment horizontal="right" vertical="center" indent="1"/>
    </xf>
    <xf numFmtId="3" fontId="7" fillId="0" borderId="123" xfId="57" applyNumberFormat="1" applyFont="1" applyFill="1" applyBorder="1" applyAlignment="1">
      <alignment horizontal="right" vertical="center" indent="1"/>
    </xf>
    <xf numFmtId="3" fontId="7" fillId="0" borderId="120" xfId="63" applyNumberFormat="1" applyFont="1" applyFill="1" applyBorder="1" applyAlignment="1">
      <alignment horizontal="center" vertical="center"/>
    </xf>
    <xf numFmtId="1" fontId="7" fillId="0" borderId="124" xfId="63" applyNumberFormat="1" applyFont="1" applyFill="1" applyBorder="1" applyAlignment="1">
      <alignment horizontal="center" vertical="center"/>
    </xf>
    <xf numFmtId="0" fontId="20" fillId="0" borderId="0" xfId="61" applyFont="1" applyAlignment="1">
      <alignment vertical="center"/>
    </xf>
    <xf numFmtId="3" fontId="7" fillId="0" borderId="0" xfId="57" applyNumberFormat="1" applyFont="1" applyFill="1" applyBorder="1" applyAlignment="1">
      <alignment horizontal="right" vertical="center" indent="1"/>
    </xf>
    <xf numFmtId="165" fontId="62" fillId="0" borderId="0" xfId="67" applyNumberFormat="1" applyFont="1" applyFill="1" applyBorder="1" applyAlignment="1">
      <alignment vertical="center"/>
    </xf>
    <xf numFmtId="165" fontId="89" fillId="0" borderId="0" xfId="67" applyNumberFormat="1" applyFont="1" applyFill="1" applyBorder="1" applyAlignment="1">
      <alignment vertical="center"/>
    </xf>
    <xf numFmtId="165" fontId="7" fillId="0" borderId="0" xfId="67" applyNumberFormat="1" applyFont="1" applyFill="1" applyBorder="1" applyAlignment="1">
      <alignment vertical="center"/>
    </xf>
    <xf numFmtId="0" fontId="23" fillId="35" borderId="0" xfId="57" applyFont="1" applyFill="1" applyBorder="1" applyAlignment="1">
      <alignment horizontal="left" vertical="center" wrapText="1"/>
    </xf>
    <xf numFmtId="0" fontId="9" fillId="0" borderId="55" xfId="234" applyFont="1" applyFill="1" applyBorder="1" applyAlignment="1">
      <alignment horizontal="center" vertical="center" wrapText="1"/>
    </xf>
    <xf numFmtId="0" fontId="7" fillId="0" borderId="125" xfId="57" applyFont="1" applyBorder="1" applyAlignment="1">
      <alignment horizontal="center" vertical="center" wrapText="1"/>
    </xf>
    <xf numFmtId="0" fontId="7" fillId="0" borderId="27" xfId="57" applyFont="1" applyBorder="1" applyAlignment="1">
      <alignment horizontal="center" vertical="center" wrapText="1"/>
    </xf>
    <xf numFmtId="0" fontId="7" fillId="0" borderId="105" xfId="57" applyFont="1" applyBorder="1" applyAlignment="1">
      <alignment horizontal="center" vertical="center" wrapText="1"/>
    </xf>
    <xf numFmtId="4" fontId="6" fillId="0" borderId="30" xfId="57" applyNumberFormat="1" applyFont="1" applyFill="1" applyBorder="1" applyAlignment="1">
      <alignment horizontal="center" vertical="center"/>
    </xf>
    <xf numFmtId="3" fontId="6" fillId="0" borderId="126" xfId="57" applyNumberFormat="1" applyFont="1" applyFill="1" applyBorder="1" applyAlignment="1">
      <alignment horizontal="right" vertical="center" indent="1"/>
    </xf>
    <xf numFmtId="3" fontId="6" fillId="0" borderId="127" xfId="57" applyNumberFormat="1" applyFont="1" applyFill="1" applyBorder="1" applyAlignment="1">
      <alignment horizontal="right" vertical="center" indent="1"/>
    </xf>
    <xf numFmtId="3" fontId="6" fillId="0" borderId="128" xfId="57" applyNumberFormat="1" applyFont="1" applyFill="1" applyBorder="1" applyAlignment="1">
      <alignment horizontal="right" vertical="center"/>
    </xf>
    <xf numFmtId="3" fontId="6" fillId="0" borderId="23" xfId="57" applyNumberFormat="1" applyFont="1" applyFill="1" applyBorder="1" applyAlignment="1">
      <alignment horizontal="right" vertical="center"/>
    </xf>
    <xf numFmtId="3" fontId="6" fillId="0" borderId="24" xfId="57" applyNumberFormat="1" applyFont="1" applyFill="1" applyBorder="1" applyAlignment="1">
      <alignment horizontal="right" vertical="center"/>
    </xf>
    <xf numFmtId="4" fontId="6" fillId="0" borderId="119" xfId="57" applyNumberFormat="1" applyFont="1" applyFill="1" applyBorder="1" applyAlignment="1">
      <alignment horizontal="center" vertical="center"/>
    </xf>
    <xf numFmtId="3" fontId="6" fillId="0" borderId="129" xfId="57" applyNumberFormat="1" applyFont="1" applyFill="1" applyBorder="1" applyAlignment="1">
      <alignment horizontal="right" vertical="center" indent="1"/>
    </xf>
    <xf numFmtId="3" fontId="6" fillId="0" borderId="130" xfId="57" applyNumberFormat="1" applyFont="1" applyFill="1" applyBorder="1" applyAlignment="1">
      <alignment horizontal="right" vertical="center" indent="1"/>
    </xf>
    <xf numFmtId="3" fontId="6" fillId="0" borderId="131" xfId="57" applyNumberFormat="1" applyFont="1" applyFill="1" applyBorder="1" applyAlignment="1">
      <alignment horizontal="right" vertical="center"/>
    </xf>
    <xf numFmtId="3" fontId="6" fillId="0" borderId="17" xfId="57" applyNumberFormat="1" applyFont="1" applyFill="1" applyBorder="1" applyAlignment="1">
      <alignment horizontal="right" vertical="center"/>
    </xf>
    <xf numFmtId="3" fontId="6" fillId="0" borderId="18" xfId="57" applyNumberFormat="1" applyFont="1" applyFill="1" applyBorder="1" applyAlignment="1">
      <alignment horizontal="right" vertical="center"/>
    </xf>
    <xf numFmtId="3" fontId="6" fillId="0" borderId="19" xfId="57" applyNumberFormat="1" applyFont="1" applyFill="1" applyBorder="1" applyAlignment="1">
      <alignment horizontal="right" vertical="center"/>
    </xf>
    <xf numFmtId="3" fontId="6" fillId="0" borderId="17" xfId="63" applyNumberFormat="1" applyFill="1" applyBorder="1" applyAlignment="1">
      <alignment horizontal="right"/>
    </xf>
    <xf numFmtId="3" fontId="6" fillId="0" borderId="18" xfId="63" applyNumberFormat="1" applyFill="1" applyBorder="1" applyAlignment="1">
      <alignment horizontal="right"/>
    </xf>
    <xf numFmtId="3" fontId="6" fillId="0" borderId="19" xfId="63" applyNumberFormat="1" applyFill="1" applyBorder="1" applyAlignment="1">
      <alignment horizontal="right"/>
    </xf>
    <xf numFmtId="4" fontId="6" fillId="0" borderId="48" xfId="57" applyNumberFormat="1" applyFont="1" applyFill="1" applyBorder="1" applyAlignment="1">
      <alignment horizontal="center" vertical="center"/>
    </xf>
    <xf numFmtId="3" fontId="6" fillId="0" borderId="132" xfId="57" applyNumberFormat="1" applyFont="1" applyFill="1" applyBorder="1" applyAlignment="1">
      <alignment horizontal="right" vertical="center" indent="1"/>
    </xf>
    <xf numFmtId="3" fontId="6" fillId="0" borderId="133" xfId="57" applyNumberFormat="1" applyFont="1" applyFill="1" applyBorder="1" applyAlignment="1">
      <alignment horizontal="right" vertical="center" indent="1"/>
    </xf>
    <xf numFmtId="3" fontId="6" fillId="0" borderId="134" xfId="57" applyNumberFormat="1" applyFont="1" applyFill="1" applyBorder="1" applyAlignment="1">
      <alignment horizontal="right" vertical="center" indent="1"/>
    </xf>
    <xf numFmtId="3" fontId="7" fillId="0" borderId="135" xfId="63" applyNumberFormat="1" applyFont="1" applyFill="1" applyBorder="1" applyAlignment="1">
      <alignment horizontal="right"/>
    </xf>
    <xf numFmtId="3" fontId="7" fillId="0" borderId="12" xfId="63" applyNumberFormat="1" applyFont="1" applyFill="1" applyBorder="1" applyAlignment="1">
      <alignment horizontal="right"/>
    </xf>
    <xf numFmtId="3" fontId="7" fillId="0" borderId="13" xfId="63" applyNumberFormat="1" applyFont="1" applyFill="1" applyBorder="1" applyAlignment="1">
      <alignment horizontal="right"/>
    </xf>
    <xf numFmtId="168" fontId="6" fillId="0" borderId="30" xfId="57" applyNumberFormat="1" applyFont="1" applyFill="1" applyBorder="1" applyAlignment="1">
      <alignment horizontal="right" vertical="center"/>
    </xf>
    <xf numFmtId="168" fontId="6" fillId="0" borderId="13" xfId="57" applyNumberFormat="1" applyFont="1" applyFill="1" applyBorder="1" applyAlignment="1">
      <alignment vertical="center"/>
    </xf>
    <xf numFmtId="168" fontId="6" fillId="0" borderId="0" xfId="61" applyNumberFormat="1" applyFont="1"/>
    <xf numFmtId="0" fontId="7" fillId="0" borderId="30" xfId="59" applyFont="1" applyBorder="1" applyAlignment="1">
      <alignment horizontal="center" vertical="center"/>
    </xf>
    <xf numFmtId="0" fontId="7" fillId="0" borderId="0" xfId="59" applyFont="1" applyBorder="1" applyAlignment="1">
      <alignment vertical="center"/>
    </xf>
    <xf numFmtId="0" fontId="7" fillId="0" borderId="30" xfId="59" applyFont="1" applyBorder="1" applyAlignment="1">
      <alignment vertical="center"/>
    </xf>
    <xf numFmtId="10" fontId="6" fillId="0" borderId="0" xfId="59" applyNumberFormat="1" applyBorder="1"/>
    <xf numFmtId="0" fontId="59" fillId="24" borderId="53" xfId="59" applyFont="1" applyFill="1" applyBorder="1" applyAlignment="1">
      <alignment horizontal="left" vertical="center"/>
    </xf>
    <xf numFmtId="0" fontId="12" fillId="0" borderId="27" xfId="59" applyFont="1" applyFill="1" applyBorder="1" applyAlignment="1">
      <alignment vertical="center" textRotation="90"/>
    </xf>
    <xf numFmtId="0" fontId="12" fillId="39" borderId="27" xfId="59" applyFont="1" applyFill="1" applyBorder="1" applyAlignment="1">
      <alignment vertical="center" wrapText="1"/>
    </xf>
    <xf numFmtId="0" fontId="12" fillId="39" borderId="27" xfId="59" applyFont="1" applyFill="1" applyBorder="1" applyAlignment="1">
      <alignment horizontal="center" vertical="center" wrapText="1"/>
    </xf>
    <xf numFmtId="0" fontId="92" fillId="0" borderId="27" xfId="59" applyFont="1" applyBorder="1"/>
    <xf numFmtId="0" fontId="92" fillId="0" borderId="27" xfId="59" applyFont="1" applyFill="1" applyBorder="1" applyAlignment="1"/>
    <xf numFmtId="0" fontId="6" fillId="0" borderId="27" xfId="59" applyBorder="1"/>
    <xf numFmtId="0" fontId="7" fillId="0" borderId="0" xfId="59" applyFont="1" applyFill="1" applyAlignment="1">
      <alignment vertical="center" textRotation="90"/>
    </xf>
    <xf numFmtId="165" fontId="6" fillId="0" borderId="0" xfId="81" applyNumberFormat="1" applyFont="1" applyFill="1" applyBorder="1"/>
    <xf numFmtId="10" fontId="6" fillId="0" borderId="0" xfId="81" applyNumberFormat="1" applyFont="1" applyFill="1" applyBorder="1"/>
    <xf numFmtId="0" fontId="6" fillId="84" borderId="0" xfId="59" applyFont="1" applyFill="1" applyBorder="1"/>
    <xf numFmtId="165" fontId="6" fillId="84" borderId="0" xfId="81" applyNumberFormat="1" applyFont="1" applyFill="1" applyBorder="1"/>
    <xf numFmtId="2" fontId="6" fillId="0" borderId="0" xfId="59" applyNumberFormat="1" applyFont="1" applyFill="1"/>
    <xf numFmtId="0" fontId="6" fillId="84" borderId="0" xfId="59" applyFont="1" applyFill="1"/>
    <xf numFmtId="0" fontId="6" fillId="0" borderId="0" xfId="59" applyFont="1" applyBorder="1"/>
    <xf numFmtId="0" fontId="7" fillId="0" borderId="0" xfId="59" applyFont="1" applyFill="1"/>
    <xf numFmtId="165" fontId="24" fillId="48" borderId="0" xfId="59" applyNumberFormat="1" applyFont="1" applyFill="1" applyBorder="1"/>
    <xf numFmtId="10" fontId="7" fillId="0" borderId="0" xfId="59" applyNumberFormat="1" applyFont="1" applyFill="1" applyBorder="1"/>
    <xf numFmtId="165" fontId="24" fillId="33" borderId="0" xfId="59" applyNumberFormat="1" applyFont="1" applyFill="1" applyBorder="1"/>
    <xf numFmtId="10" fontId="6" fillId="0" borderId="0" xfId="59" applyNumberFormat="1" applyFill="1"/>
    <xf numFmtId="10" fontId="14" fillId="0" borderId="0" xfId="81" applyNumberFormat="1" applyFont="1" applyFill="1" applyBorder="1"/>
    <xf numFmtId="0" fontId="92" fillId="0" borderId="0" xfId="59" applyFont="1" applyFill="1" applyBorder="1"/>
    <xf numFmtId="10" fontId="92" fillId="0" borderId="0" xfId="81" applyNumberFormat="1" applyFont="1" applyFill="1" applyBorder="1"/>
    <xf numFmtId="0" fontId="92" fillId="0" borderId="0" xfId="59" applyFont="1" applyBorder="1"/>
    <xf numFmtId="0" fontId="92" fillId="0" borderId="0" xfId="59" applyFont="1"/>
    <xf numFmtId="0" fontId="7" fillId="0" borderId="55" xfId="60" applyFont="1" applyBorder="1" applyAlignment="1">
      <alignment horizontal="center" vertical="center" wrapText="1"/>
    </xf>
    <xf numFmtId="0" fontId="7" fillId="0" borderId="23" xfId="60" applyFont="1" applyBorder="1" applyAlignment="1">
      <alignment horizontal="center" vertical="center" wrapText="1"/>
    </xf>
    <xf numFmtId="0" fontId="7" fillId="0" borderId="24" xfId="60" applyFont="1" applyBorder="1" applyAlignment="1">
      <alignment horizontal="center" vertical="center" wrapText="1"/>
    </xf>
    <xf numFmtId="0" fontId="7" fillId="0" borderId="20" xfId="60" applyFont="1" applyBorder="1" applyAlignment="1">
      <alignment horizontal="center" vertical="center" wrapText="1"/>
    </xf>
    <xf numFmtId="0" fontId="7" fillId="0" borderId="56" xfId="60" applyFont="1" applyBorder="1" applyAlignment="1">
      <alignment horizontal="center" vertical="center" wrapText="1"/>
    </xf>
    <xf numFmtId="14" fontId="7" fillId="0" borderId="13" xfId="60" applyNumberFormat="1" applyFont="1" applyBorder="1" applyAlignment="1">
      <alignment horizontal="center" vertical="center" wrapText="1"/>
    </xf>
    <xf numFmtId="0" fontId="21" fillId="27" borderId="27" xfId="58" applyFont="1" applyFill="1" applyBorder="1" applyAlignment="1">
      <alignment horizontal="center" vertical="center" wrapText="1"/>
    </xf>
    <xf numFmtId="168" fontId="4" fillId="0" borderId="26" xfId="80" applyNumberFormat="1" applyBorder="1" applyAlignment="1">
      <alignment vertical="center"/>
    </xf>
    <xf numFmtId="168" fontId="4" fillId="0" borderId="19" xfId="80" applyNumberFormat="1" applyFont="1" applyBorder="1" applyAlignment="1">
      <alignment vertical="center"/>
    </xf>
    <xf numFmtId="165" fontId="6" fillId="0" borderId="19" xfId="91" applyNumberFormat="1" applyFont="1" applyBorder="1" applyAlignment="1">
      <alignment horizontal="right" vertical="center"/>
    </xf>
    <xf numFmtId="0" fontId="4" fillId="0" borderId="0" xfId="91" applyFont="1"/>
    <xf numFmtId="0" fontId="6" fillId="0" borderId="31" xfId="91" applyFont="1" applyBorder="1" applyAlignment="1">
      <alignment horizontal="left" vertical="center"/>
    </xf>
    <xf numFmtId="168" fontId="4" fillId="0" borderId="36" xfId="80" applyNumberFormat="1" applyBorder="1" applyAlignment="1">
      <alignment vertical="center"/>
    </xf>
    <xf numFmtId="168" fontId="4" fillId="0" borderId="36" xfId="80" applyNumberFormat="1" applyFont="1" applyBorder="1" applyAlignment="1">
      <alignment vertical="center"/>
    </xf>
    <xf numFmtId="168" fontId="19" fillId="0" borderId="19" xfId="80" applyNumberFormat="1" applyFont="1" applyBorder="1" applyAlignment="1">
      <alignment vertical="center"/>
    </xf>
    <xf numFmtId="0" fontId="19" fillId="0" borderId="0" xfId="91" applyFont="1"/>
    <xf numFmtId="0" fontId="31" fillId="0" borderId="14" xfId="91" applyFont="1" applyBorder="1" applyAlignment="1">
      <alignment horizontal="left" vertical="center" wrapText="1"/>
    </xf>
    <xf numFmtId="165" fontId="4" fillId="0" borderId="0" xfId="91" applyNumberFormat="1"/>
    <xf numFmtId="3" fontId="4" fillId="0" borderId="0" xfId="91" applyNumberFormat="1" applyBorder="1" applyAlignment="1">
      <alignment horizontal="center"/>
    </xf>
    <xf numFmtId="3" fontId="4" fillId="0" borderId="119" xfId="91" applyNumberFormat="1" applyBorder="1" applyAlignment="1">
      <alignment horizontal="center"/>
    </xf>
    <xf numFmtId="0" fontId="6" fillId="0" borderId="0" xfId="58" applyFont="1"/>
    <xf numFmtId="0" fontId="6" fillId="0" borderId="20" xfId="91" applyFont="1" applyBorder="1" applyAlignment="1">
      <alignment horizontal="left" vertical="center"/>
    </xf>
    <xf numFmtId="168" fontId="4" fillId="0" borderId="80" xfId="80" applyNumberFormat="1" applyBorder="1" applyAlignment="1">
      <alignment vertical="center"/>
    </xf>
    <xf numFmtId="0" fontId="4" fillId="0" borderId="0" xfId="91" applyAlignment="1">
      <alignment horizontal="center"/>
    </xf>
    <xf numFmtId="165" fontId="30" fillId="0" borderId="19" xfId="67" applyNumberFormat="1" applyFont="1" applyBorder="1" applyAlignment="1">
      <alignment horizontal="right" vertical="center"/>
    </xf>
    <xf numFmtId="165" fontId="30" fillId="0" borderId="80" xfId="91" applyNumberFormat="1" applyFont="1" applyBorder="1" applyAlignment="1">
      <alignment horizontal="right" vertical="center"/>
    </xf>
    <xf numFmtId="165" fontId="4" fillId="0" borderId="24" xfId="80" applyNumberFormat="1" applyFont="1" applyFill="1" applyBorder="1" applyAlignment="1">
      <alignment vertical="center"/>
    </xf>
    <xf numFmtId="10" fontId="4" fillId="0" borderId="0" xfId="80" applyNumberFormat="1" applyFont="1" applyFill="1" applyBorder="1"/>
    <xf numFmtId="0" fontId="4" fillId="0" borderId="0" xfId="80" applyFont="1" applyFill="1" applyBorder="1"/>
    <xf numFmtId="165" fontId="4" fillId="0" borderId="13" xfId="67" applyNumberFormat="1" applyFont="1" applyFill="1" applyBorder="1" applyAlignment="1">
      <alignment horizontal="right" vertical="center"/>
    </xf>
    <xf numFmtId="0" fontId="27" fillId="0" borderId="0" xfId="80" applyFont="1" applyBorder="1" applyAlignment="1">
      <alignment horizontal="left" vertical="center" wrapText="1"/>
    </xf>
    <xf numFmtId="0" fontId="4" fillId="0" borderId="0" xfId="80" applyFill="1" applyAlignment="1">
      <alignment horizontal="left" vertical="center"/>
    </xf>
    <xf numFmtId="0" fontId="27" fillId="0" borderId="0" xfId="80" applyFont="1" applyFill="1" applyBorder="1" applyAlignment="1">
      <alignment vertical="center"/>
    </xf>
    <xf numFmtId="173" fontId="4" fillId="0" borderId="0" xfId="232" applyNumberFormat="1" applyFont="1" applyAlignment="1">
      <alignment vertical="center"/>
    </xf>
    <xf numFmtId="173" fontId="4" fillId="0" borderId="0" xfId="232" applyNumberFormat="1" applyFont="1"/>
    <xf numFmtId="171" fontId="19" fillId="0" borderId="0" xfId="232" applyNumberFormat="1" applyFont="1" applyAlignment="1">
      <alignment vertical="center"/>
    </xf>
    <xf numFmtId="0" fontId="20" fillId="0" borderId="30" xfId="59" applyFont="1" applyBorder="1" applyAlignment="1">
      <alignment horizontal="left" vertical="center"/>
    </xf>
    <xf numFmtId="0" fontId="20" fillId="0" borderId="30" xfId="59" applyFont="1" applyBorder="1" applyAlignment="1">
      <alignment horizontal="left"/>
    </xf>
    <xf numFmtId="0" fontId="20" fillId="0" borderId="0" xfId="59" applyFont="1" applyAlignment="1">
      <alignment horizontal="left"/>
    </xf>
    <xf numFmtId="0" fontId="6" fillId="36" borderId="0" xfId="59" applyFont="1" applyFill="1" applyBorder="1"/>
    <xf numFmtId="165" fontId="6" fillId="36" borderId="0" xfId="81" applyNumberFormat="1" applyFont="1" applyFill="1" applyBorder="1"/>
    <xf numFmtId="0" fontId="19" fillId="0" borderId="14" xfId="80" applyFont="1" applyFill="1" applyBorder="1" applyAlignment="1">
      <alignment horizontal="left" vertical="center" wrapText="1"/>
    </xf>
    <xf numFmtId="0" fontId="4" fillId="0" borderId="0" xfId="80" applyAlignment="1">
      <alignment horizontal="right"/>
    </xf>
    <xf numFmtId="10" fontId="4" fillId="0" borderId="19" xfId="80" applyNumberFormat="1" applyFont="1" applyFill="1" applyBorder="1" applyAlignment="1">
      <alignment vertical="center"/>
    </xf>
    <xf numFmtId="0" fontId="93" fillId="0" borderId="0" xfId="80" applyFont="1" applyFill="1" applyAlignment="1">
      <alignment horizontal="left" vertical="top"/>
    </xf>
    <xf numFmtId="0" fontId="20" fillId="0" borderId="30" xfId="57" applyFont="1" applyBorder="1" applyAlignment="1">
      <alignment horizontal="left" vertical="center" wrapText="1"/>
    </xf>
    <xf numFmtId="0" fontId="20" fillId="0" borderId="44" xfId="57" applyFont="1" applyBorder="1" applyAlignment="1">
      <alignment horizontal="left" vertical="center" wrapText="1"/>
    </xf>
    <xf numFmtId="0" fontId="94" fillId="0" borderId="30" xfId="62" applyFont="1" applyBorder="1" applyAlignment="1">
      <alignment horizontal="left"/>
    </xf>
    <xf numFmtId="0" fontId="94" fillId="0" borderId="30" xfId="62" applyFont="1" applyBorder="1" applyAlignment="1">
      <alignment horizontal="left" vertical="center" wrapText="1"/>
    </xf>
    <xf numFmtId="0" fontId="94" fillId="0" borderId="0" xfId="62" applyFont="1" applyBorder="1" applyAlignment="1">
      <alignment horizontal="left"/>
    </xf>
    <xf numFmtId="0" fontId="95" fillId="0" borderId="0" xfId="31" applyFont="1" applyBorder="1" applyAlignment="1" applyProtection="1">
      <alignment horizontal="left"/>
    </xf>
    <xf numFmtId="0" fontId="27" fillId="0" borderId="0" xfId="91" applyFont="1"/>
    <xf numFmtId="0" fontId="4" fillId="0" borderId="56" xfId="80" applyFont="1" applyFill="1" applyBorder="1" applyAlignment="1">
      <alignment horizontal="left" vertical="center" wrapText="1"/>
    </xf>
    <xf numFmtId="165" fontId="4" fillId="0" borderId="35" xfId="80" applyNumberFormat="1" applyFont="1" applyFill="1" applyBorder="1" applyAlignment="1">
      <alignment horizontal="right" vertical="center"/>
    </xf>
    <xf numFmtId="165" fontId="4" fillId="0" borderId="35" xfId="80" applyNumberFormat="1" applyFont="1" applyFill="1" applyBorder="1" applyAlignment="1">
      <alignment vertical="center"/>
    </xf>
  </cellXfs>
  <cellStyles count="235">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 xfId="234"/>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Книга3" xfId="233"/>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xfId="232" builtinId="3"/>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22">
    <dxf>
      <font>
        <color rgb="FFFF0000"/>
      </font>
    </dxf>
    <dxf>
      <font>
        <color rgb="FFFF0000"/>
      </font>
    </dxf>
    <dxf>
      <font>
        <color rgb="FF03B9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877B0"/>
      <color rgb="FF03B921"/>
      <color rgb="FF6FCC22"/>
      <color rgb="FF8FC850"/>
      <color rgb="FF9CD816"/>
      <color rgb="FF38B64A"/>
      <color rgb="FF90BA44"/>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'КУА та ІСІ'!$B$2</c:f>
              <c:strCache>
                <c:ptCount val="1"/>
                <c:pt idx="0">
                  <c:v>Кількість КУА (усіх)</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'КУА та ІСІ'!$A$3:$A$14</c:f>
              <c:strCache>
                <c:ptCount val="3"/>
                <c:pt idx="0">
                  <c:v>31.12.2021</c:v>
                </c:pt>
                <c:pt idx="1">
                  <c:v>30.09.2022</c:v>
                </c:pt>
                <c:pt idx="2">
                  <c:v>31.12.2022</c:v>
                </c:pt>
              </c:strCache>
            </c:strRef>
          </c:cat>
          <c:val>
            <c:numRef>
              <c:f>'КУА та ІСІ'!$B$3:$B$14</c:f>
              <c:numCache>
                <c:formatCode>General</c:formatCode>
                <c:ptCount val="3"/>
                <c:pt idx="0">
                  <c:v>312</c:v>
                </c:pt>
                <c:pt idx="1">
                  <c:v>308</c:v>
                </c:pt>
                <c:pt idx="2">
                  <c:v>300</c:v>
                </c:pt>
              </c:numCache>
            </c:numRef>
          </c:val>
        </c:ser>
        <c:ser>
          <c:idx val="4"/>
          <c:order val="1"/>
          <c:tx>
            <c:strRef>
              <c:f>'КУА та ІСІ'!$C$2</c:f>
              <c:strCache>
                <c:ptCount val="1"/>
                <c:pt idx="0">
                  <c:v>Кількість КУА з ІСІ в управлінні</c:v>
                </c:pt>
              </c:strCache>
            </c:strRef>
          </c:tx>
          <c:invertIfNegative val="0"/>
          <c:cat>
            <c:strRef>
              <c:f>'КУА та ІСІ'!$A$3:$A$14</c:f>
              <c:strCache>
                <c:ptCount val="3"/>
                <c:pt idx="0">
                  <c:v>31.12.2021</c:v>
                </c:pt>
                <c:pt idx="1">
                  <c:v>30.09.2022</c:v>
                </c:pt>
                <c:pt idx="2">
                  <c:v>31.12.2022</c:v>
                </c:pt>
              </c:strCache>
            </c:strRef>
          </c:cat>
          <c:val>
            <c:numRef>
              <c:f>'КУА та ІСІ'!$C$3:$C$14</c:f>
            </c:numRef>
          </c:val>
        </c:ser>
        <c:ser>
          <c:idx val="2"/>
          <c:order val="3"/>
          <c:tx>
            <c:strRef>
              <c:f>'КУА та ІСІ'!$E$2</c:f>
              <c:strCache>
                <c:ptCount val="1"/>
                <c:pt idx="0">
                  <c:v>Кількість ІСІ в управлінні </c:v>
                </c:pt>
              </c:strCache>
            </c:strRef>
          </c:tx>
          <c:spPr>
            <a:solidFill>
              <a:srgbClr val="008080"/>
            </a:solidFill>
            <a:ln w="25400">
              <a:noFill/>
            </a:ln>
          </c:spPr>
          <c:invertIfNegative val="0"/>
          <c:cat>
            <c:numRef>
              <c:f>'КУА та ІСІ'!$A$10:$A$11</c:f>
            </c:numRef>
          </c:cat>
          <c:val>
            <c:numRef>
              <c:f>'КУА та ІСІ'!$E$3:$E$14</c:f>
              <c:numCache>
                <c:formatCode>General</c:formatCode>
                <c:ptCount val="3"/>
                <c:pt idx="0">
                  <c:v>1765</c:v>
                </c:pt>
                <c:pt idx="1">
                  <c:v>1807</c:v>
                </c:pt>
                <c:pt idx="2" formatCode="0">
                  <c:v>1808</c:v>
                </c:pt>
              </c:numCache>
            </c:numRef>
          </c:val>
        </c:ser>
        <c:ser>
          <c:idx val="3"/>
          <c:order val="4"/>
          <c:tx>
            <c:strRef>
              <c:f>'КУА та ІСІ'!$G$2</c:f>
              <c:strCache>
                <c:ptCount val="1"/>
                <c:pt idx="0">
                  <c:v>Кількість сформованих ІСІ (такі, що досягли нормативу мін. обсягу активів) </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'КУА та ІСІ'!$A$3:$A$14</c:f>
              <c:strCache>
                <c:ptCount val="3"/>
                <c:pt idx="0">
                  <c:v>31.12.2021</c:v>
                </c:pt>
                <c:pt idx="1">
                  <c:v>30.09.2022</c:v>
                </c:pt>
                <c:pt idx="2">
                  <c:v>31.12.2022</c:v>
                </c:pt>
              </c:strCache>
            </c:strRef>
          </c:cat>
          <c:val>
            <c:numRef>
              <c:f>'КУА та ІСІ'!$G$3:$G$14</c:f>
              <c:numCache>
                <c:formatCode>0</c:formatCode>
                <c:ptCount val="3"/>
                <c:pt idx="0">
                  <c:v>1711</c:v>
                </c:pt>
                <c:pt idx="1">
                  <c:v>1757</c:v>
                </c:pt>
                <c:pt idx="2">
                  <c:v>1742</c:v>
                </c:pt>
              </c:numCache>
            </c:numRef>
          </c:val>
        </c:ser>
        <c:dLbls>
          <c:showLegendKey val="0"/>
          <c:showVal val="0"/>
          <c:showCatName val="0"/>
          <c:showSerName val="0"/>
          <c:showPercent val="0"/>
          <c:showBubbleSize val="0"/>
        </c:dLbls>
        <c:gapWidth val="305"/>
        <c:overlap val="15"/>
        <c:axId val="630078496"/>
        <c:axId val="630071216"/>
      </c:barChart>
      <c:lineChart>
        <c:grouping val="standard"/>
        <c:varyColors val="0"/>
        <c:ser>
          <c:idx val="0"/>
          <c:order val="2"/>
          <c:tx>
            <c:strRef>
              <c:f>'КУА та ІСІ'!$F$2</c:f>
              <c:strCache>
                <c:ptCount val="1"/>
                <c:pt idx="0">
                  <c:v>Кількість ІСІ в управлінні на одну КУА з ІСІ в управлінні </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'КУА та ІСІ'!$A$3:$A$14</c:f>
              <c:strCache>
                <c:ptCount val="3"/>
                <c:pt idx="0">
                  <c:v>31.12.2021</c:v>
                </c:pt>
                <c:pt idx="1">
                  <c:v>30.09.2022</c:v>
                </c:pt>
                <c:pt idx="2">
                  <c:v>31.12.2022</c:v>
                </c:pt>
              </c:strCache>
            </c:strRef>
          </c:cat>
          <c:val>
            <c:numRef>
              <c:f>'КУА та ІСІ'!$F$3:$F$14</c:f>
            </c:numRef>
          </c:val>
          <c:smooth val="0"/>
        </c:ser>
        <c:dLbls>
          <c:showLegendKey val="0"/>
          <c:showVal val="0"/>
          <c:showCatName val="0"/>
          <c:showSerName val="0"/>
          <c:showPercent val="0"/>
          <c:showBubbleSize val="0"/>
        </c:dLbls>
        <c:marker val="1"/>
        <c:smooth val="0"/>
        <c:axId val="630061696"/>
        <c:axId val="630080176"/>
      </c:lineChart>
      <c:catAx>
        <c:axId val="630078496"/>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630071216"/>
        <c:crosses val="autoZero"/>
        <c:auto val="0"/>
        <c:lblAlgn val="ctr"/>
        <c:lblOffset val="0"/>
        <c:tickLblSkip val="1"/>
        <c:tickMarkSkip val="1"/>
        <c:noMultiLvlLbl val="0"/>
      </c:catAx>
      <c:valAx>
        <c:axId val="630071216"/>
        <c:scaling>
          <c:orientation val="minMax"/>
          <c:max val="2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30078496"/>
        <c:crosses val="autoZero"/>
        <c:crossBetween val="between"/>
        <c:majorUnit val="250"/>
      </c:valAx>
      <c:valAx>
        <c:axId val="630080176"/>
        <c:scaling>
          <c:orientation val="minMax"/>
        </c:scaling>
        <c:delete val="1"/>
        <c:axPos val="r"/>
        <c:numFmt formatCode="0.0" sourceLinked="0"/>
        <c:majorTickMark val="out"/>
        <c:minorTickMark val="none"/>
        <c:tickLblPos val="nextTo"/>
        <c:crossAx val="630061696"/>
        <c:crosses val="max"/>
        <c:crossBetween val="between"/>
      </c:valAx>
      <c:catAx>
        <c:axId val="630061696"/>
        <c:scaling>
          <c:orientation val="minMax"/>
        </c:scaling>
        <c:delete val="1"/>
        <c:axPos val="b"/>
        <c:numFmt formatCode="General" sourceLinked="1"/>
        <c:majorTickMark val="out"/>
        <c:minorTickMark val="none"/>
        <c:tickLblPos val="nextTo"/>
        <c:crossAx val="630080176"/>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896971998390464"/>
          <c:w val="0.99028390647801734"/>
          <c:h val="0.2103028001609536"/>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803940756266"/>
          <c:y val="0.12792634254051577"/>
          <c:w val="0.85152539615319289"/>
          <c:h val="0.6817026677635446"/>
        </c:manualLayout>
      </c:layout>
      <c:barChart>
        <c:barDir val="col"/>
        <c:grouping val="stacked"/>
        <c:varyColors val="0"/>
        <c:ser>
          <c:idx val="1"/>
          <c:order val="0"/>
          <c:tx>
            <c:strRef>
              <c:f>'Активи та ВЧА'!$A$29</c:f>
              <c:strCache>
                <c:ptCount val="1"/>
                <c:pt idx="0">
                  <c:v>Венчурні</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ВЧА'!$B$22:$D$22</c:f>
              <c:strCache>
                <c:ptCount val="3"/>
                <c:pt idx="0">
                  <c:v>31.12.2021</c:v>
                </c:pt>
                <c:pt idx="1">
                  <c:v>30.09.2022</c:v>
                </c:pt>
                <c:pt idx="2">
                  <c:v>31.12.2022**</c:v>
                </c:pt>
              </c:strCache>
            </c:strRef>
          </c:cat>
          <c:val>
            <c:numRef>
              <c:f>'Активи та ВЧА'!$B$29:$D$29</c:f>
              <c:numCache>
                <c:formatCode>#\ ##0.0</c:formatCode>
                <c:ptCount val="3"/>
                <c:pt idx="0">
                  <c:v>495503.92544332065</c:v>
                </c:pt>
                <c:pt idx="1">
                  <c:v>526635.61359134712</c:v>
                </c:pt>
                <c:pt idx="2">
                  <c:v>517991.01039858675</c:v>
                </c:pt>
              </c:numCache>
            </c:numRef>
          </c:val>
        </c:ser>
        <c:ser>
          <c:idx val="0"/>
          <c:order val="1"/>
          <c:tx>
            <c:strRef>
              <c:f>'Активи та ВЧА'!$A$28</c:f>
              <c:strCache>
                <c:ptCount val="1"/>
                <c:pt idx="0">
                  <c:v>Усі (крім венчурних)</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'Активи та ВЧА'!$B$22:$D$22</c:f>
              <c:strCache>
                <c:ptCount val="3"/>
                <c:pt idx="0">
                  <c:v>31.12.2021</c:v>
                </c:pt>
                <c:pt idx="1">
                  <c:v>30.09.2022</c:v>
                </c:pt>
                <c:pt idx="2">
                  <c:v>31.12.2022**</c:v>
                </c:pt>
              </c:strCache>
            </c:strRef>
          </c:cat>
          <c:val>
            <c:numRef>
              <c:f>'Активи та ВЧА'!$B$28:$D$28</c:f>
              <c:numCache>
                <c:formatCode>#\ ##0.0</c:formatCode>
                <c:ptCount val="3"/>
                <c:pt idx="0">
                  <c:v>24933.194812362501</c:v>
                </c:pt>
                <c:pt idx="1">
                  <c:v>18527.657003042499</c:v>
                </c:pt>
                <c:pt idx="2">
                  <c:v>16927.416162312398</c:v>
                </c:pt>
              </c:numCache>
            </c:numRef>
          </c:val>
        </c:ser>
        <c:dLbls>
          <c:showLegendKey val="0"/>
          <c:showVal val="0"/>
          <c:showCatName val="0"/>
          <c:showSerName val="0"/>
          <c:showPercent val="0"/>
          <c:showBubbleSize val="0"/>
        </c:dLbls>
        <c:gapWidth val="105"/>
        <c:overlap val="100"/>
        <c:axId val="661203312"/>
        <c:axId val="661211712"/>
      </c:barChart>
      <c:catAx>
        <c:axId val="66120331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661211712"/>
        <c:crosses val="autoZero"/>
        <c:auto val="1"/>
        <c:lblAlgn val="ctr"/>
        <c:lblOffset val="100"/>
        <c:tickLblSkip val="1"/>
        <c:tickMarkSkip val="1"/>
        <c:noMultiLvlLbl val="1"/>
      </c:catAx>
      <c:valAx>
        <c:axId val="661211712"/>
        <c:scaling>
          <c:orientation val="minMax"/>
          <c:max val="6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uk-UA"/>
                  <a:t>млн грн</a:t>
                </a:r>
              </a:p>
            </c:rich>
          </c:tx>
          <c:layout>
            <c:manualLayout>
              <c:xMode val="edge"/>
              <c:yMode val="edge"/>
              <c:x val="1.6993773681662626E-3"/>
              <c:y val="4.7208669468463676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661203312"/>
        <c:crosses val="autoZero"/>
        <c:crossBetween val="between"/>
        <c:majorUnit val="10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a:t>ВЧА ІСІ</a:t>
            </a:r>
            <a:r>
              <a:rPr lang="en-US" sz="1400"/>
              <a:t> 31.12.2022</a:t>
            </a:r>
            <a:endParaRPr lang="uk-UA" sz="1400"/>
          </a:p>
        </c:rich>
      </c:tx>
      <c:layout>
        <c:manualLayout>
          <c:xMode val="edge"/>
          <c:yMode val="edge"/>
          <c:x val="0.43388489142937003"/>
          <c:y val="3.2283441462328429E-2"/>
        </c:manualLayout>
      </c:layout>
      <c:overlay val="0"/>
      <c:spPr>
        <a:noFill/>
        <a:ln w="25400">
          <a:noFill/>
        </a:ln>
      </c:spPr>
    </c:title>
    <c:autoTitleDeleted val="0"/>
    <c:plotArea>
      <c:layout>
        <c:manualLayout>
          <c:layoutTarget val="inner"/>
          <c:xMode val="edge"/>
          <c:yMode val="edge"/>
          <c:x val="6.775800670859268E-2"/>
          <c:y val="0.19983961722075735"/>
          <c:w val="0.74122445638535173"/>
          <c:h val="0.72871531363135966"/>
        </c:manualLayout>
      </c:layout>
      <c:ofPieChart>
        <c:ofPieType val="bar"/>
        <c:varyColors val="1"/>
        <c:ser>
          <c:idx val="0"/>
          <c:order val="0"/>
          <c:tx>
            <c:strRef>
              <c:f>'Активи та ВЧА'!$B$86</c:f>
              <c:strCache>
                <c:ptCount val="1"/>
                <c:pt idx="0">
                  <c:v>31.12.2022</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7.2952265451465742E-2"/>
                  <c:y val="0.34947038357012472"/>
                </c:manualLayout>
              </c:layout>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3743026682429249"/>
                  <c:y val="-0.28709657486065993"/>
                </c:manualLayout>
              </c:layout>
              <c:tx>
                <c:rich>
                  <a:bodyPr anchorCtr="0"/>
                  <a:lstStyle/>
                  <a:p>
                    <a:pPr algn="ctr">
                      <a:defRPr sz="1100" b="1" i="1" u="none" strike="noStrike" baseline="0">
                        <a:solidFill>
                          <a:srgbClr val="000000"/>
                        </a:solidFill>
                        <a:latin typeface="Arial Cyr"/>
                        <a:ea typeface="Arial Cyr"/>
                        <a:cs typeface="Arial Cyr"/>
                      </a:defRPr>
                    </a:pPr>
                    <a:r>
                      <a:rPr lang="uk-UA" sz="1100"/>
                      <a:t>Крім венчурних
3.99%</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'Активи та ВЧА'!$A$87:$A$90</c:f>
              <c:strCache>
                <c:ptCount val="4"/>
                <c:pt idx="0">
                  <c:v>Венчурні</c:v>
                </c:pt>
                <c:pt idx="1">
                  <c:v>Відкриті</c:v>
                </c:pt>
                <c:pt idx="2">
                  <c:v>Інтервальні</c:v>
                </c:pt>
                <c:pt idx="3">
                  <c:v>Закриті (крім венчурних)</c:v>
                </c:pt>
              </c:strCache>
            </c:strRef>
          </c:cat>
          <c:val>
            <c:numRef>
              <c:f>'Активи та ВЧА'!$B$87:$B$90</c:f>
              <c:numCache>
                <c:formatCode>0.00%</c:formatCode>
                <c:ptCount val="4"/>
                <c:pt idx="0">
                  <c:v>0.96007369327622294</c:v>
                </c:pt>
                <c:pt idx="1">
                  <c:v>3.5363653999577363E-4</c:v>
                </c:pt>
                <c:pt idx="2">
                  <c:v>1.4186697675879872E-4</c:v>
                </c:pt>
                <c:pt idx="3">
                  <c:v>3.9430803207022372E-2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'Активи та ВЧА'!$A$70</c:f>
              <c:strCache>
                <c:ptCount val="1"/>
                <c:pt idx="0">
                  <c:v>Відкриті</c:v>
                </c:pt>
              </c:strCache>
            </c:strRef>
          </c:tx>
          <c:spPr>
            <a:solidFill>
              <a:srgbClr val="CC99FF"/>
            </a:solidFill>
            <a:ln w="25400">
              <a:noFill/>
            </a:ln>
          </c:spPr>
          <c:invertIfNegative val="0"/>
          <c:dLbls>
            <c:dLbl>
              <c:idx val="0"/>
              <c:layout>
                <c:manualLayout>
                  <c:x val="-9.1584063625616746E-2"/>
                  <c:y val="-3.6688256576880976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1087196621137873E-2"/>
                  <c:y val="-3.48885776187568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1827848972410767E-2"/>
                  <c:y val="-2.478117160236250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ВЧА'!$B$69:$D$69</c:f>
              <c:numCache>
                <c:formatCode>m/d/yyyy</c:formatCode>
                <c:ptCount val="3"/>
                <c:pt idx="0">
                  <c:v>44561</c:v>
                </c:pt>
                <c:pt idx="1">
                  <c:v>44834</c:v>
                </c:pt>
                <c:pt idx="2">
                  <c:v>44926</c:v>
                </c:pt>
              </c:numCache>
            </c:numRef>
          </c:cat>
          <c:val>
            <c:numRef>
              <c:f>'Активи та ВЧА'!$B$70:$D$70</c:f>
              <c:numCache>
                <c:formatCode>0.0%</c:formatCode>
                <c:ptCount val="3"/>
                <c:pt idx="0">
                  <c:v>7.4125920046773435E-3</c:v>
                </c:pt>
                <c:pt idx="1">
                  <c:v>9.814429866930546E-3</c:v>
                </c:pt>
                <c:pt idx="2">
                  <c:v>8.8572314600081897E-3</c:v>
                </c:pt>
              </c:numCache>
            </c:numRef>
          </c:val>
        </c:ser>
        <c:ser>
          <c:idx val="1"/>
          <c:order val="1"/>
          <c:tx>
            <c:strRef>
              <c:f>'Активи та ВЧА'!$A$71</c:f>
              <c:strCache>
                <c:ptCount val="1"/>
                <c:pt idx="0">
                  <c:v>Інтервальні</c:v>
                </c:pt>
              </c:strCache>
            </c:strRef>
          </c:tx>
          <c:spPr>
            <a:solidFill>
              <a:srgbClr val="969696"/>
            </a:solidFill>
            <a:ln w="25400">
              <a:noFill/>
            </a:ln>
          </c:spPr>
          <c:invertIfNegative val="0"/>
          <c:dLbls>
            <c:dLbl>
              <c:idx val="0"/>
              <c:layout>
                <c:manualLayout>
                  <c:x val="9.2376747567696565E-2"/>
                  <c:y val="-6.201307423658995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0213482148308072E-2"/>
                  <c:y val="-5.972688719026884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0507911576820699E-2"/>
                  <c:y val="-5.6990613334331378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'Активи та ВЧА'!$B$69:$D$69</c:f>
              <c:numCache>
                <c:formatCode>m/d/yyyy</c:formatCode>
                <c:ptCount val="3"/>
                <c:pt idx="0">
                  <c:v>44561</c:v>
                </c:pt>
                <c:pt idx="1">
                  <c:v>44834</c:v>
                </c:pt>
                <c:pt idx="2">
                  <c:v>44926</c:v>
                </c:pt>
              </c:numCache>
            </c:numRef>
          </c:cat>
          <c:val>
            <c:numRef>
              <c:f>'Активи та ВЧА'!$B$71:$D$71</c:f>
              <c:numCache>
                <c:formatCode>0.0%</c:formatCode>
                <c:ptCount val="3"/>
                <c:pt idx="0">
                  <c:v>3.4910558702200907E-3</c:v>
                </c:pt>
                <c:pt idx="1">
                  <c:v>3.5230516753482839E-3</c:v>
                </c:pt>
                <c:pt idx="2">
                  <c:v>3.5532206307054689E-3</c:v>
                </c:pt>
              </c:numCache>
            </c:numRef>
          </c:val>
        </c:ser>
        <c:ser>
          <c:idx val="2"/>
          <c:order val="2"/>
          <c:tx>
            <c:strRef>
              <c:f>'Активи та ВЧА'!$A$72</c:f>
              <c:strCache>
                <c:ptCount val="1"/>
                <c:pt idx="0">
                  <c:v>Закриті (крім венчурних)</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'Активи та ВЧА'!$B$69:$D$69</c:f>
              <c:numCache>
                <c:formatCode>m/d/yyyy</c:formatCode>
                <c:ptCount val="3"/>
                <c:pt idx="0">
                  <c:v>44561</c:v>
                </c:pt>
                <c:pt idx="1">
                  <c:v>44834</c:v>
                </c:pt>
                <c:pt idx="2">
                  <c:v>44926</c:v>
                </c:pt>
              </c:numCache>
            </c:numRef>
          </c:cat>
          <c:val>
            <c:numRef>
              <c:f>'Активи та ВЧА'!$B$72:$D$72</c:f>
              <c:numCache>
                <c:formatCode>0.0%</c:formatCode>
                <c:ptCount val="3"/>
                <c:pt idx="0">
                  <c:v>0.9890963521251025</c:v>
                </c:pt>
                <c:pt idx="1">
                  <c:v>0.98666251845772113</c:v>
                </c:pt>
                <c:pt idx="2">
                  <c:v>0.98758954790928632</c:v>
                </c:pt>
              </c:numCache>
            </c:numRef>
          </c:val>
        </c:ser>
        <c:dLbls>
          <c:showLegendKey val="0"/>
          <c:showVal val="0"/>
          <c:showCatName val="0"/>
          <c:showSerName val="0"/>
          <c:showPercent val="0"/>
          <c:showBubbleSize val="0"/>
        </c:dLbls>
        <c:gapWidth val="150"/>
        <c:overlap val="100"/>
        <c:axId val="661199952"/>
        <c:axId val="661205552"/>
      </c:barChart>
      <c:dateAx>
        <c:axId val="6611999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661205552"/>
        <c:crosses val="autoZero"/>
        <c:auto val="1"/>
        <c:lblOffset val="100"/>
        <c:baseTimeUnit val="months"/>
        <c:majorUnit val="1"/>
        <c:minorUnit val="1"/>
      </c:dateAx>
      <c:valAx>
        <c:axId val="6612055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661199952"/>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9716149940015E-2"/>
          <c:y val="0.1093888631128259"/>
          <c:w val="0.86469989827060023"/>
          <c:h val="0.71206587198870663"/>
        </c:manualLayout>
      </c:layout>
      <c:barChart>
        <c:barDir val="col"/>
        <c:grouping val="clustered"/>
        <c:varyColors val="0"/>
        <c:ser>
          <c:idx val="1"/>
          <c:order val="0"/>
          <c:tx>
            <c:strRef>
              <c:f>'Активи та ВЧА'!$D$2</c:f>
              <c:strCache>
                <c:ptCount val="1"/>
                <c:pt idx="0">
                  <c:v>Активи сформованих ІСІ (визнаних), млн грн</c:v>
                </c:pt>
              </c:strCache>
            </c:strRef>
          </c:tx>
          <c:spPr>
            <a:solidFill>
              <a:srgbClr val="3366FF"/>
            </a:solidFill>
            <a:ln w="25400">
              <a:noFill/>
            </a:ln>
          </c:spPr>
          <c:invertIfNegative val="0"/>
          <c:dLbls>
            <c:dLbl>
              <c:idx val="0"/>
              <c:layout>
                <c:manualLayout>
                  <c:x val="-5.6709875178569081E-3"/>
                  <c:y val="-1.2166764522877524E-2"/>
                </c:manualLayout>
              </c:layout>
              <c:numFmt formatCode="#,##0" sourceLinked="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764544000781935E-3"/>
                  <c:y val="7.7487648850698464E-3"/>
                </c:manualLayout>
              </c:layout>
              <c:numFmt formatCode="#,##0" sourceLinked="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822003877982168E-2"/>
                  <c:y val="7.7752041790347655E-4"/>
                </c:manualLayout>
              </c:layout>
              <c:numFmt formatCode="#,##0" sourceLinked="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1191674038340781E-3"/>
                  <c:y val="5.188770088333957E-3"/>
                </c:manualLayout>
              </c:layout>
              <c:numFmt formatCode="#,##0" sourceLinked="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9.4291079227744757E-4"/>
                  <c:y val="6.9778206998968462E-3"/>
                </c:manualLayout>
              </c:layout>
              <c:numFmt formatCode="#,##0" sourceLinked="0"/>
              <c:spPr>
                <a:noFill/>
                <a:ln w="25400">
                  <a:noFill/>
                </a:ln>
              </c:spPr>
              <c:txPr>
                <a:bodyPr/>
                <a:lstStyle/>
                <a:p>
                  <a:pPr>
                    <a:defRPr sz="1100" b="1" i="0" u="none" strike="noStrike" baseline="0">
                      <a:solidFill>
                        <a:srgbClr val="0066CC"/>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
                  <c:y val="6.5543092906302017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66CC"/>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ВЧА'!$A$9:$A$19</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'Активи та ВЧА'!$D$9:$D$19</c:f>
              <c:numCache>
                <c:formatCode>#\ ##0.0</c:formatCode>
                <c:ptCount val="11"/>
                <c:pt idx="0">
                  <c:v>157201.12</c:v>
                </c:pt>
                <c:pt idx="1">
                  <c:v>177522.9907672471</c:v>
                </c:pt>
                <c:pt idx="2">
                  <c:v>206358.01345041502</c:v>
                </c:pt>
                <c:pt idx="3">
                  <c:v>236175.00047807681</c:v>
                </c:pt>
                <c:pt idx="4">
                  <c:v>230188.00296866489</c:v>
                </c:pt>
                <c:pt idx="5">
                  <c:v>275522.31110460212</c:v>
                </c:pt>
                <c:pt idx="6">
                  <c:v>296765.38148438092</c:v>
                </c:pt>
                <c:pt idx="7">
                  <c:v>339129.80037825857</c:v>
                </c:pt>
                <c:pt idx="8">
                  <c:v>414192.85422166175</c:v>
                </c:pt>
                <c:pt idx="9">
                  <c:v>520437.12025568314</c:v>
                </c:pt>
                <c:pt idx="10">
                  <c:v>534918.42656089913</c:v>
                </c:pt>
              </c:numCache>
            </c:numRef>
          </c:val>
        </c:ser>
        <c:dLbls>
          <c:showLegendKey val="0"/>
          <c:showVal val="0"/>
          <c:showCatName val="0"/>
          <c:showSerName val="0"/>
          <c:showPercent val="0"/>
          <c:showBubbleSize val="0"/>
        </c:dLbls>
        <c:gapWidth val="76"/>
        <c:overlap val="-11"/>
        <c:axId val="603849824"/>
        <c:axId val="603854304"/>
      </c:barChart>
      <c:lineChart>
        <c:grouping val="standard"/>
        <c:varyColors val="0"/>
        <c:ser>
          <c:idx val="3"/>
          <c:order val="1"/>
          <c:tx>
            <c:strRef>
              <c:f>'Активи та ВЧА'!$C$2</c:f>
              <c:strCache>
                <c:ptCount val="1"/>
                <c:pt idx="0">
                  <c:v>Кількість сформованих (визнаних) ІСІ (права шкала)</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dLbls>
            <c:dLbl>
              <c:idx val="0"/>
              <c:layout>
                <c:manualLayout>
                  <c:x val="-2.0551840417044259E-2"/>
                  <c:y val="-6.818663159921029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4971301006441538E-2"/>
                  <c:y val="-4.3144722977763866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3"/>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4"/>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5"/>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6"/>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7"/>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8"/>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9"/>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dLbl>
            <c:dLbl>
              <c:idx val="10"/>
              <c:layout>
                <c:manualLayout>
                  <c:x val="-3.3894009418066078E-2"/>
                  <c:y val="-5.6156433212141657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873735644704491E-2"/>
                  <c:y val="-2.9385281629411363E-2"/>
                </c:manualLayout>
              </c:layout>
              <c:numFmt formatCode="#,##0" sourceLinked="0"/>
              <c:spPr>
                <a:noFill/>
                <a:ln w="25400">
                  <a:noFill/>
                </a:ln>
              </c:spPr>
              <c:txPr>
                <a:bodyPr/>
                <a:lstStyle/>
                <a:p>
                  <a:pPr>
                    <a:defRPr sz="1100" b="1" i="0" u="none" strike="noStrike" baseline="0">
                      <a:solidFill>
                        <a:srgbClr val="000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6255200316646752E-2"/>
                  <c:y val="-7.747602888241776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100" b="1" i="0" u="none" strike="noStrike" baseline="0">
                    <a:solidFill>
                      <a:srgbClr val="000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'Активи та ВЧА'!$A$9:$A$19</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'Активи та ВЧА'!$C$9:$C$19</c:f>
              <c:numCache>
                <c:formatCode>General</c:formatCode>
                <c:ptCount val="11"/>
                <c:pt idx="0">
                  <c:v>1222</c:v>
                </c:pt>
                <c:pt idx="1">
                  <c:v>1250</c:v>
                </c:pt>
                <c:pt idx="2">
                  <c:v>1188</c:v>
                </c:pt>
                <c:pt idx="3">
                  <c:v>1147</c:v>
                </c:pt>
                <c:pt idx="4">
                  <c:v>1130</c:v>
                </c:pt>
                <c:pt idx="5">
                  <c:v>1167</c:v>
                </c:pt>
                <c:pt idx="6">
                  <c:v>1228</c:v>
                </c:pt>
                <c:pt idx="7">
                  <c:v>1326</c:v>
                </c:pt>
                <c:pt idx="8">
                  <c:v>1478</c:v>
                </c:pt>
                <c:pt idx="9">
                  <c:v>1711</c:v>
                </c:pt>
                <c:pt idx="10">
                  <c:v>1742</c:v>
                </c:pt>
              </c:numCache>
            </c:numRef>
          </c:val>
          <c:smooth val="0"/>
        </c:ser>
        <c:dLbls>
          <c:showLegendKey val="0"/>
          <c:showVal val="0"/>
          <c:showCatName val="0"/>
          <c:showSerName val="0"/>
          <c:showPercent val="0"/>
          <c:showBubbleSize val="0"/>
        </c:dLbls>
        <c:marker val="1"/>
        <c:smooth val="0"/>
        <c:axId val="603853744"/>
        <c:axId val="603853184"/>
      </c:lineChart>
      <c:catAx>
        <c:axId val="6038498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603854304"/>
        <c:crosses val="autoZero"/>
        <c:auto val="0"/>
        <c:lblAlgn val="ctr"/>
        <c:lblOffset val="0"/>
        <c:tickLblSkip val="1"/>
        <c:tickMarkSkip val="1"/>
        <c:noMultiLvlLbl val="0"/>
      </c:catAx>
      <c:valAx>
        <c:axId val="603854304"/>
        <c:scaling>
          <c:orientation val="minMax"/>
          <c:max val="600000"/>
          <c:min val="100000"/>
        </c:scaling>
        <c:delete val="0"/>
        <c:axPos val="l"/>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03849824"/>
        <c:crosses val="autoZero"/>
        <c:crossBetween val="between"/>
        <c:majorUnit val="50000"/>
        <c:minorUnit val="520"/>
      </c:valAx>
      <c:catAx>
        <c:axId val="603853744"/>
        <c:scaling>
          <c:orientation val="minMax"/>
        </c:scaling>
        <c:delete val="1"/>
        <c:axPos val="b"/>
        <c:numFmt formatCode="General" sourceLinked="1"/>
        <c:majorTickMark val="out"/>
        <c:minorTickMark val="none"/>
        <c:tickLblPos val="nextTo"/>
        <c:crossAx val="603853184"/>
        <c:crosses val="autoZero"/>
        <c:auto val="0"/>
        <c:lblAlgn val="ctr"/>
        <c:lblOffset val="100"/>
        <c:noMultiLvlLbl val="0"/>
      </c:catAx>
      <c:valAx>
        <c:axId val="603853184"/>
        <c:scaling>
          <c:orientation val="minMax"/>
          <c:max val="1750"/>
          <c:min val="250"/>
        </c:scaling>
        <c:delete val="0"/>
        <c:axPos val="r"/>
        <c:title>
          <c:tx>
            <c:rich>
              <a:bodyPr rot="0" vert="horz"/>
              <a:lstStyle/>
              <a:p>
                <a:pPr algn="ctr">
                  <a:defRPr sz="1100" b="1" i="0" u="none" strike="noStrike" baseline="0">
                    <a:solidFill>
                      <a:srgbClr val="000080"/>
                    </a:solidFill>
                    <a:latin typeface="Arial"/>
                    <a:ea typeface="Arial"/>
                    <a:cs typeface="Arial"/>
                  </a:defRPr>
                </a:pPr>
                <a:r>
                  <a:rPr lang="uk-UA" sz="1100"/>
                  <a:t>млн грн</a:t>
                </a:r>
              </a:p>
            </c:rich>
          </c:tx>
          <c:layout>
            <c:manualLayout>
              <c:xMode val="edge"/>
              <c:yMode val="edge"/>
              <c:x val="7.1647221344614282E-3"/>
              <c:y val="4.548990605497163E-3"/>
            </c:manualLayout>
          </c:layout>
          <c:overlay val="0"/>
          <c:spPr>
            <a:noFill/>
            <a:ln w="25400">
              <a:noFill/>
            </a:ln>
          </c:spPr>
        </c:title>
        <c:numFmt formatCode="#,##0" sourceLinked="0"/>
        <c:majorTickMark val="cross"/>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03853744"/>
        <c:crosses val="max"/>
        <c:crossBetween val="between"/>
        <c:majorUnit val="250"/>
      </c:valAx>
      <c:spPr>
        <a:noFill/>
        <a:ln w="25400">
          <a:noFill/>
        </a:ln>
      </c:spPr>
    </c:plotArea>
    <c:legend>
      <c:legendPos val="r"/>
      <c:layout>
        <c:manualLayout>
          <c:xMode val="edge"/>
          <c:yMode val="edge"/>
          <c:x val="7.9105455419968232E-2"/>
          <c:y val="0.88909337603985938"/>
          <c:w val="0.88957522193612049"/>
          <c:h val="0.10079096045197744"/>
        </c:manualLayout>
      </c:layout>
      <c:overlay val="0"/>
      <c:spPr>
        <a:noFill/>
        <a:ln w="25400">
          <a:noFill/>
        </a:ln>
      </c:spPr>
      <c:txPr>
        <a:bodyPr/>
        <a:lstStyle/>
        <a:p>
          <a:pPr>
            <a:defRPr sz="12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sz="1400" b="1" i="0" baseline="0">
                <a:effectLst/>
              </a:rPr>
              <a:t>ВЧА на 31.12.2021</a:t>
            </a:r>
            <a:endParaRPr lang="uk-UA" sz="1400">
              <a:effectLst/>
            </a:endParaRPr>
          </a:p>
        </c:rich>
      </c:tx>
      <c:layout>
        <c:manualLayout>
          <c:xMode val="edge"/>
          <c:yMode val="edge"/>
          <c:x val="0.37448851953829859"/>
          <c:y val="3.2283441462328429E-2"/>
        </c:manualLayout>
      </c:layout>
      <c:overlay val="0"/>
      <c:spPr>
        <a:noFill/>
        <a:ln w="25400">
          <a:noFill/>
        </a:ln>
      </c:spPr>
    </c:title>
    <c:autoTitleDeleted val="0"/>
    <c:plotArea>
      <c:layout>
        <c:manualLayout>
          <c:layoutTarget val="inner"/>
          <c:xMode val="edge"/>
          <c:yMode val="edge"/>
          <c:x val="6.1600657484111358E-2"/>
          <c:y val="0.22814246061651913"/>
          <c:w val="0.7331268009493821"/>
          <c:h val="0.71926439350015181"/>
        </c:manualLayout>
      </c:layout>
      <c:ofPieChart>
        <c:ofPieType val="bar"/>
        <c:varyColors val="1"/>
        <c:ser>
          <c:idx val="0"/>
          <c:order val="0"/>
          <c:tx>
            <c:strRef>
              <c:f>'[12]Активи та ВЧА'!$B$85</c:f>
              <c:strCache>
                <c:ptCount val="1"/>
                <c:pt idx="0">
                  <c:v>44561</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4147286379157676"/>
                </c:manualLayout>
              </c:layout>
              <c:numFmt formatCode="0.00%" sourceLinked="0"/>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2.8323749607636478E-3"/>
                  <c:y val="-2.9035975854668154E-2"/>
                </c:manualLayout>
              </c:layout>
              <c:numFmt formatCode="0.00%" sourceLinked="0"/>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1.8826373085451403E-3"/>
                  <c:y val="0.10889568080305752"/>
                </c:manualLayout>
              </c:layout>
              <c:numFmt formatCode="0.00%" sourceLinked="0"/>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6.4597760172988294E-3"/>
                  <c:y val="0.22326037921311537"/>
                </c:manualLayout>
              </c:layout>
              <c:numFmt formatCode="0.00%" sourceLinked="0"/>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13743026682429249"/>
                  <c:y val="-0.28709657486065993"/>
                </c:manualLayout>
              </c:layout>
              <c:tx>
                <c:rich>
                  <a:bodyPr anchorCtr="0"/>
                  <a:lstStyle/>
                  <a:p>
                    <a:pPr algn="ctr">
                      <a:defRPr sz="1100" b="1" i="1" u="none" strike="noStrike" baseline="0">
                        <a:solidFill>
                          <a:srgbClr val="000000"/>
                        </a:solidFill>
                        <a:latin typeface="Arial Cyr"/>
                        <a:ea typeface="Arial Cyr"/>
                        <a:cs typeface="Arial Cyr"/>
                      </a:defRPr>
                    </a:pPr>
                    <a:r>
                      <a:rPr lang="uk-UA" sz="1100"/>
                      <a:t>Крім венчурних
6.56%</a:t>
                    </a:r>
                  </a:p>
                </c:rich>
              </c:tx>
              <c:numFmt formatCode="0.00%" sourceLinked="0"/>
              <c:spPr>
                <a:noFill/>
                <a:ln w="25400">
                  <a:noFill/>
                </a:ln>
              </c:spPr>
              <c:dLblPos val="bestFit"/>
              <c:showLegendKey val="1"/>
              <c:showVal val="0"/>
              <c:showCatName val="0"/>
              <c:showSerName val="0"/>
              <c:showPercent val="0"/>
              <c:showBubbleSize val="0"/>
              <c:extLs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'[12]Активи та ВЧА'!$A$86:$A$89</c:f>
              <c:strCache>
                <c:ptCount val="4"/>
                <c:pt idx="0">
                  <c:v>Венчурні</c:v>
                </c:pt>
                <c:pt idx="1">
                  <c:v>Відкриті</c:v>
                </c:pt>
                <c:pt idx="2">
                  <c:v>Інтервальні</c:v>
                </c:pt>
                <c:pt idx="3">
                  <c:v>Закриті (крім венчурних)</c:v>
                </c:pt>
              </c:strCache>
            </c:strRef>
          </c:cat>
          <c:val>
            <c:numRef>
              <c:f>'[12]Активи та ВЧА'!$B$86:$B$89</c:f>
              <c:numCache>
                <c:formatCode>General</c:formatCode>
                <c:ptCount val="4"/>
                <c:pt idx="0">
                  <c:v>0.93441863915002032</c:v>
                </c:pt>
                <c:pt idx="1">
                  <c:v>4.866268077959208E-4</c:v>
                </c:pt>
                <c:pt idx="2">
                  <c:v>2.2918317545204763E-4</c:v>
                </c:pt>
                <c:pt idx="3">
                  <c:v>6.4865550866731597E-2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852360885070569E-2"/>
          <c:y val="0.10688848501577927"/>
          <c:w val="0.92348353462776278"/>
          <c:h val="0.65795800776379687"/>
        </c:manualLayout>
      </c:layout>
      <c:barChart>
        <c:barDir val="col"/>
        <c:grouping val="clustered"/>
        <c:varyColors val="0"/>
        <c:ser>
          <c:idx val="1"/>
          <c:order val="0"/>
          <c:tx>
            <c:strRef>
              <c:f>'ІСІ та тлі банків та ВВП'!$A$4</c:f>
              <c:strCache>
                <c:ptCount val="1"/>
                <c:pt idx="0">
                  <c:v>Активи ІСІ в управлінні, млрд грн (ліва шкала)</c:v>
                </c:pt>
              </c:strCache>
            </c:strRef>
          </c:tx>
          <c:spPr>
            <a:solidFill>
              <a:srgbClr val="3366FF"/>
            </a:solidFill>
            <a:ln w="25400">
              <a:noFill/>
            </a:ln>
          </c:spPr>
          <c:invertIfNegative val="0"/>
          <c:dLbls>
            <c:numFmt formatCode="#,##0" sourceLinked="0"/>
            <c:spPr>
              <a:noFill/>
              <a:ln w="25400">
                <a:noFill/>
              </a:ln>
            </c:spPr>
            <c:txPr>
              <a:bodyPr wrap="square" lIns="38100" tIns="19050" rIns="38100" bIns="19050" anchor="ctr">
                <a:spAutoFit/>
              </a:bodyPr>
              <a:lstStyle/>
              <a:p>
                <a:pPr>
                  <a:defRPr sz="1100" b="1" i="0" u="none" strike="noStrike" baseline="0">
                    <a:solidFill>
                      <a:srgbClr val="3366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'ІСІ та тлі банків та ВВП'!$B$3:$L$3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'ІСІ та тлі банків та ВВП'!$B$4:$L$4</c:f>
              <c:numCache>
                <c:formatCode>_-* #\ ##0.0_₴_-;\-* #\ ##0.0_₴_-;_-* "-"??_₴_-;_-@_-</c:formatCode>
                <c:ptCount val="11"/>
                <c:pt idx="0">
                  <c:v>157.20112</c:v>
                </c:pt>
                <c:pt idx="1">
                  <c:v>177.52299076724711</c:v>
                </c:pt>
                <c:pt idx="2">
                  <c:v>206.35801345041503</c:v>
                </c:pt>
                <c:pt idx="3">
                  <c:v>236.17500047807681</c:v>
                </c:pt>
                <c:pt idx="4">
                  <c:v>230.18800296866499</c:v>
                </c:pt>
                <c:pt idx="5">
                  <c:v>275.52231110460212</c:v>
                </c:pt>
                <c:pt idx="6">
                  <c:v>296.7653814843809</c:v>
                </c:pt>
                <c:pt idx="7">
                  <c:v>339.12980037825901</c:v>
                </c:pt>
                <c:pt idx="8">
                  <c:v>414.192854221662</c:v>
                </c:pt>
                <c:pt idx="9">
                  <c:v>520.43712025568311</c:v>
                </c:pt>
                <c:pt idx="10">
                  <c:v>534.91842656089909</c:v>
                </c:pt>
              </c:numCache>
            </c:numRef>
          </c:val>
        </c:ser>
        <c:ser>
          <c:idx val="0"/>
          <c:order val="1"/>
          <c:tx>
            <c:strRef>
              <c:f>'ІСІ та тлі банків та ВВП'!$A$7</c:f>
              <c:strCache>
                <c:ptCount val="1"/>
                <c:pt idx="0">
                  <c:v>ВВП, млрд грн**</c:v>
                </c:pt>
              </c:strCache>
            </c:strRef>
          </c:tx>
          <c:spPr>
            <a:solidFill>
              <a:srgbClr val="666699"/>
            </a:solidFill>
            <a:ln w="25400">
              <a:noFill/>
            </a:ln>
          </c:spPr>
          <c:invertIfNegative val="0"/>
          <c:cat>
            <c:numRef>
              <c:f>'ІСІ та тлі банків та ВВП'!$B$3:$L$3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'ІСІ та тлі банків та ВВП'!$B$7:$L$7</c:f>
              <c:numCache>
                <c:formatCode>_-* #\ ##0.0_₴_-;\-* #\ ##0.0_₴_-;_-* "-"??_₴_-;_-@_-</c:formatCode>
                <c:ptCount val="11"/>
                <c:pt idx="0">
                  <c:v>1404.6690000000001</c:v>
                </c:pt>
                <c:pt idx="1">
                  <c:v>1465.1980000000001</c:v>
                </c:pt>
                <c:pt idx="2">
                  <c:v>1586.915</c:v>
                </c:pt>
                <c:pt idx="3">
                  <c:v>1988.5440000000001</c:v>
                </c:pt>
                <c:pt idx="4">
                  <c:v>2385.3670000000002</c:v>
                </c:pt>
                <c:pt idx="5">
                  <c:v>2983.8820000000001</c:v>
                </c:pt>
                <c:pt idx="6">
                  <c:v>3558.7060000000001</c:v>
                </c:pt>
                <c:pt idx="7">
                  <c:v>3978.4003333333299</c:v>
                </c:pt>
                <c:pt idx="8">
                  <c:v>4194.1019999999999</c:v>
                </c:pt>
                <c:pt idx="9">
                  <c:v>5459.5739999999996</c:v>
                </c:pt>
                <c:pt idx="10">
                  <c:v>5191.0280000000002</c:v>
                </c:pt>
              </c:numCache>
            </c:numRef>
          </c:val>
        </c:ser>
        <c:dLbls>
          <c:showLegendKey val="0"/>
          <c:showVal val="0"/>
          <c:showCatName val="0"/>
          <c:showSerName val="0"/>
          <c:showPercent val="0"/>
          <c:showBubbleSize val="0"/>
        </c:dLbls>
        <c:gapWidth val="150"/>
        <c:overlap val="-10"/>
        <c:axId val="675050976"/>
        <c:axId val="675051536"/>
      </c:barChart>
      <c:lineChart>
        <c:grouping val="standard"/>
        <c:varyColors val="0"/>
        <c:ser>
          <c:idx val="2"/>
          <c:order val="2"/>
          <c:tx>
            <c:strRef>
              <c:f>'ІСІ та тлі банків та ВВП'!$A$8</c:f>
              <c:strCache>
                <c:ptCount val="1"/>
                <c:pt idx="0">
                  <c:v>Відношення активів ІСІ до активів банків </c:v>
                </c:pt>
              </c:strCache>
            </c:strRef>
          </c:tx>
          <c:spPr>
            <a:ln w="25400">
              <a:solidFill>
                <a:srgbClr val="008080"/>
              </a:solidFill>
              <a:prstDash val="solid"/>
            </a:ln>
          </c:spPr>
          <c:marker>
            <c:symbol val="triangle"/>
            <c:size val="6"/>
            <c:spPr>
              <a:solidFill>
                <a:srgbClr val="008080"/>
              </a:solidFill>
              <a:ln>
                <a:solidFill>
                  <a:srgbClr val="008080"/>
                </a:solidFill>
                <a:prstDash val="solid"/>
              </a:ln>
            </c:spPr>
          </c:marker>
          <c:dLbls>
            <c:dLbl>
              <c:idx val="0"/>
              <c:layout>
                <c:manualLayout>
                  <c:x val="-4.471574649131646E-2"/>
                  <c:y val="-3.5993649949092682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9515844034083059E-2"/>
                  <c:y val="-3.9331970574894425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1049153418990273E-2"/>
                  <c:y val="-3.6228500541095263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7158977642126794E-2"/>
                  <c:y val="-3.6307920283738374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6286324136646144E-2"/>
                  <c:y val="-3.6308027853607837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126159722378329E-2"/>
                  <c:y val="-3.0101087786009621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1007304388435225E-2"/>
                  <c:y val="-4.4723160424923504E-2"/>
                </c:manualLayout>
              </c:layout>
              <c:numFmt formatCode="0.0%" sourceLinked="0"/>
              <c:spPr>
                <a:noFill/>
                <a:ln w="25400">
                  <a:noFill/>
                </a:ln>
              </c:spPr>
              <c:txPr>
                <a:bodyPr/>
                <a:lstStyle/>
                <a:p>
                  <a:pPr>
                    <a:defRPr sz="1100" b="1" i="0" u="none" strike="noStrike" baseline="0">
                      <a:solidFill>
                        <a:srgbClr val="008080"/>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9428769618065929E-2"/>
                  <c:y val="-3.8682418154132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5883677576253494E-2"/>
                  <c:y val="-3.26003259560195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4779559310755473E-2"/>
                  <c:y val="-2.61515683059362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3720388221892462E-2"/>
                  <c:y val="-4.68116105981703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8080"/>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'ІСІ та тлі банків та ВВП'!$B$2:$L$2</c:f>
              <c:numCache>
                <c:formatCode>m/d/yyyy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'ІСІ та тлі банків та ВВП'!$B$8:$L$8</c:f>
              <c:numCache>
                <c:formatCode>0.00%</c:formatCode>
                <c:ptCount val="11"/>
                <c:pt idx="0">
                  <c:v>0.13946259377284437</c:v>
                </c:pt>
                <c:pt idx="1">
                  <c:v>0.13889655367343359</c:v>
                </c:pt>
                <c:pt idx="2">
                  <c:v>0.15670554735871231</c:v>
                </c:pt>
                <c:pt idx="3">
                  <c:v>0.19353298823631979</c:v>
                </c:pt>
                <c:pt idx="4">
                  <c:v>0.18322713952549646</c:v>
                </c:pt>
                <c:pt idx="5">
                  <c:v>0.20656463307915482</c:v>
                </c:pt>
                <c:pt idx="6">
                  <c:v>0.21825750291378404</c:v>
                </c:pt>
                <c:pt idx="7">
                  <c:v>0.22692464192969969</c:v>
                </c:pt>
                <c:pt idx="8">
                  <c:v>0.22722716317828479</c:v>
                </c:pt>
                <c:pt idx="9">
                  <c:v>0.25347214550313024</c:v>
                </c:pt>
                <c:pt idx="10">
                  <c:v>0.22724396280485565</c:v>
                </c:pt>
              </c:numCache>
            </c:numRef>
          </c:val>
          <c:smooth val="0"/>
        </c:ser>
        <c:ser>
          <c:idx val="3"/>
          <c:order val="3"/>
          <c:tx>
            <c:strRef>
              <c:f>'ІСІ та тлі банків та ВВП'!$A$9</c:f>
              <c:strCache>
                <c:ptCount val="1"/>
                <c:pt idx="0">
                  <c:v>Відношення активів ІСІ до ВВП</c:v>
                </c:pt>
              </c:strCache>
            </c:strRef>
          </c:tx>
          <c:spPr>
            <a:ln w="25400">
              <a:solidFill>
                <a:srgbClr val="0000FF"/>
              </a:solidFill>
              <a:prstDash val="solid"/>
            </a:ln>
          </c:spPr>
          <c:marker>
            <c:symbol val="x"/>
            <c:size val="5"/>
            <c:spPr>
              <a:solidFill>
                <a:srgbClr val="0000FF"/>
              </a:solidFill>
              <a:ln>
                <a:solidFill>
                  <a:srgbClr val="0000FF"/>
                </a:solidFill>
                <a:prstDash val="solid"/>
              </a:ln>
            </c:spPr>
          </c:marker>
          <c:dLbls>
            <c:dLbl>
              <c:idx val="0"/>
              <c:layout>
                <c:manualLayout>
                  <c:x val="-4.6455819490052119E-2"/>
                  <c:y val="6.31524248417764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4426573570660221E-2"/>
                  <c:y val="3.3135878409205281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717855270265154E-2"/>
                  <c:y val="3.2810171021241785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679931155183301E-2"/>
                  <c:y val="-2.8685870142204899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8256306884368652E-2"/>
                  <c:y val="-4.574920779758410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8353417128664892E-2"/>
                  <c:y val="-3.4164467313025873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6684894471071275E-2"/>
                  <c:y val="-3.6529948297060112E-2"/>
                </c:manualLayout>
              </c:layout>
              <c:numFmt formatCode="0.0%" sourceLinked="0"/>
              <c:spPr>
                <a:noFill/>
                <a:ln w="25400">
                  <a:noFill/>
                </a:ln>
              </c:spPr>
              <c:txPr>
                <a:bodyPr/>
                <a:lstStyle/>
                <a:p>
                  <a:pPr>
                    <a:defRPr sz="1100" b="1" i="0" u="none" strike="noStrike" baseline="0">
                      <a:solidFill>
                        <a:srgbClr val="0000FF"/>
                      </a:solidFill>
                      <a:latin typeface="Arial"/>
                      <a:ea typeface="Arial"/>
                      <a:cs typeface="Arial"/>
                    </a:defRPr>
                  </a:pPr>
                  <a:endParaRPr lang="uk-UA"/>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825787699270606E-2"/>
                  <c:y val="-3.302896682384327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9119257900379227E-2"/>
                  <c:y val="-3.16465751619524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0707556042382659E-2"/>
                  <c:y val="-3.32633699341518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5351701224554092E-2"/>
                  <c:y val="-2.84185911787996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00FF"/>
                    </a:solidFill>
                    <a:latin typeface="Arial"/>
                    <a:ea typeface="Arial"/>
                    <a:cs typeface="Arial"/>
                  </a:defRPr>
                </a:pPr>
                <a:endParaRPr lang="uk-UA"/>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'ІСІ та тлі банків та ВВП'!$B$2:$L$2</c:f>
              <c:numCache>
                <c:formatCode>m/d/yyyy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'ІСІ та тлі банків та ВВП'!$B$9:$L$9</c:f>
              <c:numCache>
                <c:formatCode>0.00%</c:formatCode>
                <c:ptCount val="11"/>
                <c:pt idx="0">
                  <c:v>0.11191328348529084</c:v>
                </c:pt>
                <c:pt idx="1">
                  <c:v>0.12115972774140225</c:v>
                </c:pt>
                <c:pt idx="2">
                  <c:v>0.1300372190384583</c:v>
                </c:pt>
                <c:pt idx="3">
                  <c:v>0.11876780221009783</c:v>
                </c:pt>
                <c:pt idx="4">
                  <c:v>9.6500036668850112E-2</c:v>
                </c:pt>
                <c:pt idx="5">
                  <c:v>9.2336865567942072E-2</c:v>
                </c:pt>
                <c:pt idx="6">
                  <c:v>8.3391373573535127E-2</c:v>
                </c:pt>
                <c:pt idx="7">
                  <c:v>8.53250319728803E-2</c:v>
                </c:pt>
                <c:pt idx="8">
                  <c:v>9.8756027922463976E-2</c:v>
                </c:pt>
                <c:pt idx="9">
                  <c:v>9.5325591384178177E-2</c:v>
                </c:pt>
                <c:pt idx="10">
                  <c:v>0.1030467234160361</c:v>
                </c:pt>
              </c:numCache>
            </c:numRef>
          </c:val>
          <c:smooth val="0"/>
        </c:ser>
        <c:dLbls>
          <c:showLegendKey val="0"/>
          <c:showVal val="0"/>
          <c:showCatName val="0"/>
          <c:showSerName val="0"/>
          <c:showPercent val="0"/>
          <c:showBubbleSize val="0"/>
        </c:dLbls>
        <c:marker val="1"/>
        <c:smooth val="0"/>
        <c:axId val="675052096"/>
        <c:axId val="675052656"/>
      </c:lineChart>
      <c:catAx>
        <c:axId val="6750509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a:ea typeface="Arial"/>
                <a:cs typeface="Arial"/>
              </a:defRPr>
            </a:pPr>
            <a:endParaRPr lang="uk-UA"/>
          </a:p>
        </c:txPr>
        <c:crossAx val="675051536"/>
        <c:crosses val="autoZero"/>
        <c:auto val="0"/>
        <c:lblAlgn val="ctr"/>
        <c:lblOffset val="100"/>
        <c:tickLblSkip val="1"/>
        <c:tickMarkSkip val="1"/>
        <c:noMultiLvlLbl val="0"/>
      </c:catAx>
      <c:valAx>
        <c:axId val="675051536"/>
        <c:scaling>
          <c:orientation val="minMax"/>
        </c:scaling>
        <c:delete val="0"/>
        <c:axPos val="l"/>
        <c:title>
          <c:tx>
            <c:rich>
              <a:bodyPr rot="0" vert="horz"/>
              <a:lstStyle/>
              <a:p>
                <a:pPr algn="ctr">
                  <a:defRPr sz="1100" b="1" i="0" u="none" strike="noStrike" baseline="0">
                    <a:solidFill>
                      <a:srgbClr val="003366"/>
                    </a:solidFill>
                    <a:latin typeface="Arial"/>
                    <a:ea typeface="Arial"/>
                    <a:cs typeface="Arial"/>
                  </a:defRPr>
                </a:pPr>
                <a:r>
                  <a:rPr lang="uk-UA"/>
                  <a:t>млрд грн</a:t>
                </a:r>
              </a:p>
            </c:rich>
          </c:tx>
          <c:layout>
            <c:manualLayout>
              <c:xMode val="edge"/>
              <c:yMode val="edge"/>
              <c:x val="1.9822757360653611E-4"/>
              <c:y val="2.397224639656746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75050976"/>
        <c:crosses val="autoZero"/>
        <c:crossBetween val="between"/>
      </c:valAx>
      <c:catAx>
        <c:axId val="675052096"/>
        <c:scaling>
          <c:orientation val="minMax"/>
        </c:scaling>
        <c:delete val="1"/>
        <c:axPos val="b"/>
        <c:numFmt formatCode="m/d/yyyy" sourceLinked="1"/>
        <c:majorTickMark val="out"/>
        <c:minorTickMark val="none"/>
        <c:tickLblPos val="nextTo"/>
        <c:crossAx val="675052656"/>
        <c:crosses val="autoZero"/>
        <c:auto val="0"/>
        <c:lblAlgn val="ctr"/>
        <c:lblOffset val="100"/>
        <c:noMultiLvlLbl val="0"/>
      </c:catAx>
      <c:valAx>
        <c:axId val="675052656"/>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75052096"/>
        <c:crosses val="max"/>
        <c:crossBetween val="between"/>
      </c:valAx>
      <c:spPr>
        <a:noFill/>
        <a:ln w="25400">
          <a:noFill/>
        </a:ln>
      </c:spPr>
    </c:plotArea>
    <c:legend>
      <c:legendPos val="r"/>
      <c:layout>
        <c:manualLayout>
          <c:xMode val="edge"/>
          <c:yMode val="edge"/>
          <c:x val="3.0279189389673781E-2"/>
          <c:y val="0.85626674356612364"/>
          <c:w val="0.92269157365927612"/>
          <c:h val="0.12354311080790513"/>
        </c:manualLayout>
      </c:layout>
      <c:overlay val="0"/>
      <c:spPr>
        <a:solidFill>
          <a:srgbClr val="FFFFFF"/>
        </a:solidFill>
        <a:ln w="25400">
          <a:noFill/>
        </a:ln>
      </c:spPr>
      <c:txPr>
        <a:bodyPr/>
        <a:lstStyle/>
        <a:p>
          <a:pPr>
            <a:defRPr sz="1200" b="1" i="0" u="none" strike="noStrike" baseline="0">
              <a:solidFill>
                <a:srgbClr val="003366"/>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oddHeader>&amp;A</c:oddHeader>
      <c:oddFooter>Page &amp;P</c:oddFooter>
    </c:headerFooter>
    <c:pageMargins b="1" l="0.75" r="0.75" t="1" header="0.5" footer="0.5"/>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31531197269736E-2"/>
          <c:y val="0.10465052639157703"/>
          <c:w val="0.92741193130207178"/>
          <c:h val="0.82072452998504719"/>
        </c:manualLayout>
      </c:layout>
      <c:barChart>
        <c:barDir val="col"/>
        <c:grouping val="clustered"/>
        <c:varyColors val="0"/>
        <c:ser>
          <c:idx val="1"/>
          <c:order val="0"/>
          <c:tx>
            <c:strRef>
              <c:f>'Притік-відтік у відкритих ІСІ'!$K$3</c:f>
              <c:strCache>
                <c:ptCount val="1"/>
                <c:pt idx="0">
                  <c:v>2021</c:v>
                </c:pt>
              </c:strCache>
            </c:strRef>
          </c:tx>
          <c:spPr>
            <a:solidFill>
              <a:schemeClr val="accent5">
                <a:lumMod val="75000"/>
              </a:schemeClr>
            </a:solidFill>
            <a:ln w="25400">
              <a:noFill/>
            </a:ln>
          </c:spPr>
          <c:invertIfNegative val="0"/>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ІСІ'!$K$4:$K$15</c:f>
              <c:numCache>
                <c:formatCode>#,##0</c:formatCode>
                <c:ptCount val="12"/>
                <c:pt idx="0">
                  <c:v>3870.2838725400002</c:v>
                </c:pt>
                <c:pt idx="1">
                  <c:v>39078.998138149997</c:v>
                </c:pt>
                <c:pt idx="2">
                  <c:v>17584.613459280001</c:v>
                </c:pt>
                <c:pt idx="3">
                  <c:v>8556.2533323500011</c:v>
                </c:pt>
                <c:pt idx="4">
                  <c:v>-14682.750501099999</c:v>
                </c:pt>
                <c:pt idx="5">
                  <c:v>-3430.9915875000002</c:v>
                </c:pt>
                <c:pt idx="6">
                  <c:v>4815.1892170649999</c:v>
                </c:pt>
                <c:pt idx="7">
                  <c:v>5272.7935131000004</c:v>
                </c:pt>
                <c:pt idx="8">
                  <c:v>-4323.7313412000003</c:v>
                </c:pt>
                <c:pt idx="9">
                  <c:v>-1437.0416892000001</c:v>
                </c:pt>
                <c:pt idx="10">
                  <c:v>1726.8226711</c:v>
                </c:pt>
                <c:pt idx="11">
                  <c:v>-114.552533400001</c:v>
                </c:pt>
              </c:numCache>
            </c:numRef>
          </c:val>
        </c:ser>
        <c:ser>
          <c:idx val="2"/>
          <c:order val="1"/>
          <c:tx>
            <c:strRef>
              <c:f>'Притік-відтік у відкритих ІСІ'!$L$3</c:f>
              <c:strCache>
                <c:ptCount val="1"/>
                <c:pt idx="0">
                  <c:v>2022**</c:v>
                </c:pt>
              </c:strCache>
            </c:strRef>
          </c:tx>
          <c:spPr>
            <a:solidFill>
              <a:srgbClr val="00B0F0"/>
            </a:solidFill>
            <a:ln w="25400">
              <a:noFill/>
            </a:ln>
          </c:spPr>
          <c:invertIfNegative val="0"/>
          <c:cat>
            <c:strRef>
              <c:f>'Притік-відтік у відкритих ІСІ'!$A$4:$A$15</c:f>
              <c:strCache>
                <c:ptCount val="12"/>
                <c:pt idx="0">
                  <c:v>січень</c:v>
                </c:pt>
                <c:pt idx="1">
                  <c:v>лютий </c:v>
                </c:pt>
                <c:pt idx="2">
                  <c:v>березень</c:v>
                </c:pt>
                <c:pt idx="3">
                  <c:v>квітень</c:v>
                </c:pt>
                <c:pt idx="4">
                  <c:v>травень </c:v>
                </c:pt>
                <c:pt idx="5">
                  <c:v>червень</c:v>
                </c:pt>
                <c:pt idx="6">
                  <c:v>липень</c:v>
                </c:pt>
                <c:pt idx="7">
                  <c:v>серпень</c:v>
                </c:pt>
                <c:pt idx="8">
                  <c:v>вересень</c:v>
                </c:pt>
                <c:pt idx="9">
                  <c:v>жовтень</c:v>
                </c:pt>
                <c:pt idx="10">
                  <c:v>листопад</c:v>
                </c:pt>
                <c:pt idx="11">
                  <c:v>грудень</c:v>
                </c:pt>
              </c:strCache>
            </c:strRef>
          </c:cat>
          <c:val>
            <c:numRef>
              <c:f>'Притік-відтік у відкритих ІСІ'!$L$4:$L$15</c:f>
              <c:numCache>
                <c:formatCode>#,##0</c:formatCode>
                <c:ptCount val="12"/>
                <c:pt idx="0">
                  <c:v>-1419.7975441000001</c:v>
                </c:pt>
                <c:pt idx="1">
                  <c:v>3660.6141231000001</c:v>
                </c:pt>
                <c:pt idx="2">
                  <c:v>0</c:v>
                </c:pt>
                <c:pt idx="3">
                  <c:v>0</c:v>
                </c:pt>
                <c:pt idx="4">
                  <c:v>0</c:v>
                </c:pt>
                <c:pt idx="5">
                  <c:v>0</c:v>
                </c:pt>
                <c:pt idx="6">
                  <c:v>0</c:v>
                </c:pt>
                <c:pt idx="7">
                  <c:v>-0.14483559999999099</c:v>
                </c:pt>
                <c:pt idx="8">
                  <c:v>-2.0467236</c:v>
                </c:pt>
                <c:pt idx="9">
                  <c:v>-14565.5017142</c:v>
                </c:pt>
                <c:pt idx="10">
                  <c:v>-2128.834327</c:v>
                </c:pt>
                <c:pt idx="11">
                  <c:v>-11022.038925999999</c:v>
                </c:pt>
              </c:numCache>
            </c:numRef>
          </c:val>
        </c:ser>
        <c:dLbls>
          <c:showLegendKey val="0"/>
          <c:showVal val="0"/>
          <c:showCatName val="0"/>
          <c:showSerName val="0"/>
          <c:showPercent val="0"/>
          <c:showBubbleSize val="0"/>
        </c:dLbls>
        <c:gapWidth val="150"/>
        <c:axId val="616401776"/>
        <c:axId val="696416880"/>
      </c:barChart>
      <c:catAx>
        <c:axId val="616401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740000" vert="horz"/>
          <a:lstStyle/>
          <a:p>
            <a:pPr>
              <a:defRPr sz="1000" b="0" i="1" u="none" strike="noStrike" baseline="0">
                <a:solidFill>
                  <a:srgbClr val="000000"/>
                </a:solidFill>
                <a:latin typeface="Arial"/>
                <a:ea typeface="Arial"/>
                <a:cs typeface="Arial"/>
              </a:defRPr>
            </a:pPr>
            <a:endParaRPr lang="uk-UA"/>
          </a:p>
        </c:txPr>
        <c:crossAx val="696416880"/>
        <c:crosses val="autoZero"/>
        <c:auto val="0"/>
        <c:lblAlgn val="ctr"/>
        <c:lblOffset val="0"/>
        <c:tickLblSkip val="1"/>
        <c:tickMarkSkip val="1"/>
        <c:noMultiLvlLbl val="0"/>
      </c:catAx>
      <c:valAx>
        <c:axId val="696416880"/>
        <c:scaling>
          <c:orientation val="minMax"/>
          <c:max val="45000"/>
          <c:min val="-1500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sz="1100"/>
                  <a:t>тис. грн</a:t>
                </a:r>
              </a:p>
            </c:rich>
          </c:tx>
          <c:layout>
            <c:manualLayout>
              <c:xMode val="edge"/>
              <c:yMode val="edge"/>
              <c:x val="1.575757350444509E-2"/>
              <c:y val="1.865671641791044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616401776"/>
        <c:crosses val="autoZero"/>
        <c:crossBetween val="between"/>
        <c:majorUnit val="5000"/>
        <c:minorUnit val="100"/>
      </c:valAx>
      <c:spPr>
        <a:solidFill>
          <a:srgbClr val="FFFFFF"/>
        </a:solidFill>
        <a:ln w="25400">
          <a:noFill/>
        </a:ln>
      </c:spPr>
    </c:plotArea>
    <c:legend>
      <c:legendPos val="r"/>
      <c:layout>
        <c:manualLayout>
          <c:xMode val="edge"/>
          <c:yMode val="edge"/>
          <c:x val="0.44177153420586945"/>
          <c:y val="0.90813968700693315"/>
          <c:w val="0.19445435983837114"/>
          <c:h val="7.6992395997018223E-2"/>
        </c:manualLayout>
      </c:layout>
      <c:overlay val="0"/>
      <c:spPr>
        <a:solidFill>
          <a:srgbClr val="FFFFFF"/>
        </a:solidFill>
        <a:ln w="25400">
          <a:noFill/>
        </a:ln>
      </c:spPr>
      <c:txPr>
        <a:bodyPr/>
        <a:lstStyle/>
        <a:p>
          <a:pPr>
            <a:defRPr sz="13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36778884088516E-2"/>
          <c:y val="0.20358820265431177"/>
          <c:w val="0.90606520296424453"/>
          <c:h val="0.63716104765572179"/>
        </c:manualLayout>
      </c:layout>
      <c:areaChart>
        <c:grouping val="standard"/>
        <c:varyColors val="0"/>
        <c:ser>
          <c:idx val="1"/>
          <c:order val="0"/>
          <c:tx>
            <c:strRef>
              <c:f>'Притік-відтік у відкритих ІСІ'!$V$28</c:f>
              <c:strCache>
                <c:ptCount val="1"/>
                <c:pt idx="0">
                  <c:v>2021</c:v>
                </c:pt>
              </c:strCache>
            </c:strRef>
          </c:tx>
          <c:spPr>
            <a:solidFill>
              <a:schemeClr val="accent5">
                <a:lumMod val="75000"/>
              </a:schemeClr>
            </a:solidFill>
            <a:ln w="25400">
              <a:solidFill>
                <a:schemeClr val="accent5">
                  <a:lumMod val="75000"/>
                </a:schemeClr>
              </a:solidFill>
              <a:prstDash val="solid"/>
            </a:ln>
          </c:spPr>
          <c:dLbls>
            <c:dLbl>
              <c:idx val="0"/>
              <c:delete val="1"/>
              <c:extLst>
                <c:ext xmlns:c15="http://schemas.microsoft.com/office/drawing/2012/chart" uri="{CE6537A1-D6FC-4f65-9D91-7224C49458BB}"/>
              </c:extLst>
            </c:dLbl>
            <c:dLbl>
              <c:idx val="1"/>
              <c:layout>
                <c:manualLayout>
                  <c:x val="-1.5486088191072412E-3"/>
                  <c:y val="-0.24179813403759215"/>
                </c:manualLayout>
              </c:layout>
              <c:numFmt formatCode="#,##0.0" sourceLinked="0"/>
              <c:spPr>
                <a:noFill/>
                <a:ln w="25400">
                  <a:noFill/>
                </a:ln>
              </c:spPr>
              <c:txPr>
                <a:bodyPr/>
                <a:lstStyle/>
                <a:p>
                  <a:pPr>
                    <a:defRPr sz="1100" b="1" i="0" u="none" strike="noStrike" baseline="0">
                      <a:solidFill>
                        <a:srgbClr val="0070C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2.7141517489954474E-3"/>
                  <c:y val="-0.23951988004960537"/>
                </c:manualLayout>
              </c:layout>
              <c:numFmt formatCode="#,##0.0" sourceLinked="0"/>
              <c:spPr>
                <a:noFill/>
                <a:ln w="25400">
                  <a:noFill/>
                </a:ln>
              </c:spPr>
              <c:txPr>
                <a:bodyPr/>
                <a:lstStyle/>
                <a:p>
                  <a:pPr>
                    <a:defRPr sz="1100" b="1" i="0" u="none" strike="noStrike" baseline="0">
                      <a:solidFill>
                        <a:srgbClr val="0070C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70C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ІСІ'!$A$29:$A$32</c:f>
              <c:strCache>
                <c:ptCount val="4"/>
                <c:pt idx="0">
                  <c:v>1 квартал</c:v>
                </c:pt>
                <c:pt idx="1">
                  <c:v>2 квартал</c:v>
                </c:pt>
                <c:pt idx="2">
                  <c:v>3 квартал</c:v>
                </c:pt>
                <c:pt idx="3">
                  <c:v>4 квартал</c:v>
                </c:pt>
              </c:strCache>
            </c:strRef>
          </c:cat>
          <c:val>
            <c:numRef>
              <c:f>'Притік-відтік у відкритих ІСІ'!$V$29:$V$32</c:f>
              <c:numCache>
                <c:formatCode>#\ ##0.0</c:formatCode>
                <c:ptCount val="4"/>
                <c:pt idx="0">
                  <c:v>60.533895469969998</c:v>
                </c:pt>
                <c:pt idx="1">
                  <c:v>50.976406713719996</c:v>
                </c:pt>
                <c:pt idx="2">
                  <c:v>56.740658102684996</c:v>
                </c:pt>
                <c:pt idx="3">
                  <c:v>56.915886551184997</c:v>
                </c:pt>
              </c:numCache>
            </c:numRef>
          </c:val>
          <c:extLst/>
        </c:ser>
        <c:ser>
          <c:idx val="0"/>
          <c:order val="1"/>
          <c:tx>
            <c:strRef>
              <c:f>'Притік-відтік у відкритих ІСІ'!$W$28</c:f>
              <c:strCache>
                <c:ptCount val="1"/>
                <c:pt idx="0">
                  <c:v>2022**</c:v>
                </c:pt>
              </c:strCache>
            </c:strRef>
          </c:tx>
          <c:spPr>
            <a:solidFill>
              <a:srgbClr val="00B0F0"/>
            </a:solidFill>
            <a:ln w="25400">
              <a:noFill/>
            </a:ln>
          </c:spPr>
          <c:dLbls>
            <c:dLbl>
              <c:idx val="0"/>
              <c:delete val="1"/>
              <c:extLst>
                <c:ext xmlns:c15="http://schemas.microsoft.com/office/drawing/2012/chart" uri="{CE6537A1-D6FC-4f65-9D91-7224C49458BB}"/>
              </c:extLst>
            </c:dLbl>
            <c:dLbl>
              <c:idx val="1"/>
              <c:layout>
                <c:manualLayout>
                  <c:x val="-1.6450039553439055E-4"/>
                  <c:y val="-8.2282074450505296E-2"/>
                </c:manualLayout>
              </c:layout>
              <c:numFmt formatCode="#,##0.0" sourceLinked="0"/>
              <c:spPr>
                <a:noFill/>
                <a:ln w="25400">
                  <a:noFill/>
                </a:ln>
              </c:spPr>
              <c:txPr>
                <a:bodyPr/>
                <a:lstStyle/>
                <a:p>
                  <a:pPr>
                    <a:defRPr sz="11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5.5699624373300647E-4"/>
                  <c:y val="0.14168533942990208"/>
                </c:manualLayout>
              </c:layout>
              <c:numFmt formatCode="#,##0.0" sourceLinked="0"/>
              <c:spPr>
                <a:noFill/>
                <a:ln w="25400">
                  <a:noFill/>
                </a:ln>
              </c:spPr>
              <c:txPr>
                <a:bodyPr/>
                <a:lstStyle/>
                <a:p>
                  <a:pPr>
                    <a:defRPr sz="11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B0F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'Притік-відтік у відкритих ІСІ'!$A$29:$A$32</c:f>
              <c:strCache>
                <c:ptCount val="4"/>
                <c:pt idx="0">
                  <c:v>1 квартал</c:v>
                </c:pt>
                <c:pt idx="1">
                  <c:v>2 квартал</c:v>
                </c:pt>
                <c:pt idx="2">
                  <c:v>3 квартал</c:v>
                </c:pt>
                <c:pt idx="3">
                  <c:v>4 квартал</c:v>
                </c:pt>
              </c:strCache>
            </c:strRef>
          </c:cat>
          <c:val>
            <c:numRef>
              <c:f>'Притік-відтік у відкритих ІСІ'!$W$29:$W$32</c:f>
              <c:numCache>
                <c:formatCode>#\ ##0.0</c:formatCode>
                <c:ptCount val="4"/>
                <c:pt idx="0">
                  <c:v>2.2408165790000001</c:v>
                </c:pt>
                <c:pt idx="1">
                  <c:v>2.2408165790000001</c:v>
                </c:pt>
                <c:pt idx="2">
                  <c:v>2.2386250198000002</c:v>
                </c:pt>
                <c:pt idx="3">
                  <c:v>-25.477749947399996</c:v>
                </c:pt>
              </c:numCache>
            </c:numRef>
          </c:val>
          <c:extLst/>
        </c:ser>
        <c:dLbls>
          <c:showLegendKey val="0"/>
          <c:showVal val="0"/>
          <c:showCatName val="0"/>
          <c:showSerName val="0"/>
          <c:showPercent val="0"/>
          <c:showBubbleSize val="0"/>
        </c:dLbls>
        <c:axId val="615475120"/>
        <c:axId val="615475680"/>
      </c:areaChart>
      <c:catAx>
        <c:axId val="615475120"/>
        <c:scaling>
          <c:orientation val="minMax"/>
        </c:scaling>
        <c:delete val="0"/>
        <c:axPos val="b"/>
        <c:numFmt formatCode="General" sourceLinked="0"/>
        <c:majorTickMark val="out"/>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Cyr"/>
                <a:ea typeface="Arial Cyr"/>
                <a:cs typeface="Arial Cyr"/>
              </a:defRPr>
            </a:pPr>
            <a:endParaRPr lang="uk-UA"/>
          </a:p>
        </c:txPr>
        <c:crossAx val="615475680"/>
        <c:crosses val="autoZero"/>
        <c:auto val="1"/>
        <c:lblAlgn val="ctr"/>
        <c:lblOffset val="15"/>
        <c:tickLblSkip val="1"/>
        <c:tickMarkSkip val="1"/>
        <c:noMultiLvlLbl val="0"/>
      </c:catAx>
      <c:valAx>
        <c:axId val="615475680"/>
        <c:scaling>
          <c:orientation val="minMax"/>
          <c:max val="70"/>
          <c:min val="-30"/>
        </c:scaling>
        <c:delete val="0"/>
        <c:axPos val="l"/>
        <c:title>
          <c:tx>
            <c:rich>
              <a:bodyPr rot="0" vert="horz"/>
              <a:lstStyle/>
              <a:p>
                <a:pPr algn="ctr">
                  <a:defRPr sz="1100" b="1" i="0" u="none" strike="noStrike" baseline="0">
                    <a:solidFill>
                      <a:srgbClr val="000000"/>
                    </a:solidFill>
                    <a:latin typeface="Arial Cyr"/>
                    <a:ea typeface="Arial Cyr"/>
                    <a:cs typeface="Arial Cyr"/>
                  </a:defRPr>
                </a:pPr>
                <a:r>
                  <a:rPr lang="uk-UA"/>
                  <a:t>млн грн</a:t>
                </a:r>
              </a:p>
            </c:rich>
          </c:tx>
          <c:layout>
            <c:manualLayout>
              <c:xMode val="edge"/>
              <c:yMode val="edge"/>
              <c:x val="3.6572180049312224E-3"/>
              <c:y val="3.0896095547948321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615475120"/>
        <c:crosses val="autoZero"/>
        <c:crossBetween val="midCat"/>
        <c:majorUnit val="10"/>
        <c:minorUnit val="1"/>
      </c:valAx>
      <c:spPr>
        <a:solidFill>
          <a:srgbClr val="FFFFFF"/>
        </a:solidFill>
        <a:ln w="12700">
          <a:solidFill>
            <a:srgbClr val="FFFFFF"/>
          </a:solidFill>
          <a:prstDash val="solid"/>
        </a:ln>
      </c:spPr>
    </c:plotArea>
    <c:legend>
      <c:legendPos val="r"/>
      <c:layout>
        <c:manualLayout>
          <c:xMode val="edge"/>
          <c:yMode val="edge"/>
          <c:x val="0.39297520444674955"/>
          <c:y val="0.88630523373043912"/>
          <c:w val="0.22794100715029242"/>
          <c:h val="7.6423062970758571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53483604249042E-2"/>
          <c:y val="0.1675180680235982"/>
          <c:w val="0.95743914716139933"/>
          <c:h val="0.76011844673261986"/>
        </c:manualLayout>
      </c:layout>
      <c:barChart>
        <c:barDir val="col"/>
        <c:grouping val="clustered"/>
        <c:varyColors val="0"/>
        <c:ser>
          <c:idx val="0"/>
          <c:order val="0"/>
          <c:tx>
            <c:strRef>
              <c:f>'Притік-відтік у відкритих ІСІ'!$K$28</c:f>
              <c:strCache>
                <c:ptCount val="1"/>
                <c:pt idx="0">
                  <c:v>2021</c:v>
                </c:pt>
              </c:strCache>
            </c:strRef>
          </c:tx>
          <c:spPr>
            <a:solidFill>
              <a:schemeClr val="accent5">
                <a:lumMod val="75000"/>
              </a:schemeClr>
            </a:solidFill>
            <a:ln w="25400">
              <a:noFill/>
            </a:ln>
          </c:spPr>
          <c:invertIfNegative val="0"/>
          <c:dLbls>
            <c:dLbl>
              <c:idx val="3"/>
              <c:layout>
                <c:manualLayout>
                  <c:x val="1.3620340945751459E-3"/>
                  <c:y val="-6.0162190897772383E-3"/>
                </c:manualLayout>
              </c:layout>
              <c:spPr>
                <a:noFill/>
                <a:ln w="25400">
                  <a:noFill/>
                </a:ln>
              </c:spPr>
              <c:txPr>
                <a:bodyPr/>
                <a:lstStyle/>
                <a:p>
                  <a:pPr>
                    <a:defRPr sz="1100" b="1" i="0" u="none" strike="noStrike" baseline="0">
                      <a:solidFill>
                        <a:schemeClr val="accent5">
                          <a:lumMod val="50000"/>
                        </a:schemeClr>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100" b="1" i="0" u="none" strike="noStrike" baseline="0">
                    <a:solidFill>
                      <a:schemeClr val="accent5">
                        <a:lumMod val="50000"/>
                      </a:schemeClr>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ІСІ'!$A$29:$A$32</c:f>
              <c:strCache>
                <c:ptCount val="4"/>
                <c:pt idx="0">
                  <c:v>1 квартал</c:v>
                </c:pt>
                <c:pt idx="1">
                  <c:v>2 квартал</c:v>
                </c:pt>
                <c:pt idx="2">
                  <c:v>3 квартал</c:v>
                </c:pt>
                <c:pt idx="3">
                  <c:v>4 квартал</c:v>
                </c:pt>
              </c:strCache>
            </c:strRef>
          </c:cat>
          <c:val>
            <c:numRef>
              <c:f>'Притік-відтік у відкритих ІСІ'!$K$29:$K$32</c:f>
              <c:numCache>
                <c:formatCode>#\ ##0.0</c:formatCode>
                <c:ptCount val="4"/>
                <c:pt idx="0">
                  <c:v>60.533895469969998</c:v>
                </c:pt>
                <c:pt idx="1">
                  <c:v>-9.5574887562499988</c:v>
                </c:pt>
                <c:pt idx="2">
                  <c:v>5.7642513889649996</c:v>
                </c:pt>
                <c:pt idx="3">
                  <c:v>0.17522844849999894</c:v>
                </c:pt>
              </c:numCache>
            </c:numRef>
          </c:val>
        </c:ser>
        <c:ser>
          <c:idx val="1"/>
          <c:order val="1"/>
          <c:tx>
            <c:strRef>
              <c:f>'Притік-відтік у відкритих ІСІ'!$L$28</c:f>
              <c:strCache>
                <c:ptCount val="1"/>
                <c:pt idx="0">
                  <c:v>2022**</c:v>
                </c:pt>
              </c:strCache>
            </c:strRef>
          </c:tx>
          <c:spPr>
            <a:solidFill>
              <a:srgbClr val="00B0F0"/>
            </a:solidFill>
            <a:ln w="25400">
              <a:noFill/>
            </a:ln>
          </c:spPr>
          <c:invertIfNegative val="0"/>
          <c:dLbls>
            <c:dLbl>
              <c:idx val="4"/>
              <c:layout>
                <c:manualLayout>
                  <c:x val="6.60497642572832E-3"/>
                  <c:y val="-7.2148184120156791E-2"/>
                </c:manualLayout>
              </c:layout>
              <c:numFmt formatCode="#,##0.0" sourceLinked="0"/>
              <c:spPr>
                <a:noFill/>
                <a:ln w="25400">
                  <a:noFill/>
                </a:ln>
              </c:spPr>
              <c:txPr>
                <a:bodyPr/>
                <a:lstStyle/>
                <a:p>
                  <a:pPr>
                    <a:defRPr sz="1100" b="1" i="0" u="none" strike="noStrike" baseline="0">
                      <a:solidFill>
                        <a:srgbClr val="00B0F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00B0F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'Притік-відтік у відкритих ІСІ'!$A$29:$A$32</c:f>
              <c:strCache>
                <c:ptCount val="4"/>
                <c:pt idx="0">
                  <c:v>1 квартал</c:v>
                </c:pt>
                <c:pt idx="1">
                  <c:v>2 квартал</c:v>
                </c:pt>
                <c:pt idx="2">
                  <c:v>3 квартал</c:v>
                </c:pt>
                <c:pt idx="3">
                  <c:v>4 квартал</c:v>
                </c:pt>
              </c:strCache>
            </c:strRef>
          </c:cat>
          <c:val>
            <c:numRef>
              <c:f>'Притік-відтік у відкритих ІСІ'!$L$29:$L$32</c:f>
              <c:numCache>
                <c:formatCode>#\ ##0.0</c:formatCode>
                <c:ptCount val="4"/>
                <c:pt idx="0">
                  <c:v>2.2408165790000001</c:v>
                </c:pt>
                <c:pt idx="1">
                  <c:v>0</c:v>
                </c:pt>
                <c:pt idx="2">
                  <c:v>-2.191559199999991E-3</c:v>
                </c:pt>
                <c:pt idx="3">
                  <c:v>-27.716374967199997</c:v>
                </c:pt>
              </c:numCache>
            </c:numRef>
          </c:val>
        </c:ser>
        <c:dLbls>
          <c:showLegendKey val="0"/>
          <c:showVal val="0"/>
          <c:showCatName val="0"/>
          <c:showSerName val="0"/>
          <c:showPercent val="0"/>
          <c:showBubbleSize val="0"/>
        </c:dLbls>
        <c:gapWidth val="130"/>
        <c:axId val="697665952"/>
        <c:axId val="603847584"/>
      </c:barChart>
      <c:catAx>
        <c:axId val="697665952"/>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100" b="1" i="1" u="none" strike="noStrike" baseline="0">
                <a:solidFill>
                  <a:srgbClr val="000000"/>
                </a:solidFill>
                <a:latin typeface="Arial"/>
                <a:ea typeface="Arial"/>
                <a:cs typeface="Arial"/>
              </a:defRPr>
            </a:pPr>
            <a:endParaRPr lang="uk-UA"/>
          </a:p>
        </c:txPr>
        <c:crossAx val="603847584"/>
        <c:crossesAt val="0"/>
        <c:auto val="0"/>
        <c:lblAlgn val="ctr"/>
        <c:lblOffset val="400"/>
        <c:tickLblSkip val="1"/>
        <c:tickMarkSkip val="1"/>
        <c:noMultiLvlLbl val="0"/>
      </c:catAx>
      <c:valAx>
        <c:axId val="603847584"/>
        <c:scaling>
          <c:orientation val="minMax"/>
          <c:max val="70"/>
          <c:min val="-30"/>
        </c:scaling>
        <c:delete val="0"/>
        <c:axPos val="l"/>
        <c:title>
          <c:tx>
            <c:rich>
              <a:bodyPr rot="0" vert="horz"/>
              <a:lstStyle/>
              <a:p>
                <a:pPr algn="ctr">
                  <a:defRPr sz="1100" b="1" i="0" u="none" strike="noStrike" baseline="0">
                    <a:solidFill>
                      <a:srgbClr val="000000"/>
                    </a:solidFill>
                    <a:latin typeface="Arial"/>
                    <a:ea typeface="Arial"/>
                    <a:cs typeface="Arial"/>
                  </a:defRPr>
                </a:pPr>
                <a:r>
                  <a:rPr lang="uk-UA"/>
                  <a:t>млн грн</a:t>
                </a:r>
              </a:p>
            </c:rich>
          </c:tx>
          <c:layout>
            <c:manualLayout>
              <c:xMode val="edge"/>
              <c:yMode val="edge"/>
              <c:x val="2.1947865701417127E-3"/>
              <c:y val="5.1004081688232554E-2"/>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697665952"/>
        <c:crosses val="autoZero"/>
        <c:crossBetween val="between"/>
        <c:majorUnit val="10"/>
      </c:valAx>
      <c:spPr>
        <a:solidFill>
          <a:srgbClr val="FFFFFF"/>
        </a:solidFill>
        <a:ln w="25400">
          <a:noFill/>
        </a:ln>
      </c:spPr>
    </c:plotArea>
    <c:legend>
      <c:legendPos val="r"/>
      <c:layout>
        <c:manualLayout>
          <c:xMode val="edge"/>
          <c:yMode val="edge"/>
          <c:x val="0.34603950368272929"/>
          <c:y val="0.8887280436099334"/>
          <c:w val="0.331170243204578"/>
          <c:h val="7.9774739949159915E-2"/>
        </c:manualLayout>
      </c:layout>
      <c:overlay val="0"/>
      <c:spPr>
        <a:solidFill>
          <a:srgbClr val="FFFFFF"/>
        </a:solidFill>
        <a:ln w="25400">
          <a:noFill/>
        </a:ln>
      </c:spPr>
      <c:txPr>
        <a:bodyPr/>
        <a:lstStyle/>
        <a:p>
          <a:pPr>
            <a:defRPr sz="1300" b="1" i="1"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a:t>
            </a:r>
            <a:r>
              <a:rPr lang="en-US" sz="1100"/>
              <a:t>22</a:t>
            </a:r>
            <a:endParaRPr lang="uk-UA" sz="1100"/>
          </a:p>
        </c:rich>
      </c:tx>
      <c:layout>
        <c:manualLayout>
          <c:xMode val="edge"/>
          <c:yMode val="edge"/>
          <c:x val="0.4605577220828469"/>
          <c:y val="2.1846554894923848E-2"/>
        </c:manualLayout>
      </c:layout>
      <c:overlay val="0"/>
      <c:spPr>
        <a:noFill/>
        <a:ln w="25400">
          <a:noFill/>
        </a:ln>
      </c:spPr>
    </c:title>
    <c:autoTitleDeleted val="0"/>
    <c:plotArea>
      <c:layout>
        <c:manualLayout>
          <c:layoutTarget val="inner"/>
          <c:xMode val="edge"/>
          <c:yMode val="edge"/>
          <c:x val="7.3998277687816499E-2"/>
          <c:y val="9.819344010570108E-2"/>
          <c:w val="0.91972228746132012"/>
          <c:h val="0.60249692166125368"/>
        </c:manualLayout>
      </c:layout>
      <c:barChart>
        <c:barDir val="col"/>
        <c:grouping val="percentStacked"/>
        <c:varyColors val="0"/>
        <c:ser>
          <c:idx val="0"/>
          <c:order val="0"/>
          <c:tx>
            <c:strRef>
              <c:f>'Інвестори ІСІ'!$B$15:$B$16</c:f>
              <c:strCache>
                <c:ptCount val="2"/>
                <c:pt idx="0">
                  <c:v>Юридичні особи </c:v>
                </c:pt>
                <c:pt idx="1">
                  <c:v>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ІСІ'!$B$17:$B$21,'Інвестори ІСІ'!$B$23)</c:f>
              <c:numCache>
                <c:formatCode>0.00%</c:formatCode>
                <c:ptCount val="6"/>
                <c:pt idx="0">
                  <c:v>7.7760245300644418E-2</c:v>
                </c:pt>
                <c:pt idx="1">
                  <c:v>0.1440761119887142</c:v>
                </c:pt>
                <c:pt idx="2">
                  <c:v>0.27373656329027324</c:v>
                </c:pt>
                <c:pt idx="3">
                  <c:v>0.74930406282172513</c:v>
                </c:pt>
                <c:pt idx="4">
                  <c:v>0.10227440694931964</c:v>
                </c:pt>
                <c:pt idx="5">
                  <c:v>0.46899386894793654</c:v>
                </c:pt>
              </c:numCache>
            </c:numRef>
          </c:val>
        </c:ser>
        <c:ser>
          <c:idx val="1"/>
          <c:order val="1"/>
          <c:tx>
            <c:strRef>
              <c:f>'Інвестори ІСІ'!$C$15:$C$16</c:f>
              <c:strCache>
                <c:ptCount val="2"/>
                <c:pt idx="0">
                  <c:v>Юридичні особи </c:v>
                </c:pt>
                <c:pt idx="1">
                  <c:v>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15:layout/>
                </c:ext>
              </c:extLst>
            </c:dLbl>
            <c:dLbl>
              <c:idx val="4"/>
              <c:delete val="1"/>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ІСІ'!$C$17:$C$21,'Інвестори ІСІ'!$C$23)</c:f>
              <c:numCache>
                <c:formatCode>0.00%</c:formatCode>
                <c:ptCount val="6"/>
                <c:pt idx="0">
                  <c:v>5.2454817505560268E-2</c:v>
                </c:pt>
                <c:pt idx="1">
                  <c:v>1.2483003612809507E-2</c:v>
                </c:pt>
                <c:pt idx="2">
                  <c:v>8.1074694418540403E-3</c:v>
                </c:pt>
                <c:pt idx="3">
                  <c:v>2.9754000714207873E-2</c:v>
                </c:pt>
                <c:pt idx="4">
                  <c:v>3.0298126106697421E-4</c:v>
                </c:pt>
                <c:pt idx="5">
                  <c:v>0.21502807201980767</c:v>
                </c:pt>
              </c:numCache>
            </c:numRef>
          </c:val>
        </c:ser>
        <c:ser>
          <c:idx val="2"/>
          <c:order val="2"/>
          <c:tx>
            <c:strRef>
              <c:f>'Інвестори ІСІ'!$D$15:$D$16</c:f>
              <c:strCache>
                <c:ptCount val="2"/>
                <c:pt idx="0">
                  <c:v>Фізичні особи </c:v>
                </c:pt>
                <c:pt idx="1">
                  <c:v>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ІСІ'!$D$17:$D$21,'Інвестори ІСІ'!$D$23)</c:f>
              <c:numCache>
                <c:formatCode>0.00%</c:formatCode>
                <c:ptCount val="6"/>
                <c:pt idx="0">
                  <c:v>0.86345861641722554</c:v>
                </c:pt>
                <c:pt idx="1">
                  <c:v>0.83710565772596079</c:v>
                </c:pt>
                <c:pt idx="2">
                  <c:v>0.71763259054120299</c:v>
                </c:pt>
                <c:pt idx="3">
                  <c:v>0.21896692185690642</c:v>
                </c:pt>
                <c:pt idx="4">
                  <c:v>0.89742261178961336</c:v>
                </c:pt>
                <c:pt idx="5">
                  <c:v>0.31105541959382249</c:v>
                </c:pt>
              </c:numCache>
            </c:numRef>
          </c:val>
        </c:ser>
        <c:ser>
          <c:idx val="3"/>
          <c:order val="3"/>
          <c:tx>
            <c:strRef>
              <c:f>'Інвестори ІСІ'!$E$15:$E$16</c:f>
              <c:strCache>
                <c:ptCount val="2"/>
                <c:pt idx="0">
                  <c:v>Фізичні особи </c:v>
                </c:pt>
                <c:pt idx="1">
                  <c:v>нерезиденти  </c:v>
                </c:pt>
              </c:strCache>
            </c:strRef>
          </c:tx>
          <c:spPr>
            <a:solidFill>
              <a:srgbClr val="CC99FF"/>
            </a:solidFill>
            <a:ln w="25400">
              <a:noFill/>
            </a:ln>
          </c:spPr>
          <c:invertIfNegative val="0"/>
          <c:cat>
            <c:strRef>
              <c:f>('Інвестори ІСІ'!$A$17:$A$21,'Інвестори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('Інвестори ІСІ'!$E$17:$E$21,'Інвестори ІСІ'!$E$23)</c:f>
              <c:numCache>
                <c:formatCode>0.00%</c:formatCode>
                <c:ptCount val="6"/>
                <c:pt idx="0">
                  <c:v>6.3263207765698621E-3</c:v>
                </c:pt>
                <c:pt idx="1">
                  <c:v>6.3352266725154845E-3</c:v>
                </c:pt>
                <c:pt idx="2">
                  <c:v>5.2337672666958636E-4</c:v>
                </c:pt>
                <c:pt idx="3">
                  <c:v>1.9750146071606614E-3</c:v>
                </c:pt>
                <c:pt idx="4">
                  <c:v>0</c:v>
                </c:pt>
                <c:pt idx="5">
                  <c:v>4.9226394384333525E-3</c:v>
                </c:pt>
              </c:numCache>
            </c:numRef>
          </c:val>
        </c:ser>
        <c:dLbls>
          <c:showLegendKey val="0"/>
          <c:showVal val="0"/>
          <c:showCatName val="0"/>
          <c:showSerName val="0"/>
          <c:showPercent val="0"/>
          <c:showBubbleSize val="0"/>
        </c:dLbls>
        <c:gapWidth val="120"/>
        <c:overlap val="100"/>
        <c:axId val="443354096"/>
        <c:axId val="443354656"/>
      </c:barChart>
      <c:catAx>
        <c:axId val="44335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443354656"/>
        <c:crosses val="autoZero"/>
        <c:auto val="1"/>
        <c:lblAlgn val="ctr"/>
        <c:lblOffset val="100"/>
        <c:tickLblSkip val="1"/>
        <c:tickMarkSkip val="1"/>
        <c:noMultiLvlLbl val="0"/>
      </c:catAx>
      <c:valAx>
        <c:axId val="4433546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443354096"/>
        <c:crosses val="autoZero"/>
        <c:crossBetween val="between"/>
      </c:valAx>
      <c:spPr>
        <a:solidFill>
          <a:srgbClr val="FFFFFF"/>
        </a:solidFill>
        <a:ln w="25400">
          <a:noFill/>
        </a:ln>
      </c:spPr>
    </c:plotArea>
    <c:legend>
      <c:legendPos val="r"/>
      <c:layout>
        <c:manualLayout>
          <c:xMode val="edge"/>
          <c:yMode val="edge"/>
          <c:x val="0.10403772699144316"/>
          <c:y val="0.87548411953093019"/>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uk-UA" b="1"/>
              <a:t>Кількість КУА </a:t>
            </a:r>
          </a:p>
        </c:rich>
      </c:tx>
      <c:layout/>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'КУА та ІСІ'!$A$14</c:f>
              <c:strCache>
                <c:ptCount val="1"/>
                <c:pt idx="0">
                  <c:v>31.12.2022</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'КУА та ІСІ'!$C$2:$D$2</c:f>
            </c:strRef>
          </c:cat>
          <c:val>
            <c:numRef>
              <c:f>'КУА та ІСІ'!$C$14:$D$14</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sz="1100"/>
              <a:t>31.12.20</a:t>
            </a:r>
            <a:r>
              <a:rPr lang="en-US" sz="1100"/>
              <a:t>2</a:t>
            </a:r>
            <a:r>
              <a:rPr lang="uk-UA" sz="1100"/>
              <a:t>1</a:t>
            </a:r>
          </a:p>
        </c:rich>
      </c:tx>
      <c:layout>
        <c:manualLayout>
          <c:xMode val="edge"/>
          <c:yMode val="edge"/>
          <c:x val="0.4605577220828469"/>
          <c:y val="2.1846554894923848E-2"/>
        </c:manualLayout>
      </c:layout>
      <c:overlay val="0"/>
      <c:spPr>
        <a:noFill/>
        <a:ln w="25400">
          <a:noFill/>
        </a:ln>
      </c:spPr>
    </c:title>
    <c:autoTitleDeleted val="0"/>
    <c:plotArea>
      <c:layout>
        <c:manualLayout>
          <c:layoutTarget val="inner"/>
          <c:xMode val="edge"/>
          <c:yMode val="edge"/>
          <c:x val="6.5302115750120085E-2"/>
          <c:y val="9.8193551494136638E-2"/>
          <c:w val="0.93051033384285364"/>
          <c:h val="0.60249692166125368"/>
        </c:manualLayout>
      </c:layout>
      <c:barChart>
        <c:barDir val="col"/>
        <c:grouping val="percentStacked"/>
        <c:varyColors val="0"/>
        <c:ser>
          <c:idx val="0"/>
          <c:order val="0"/>
          <c:tx>
            <c:strRef>
              <c:f>'[12]Інвестори ІСІ'!$B$15:$B$16</c:f>
              <c:strCache>
                <c:ptCount val="1"/>
                <c:pt idx="0">
                  <c:v>Юридичні особи  резиденти  </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('[12]Інвестори ІСІ'!$A$17:$A$21,'[12]Інвестори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('[12]Інвестори ІСІ'!$B$17:$B$21,'[12]Інвестори ІСІ'!$B$23)</c:f>
              <c:numCache>
                <c:formatCode>General</c:formatCode>
                <c:ptCount val="6"/>
                <c:pt idx="0">
                  <c:v>6.4245514849988139E-2</c:v>
                </c:pt>
                <c:pt idx="1">
                  <c:v>0.11179221226298267</c:v>
                </c:pt>
                <c:pt idx="2">
                  <c:v>0.19245150529997732</c:v>
                </c:pt>
                <c:pt idx="3">
                  <c:v>0.66598301285651218</c:v>
                </c:pt>
                <c:pt idx="4">
                  <c:v>6.2749159284875511E-2</c:v>
                </c:pt>
                <c:pt idx="5">
                  <c:v>0.48745523260564244</c:v>
                </c:pt>
              </c:numCache>
            </c:numRef>
          </c:val>
        </c:ser>
        <c:ser>
          <c:idx val="1"/>
          <c:order val="1"/>
          <c:tx>
            <c:strRef>
              <c:f>'[12]Інвестори ІСІ'!$C$15:$C$16</c:f>
              <c:strCache>
                <c:ptCount val="1"/>
                <c:pt idx="0">
                  <c:v>Юридичні особи  нерезиденти  </c:v>
                </c:pt>
              </c:strCache>
            </c:strRef>
          </c:tx>
          <c:spPr>
            <a:solidFill>
              <a:srgbClr val="FF99CC"/>
            </a:solidFill>
            <a:ln w="25400">
              <a:noFill/>
            </a:ln>
          </c:spPr>
          <c:invertIfNegative val="0"/>
          <c:dLbls>
            <c:dLbl>
              <c:idx val="1"/>
              <c:layout>
                <c:manualLayout>
                  <c:x val="-6.1857845710319576E-2"/>
                  <c:y val="7.4800420964692416E-3"/>
                </c:manualLayout>
              </c:layout>
              <c:numFmt formatCode="0.0%" sourceLinked="0"/>
              <c:spPr>
                <a:noFill/>
                <a:ln w="25400">
                  <a:noFill/>
                </a:ln>
              </c:spPr>
              <c:txPr>
                <a:bodyPr/>
                <a:lstStyle/>
                <a:p>
                  <a:pPr>
                    <a:defRPr sz="10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811909552315424E-3"/>
                  <c:y val="6.0766213747091135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('[12]Інвестори ІСІ'!$A$17:$A$21,'[12]Інвестори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('[12]Інвестори ІСІ'!$C$17:$C$21,'[12]Інвестори ІСІ'!$C$23)</c:f>
              <c:numCache>
                <c:formatCode>General</c:formatCode>
                <c:ptCount val="6"/>
                <c:pt idx="0">
                  <c:v>4.752425293837742E-2</c:v>
                </c:pt>
                <c:pt idx="1">
                  <c:v>1.0923653759703809E-2</c:v>
                </c:pt>
                <c:pt idx="2">
                  <c:v>0.33224941795933449</c:v>
                </c:pt>
                <c:pt idx="3">
                  <c:v>6.350660699024395E-2</c:v>
                </c:pt>
                <c:pt idx="4">
                  <c:v>0.40585924645257904</c:v>
                </c:pt>
                <c:pt idx="5">
                  <c:v>0.20826174834118044</c:v>
                </c:pt>
              </c:numCache>
            </c:numRef>
          </c:val>
        </c:ser>
        <c:ser>
          <c:idx val="2"/>
          <c:order val="2"/>
          <c:tx>
            <c:strRef>
              <c:f>'[12]Інвестори ІСІ'!$D$15:$D$16</c:f>
              <c:strCache>
                <c:ptCount val="1"/>
                <c:pt idx="0">
                  <c:v>Фізичні особи  резиденти  </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('[12]Інвестори ІСІ'!$A$17:$A$21,'[12]Інвестори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('[12]Інвестори ІСІ'!$D$17:$D$21,'[12]Інвестори ІСІ'!$D$23)</c:f>
              <c:numCache>
                <c:formatCode>General</c:formatCode>
                <c:ptCount val="6"/>
                <c:pt idx="0">
                  <c:v>0.88319591283721355</c:v>
                </c:pt>
                <c:pt idx="1">
                  <c:v>0.87019479458404603</c:v>
                </c:pt>
                <c:pt idx="2">
                  <c:v>0.47484754104086213</c:v>
                </c:pt>
                <c:pt idx="3">
                  <c:v>0.26841086200954489</c:v>
                </c:pt>
                <c:pt idx="4">
                  <c:v>0.53139144814451289</c:v>
                </c:pt>
                <c:pt idx="5">
                  <c:v>0.2986886778791904</c:v>
                </c:pt>
              </c:numCache>
            </c:numRef>
          </c:val>
        </c:ser>
        <c:ser>
          <c:idx val="3"/>
          <c:order val="3"/>
          <c:tx>
            <c:strRef>
              <c:f>'[12]Інвестори ІСІ'!$E$15:$E$16</c:f>
              <c:strCache>
                <c:ptCount val="1"/>
                <c:pt idx="0">
                  <c:v>Фізичні особи  нерезиденти  </c:v>
                </c:pt>
              </c:strCache>
            </c:strRef>
          </c:tx>
          <c:spPr>
            <a:solidFill>
              <a:srgbClr val="CC99FF"/>
            </a:solidFill>
            <a:ln w="25400">
              <a:noFill/>
            </a:ln>
          </c:spPr>
          <c:invertIfNegative val="0"/>
          <c:cat>
            <c:strRef>
              <c:f>('[12]Інвестори ІСІ'!$A$17:$A$21,'[12]Інвестори ІСІ'!$A$23)</c:f>
              <c:strCache>
                <c:ptCount val="6"/>
                <c:pt idx="0">
                  <c:v>Відкриті</c:v>
                </c:pt>
                <c:pt idx="1">
                  <c:v>Інтервальні</c:v>
                </c:pt>
                <c:pt idx="2">
                  <c:v>Закриті (крім венчурних), у т. ч.:</c:v>
                </c:pt>
                <c:pt idx="3">
                  <c:v>з публічною емісією</c:v>
                </c:pt>
                <c:pt idx="4">
                  <c:v>з приватною емісією</c:v>
                </c:pt>
                <c:pt idx="5">
                  <c:v>Венчурні</c:v>
                </c:pt>
              </c:strCache>
            </c:strRef>
          </c:cat>
          <c:val>
            <c:numRef>
              <c:f>('[12]Інвестори ІСІ'!$E$17:$E$21,'[12]Інвестори ІСІ'!$E$23)</c:f>
              <c:numCache>
                <c:formatCode>General</c:formatCode>
                <c:ptCount val="6"/>
                <c:pt idx="0">
                  <c:v>5.0343193744208786E-3</c:v>
                </c:pt>
                <c:pt idx="1">
                  <c:v>7.0893393932675262E-3</c:v>
                </c:pt>
                <c:pt idx="2">
                  <c:v>4.5153569982598197E-4</c:v>
                </c:pt>
                <c:pt idx="3">
                  <c:v>2.0995181436990751E-3</c:v>
                </c:pt>
                <c:pt idx="4">
                  <c:v>1.4611803237409477E-7</c:v>
                </c:pt>
                <c:pt idx="5">
                  <c:v>5.594341173986779E-3</c:v>
                </c:pt>
              </c:numCache>
            </c:numRef>
          </c:val>
        </c:ser>
        <c:dLbls>
          <c:showLegendKey val="0"/>
          <c:showVal val="0"/>
          <c:showCatName val="0"/>
          <c:showSerName val="0"/>
          <c:showPercent val="0"/>
          <c:showBubbleSize val="0"/>
        </c:dLbls>
        <c:gapWidth val="120"/>
        <c:overlap val="100"/>
        <c:axId val="772422224"/>
        <c:axId val="772422784"/>
      </c:barChart>
      <c:catAx>
        <c:axId val="772422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772422784"/>
        <c:crosses val="autoZero"/>
        <c:auto val="1"/>
        <c:lblAlgn val="ctr"/>
        <c:lblOffset val="100"/>
        <c:tickLblSkip val="1"/>
        <c:tickMarkSkip val="1"/>
        <c:noMultiLvlLbl val="0"/>
      </c:catAx>
      <c:valAx>
        <c:axId val="772422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772422224"/>
        <c:crosses val="autoZero"/>
        <c:crossBetween val="between"/>
      </c:valAx>
      <c:spPr>
        <a:solidFill>
          <a:srgbClr val="FFFFFF"/>
        </a:solidFill>
        <a:ln w="25400">
          <a:noFill/>
        </a:ln>
      </c:spPr>
    </c:plotArea>
    <c:legend>
      <c:legendPos val="r"/>
      <c:layout>
        <c:manualLayout>
          <c:xMode val="edge"/>
          <c:yMode val="edge"/>
          <c:x val="0.10403772699144316"/>
          <c:y val="0.87548411953093019"/>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a:t>
            </a:r>
            <a:r>
              <a:rPr lang="en-US"/>
              <a:t>2</a:t>
            </a:r>
            <a:r>
              <a:rPr lang="uk-UA"/>
              <a:t>2</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771474239"/>
          <c:y val="8.6470046036653508E-2"/>
          <c:w val="0.87361904130109802"/>
          <c:h val="0.60512840135463963"/>
        </c:manualLayout>
      </c:layout>
      <c:barChart>
        <c:barDir val="col"/>
        <c:grouping val="percentStacked"/>
        <c:varyColors val="0"/>
        <c:ser>
          <c:idx val="5"/>
          <c:order val="0"/>
          <c:tx>
            <c:strRef>
              <c:f>'Структура активів_фонди_2021-22'!$B$9</c:f>
              <c:strCache>
                <c:ptCount val="1"/>
                <c:pt idx="0">
                  <c:v>Акції</c:v>
                </c:pt>
              </c:strCache>
            </c:strRef>
          </c:tx>
          <c:spPr>
            <a:solidFill>
              <a:srgbClr val="7030A0"/>
            </a:solidFill>
            <a:ln w="25400">
              <a:noFill/>
            </a:ln>
          </c:spPr>
          <c:invertIfNegative val="0"/>
          <c:dLbls>
            <c:dLbl>
              <c:idx val="3"/>
              <c:layout>
                <c:manualLayout>
                  <c:x val="7.5614366729678639E-2"/>
                  <c:y val="-7.6277650648360028E-3"/>
                </c:manualLayout>
              </c:layout>
              <c:numFmt formatCode="0.0%" sourceLinked="0"/>
              <c:spPr>
                <a:noFill/>
                <a:ln w="25400">
                  <a:noFill/>
                </a:ln>
              </c:spPr>
              <c:txPr>
                <a:bodyPr wrap="square" lIns="38100" tIns="19050" rIns="38100" bIns="19050" anchor="ctr">
                  <a:spAutoFit/>
                </a:bodyPr>
                <a:lstStyle/>
                <a:p>
                  <a:pPr>
                    <a:defRPr sz="1300" b="1" i="0" u="none" strike="noStrike" baseline="0">
                      <a:solidFill>
                        <a:srgbClr val="7030A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('Структура активів_фонди_2021-22'!$B$2,'Структура активів_фонди_2021-22'!$F$2,'Структура активів_фонди_2021-22'!$J$2,'Структура активів_фонди_2021-22'!$R$2)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активів_фонди_2021-22'!$D$9,'Структура активів_фонди_2021-22'!$H$9,'Структура активів_фонди_2021-22'!$L$9,'Структура активів_фонди_2021-22'!$T$9)</c:f>
              <c:numCache>
                <c:formatCode>0.0%</c:formatCode>
                <c:ptCount val="4"/>
                <c:pt idx="0">
                  <c:v>0.10631063582162974</c:v>
                </c:pt>
                <c:pt idx="1">
                  <c:v>0.12435441831112087</c:v>
                </c:pt>
                <c:pt idx="2">
                  <c:v>5.3227910489684595E-2</c:v>
                </c:pt>
                <c:pt idx="3">
                  <c:v>1.7328966265701119E-2</c:v>
                </c:pt>
              </c:numCache>
            </c:numRef>
          </c:val>
        </c:ser>
        <c:ser>
          <c:idx val="3"/>
          <c:order val="1"/>
          <c:tx>
            <c:strRef>
              <c:f>'Структура активів_фонди_2021-22'!$B$7</c:f>
              <c:strCache>
                <c:ptCount val="1"/>
                <c:pt idx="0">
                  <c:v>Облігації державні (у т.ч. ОВДП)</c:v>
                </c:pt>
              </c:strCache>
            </c:strRef>
          </c:tx>
          <c:spPr>
            <a:solidFill>
              <a:srgbClr val="CCFFFF"/>
            </a:solidFill>
            <a:ln w="25400">
              <a:noFill/>
            </a:ln>
          </c:spPr>
          <c:invertIfNegative val="0"/>
          <c:dLbls>
            <c:dLbl>
              <c:idx val="1"/>
              <c:layout>
                <c:manualLayout>
                  <c:x val="-9.5222387996304599E-4"/>
                  <c:y val="-2.1582072491780046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1343329248305132E-2"/>
                  <c:y val="-1.998984966696236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('Структура активів_фонди_2021-22'!$B$2,'Структура активів_фонди_2021-22'!$F$2,'Структура активів_фонди_2021-22'!$J$2,'Структура активів_фонди_2021-22'!$R$2)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активів_фонди_2021-22'!$D$7,'Структура активів_фонди_2021-22'!$H$7,'Структура активів_фонди_2021-22'!$L$7,'Структура активів_фонди_2021-22'!$T$7)</c:f>
              <c:numCache>
                <c:formatCode>0.0%</c:formatCode>
                <c:ptCount val="4"/>
                <c:pt idx="0">
                  <c:v>0.31092462483037309</c:v>
                </c:pt>
                <c:pt idx="1">
                  <c:v>0.47085402647934732</c:v>
                </c:pt>
                <c:pt idx="2">
                  <c:v>1.4367895080355601E-2</c:v>
                </c:pt>
                <c:pt idx="3">
                  <c:v>3.1346706198495063E-3</c:v>
                </c:pt>
              </c:numCache>
            </c:numRef>
          </c:val>
        </c:ser>
        <c:ser>
          <c:idx val="6"/>
          <c:order val="2"/>
          <c:tx>
            <c:strRef>
              <c:f>'Структура активів_фонди_2021-22'!$B$10</c:f>
              <c:strCache>
                <c:ptCount val="1"/>
                <c:pt idx="0">
                  <c:v>Облігації підприємств</c:v>
                </c:pt>
              </c:strCache>
            </c:strRef>
          </c:tx>
          <c:spPr>
            <a:solidFill>
              <a:srgbClr val="0066CC"/>
            </a:solidFill>
            <a:ln w="25400">
              <a:noFill/>
            </a:ln>
          </c:spPr>
          <c:invertIfNegative val="0"/>
          <c:dLbls>
            <c:dLbl>
              <c:idx val="1"/>
              <c:delete val="1"/>
              <c:extLst>
                <c:ext xmlns:c15="http://schemas.microsoft.com/office/drawing/2012/chart" uri="{CE6537A1-D6FC-4f65-9D91-7224C49458BB}"/>
              </c:extLst>
            </c:dLbl>
            <c:dLbl>
              <c:idx val="2"/>
              <c:layout>
                <c:manualLayout>
                  <c:x val="3.6953792874189401E-3"/>
                  <c:y val="1.5330606557468519E-4"/>
                </c:manualLayout>
              </c:layout>
              <c:numFmt formatCode="0.0%" sourceLinked="0"/>
              <c:spPr>
                <a:noFill/>
                <a:ln w="25400">
                  <a:noFill/>
                </a:ln>
              </c:spPr>
              <c:txPr>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058179400542795E-3"/>
                  <c:y val="-9.2043700487235707E-5"/>
                </c:manualLayout>
              </c:layout>
              <c:numFmt formatCode="0.0%" sourceLinked="0"/>
              <c:spPr>
                <a:noFill/>
                <a:ln w="25400">
                  <a:noFill/>
                </a:ln>
              </c:spPr>
              <c:txPr>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('Структура активів_фонди_2021-22'!$B$2,'Структура активів_фонди_2021-22'!$F$2,'Структура активів_фонди_2021-22'!$J$2,'Структура активів_фонди_2021-22'!$R$2)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активів_фонди_2021-22'!$D$10,'Структура активів_фонди_2021-22'!$H$10,'Структура активів_фонди_2021-22'!$L$10,'Структура активів_фонди_2021-22'!$T$10)</c:f>
              <c:numCache>
                <c:formatCode>0.0%</c:formatCode>
                <c:ptCount val="4"/>
                <c:pt idx="0">
                  <c:v>0.12859578616442255</c:v>
                </c:pt>
                <c:pt idx="1">
                  <c:v>1.3335486950464435E-2</c:v>
                </c:pt>
                <c:pt idx="2">
                  <c:v>3.1648473887048438E-2</c:v>
                </c:pt>
                <c:pt idx="3">
                  <c:v>3.030255984145069E-2</c:v>
                </c:pt>
              </c:numCache>
            </c:numRef>
          </c:val>
        </c:ser>
        <c:ser>
          <c:idx val="4"/>
          <c:order val="3"/>
          <c:tx>
            <c:strRef>
              <c:f>'[13]Структура активів_фонди_2015-16'!$B$8</c:f>
              <c:strCache>
                <c:ptCount val="1"/>
                <c:pt idx="0">
                  <c:v>Облігації місцевих позик</c:v>
                </c:pt>
              </c:strCache>
            </c:strRef>
          </c:tx>
          <c:spPr>
            <a:solidFill>
              <a:srgbClr val="99CCFF"/>
            </a:solidFill>
            <a:ln w="25400">
              <a:noFill/>
            </a:ln>
          </c:spPr>
          <c:invertIfNegative val="0"/>
          <c:cat>
            <c:strRef>
              <c:f>('[13]Структура активів_фонди_2015-16'!$B$2,'[13]Структура активів_фонди_2015-16'!$F$2,'[13]Структура активів_фонди_2015-16'!$J$2,'[13]Структура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('[13]Структура активів_фонди_2015-16'!$D$8,'[13]Структура активів_фонди_2015-16'!$H$8,'[13]Структура активів_фонди_2015-16'!$L$8,'[13]Структура активів_фонди_2015-16'!$T$8)</c:f>
              <c:numCache>
                <c:formatCode>General</c:formatCode>
                <c:ptCount val="4"/>
              </c:numCache>
            </c:numRef>
          </c:val>
        </c:ser>
        <c:ser>
          <c:idx val="9"/>
          <c:order val="4"/>
          <c:tx>
            <c:strRef>
              <c:f>'Структура активів_фонди_2021-22'!$B$12</c:f>
              <c:strCache>
                <c:ptCount val="1"/>
                <c:pt idx="0">
                  <c:v>Векселі</c:v>
                </c:pt>
              </c:strCache>
            </c:strRef>
          </c:tx>
          <c:invertIfNegative val="0"/>
          <c:cat>
            <c:strRef>
              <c:f>('Структура активів_фонди_2021-22'!$B$2,'Структура активів_фонди_2021-22'!$F$2,'Структура активів_фонди_2021-22'!$J$2,'Структура активів_фонди_2021-22'!$R$2)</c:f>
              <c:strCache>
                <c:ptCount val="4"/>
                <c:pt idx="0">
                  <c:v>Відкриті</c:v>
                </c:pt>
                <c:pt idx="1">
                  <c:v>Інтервальні</c:v>
                </c:pt>
                <c:pt idx="2">
                  <c:v>Закриті (крім венчурних)</c:v>
                </c:pt>
                <c:pt idx="3">
                  <c:v>Венчурні</c:v>
                </c:pt>
              </c:strCache>
            </c:strRef>
          </c:cat>
          <c:val>
            <c:numRef>
              <c:f>('Структура активів_фонди_2021-22'!$D$12,'Структура активів_фонди_2021-22'!$H$12,'Структура активів_фонди_2021-22'!$L$12,'Структура активів_фонди_2021-22'!$T$12)</c:f>
              <c:numCache>
                <c:formatCode>0.0%</c:formatCode>
                <c:ptCount val="4"/>
                <c:pt idx="0">
                  <c:v>0</c:v>
                </c:pt>
                <c:pt idx="1">
                  <c:v>0</c:v>
                </c:pt>
                <c:pt idx="2">
                  <c:v>4.0496299142165487E-3</c:v>
                </c:pt>
                <c:pt idx="3">
                  <c:v>7.6349784771112001E-3</c:v>
                </c:pt>
              </c:numCache>
            </c:numRef>
          </c:val>
        </c:ser>
        <c:ser>
          <c:idx val="10"/>
          <c:order val="5"/>
          <c:tx>
            <c:strRef>
              <c:f>'[11]Структура активів_фонди_2019-20'!$R$13</c:f>
              <c:strCache>
                <c:ptCount val="1"/>
                <c:pt idx="0">
                  <c:v>Заставні</c:v>
                </c:pt>
              </c:strCache>
            </c:strRef>
          </c:tx>
          <c:spPr>
            <a:solidFill>
              <a:srgbClr val="008080"/>
            </a:solidFill>
            <a:ln w="25400">
              <a:noFill/>
            </a:ln>
          </c:spPr>
          <c:invertIfNegative val="0"/>
          <c:val>
            <c:numRef>
              <c:f>('[11]Структура активів_фонди_2019-20'!$D$13,'[11]Структура активів_фонди_2019-20'!$H$13,'[11]Структура активів_фонди_2019-20'!$L$13,'[11]Структура активів_фонди_2019-20'!$T$13)</c:f>
              <c:numCache>
                <c:formatCode>General</c:formatCode>
                <c:ptCount val="4"/>
                <c:pt idx="0">
                  <c:v>0</c:v>
                </c:pt>
                <c:pt idx="1">
                  <c:v>0</c:v>
                </c:pt>
                <c:pt idx="2">
                  <c:v>0</c:v>
                </c:pt>
                <c:pt idx="3">
                  <c:v>0</c:v>
                </c:pt>
              </c:numCache>
            </c:numRef>
          </c:val>
        </c:ser>
        <c:ser>
          <c:idx val="11"/>
          <c:order val="6"/>
          <c:tx>
            <c:strRef>
              <c:f>'[13]Структура активів_фонди_2015-16'!$B$11</c:f>
              <c:strCache>
                <c:ptCount val="1"/>
                <c:pt idx="0">
                  <c:v>Ощадні сертифікати</c:v>
                </c:pt>
              </c:strCache>
            </c:strRef>
          </c:tx>
          <c:spPr>
            <a:solidFill>
              <a:srgbClr val="FF99CC"/>
            </a:solidFill>
            <a:ln w="25400">
              <a:noFill/>
            </a:ln>
          </c:spPr>
          <c:invertIfNegative val="0"/>
          <c:val>
            <c:numRef>
              <c:f>('[13]Структура активів_фонди_2015-16'!$D$11,'[13]Структура активів_фонди_2015-16'!$H$11,'[13]Структура активів_фонди_2015-16'!$L$11,'[13]Структура активів_фонди_2015-16'!$T$11)</c:f>
              <c:numCache>
                <c:formatCode>General</c:formatCode>
                <c:ptCount val="4"/>
              </c:numCache>
            </c:numRef>
          </c:val>
        </c:ser>
        <c:ser>
          <c:idx val="0"/>
          <c:order val="7"/>
          <c:tx>
            <c:strRef>
              <c:f>'Структура активів_фонди_2021-22'!$B$14</c:f>
              <c:strCache>
                <c:ptCount val="1"/>
                <c:pt idx="0">
                  <c:v>Інші ЦП</c:v>
                </c:pt>
              </c:strCache>
            </c:strRef>
          </c:tx>
          <c:spPr>
            <a:solidFill>
              <a:srgbClr val="CCCCFF"/>
            </a:solidFill>
            <a:ln w="25400">
              <a:noFill/>
            </a:ln>
          </c:spPr>
          <c:invertIfNegative val="0"/>
          <c:dLbls>
            <c:dLbl>
              <c:idx val="1"/>
              <c:delete val="1"/>
              <c:extLst>
                <c:ext xmlns:c15="http://schemas.microsoft.com/office/drawing/2012/chart" uri="{CE6537A1-D6FC-4f65-9D91-7224C49458BB}">
                  <c15:layout/>
                </c:ext>
              </c:extLst>
            </c:dLbl>
            <c:dLbl>
              <c:idx val="3"/>
              <c:layout>
                <c:manualLayout>
                  <c:x val="7.5614366729678639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активів_фонди_2021-22'!$D$14,'Структура активів_фонди_2021-22'!$H$14,'Структура активів_фонди_2021-22'!$L$14,'Структура активів_фонди_2021-22'!$T$14)</c:f>
              <c:numCache>
                <c:formatCode>0.0%</c:formatCode>
                <c:ptCount val="4"/>
                <c:pt idx="0">
                  <c:v>0</c:v>
                </c:pt>
                <c:pt idx="1">
                  <c:v>0</c:v>
                </c:pt>
                <c:pt idx="2">
                  <c:v>1.5884462255919365E-3</c:v>
                </c:pt>
                <c:pt idx="3">
                  <c:v>1.2849812302762036E-2</c:v>
                </c:pt>
              </c:numCache>
            </c:numRef>
          </c:val>
        </c:ser>
        <c:ser>
          <c:idx val="1"/>
          <c:order val="8"/>
          <c:tx>
            <c:strRef>
              <c:f>'Структура активів_фонди_2021-22'!$B$5</c:f>
              <c:strCache>
                <c:ptCount val="1"/>
                <c:pt idx="0">
                  <c:v>Грошові кошти та банківські депозити</c:v>
                </c:pt>
              </c:strCache>
            </c:strRef>
          </c:tx>
          <c:spPr>
            <a:solidFill>
              <a:srgbClr val="99CC00"/>
            </a:solidFill>
            <a:ln w="25400">
              <a:noFill/>
            </a:ln>
          </c:spPr>
          <c:invertIfNegative val="0"/>
          <c:dLbls>
            <c:dLbl>
              <c:idx val="2"/>
              <c:layout>
                <c:manualLayout>
                  <c:x val="-8.401596303297626E-2"/>
                  <c:y val="-6.992037203489241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1915563957151855E-2"/>
                  <c:y val="0"/>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('Структура активів_фонди_2021-22'!$D$5,'Структура активів_фонди_2021-22'!$H$5,'Структура активів_фонди_2021-22'!$L$5,'Структура активів_фонди_2021-22'!$T$5)</c:f>
              <c:numCache>
                <c:formatCode>0.0%</c:formatCode>
                <c:ptCount val="4"/>
                <c:pt idx="0">
                  <c:v>0.42787139109649458</c:v>
                </c:pt>
                <c:pt idx="1">
                  <c:v>0.17018151389294497</c:v>
                </c:pt>
                <c:pt idx="2">
                  <c:v>1.52936256386665E-2</c:v>
                </c:pt>
                <c:pt idx="3">
                  <c:v>1.5536335673956195E-2</c:v>
                </c:pt>
              </c:numCache>
            </c:numRef>
          </c:val>
        </c:ser>
        <c:ser>
          <c:idx val="2"/>
          <c:order val="9"/>
          <c:tx>
            <c:strRef>
              <c:f>'Структура активів_фонди_2021-22'!$B$6</c:f>
              <c:strCache>
                <c:ptCount val="1"/>
                <c:pt idx="0">
                  <c:v>Банківські метали</c:v>
                </c:pt>
              </c:strCache>
            </c:strRef>
          </c:tx>
          <c:spPr>
            <a:solidFill>
              <a:srgbClr val="FFCC00"/>
            </a:solidFill>
            <a:ln w="25400">
              <a:noFill/>
            </a:ln>
          </c:spPr>
          <c:invertIfNegative val="0"/>
          <c:val>
            <c:numRef>
              <c:f>('Структура активів_фонди_2021-22'!$D$6,'Структура активів_фонди_2021-22'!$H$6,'Структура активів_фонди_2021-22'!$L$6,'Структура активів_фонди_2021-22'!$T$6)</c:f>
              <c:numCache>
                <c:formatCode>0.0%</c:formatCode>
                <c:ptCount val="4"/>
                <c:pt idx="0">
                  <c:v>8.8618847300203831E-3</c:v>
                </c:pt>
                <c:pt idx="1">
                  <c:v>0</c:v>
                </c:pt>
                <c:pt idx="2">
                  <c:v>1.9301655965464173E-4</c:v>
                </c:pt>
                <c:pt idx="3">
                  <c:v>9.8535088975694299E-6</c:v>
                </c:pt>
              </c:numCache>
            </c:numRef>
          </c:val>
        </c:ser>
        <c:ser>
          <c:idx val="7"/>
          <c:order val="10"/>
          <c:tx>
            <c:strRef>
              <c:f>'Структура активів_фонди_2021-22'!$B$4</c:f>
              <c:strCache>
                <c:ptCount val="1"/>
                <c:pt idx="0">
                  <c:v>Нерухомість</c:v>
                </c:pt>
              </c:strCache>
            </c:strRef>
          </c:tx>
          <c:spPr>
            <a:solidFill>
              <a:srgbClr val="333333"/>
            </a:solidFill>
            <a:ln w="25400">
              <a:noFill/>
            </a:ln>
          </c:spPr>
          <c:invertIfNegative val="0"/>
          <c:dLbls>
            <c:dLbl>
              <c:idx val="2"/>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2922465504666358E-3"/>
                  <c:y val="0"/>
                </c:manualLayout>
              </c:layout>
              <c:spPr>
                <a:noFill/>
                <a:ln>
                  <a:noFill/>
                </a:ln>
                <a:effectLst/>
              </c:spPr>
              <c:txPr>
                <a:bodyPr wrap="square" lIns="38100" tIns="19050" rIns="38100" bIns="19050" anchor="ctr">
                  <a:spAutoFit/>
                </a:bodyPr>
                <a:lstStyle/>
                <a:p>
                  <a:pPr>
                    <a:defRPr sz="1300" b="1">
                      <a:solidFill>
                        <a:schemeClr val="bg1"/>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300" b="1">
                    <a:solidFill>
                      <a:schemeClr val="bg1"/>
                    </a:solidFill>
                  </a:defRPr>
                </a:pPr>
                <a:endParaRPr lang="uk-UA"/>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('Структура активів_фонди_2021-22'!$D$4,'Структура активів_фонди_2021-22'!$H$4,'Структура активів_фонди_2021-22'!$L$4,'Структура активів_фонди_2021-22'!$T$4)</c:f>
              <c:numCache>
                <c:formatCode>0.0%</c:formatCode>
                <c:ptCount val="4"/>
                <c:pt idx="0">
                  <c:v>0</c:v>
                </c:pt>
                <c:pt idx="1">
                  <c:v>0</c:v>
                </c:pt>
                <c:pt idx="2">
                  <c:v>3.4387165596719602E-2</c:v>
                </c:pt>
                <c:pt idx="3">
                  <c:v>5.5888635529862979E-2</c:v>
                </c:pt>
              </c:numCache>
            </c:numRef>
          </c:val>
        </c:ser>
        <c:ser>
          <c:idx val="8"/>
          <c:order val="11"/>
          <c:tx>
            <c:strRef>
              <c:f>'Структура активів_фонди_2021-22'!$B$3</c:f>
              <c:strCache>
                <c:ptCount val="1"/>
                <c:pt idx="0">
                  <c:v>Інші активи</c:v>
                </c:pt>
              </c:strCache>
            </c:strRef>
          </c:tx>
          <c:spPr>
            <a:solidFill>
              <a:srgbClr val="C0C0C0"/>
            </a:solidFill>
            <a:ln w="25400">
              <a:noFill/>
            </a:ln>
          </c:spPr>
          <c:invertIfNegative val="0"/>
          <c:dLbls>
            <c:dLbl>
              <c:idx val="0"/>
              <c:layout>
                <c:manualLayout>
                  <c:x val="-7.3513967653854248E-2"/>
                  <c:y val="0"/>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('Структура активів_фонди_2021-22'!$D$3,'Структура активів_фонди_2021-22'!$H$3,'Структура активів_фонди_2021-22'!$L$3,'Структура активів_фонди_2021-22'!$T$3)</c:f>
              <c:numCache>
                <c:formatCode>0.0%</c:formatCode>
                <c:ptCount val="4"/>
                <c:pt idx="0">
                  <c:v>1.7435677357059753E-2</c:v>
                </c:pt>
                <c:pt idx="1">
                  <c:v>0.22127455436612237</c:v>
                </c:pt>
                <c:pt idx="2">
                  <c:v>0.8448814752904058</c:v>
                </c:pt>
                <c:pt idx="3">
                  <c:v>0.85730172850612585</c:v>
                </c:pt>
              </c:numCache>
            </c:numRef>
          </c:val>
        </c:ser>
        <c:dLbls>
          <c:showLegendKey val="0"/>
          <c:showVal val="0"/>
          <c:showCatName val="0"/>
          <c:showSerName val="0"/>
          <c:showPercent val="0"/>
          <c:showBubbleSize val="0"/>
        </c:dLbls>
        <c:gapWidth val="150"/>
        <c:overlap val="100"/>
        <c:axId val="713041680"/>
        <c:axId val="713042240"/>
      </c:barChart>
      <c:catAx>
        <c:axId val="713041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713042240"/>
        <c:crosses val="autoZero"/>
        <c:auto val="1"/>
        <c:lblAlgn val="ctr"/>
        <c:lblOffset val="0"/>
        <c:tickLblSkip val="1"/>
        <c:tickMarkSkip val="1"/>
        <c:noMultiLvlLbl val="0"/>
      </c:catAx>
      <c:valAx>
        <c:axId val="7130422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713041680"/>
        <c:crosses val="autoZero"/>
        <c:crossBetween val="between"/>
      </c:valAx>
      <c:spPr>
        <a:solidFill>
          <a:srgbClr val="FFFFFF"/>
        </a:solidFill>
        <a:ln w="25400">
          <a:noFill/>
        </a:ln>
      </c:spPr>
    </c:plotArea>
    <c:legend>
      <c:legendPos val="b"/>
      <c:layout>
        <c:manualLayout>
          <c:xMode val="edge"/>
          <c:yMode val="edge"/>
          <c:x val="7.3513967653854234E-2"/>
          <c:y val="0.77283734842069229"/>
          <c:w val="0.92484656336672455"/>
          <c:h val="0.2189765978497908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uk-UA"/>
              <a:t>31.12.20</a:t>
            </a:r>
            <a:r>
              <a:rPr lang="en-US"/>
              <a:t>2</a:t>
            </a:r>
            <a:r>
              <a:rPr lang="uk-UA"/>
              <a:t>1</a:t>
            </a:r>
          </a:p>
        </c:rich>
      </c:tx>
      <c:layout>
        <c:manualLayout>
          <c:xMode val="edge"/>
          <c:yMode val="edge"/>
          <c:x val="0.41074323735363333"/>
          <c:y val="1.5736812426005806E-2"/>
        </c:manualLayout>
      </c:layout>
      <c:overlay val="0"/>
      <c:spPr>
        <a:noFill/>
        <a:ln w="25400">
          <a:noFill/>
        </a:ln>
      </c:spPr>
    </c:title>
    <c:autoTitleDeleted val="0"/>
    <c:plotArea>
      <c:layout>
        <c:manualLayout>
          <c:layoutTarget val="inner"/>
          <c:xMode val="edge"/>
          <c:yMode val="edge"/>
          <c:x val="0.1011060771474239"/>
          <c:y val="8.6470046036653508E-2"/>
          <c:w val="0.87361904130109802"/>
          <c:h val="0.60512840135463963"/>
        </c:manualLayout>
      </c:layout>
      <c:barChart>
        <c:barDir val="col"/>
        <c:grouping val="percentStacked"/>
        <c:varyColors val="0"/>
        <c:ser>
          <c:idx val="5"/>
          <c:order val="0"/>
          <c:tx>
            <c:strRef>
              <c:f>'[12]Структура активів_фонди_2020-21'!$B$9</c:f>
              <c:strCache>
                <c:ptCount val="1"/>
                <c:pt idx="0">
                  <c:v>Акції</c:v>
                </c:pt>
              </c:strCache>
            </c:strRef>
          </c:tx>
          <c:spPr>
            <a:solidFill>
              <a:srgbClr val="7030A0"/>
            </a:solidFill>
            <a:ln w="25400">
              <a:noFill/>
            </a:ln>
          </c:spPr>
          <c:invertIfNegative val="0"/>
          <c:dLbls>
            <c:dLbl>
              <c:idx val="3"/>
              <c:layout>
                <c:manualLayout>
                  <c:x val="7.9815164881327449E-2"/>
                  <c:y val="-1.9069412662090007E-3"/>
                </c:manualLayout>
              </c:layout>
              <c:numFmt formatCode="0.0%" sourceLinked="0"/>
              <c:spPr>
                <a:noFill/>
                <a:ln w="25400">
                  <a:noFill/>
                </a:ln>
              </c:spPr>
              <c:txPr>
                <a:bodyPr wrap="square" lIns="38100" tIns="19050" rIns="38100" bIns="19050" anchor="ctr">
                  <a:spAutoFit/>
                </a:bodyPr>
                <a:lstStyle/>
                <a:p>
                  <a:pPr>
                    <a:defRPr sz="1300" b="1" i="0" u="none" strike="noStrike" baseline="0">
                      <a:solidFill>
                        <a:srgbClr val="7030A0"/>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FFFFFF"/>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('[12]Структура активів_фонди_2020-21'!$B$2,'[12]Структура активів_фонди_2020-21'!$F$2,'[12]Структура активів_фонди_2020-21'!$J$2,'[12]Структура активів_фонди_2020-21'!$R$2)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активів_фонди_2020-21'!$D$9,'[12]Структура активів_фонди_2020-21'!$H$9,'[12]Структура активів_фонди_2020-21'!$L$9,'[12]Структура активів_фонди_2020-21'!$T$9)</c:f>
              <c:numCache>
                <c:formatCode>General</c:formatCode>
                <c:ptCount val="4"/>
                <c:pt idx="0">
                  <c:v>0.20555588867016025</c:v>
                </c:pt>
                <c:pt idx="1">
                  <c:v>0.31553248568903347</c:v>
                </c:pt>
                <c:pt idx="2">
                  <c:v>4.0320129472340024E-2</c:v>
                </c:pt>
                <c:pt idx="3">
                  <c:v>1.7155091895763641E-2</c:v>
                </c:pt>
              </c:numCache>
            </c:numRef>
          </c:val>
        </c:ser>
        <c:ser>
          <c:idx val="3"/>
          <c:order val="1"/>
          <c:tx>
            <c:strRef>
              <c:f>'[12]Структура активів_фонди_2020-21'!$B$7</c:f>
              <c:strCache>
                <c:ptCount val="1"/>
                <c:pt idx="0">
                  <c:v>Облігації державні (у т.ч. ОВДП)</c:v>
                </c:pt>
              </c:strCache>
            </c:strRef>
          </c:tx>
          <c:spPr>
            <a:solidFill>
              <a:srgbClr val="CCFFFF"/>
            </a:solidFill>
            <a:ln w="25400">
              <a:noFill/>
            </a:ln>
          </c:spPr>
          <c:invertIfNegative val="0"/>
          <c:dLbls>
            <c:dLbl>
              <c:idx val="1"/>
              <c:layout>
                <c:manualLayout>
                  <c:x val="-9.5222387996304599E-4"/>
                  <c:y val="-2.1582072491780046E-4"/>
                </c:manualLayout>
              </c:layout>
              <c:numFmt formatCode="0.0%" sourceLinked="0"/>
              <c:spPr>
                <a:noFill/>
                <a:ln w="25400">
                  <a:noFill/>
                </a:ln>
              </c:spPr>
              <c:txPr>
                <a:bodyPr/>
                <a:lstStyle/>
                <a:p>
                  <a:pPr>
                    <a:defRPr sz="1300" b="1" i="0" u="none" strike="noStrike" baseline="0">
                      <a:solidFill>
                        <a:srgbClr val="000080"/>
                      </a:solidFill>
                      <a:latin typeface="Arial"/>
                      <a:ea typeface="Arial"/>
                      <a:cs typeface="Arial"/>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1343329248305132E-2"/>
                  <c:y val="5.62878009813990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008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('[12]Структура активів_фонди_2020-21'!$B$2,'[12]Структура активів_фонди_2020-21'!$F$2,'[12]Структура активів_фонди_2020-21'!$J$2,'[12]Структура активів_фонди_2020-21'!$R$2)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активів_фонди_2020-21'!$D$7,'[12]Структура активів_фонди_2020-21'!$H$7,'[12]Структура активів_фонди_2020-21'!$L$7,'[12]Структура активів_фонди_2020-21'!$T$7)</c:f>
              <c:numCache>
                <c:formatCode>General</c:formatCode>
                <c:ptCount val="4"/>
                <c:pt idx="0">
                  <c:v>0.3866945655901014</c:v>
                </c:pt>
                <c:pt idx="1">
                  <c:v>0.36162977149310782</c:v>
                </c:pt>
                <c:pt idx="2">
                  <c:v>2.6984358603923217E-2</c:v>
                </c:pt>
                <c:pt idx="3">
                  <c:v>5.4224748081271009E-3</c:v>
                </c:pt>
              </c:numCache>
            </c:numRef>
          </c:val>
        </c:ser>
        <c:ser>
          <c:idx val="6"/>
          <c:order val="2"/>
          <c:tx>
            <c:strRef>
              <c:f>'[12]Структура активів_фонди_2020-21'!$B$10</c:f>
              <c:strCache>
                <c:ptCount val="1"/>
                <c:pt idx="0">
                  <c:v>Облігації підприємств</c:v>
                </c:pt>
              </c:strCache>
            </c:strRef>
          </c:tx>
          <c:spPr>
            <a:solidFill>
              <a:srgbClr val="0066CC"/>
            </a:solidFill>
            <a:ln w="25400">
              <a:noFill/>
            </a:ln>
          </c:spPr>
          <c:invertIfNegative val="0"/>
          <c:dLbls>
            <c:dLbl>
              <c:idx val="1"/>
              <c:delete val="1"/>
              <c:extLst>
                <c:ext xmlns:c15="http://schemas.microsoft.com/office/drawing/2012/chart" uri="{CE6537A1-D6FC-4f65-9D91-7224C49458BB}">
                  <c15:layout/>
                </c:ext>
              </c:extLst>
            </c:dLbl>
            <c:dLbl>
              <c:idx val="2"/>
              <c:layout>
                <c:manualLayout>
                  <c:x val="3.6953792874189401E-3"/>
                  <c:y val="-1.7536352006342457E-3"/>
                </c:manualLayout>
              </c:layout>
              <c:numFmt formatCode="0.0%" sourceLinked="0"/>
              <c:spPr>
                <a:noFill/>
                <a:ln w="25400">
                  <a:noFill/>
                </a:ln>
              </c:spPr>
              <c:txPr>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0541886423002694E-4"/>
                  <c:y val="-1.9989849666960965E-3"/>
                </c:manualLayout>
              </c:layout>
              <c:numFmt formatCode="0.0%" sourceLinked="0"/>
              <c:spPr>
                <a:noFill/>
                <a:ln w="25400">
                  <a:noFill/>
                </a:ln>
              </c:spPr>
              <c:txPr>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('[12]Структура активів_фонди_2020-21'!$B$2,'[12]Структура активів_фонди_2020-21'!$F$2,'[12]Структура активів_фонди_2020-21'!$J$2,'[12]Структура активів_фонди_2020-21'!$R$2)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активів_фонди_2020-21'!$D$10,'[12]Структура активів_фонди_2020-21'!$H$10,'[12]Структура активів_фонди_2020-21'!$L$10,'[12]Структура активів_фонди_2020-21'!$T$10)</c:f>
              <c:numCache>
                <c:formatCode>General</c:formatCode>
                <c:ptCount val="4"/>
                <c:pt idx="0">
                  <c:v>0.1084947974248148</c:v>
                </c:pt>
                <c:pt idx="1">
                  <c:v>1.2804259895299836E-2</c:v>
                </c:pt>
                <c:pt idx="2">
                  <c:v>2.7144871842526973E-2</c:v>
                </c:pt>
                <c:pt idx="3">
                  <c:v>2.9580091347873504E-2</c:v>
                </c:pt>
              </c:numCache>
            </c:numRef>
          </c:val>
        </c:ser>
        <c:ser>
          <c:idx val="4"/>
          <c:order val="3"/>
          <c:tx>
            <c:strRef>
              <c:f>'[13]Структура активів_фонди_2015-16'!$B$8</c:f>
              <c:strCache>
                <c:ptCount val="1"/>
                <c:pt idx="0">
                  <c:v>Облігації місцевих позик</c:v>
                </c:pt>
              </c:strCache>
            </c:strRef>
          </c:tx>
          <c:spPr>
            <a:solidFill>
              <a:srgbClr val="99CCFF"/>
            </a:solidFill>
            <a:ln w="25400">
              <a:noFill/>
            </a:ln>
          </c:spPr>
          <c:invertIfNegative val="0"/>
          <c:cat>
            <c:strRef>
              <c:f>('[13]Структура активів_фонди_2015-16'!$B$2,'[13]Структура активів_фонди_2015-16'!$F$2,'[13]Структура активів_фонди_2015-16'!$J$2,'[13]Структура активів_фонди_2015-16'!$R$2)</c:f>
              <c:strCache>
                <c:ptCount val="4"/>
                <c:pt idx="0">
                  <c:v>Відкриті</c:v>
                </c:pt>
                <c:pt idx="1">
                  <c:v>Інтервальні</c:v>
                </c:pt>
                <c:pt idx="2">
                  <c:v>Закриті (крім венчурних)</c:v>
                </c:pt>
                <c:pt idx="3">
                  <c:v>Венчурні</c:v>
                </c:pt>
              </c:strCache>
            </c:strRef>
          </c:cat>
          <c:val>
            <c:numRef>
              <c:f>('[13]Структура активів_фонди_2015-16'!$D$8,'[13]Структура активів_фонди_2015-16'!$H$8,'[13]Структура активів_фонди_2015-16'!$L$8,'[13]Структура активів_фонди_2015-16'!$T$8)</c:f>
              <c:numCache>
                <c:formatCode>General</c:formatCode>
                <c:ptCount val="4"/>
              </c:numCache>
            </c:numRef>
          </c:val>
        </c:ser>
        <c:ser>
          <c:idx val="9"/>
          <c:order val="4"/>
          <c:tx>
            <c:strRef>
              <c:f>'[12]Структура активів_фонди_2020-21'!$B$12</c:f>
              <c:strCache>
                <c:ptCount val="1"/>
                <c:pt idx="0">
                  <c:v>Векселі</c:v>
                </c:pt>
              </c:strCache>
            </c:strRef>
          </c:tx>
          <c:invertIfNegative val="0"/>
          <c:cat>
            <c:strRef>
              <c:f>('[12]Структура активів_фонди_2020-21'!$B$2,'[12]Структура активів_фонди_2020-21'!$F$2,'[12]Структура активів_фонди_2020-21'!$J$2,'[12]Структура активів_фонди_2020-21'!$R$2)</c:f>
              <c:strCache>
                <c:ptCount val="4"/>
                <c:pt idx="0">
                  <c:v>Відкриті</c:v>
                </c:pt>
                <c:pt idx="1">
                  <c:v>Інтервальні</c:v>
                </c:pt>
                <c:pt idx="2">
                  <c:v>Закриті (крім венчурних)</c:v>
                </c:pt>
                <c:pt idx="3">
                  <c:v>Венчурні</c:v>
                </c:pt>
              </c:strCache>
            </c:strRef>
          </c:cat>
          <c:val>
            <c:numRef>
              <c:f>('[12]Структура активів_фонди_2020-21'!$D$12,'[12]Структура активів_фонди_2020-21'!$H$12,'[12]Структура активів_фонди_2020-21'!$L$12,'[12]Структура активів_фонди_2020-21'!$T$12)</c:f>
              <c:numCache>
                <c:formatCode>General</c:formatCode>
                <c:ptCount val="4"/>
                <c:pt idx="0">
                  <c:v>0</c:v>
                </c:pt>
                <c:pt idx="1">
                  <c:v>0</c:v>
                </c:pt>
                <c:pt idx="2">
                  <c:v>1.5308923742536537E-3</c:v>
                </c:pt>
                <c:pt idx="3">
                  <c:v>9.6619247610589837E-3</c:v>
                </c:pt>
              </c:numCache>
            </c:numRef>
          </c:val>
        </c:ser>
        <c:ser>
          <c:idx val="10"/>
          <c:order val="5"/>
          <c:tx>
            <c:strRef>
              <c:f>'[11]Структура активів_фонди_2019-20'!$R$13</c:f>
              <c:strCache>
                <c:ptCount val="1"/>
                <c:pt idx="0">
                  <c:v>Заставні</c:v>
                </c:pt>
              </c:strCache>
            </c:strRef>
          </c:tx>
          <c:spPr>
            <a:solidFill>
              <a:srgbClr val="008080"/>
            </a:solidFill>
            <a:ln w="25400">
              <a:noFill/>
            </a:ln>
          </c:spPr>
          <c:invertIfNegative val="0"/>
          <c:val>
            <c:numRef>
              <c:f>('[11]Структура активів_фонди_2019-20'!$D$13,'[11]Структура активів_фонди_2019-20'!$H$13,'[11]Структура активів_фонди_2019-20'!$L$13,'[11]Структура активів_фонди_2019-20'!$T$13)</c:f>
              <c:numCache>
                <c:formatCode>General</c:formatCode>
                <c:ptCount val="4"/>
                <c:pt idx="0">
                  <c:v>0</c:v>
                </c:pt>
                <c:pt idx="1">
                  <c:v>0</c:v>
                </c:pt>
                <c:pt idx="2">
                  <c:v>0</c:v>
                </c:pt>
                <c:pt idx="3">
                  <c:v>0</c:v>
                </c:pt>
              </c:numCache>
            </c:numRef>
          </c:val>
        </c:ser>
        <c:ser>
          <c:idx val="11"/>
          <c:order val="6"/>
          <c:tx>
            <c:strRef>
              <c:f>'[13]Структура активів_фонди_2015-16'!$B$11</c:f>
              <c:strCache>
                <c:ptCount val="1"/>
                <c:pt idx="0">
                  <c:v>Ощадні сертифікати</c:v>
                </c:pt>
              </c:strCache>
            </c:strRef>
          </c:tx>
          <c:spPr>
            <a:solidFill>
              <a:srgbClr val="FF99CC"/>
            </a:solidFill>
            <a:ln w="25400">
              <a:noFill/>
            </a:ln>
          </c:spPr>
          <c:invertIfNegative val="0"/>
          <c:val>
            <c:numRef>
              <c:f>('[13]Структура активів_фонди_2015-16'!$D$11,'[13]Структура активів_фонди_2015-16'!$H$11,'[13]Структура активів_фонди_2015-16'!$L$11,'[13]Структура активів_фонди_2015-16'!$T$11)</c:f>
              <c:numCache>
                <c:formatCode>General</c:formatCode>
                <c:ptCount val="4"/>
              </c:numCache>
            </c:numRef>
          </c:val>
        </c:ser>
        <c:ser>
          <c:idx val="0"/>
          <c:order val="7"/>
          <c:tx>
            <c:strRef>
              <c:f>'[12]Структура активів_фонди_2020-21'!$B$14</c:f>
              <c:strCache>
                <c:ptCount val="1"/>
                <c:pt idx="0">
                  <c:v>Інші ЦП</c:v>
                </c:pt>
              </c:strCache>
            </c:strRef>
          </c:tx>
          <c:spPr>
            <a:solidFill>
              <a:srgbClr val="CCCCFF"/>
            </a:solidFill>
            <a:ln w="25400">
              <a:noFill/>
            </a:ln>
          </c:spPr>
          <c:invertIfNegative val="0"/>
          <c:dLbls>
            <c:dLbl>
              <c:idx val="1"/>
              <c:layout/>
              <c:numFmt formatCode="0.0%" sourceLinked="0"/>
              <c:spPr>
                <a:noFill/>
                <a:ln>
                  <a:noFill/>
                </a:ln>
                <a:effectLst/>
              </c:spPr>
              <c:txPr>
                <a:bodyPr wrap="square" lIns="38100" tIns="19050" rIns="38100" bIns="19050" anchor="ctr">
                  <a:spAutoFit/>
                </a:bodyPr>
                <a:lstStyle/>
                <a:p>
                  <a:pPr>
                    <a:defRPr sz="1300" b="1"/>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layout/>
                <c15:showLeaderLines val="1"/>
              </c:ext>
            </c:extLst>
          </c:dLbls>
          <c:val>
            <c:numRef>
              <c:f>('[12]Структура активів_фонди_2020-21'!$D$14,'[12]Структура активів_фонди_2020-21'!$H$14,'[12]Структура активів_фонди_2020-21'!$L$14,'[12]Структура активів_фонди_2020-21'!$T$14)</c:f>
              <c:numCache>
                <c:formatCode>General</c:formatCode>
                <c:ptCount val="4"/>
                <c:pt idx="0">
                  <c:v>0</c:v>
                </c:pt>
                <c:pt idx="1">
                  <c:v>0.20462549623147969</c:v>
                </c:pt>
                <c:pt idx="2">
                  <c:v>6.4034183427035644E-3</c:v>
                </c:pt>
                <c:pt idx="3">
                  <c:v>9.55965654431052E-3</c:v>
                </c:pt>
              </c:numCache>
            </c:numRef>
          </c:val>
        </c:ser>
        <c:ser>
          <c:idx val="1"/>
          <c:order val="8"/>
          <c:tx>
            <c:strRef>
              <c:f>'[12]Структура активів_фонди_2020-21'!$B$5</c:f>
              <c:strCache>
                <c:ptCount val="1"/>
                <c:pt idx="0">
                  <c:v>Грошові кошти та банківські депозити</c:v>
                </c:pt>
              </c:strCache>
            </c:strRef>
          </c:tx>
          <c:spPr>
            <a:solidFill>
              <a:srgbClr val="99CC00"/>
            </a:solidFill>
            <a:ln w="25400">
              <a:noFill/>
            </a:ln>
          </c:spPr>
          <c:invertIfNegative val="0"/>
          <c:dLbls>
            <c:dLbl>
              <c:idx val="2"/>
              <c:layout>
                <c:manualLayout>
                  <c:x val="-8.1915563957151938E-2"/>
                  <c:y val="6.992037203489241E-17"/>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300" b="1" i="0" u="none" strike="noStrike" baseline="0">
                    <a:solidFill>
                      <a:srgbClr val="0033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('[12]Структура активів_фонди_2020-21'!$D$5,'[12]Структура активів_фонди_2020-21'!$H$5,'[12]Структура активів_фонди_2020-21'!$L$5,'[12]Структура активів_фонди_2020-21'!$T$5)</c:f>
              <c:numCache>
                <c:formatCode>General</c:formatCode>
                <c:ptCount val="4"/>
                <c:pt idx="0">
                  <c:v>0.2653589027511295</c:v>
                </c:pt>
                <c:pt idx="1">
                  <c:v>6.813015484441165E-2</c:v>
                </c:pt>
                <c:pt idx="2">
                  <c:v>1.6062292687311099E-2</c:v>
                </c:pt>
                <c:pt idx="3">
                  <c:v>2.7027578977600279E-2</c:v>
                </c:pt>
              </c:numCache>
            </c:numRef>
          </c:val>
        </c:ser>
        <c:ser>
          <c:idx val="2"/>
          <c:order val="9"/>
          <c:tx>
            <c:strRef>
              <c:f>'[12]Структура активів_фонди_2020-21'!$B$6</c:f>
              <c:strCache>
                <c:ptCount val="1"/>
                <c:pt idx="0">
                  <c:v>Банківські метали</c:v>
                </c:pt>
              </c:strCache>
            </c:strRef>
          </c:tx>
          <c:spPr>
            <a:solidFill>
              <a:srgbClr val="FFCC00"/>
            </a:solidFill>
            <a:ln w="25400">
              <a:noFill/>
            </a:ln>
          </c:spPr>
          <c:invertIfNegative val="0"/>
          <c:val>
            <c:numRef>
              <c:f>('[12]Структура активів_фонди_2020-21'!$D$6,'[12]Структура активів_фонди_2020-21'!$H$6,'[12]Структура активів_фонди_2020-21'!$L$6,'[12]Структура активів_фонди_2020-21'!$T$6)</c:f>
              <c:numCache>
                <c:formatCode>General</c:formatCode>
                <c:ptCount val="4"/>
                <c:pt idx="0">
                  <c:v>5.7467942177636218E-3</c:v>
                </c:pt>
                <c:pt idx="1">
                  <c:v>0</c:v>
                </c:pt>
                <c:pt idx="2">
                  <c:v>9.6565677929842452E-5</c:v>
                </c:pt>
                <c:pt idx="3">
                  <c:v>8.4229457415004348E-6</c:v>
                </c:pt>
              </c:numCache>
            </c:numRef>
          </c:val>
        </c:ser>
        <c:ser>
          <c:idx val="7"/>
          <c:order val="10"/>
          <c:tx>
            <c:strRef>
              <c:f>'[12]Структура активів_фонди_2020-21'!$B$4</c:f>
              <c:strCache>
                <c:ptCount val="1"/>
                <c:pt idx="0">
                  <c:v>Нерухомість</c:v>
                </c:pt>
              </c:strCache>
            </c:strRef>
          </c:tx>
          <c:spPr>
            <a:solidFill>
              <a:srgbClr val="333333"/>
            </a:solidFill>
            <a:ln w="25400">
              <a:noFill/>
            </a:ln>
          </c:spPr>
          <c:invertIfNegative val="0"/>
          <c:dLbls>
            <c:dLbl>
              <c:idx val="2"/>
              <c:layout/>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0007029892874754E-2"/>
                  <c:y val="-6.8795890179769029E-17"/>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300" b="1"/>
                </a:pPr>
                <a:endParaRPr lang="uk-UA"/>
              </a:p>
            </c:txPr>
            <c:showLegendKey val="0"/>
            <c:showVal val="0"/>
            <c:showCatName val="0"/>
            <c:showSerName val="0"/>
            <c:showPercent val="0"/>
            <c:showBubbleSize val="0"/>
            <c:extLst>
              <c:ext xmlns:c15="http://schemas.microsoft.com/office/drawing/2012/chart" uri="{CE6537A1-D6FC-4f65-9D91-7224C49458BB}">
                <c15:layout/>
                <c15:showLeaderLines val="1"/>
              </c:ext>
            </c:extLst>
          </c:dLbls>
          <c:val>
            <c:numRef>
              <c:f>('[12]Структура активів_фонди_2020-21'!$D$4,'[12]Структура активів_фонди_2020-21'!$H$4,'[12]Структура активів_фонди_2020-21'!$L$4,'[12]Структура активів_фонди_2020-21'!$T$4)</c:f>
              <c:numCache>
                <c:formatCode>General</c:formatCode>
                <c:ptCount val="4"/>
                <c:pt idx="0">
                  <c:v>0</c:v>
                </c:pt>
                <c:pt idx="1">
                  <c:v>0</c:v>
                </c:pt>
                <c:pt idx="2">
                  <c:v>0.27222487360642494</c:v>
                </c:pt>
                <c:pt idx="3">
                  <c:v>3.9428010766903561E-2</c:v>
                </c:pt>
              </c:numCache>
            </c:numRef>
          </c:val>
        </c:ser>
        <c:ser>
          <c:idx val="8"/>
          <c:order val="11"/>
          <c:tx>
            <c:strRef>
              <c:f>'[12]Структура активів_фонди_2020-21'!$B$3</c:f>
              <c:strCache>
                <c:ptCount val="1"/>
                <c:pt idx="0">
                  <c:v>Інші активи</c:v>
                </c:pt>
              </c:strCache>
            </c:strRef>
          </c:tx>
          <c:spPr>
            <a:solidFill>
              <a:srgbClr val="C0C0C0"/>
            </a:solidFill>
            <a:ln w="25400">
              <a:noFill/>
            </a:ln>
          </c:spPr>
          <c:invertIfNegative val="0"/>
          <c:dLbls>
            <c:numFmt formatCode="0.0%" sourceLinked="0"/>
            <c:spPr>
              <a:noFill/>
              <a:ln w="25400">
                <a:noFill/>
              </a:ln>
            </c:spPr>
            <c:txPr>
              <a:bodyPr wrap="square" lIns="38100" tIns="19050" rIns="38100" bIns="19050" anchor="ctr">
                <a:spAutoFit/>
              </a:bodyPr>
              <a:lstStyle/>
              <a:p>
                <a:pPr>
                  <a:defRPr sz="1300"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('[12]Структура активів_фонди_2020-21'!$D$3,'[12]Структура активів_фонди_2020-21'!$H$3,'[12]Структура активів_фонди_2020-21'!$L$3,'[12]Структура активів_фонди_2020-21'!$T$3)</c:f>
              <c:numCache>
                <c:formatCode>General</c:formatCode>
                <c:ptCount val="4"/>
                <c:pt idx="0">
                  <c:v>2.4496877215039809E-2</c:v>
                </c:pt>
                <c:pt idx="1">
                  <c:v>3.7277831846667622E-2</c:v>
                </c:pt>
                <c:pt idx="2">
                  <c:v>0.60840911791844832</c:v>
                </c:pt>
                <c:pt idx="3">
                  <c:v>0.86140416027112721</c:v>
                </c:pt>
              </c:numCache>
            </c:numRef>
          </c:val>
        </c:ser>
        <c:dLbls>
          <c:showLegendKey val="0"/>
          <c:showVal val="0"/>
          <c:showCatName val="0"/>
          <c:showSerName val="0"/>
          <c:showPercent val="0"/>
          <c:showBubbleSize val="0"/>
        </c:dLbls>
        <c:gapWidth val="150"/>
        <c:overlap val="100"/>
        <c:axId val="577809568"/>
        <c:axId val="577810128"/>
      </c:barChart>
      <c:catAx>
        <c:axId val="57780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577810128"/>
        <c:crosses val="autoZero"/>
        <c:auto val="1"/>
        <c:lblAlgn val="ctr"/>
        <c:lblOffset val="0"/>
        <c:tickLblSkip val="1"/>
        <c:tickMarkSkip val="1"/>
        <c:noMultiLvlLbl val="0"/>
      </c:catAx>
      <c:valAx>
        <c:axId val="5778101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577809568"/>
        <c:crosses val="autoZero"/>
        <c:crossBetween val="between"/>
      </c:valAx>
      <c:spPr>
        <a:solidFill>
          <a:srgbClr val="FFFFFF"/>
        </a:solidFill>
        <a:ln w="25400">
          <a:noFill/>
        </a:ln>
      </c:spPr>
    </c:plotArea>
    <c:legend>
      <c:legendPos val="b"/>
      <c:layout>
        <c:manualLayout>
          <c:xMode val="edge"/>
          <c:yMode val="edge"/>
          <c:x val="7.3513967653854234E-2"/>
          <c:y val="0.77283734842069229"/>
          <c:w val="0.92484656336672455"/>
          <c:h val="0.2189765978497908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Інтервальні ІСІ</a:t>
            </a:r>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
                  <c:y val="-5.5815648394712168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2.3108025835864602E-3"/>
                  <c:y val="-2.1767660465477734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5.3948744733059561E-3"/>
                  <c:y val="-1.4496417370420988E-3"/>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layout>
                <c:manualLayout>
                  <c:x val="-4.469772372442715E-3"/>
                  <c:y val="7.52470710916947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0.25425869998977429"/>
                  <c:y val="-1.4625383360028221E-2"/>
                </c:manualLayout>
              </c:layout>
              <c:tx>
                <c:rich>
                  <a:bodyPr/>
                  <a:lstStyle/>
                  <a:p>
                    <a:pPr>
                      <a:defRPr sz="1100" b="1" i="1" u="none" strike="noStrike" baseline="0">
                        <a:solidFill>
                          <a:srgbClr val="000000"/>
                        </a:solidFill>
                        <a:latin typeface="Arial Cyr"/>
                        <a:ea typeface="Arial Cyr"/>
                        <a:cs typeface="Arial Cyr"/>
                      </a:defRPr>
                    </a:pPr>
                    <a:r>
                      <a:rPr lang="uk-UA" sz="1100" b="1" i="1"/>
                      <a:t>Цінні папери</a:t>
                    </a:r>
                    <a:r>
                      <a:rPr lang="uk-UA"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uk-UA"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ІСІ'!$D$4:$D$11</c:f>
              <c:strCache>
                <c:ptCount val="8"/>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Акції</c:v>
                </c:pt>
                <c:pt idx="6">
                  <c:v>Корпоративні облігації</c:v>
                </c:pt>
                <c:pt idx="7">
                  <c:v>Інші ЦП</c:v>
                </c:pt>
              </c:strCache>
            </c:strRef>
          </c:cat>
          <c:val>
            <c:numRef>
              <c:f>'Структура активів_типи ІСІ'!$E$4:$E$11</c:f>
              <c:numCache>
                <c:formatCode>0.0%</c:formatCode>
                <c:ptCount val="8"/>
                <c:pt idx="0">
                  <c:v>0.22127455436612237</c:v>
                </c:pt>
                <c:pt idx="1">
                  <c:v>0.17018151389294497</c:v>
                </c:pt>
                <c:pt idx="2">
                  <c:v>0</c:v>
                </c:pt>
                <c:pt idx="3">
                  <c:v>0.47085402647934732</c:v>
                </c:pt>
                <c:pt idx="4">
                  <c:v>0</c:v>
                </c:pt>
                <c:pt idx="5">
                  <c:v>0.12435441831112087</c:v>
                </c:pt>
                <c:pt idx="6">
                  <c:v>1.3335486950464435E-2</c:v>
                </c:pt>
                <c:pt idx="7">
                  <c:v>0</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Закриті ІСІ з публічною пропозицією</a:t>
            </a:r>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401802104518058"/>
                </c:manualLayout>
              </c:layout>
              <c:showLegendKey val="1"/>
              <c:showVal val="0"/>
              <c:showCatName val="1"/>
              <c:showSerName val="0"/>
              <c:showPercent val="1"/>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0.11298738260127127"/>
                  <c:y val="-7.6692688084246105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1.4414463252334423E-3"/>
                  <c:y val="-8.199156852689435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15:layout/>
                </c:ext>
              </c:extLst>
            </c:dLbl>
            <c:dLbl>
              <c:idx val="6"/>
              <c:layout>
                <c:manualLayout>
                  <c:x val="-1.6829027238140025E-16"/>
                  <c:y val="2.0524174099379674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2.3187643964532249E-3"/>
                  <c:y val="5.834258735272020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8"/>
              <c:delete val="1"/>
              <c:extLst>
                <c:ext xmlns:c15="http://schemas.microsoft.com/office/drawing/2012/chart" uri="{CE6537A1-D6FC-4f65-9D91-7224C49458BB}"/>
              </c:extLst>
            </c:dLbl>
            <c:dLbl>
              <c:idx val="9"/>
              <c:layout>
                <c:manualLayout>
                  <c:x val="-1.7004634478885834E-16"/>
                  <c:y val="9.684836993244853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15:layout/>
                </c:ext>
              </c:extLst>
            </c:dLbl>
            <c:dLbl>
              <c:idx val="10"/>
              <c:layout>
                <c:manualLayout>
                  <c:x val="-0.1800431815588269"/>
                  <c:y val="1.7809914102903845E-2"/>
                </c:manualLayout>
              </c:layout>
              <c:tx>
                <c:rich>
                  <a:bodyPr/>
                  <a:lstStyle/>
                  <a:p>
                    <a:r>
                      <a:rPr lang="uk-UA" b="1" i="1" baseline="0"/>
                      <a:t>Цінні папери
</a:t>
                    </a:r>
                    <a:fld id="{98ECD934-2E8A-4DC9-90C5-0C70B61F94D5}" type="PERCENTAGE">
                      <a:rPr lang="en-US" b="1" i="1" baseline="0"/>
                      <a:pPr/>
                      <a:t>[ПРОЦЕНТ]</a:t>
                    </a:fld>
                    <a:endParaRPr lang="uk-UA"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'Структура активів_типи ІСІ'!$G$4:$G$13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c:v>
                </c:pt>
              </c:strCache>
            </c:strRef>
          </c:cat>
          <c:val>
            <c:numRef>
              <c:f>'Структура активів_типи ІСІ'!$H$4:$H$13</c:f>
              <c:numCache>
                <c:formatCode>0.0%</c:formatCode>
                <c:ptCount val="10"/>
                <c:pt idx="0">
                  <c:v>0.86589283041368792</c:v>
                </c:pt>
                <c:pt idx="1">
                  <c:v>4.1363306549817215E-4</c:v>
                </c:pt>
                <c:pt idx="2">
                  <c:v>4.9225517537044025E-3</c:v>
                </c:pt>
                <c:pt idx="3">
                  <c:v>6.9102640892604187E-4</c:v>
                </c:pt>
                <c:pt idx="4">
                  <c:v>4.603369784764727E-2</c:v>
                </c:pt>
                <c:pt idx="5">
                  <c:v>0</c:v>
                </c:pt>
                <c:pt idx="6">
                  <c:v>3.037798661941787E-2</c:v>
                </c:pt>
                <c:pt idx="7">
                  <c:v>1.8354514754439642E-2</c:v>
                </c:pt>
                <c:pt idx="8">
                  <c:v>0</c:v>
                </c:pt>
                <c:pt idx="9">
                  <c:v>3.331375913667866E-2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sz="1600"/>
              <a:t>Відкриті ІСІ</a:t>
            </a:r>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4.9921047252601623E-2"/>
                  <c:y val="0"/>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1"/>
              <c:layout>
                <c:manualLayout>
                  <c:x val="0"/>
                  <c:y val="-0.3283148066917219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9.6420995965136466E-2"/>
                  <c:y val="2.36213764557337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
                  <c:y val="3.0153204626966021E-3"/>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6"/>
              <c:layout>
                <c:manualLayout>
                  <c:x val="-2.3503737279296204E-3"/>
                  <c:y val="0.1131474119914318"/>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uk-UA" sz="1100" b="1" i="1"/>
                      <a:t>Цінні папери</a:t>
                    </a:r>
                    <a:r>
                      <a:rPr lang="uk-UA" sz="1100" b="1" i="1" baseline="0"/>
                      <a:t>
</a:t>
                    </a:r>
                    <a:fld id="{0B3C1BB5-8768-44C5-A1F7-65A70CCC475F}" type="VALUE">
                      <a:rPr lang="en-US" sz="1100" b="1" i="1" baseline="0"/>
                      <a:pPr/>
                      <a:t>[ЗНАЧЕНИЕ]</a:t>
                    </a:fld>
                    <a:endParaRPr lang="uk-UA"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ІСІ'!$A$4:$A$12</c:f>
              <c:strCache>
                <c:ptCount val="7"/>
                <c:pt idx="0">
                  <c:v>Інші активи (у т. ч. ДЗ та КП*)</c:v>
                </c:pt>
                <c:pt idx="1">
                  <c:v>Грошові кошти та банківські депозити</c:v>
                </c:pt>
                <c:pt idx="2">
                  <c:v>Банківські метали</c:v>
                </c:pt>
                <c:pt idx="3">
                  <c:v>Облігації державні (у т.ч. ОВДП)</c:v>
                </c:pt>
                <c:pt idx="4">
                  <c:v>Облігації місцевих позик</c:v>
                </c:pt>
                <c:pt idx="5">
                  <c:v>Акцiї</c:v>
                </c:pt>
                <c:pt idx="6">
                  <c:v>Корпоративні облігації</c:v>
                </c:pt>
              </c:strCache>
            </c:strRef>
          </c:cat>
          <c:val>
            <c:numRef>
              <c:f>'Структура активів_типи ІСІ'!$B$4:$B$12</c:f>
              <c:numCache>
                <c:formatCode>0.0%</c:formatCode>
                <c:ptCount val="9"/>
                <c:pt idx="0">
                  <c:v>1.7435677357059753E-2</c:v>
                </c:pt>
                <c:pt idx="1">
                  <c:v>0.42787139109649458</c:v>
                </c:pt>
                <c:pt idx="2">
                  <c:v>8.8618847300203831E-3</c:v>
                </c:pt>
                <c:pt idx="3">
                  <c:v>0.31092462483037309</c:v>
                </c:pt>
                <c:pt idx="4">
                  <c:v>0</c:v>
                </c:pt>
                <c:pt idx="5">
                  <c:v>0.10631063582162974</c:v>
                </c:pt>
                <c:pt idx="6">
                  <c:v>0.12859578616442255</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uk-UA" i="0"/>
              <a:t>Закриті ІСІ з приватним розміщенням </a:t>
            </a:r>
            <a:r>
              <a:rPr lang="uk-UA" sz="1600" b="1" i="0" u="none" strike="noStrike" baseline="0">
                <a:effectLst/>
              </a:rPr>
              <a:t>(крім венчурних) </a:t>
            </a:r>
            <a:endParaRPr lang="uk-UA" i="0"/>
          </a:p>
        </c:rich>
      </c:tx>
      <c:layout>
        <c:manualLayout>
          <c:xMode val="edge"/>
          <c:yMode val="edge"/>
          <c:x val="0.17117900262467189"/>
          <c:y val="2.5155969718653683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0875184170386161"/>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27086843710631031"/>
                  <c:y val="-0.14585956016540905"/>
                </c:manualLayout>
              </c:layout>
              <c:showLegendKey val="1"/>
              <c:showVal val="1"/>
              <c:showCatName val="1"/>
              <c:showSerName val="0"/>
              <c:showPercent val="0"/>
              <c:showBubbleSize val="0"/>
              <c:extLst>
                <c:ext xmlns:c15="http://schemas.microsoft.com/office/drawing/2012/chart" uri="{CE6537A1-D6FC-4f65-9D91-7224C49458BB}">
                  <c15:layout/>
                </c:ext>
              </c:extLst>
            </c:dLbl>
            <c:dLbl>
              <c:idx val="2"/>
              <c:layout>
                <c:manualLayout>
                  <c:x val="-0.10983434896724874"/>
                  <c:y val="-8.4142726771797599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4.1428462322275168E-4"/>
                  <c:y val="2.28461764824303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1"/>
              <c:showCatName val="1"/>
              <c:showSerName val="0"/>
              <c:showPercent val="0"/>
              <c:showBubbleSize val="0"/>
              <c:separator>
</c:separator>
              <c:extLst>
                <c:ext xmlns:c15="http://schemas.microsoft.com/office/drawing/2012/chart" uri="{CE6537A1-D6FC-4f65-9D91-7224C49458BB}">
                  <c15:layout/>
                </c:ext>
              </c:extLst>
            </c:dLbl>
            <c:dLbl>
              <c:idx val="5"/>
              <c:delete val="1"/>
              <c:extLst>
                <c:ext xmlns:c15="http://schemas.microsoft.com/office/drawing/2012/chart" uri="{CE6537A1-D6FC-4f65-9D91-7224C49458BB}">
                  <c15:layout/>
                </c:ext>
              </c:extLst>
            </c:dLbl>
            <c:dLbl>
              <c:idx val="6"/>
              <c:layout>
                <c:manualLayout>
                  <c:x val="-2.3188017040807287E-3"/>
                  <c:y val="1.6745377787709931E-2"/>
                </c:manualLayout>
              </c:layout>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7"/>
              <c:layout>
                <c:manualLayout>
                  <c:x val="8.674294557628952E-17"/>
                  <c:y val="-1.84348047903848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8"/>
              <c:layout>
                <c:manualLayout>
                  <c:x val="8.674294557628952E-17"/>
                  <c:y val="1.51567435348745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dLbl>
              <c:idx val="9"/>
              <c:layout>
                <c:manualLayout>
                  <c:x val="-4.2086043592394045E-4"/>
                  <c:y val="9.2862741234788687E-2"/>
                </c:manualLayout>
              </c:layout>
              <c:tx>
                <c:rich>
                  <a:bodyPr wrap="square" lIns="38100" tIns="19050" rIns="38100" bIns="19050" anchor="ctr" anchorCtr="0">
                    <a:spAutoFit/>
                  </a:bodyPr>
                  <a:lstStyle/>
                  <a:p>
                    <a:pPr algn="l">
                      <a:defRPr sz="1100" b="0" i="0"/>
                    </a:pPr>
                    <a:fld id="{29E2BE33-56E5-49BE-9BA1-FA354591EF31}" type="CATEGORYNAME">
                      <a:rPr lang="uk-UA"/>
                      <a:pPr algn="l">
                        <a:defRPr sz="1100" b="0" i="0"/>
                      </a:pPr>
                      <a:t>[ИМЯ КАТЕГОРИИ]</a:t>
                    </a:fld>
                    <a:r>
                      <a:rPr lang="uk-UA" baseline="0"/>
                      <a:t>
</a:t>
                    </a:r>
                    <a:fld id="{CCF656AA-96E7-4D40-AF0D-CA5D46C91F21}" type="VALUE">
                      <a:rPr lang="uk-UA" baseline="0"/>
                      <a:pPr algn="l">
                        <a:defRPr sz="1100" b="0" i="0"/>
                      </a:pPr>
                      <a:t>[ЗНАЧЕНИЕ]</a:t>
                    </a:fld>
                    <a:endParaRPr lang="uk-UA" baseline="0"/>
                  </a:p>
                </c:rich>
              </c:tx>
              <c:numFmt formatCode="0.0%" sourceLinked="0"/>
              <c:spPr>
                <a:noFill/>
                <a:ln>
                  <a:noFill/>
                </a:ln>
                <a:effectLst/>
              </c:spPr>
              <c:dLblPos val="bestFit"/>
              <c:showLegendKey val="1"/>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uk-UA" b="1" i="1"/>
                      <a:t>Цінні папери</a:t>
                    </a:r>
                  </a:p>
                  <a:p>
                    <a:pPr>
                      <a:defRPr sz="1100" b="1" i="1"/>
                    </a:pPr>
                    <a:r>
                      <a:rPr lang="uk-UA" b="1" i="1" baseline="0"/>
                      <a:t>10,8%</a:t>
                    </a:r>
                    <a:endParaRPr lang="uk-UA"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ІСІ'!$J$4:$J$13</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c:v>
                </c:pt>
              </c:strCache>
            </c:strRef>
          </c:cat>
          <c:val>
            <c:numRef>
              <c:f>'Структура активів_типи ІСІ'!$K$4:$K$13</c:f>
              <c:numCache>
                <c:formatCode>0.0%</c:formatCode>
                <c:ptCount val="10"/>
                <c:pt idx="0">
                  <c:v>0.82713653652257924</c:v>
                </c:pt>
                <c:pt idx="1">
                  <c:v>4.7008803463961267E-2</c:v>
                </c:pt>
                <c:pt idx="2">
                  <c:v>1.9091586586223269E-2</c:v>
                </c:pt>
                <c:pt idx="3">
                  <c:v>0</c:v>
                </c:pt>
                <c:pt idx="4">
                  <c:v>2.0709568464790848E-3</c:v>
                </c:pt>
                <c:pt idx="5">
                  <c:v>4.9703419067956191E-4</c:v>
                </c:pt>
                <c:pt idx="6">
                  <c:v>6.1371583034656674E-2</c:v>
                </c:pt>
                <c:pt idx="7">
                  <c:v>3.6378605721389366E-2</c:v>
                </c:pt>
                <c:pt idx="8">
                  <c:v>5.5546892808060891E-3</c:v>
                </c:pt>
                <c:pt idx="9">
                  <c:v>8.9020435322568375E-4</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uk-UA"/>
              <a:t>Венчурні  ІСІ</a:t>
            </a:r>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4.5843529364961118E-2"/>
          <c:y val="0.17834540392378789"/>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3121826461231362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3299653425261407"/>
                  <c:y val="-0.15805814330387946"/>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1788742499949273"/>
                  <c:y val="-0.1216875886729819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1.7653922491509075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7247100964101203E-3"/>
                  <c:y val="5.2145249831677717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uk-UA" sz="1100" b="1" i="1" baseline="0"/>
                      <a:t>Цінні папери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uk-UA"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'Структура активів_типи ІСІ'!$A$63:$A$72</c:f>
              <c:strCache>
                <c:ptCount val="10"/>
                <c:pt idx="0">
                  <c:v>Інші активи (у т. ч. ДЗ та КП)</c:v>
                </c:pt>
                <c:pt idx="1">
                  <c:v>Нерухомість</c:v>
                </c:pt>
                <c:pt idx="2">
                  <c:v>Грошові кошти та банківські депозити</c:v>
                </c:pt>
                <c:pt idx="3">
                  <c:v>Банківські метали</c:v>
                </c:pt>
                <c:pt idx="4">
                  <c:v>Облігації державні (у т.ч. ОВДП)</c:v>
                </c:pt>
                <c:pt idx="5">
                  <c:v>Облігації місцевих позик</c:v>
                </c:pt>
                <c:pt idx="6">
                  <c:v>Акції</c:v>
                </c:pt>
                <c:pt idx="7">
                  <c:v>Корпоративні облігації</c:v>
                </c:pt>
                <c:pt idx="8">
                  <c:v>Векселі</c:v>
                </c:pt>
                <c:pt idx="9">
                  <c:v>Інші ЦП та деривативи</c:v>
                </c:pt>
              </c:strCache>
            </c:strRef>
          </c:cat>
          <c:val>
            <c:numRef>
              <c:f>'Структура активів_типи ІСІ'!$B$63:$B$72</c:f>
              <c:numCache>
                <c:formatCode>0.0%</c:formatCode>
                <c:ptCount val="10"/>
                <c:pt idx="0">
                  <c:v>0.85730172850612585</c:v>
                </c:pt>
                <c:pt idx="1">
                  <c:v>5.5888635529862979E-2</c:v>
                </c:pt>
                <c:pt idx="2">
                  <c:v>1.5536335673956195E-2</c:v>
                </c:pt>
                <c:pt idx="3">
                  <c:v>9.8535088975694299E-6</c:v>
                </c:pt>
                <c:pt idx="4">
                  <c:v>3.1346706198495063E-3</c:v>
                </c:pt>
                <c:pt idx="5">
                  <c:v>1.2459274282816571E-5</c:v>
                </c:pt>
                <c:pt idx="6">
                  <c:v>1.7328966265701119E-2</c:v>
                </c:pt>
                <c:pt idx="7">
                  <c:v>3.030255984145069E-2</c:v>
                </c:pt>
                <c:pt idx="8">
                  <c:v>7.6349784771112001E-3</c:v>
                </c:pt>
                <c:pt idx="9">
                  <c:v>1.2849812302762036E-2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654788496"/>
        <c:axId val="654785696"/>
      </c:barChart>
      <c:catAx>
        <c:axId val="65478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654785696"/>
        <c:crosses val="autoZero"/>
        <c:auto val="1"/>
        <c:lblAlgn val="ctr"/>
        <c:lblOffset val="100"/>
        <c:tickLblSkip val="1"/>
        <c:tickMarkSkip val="1"/>
        <c:noMultiLvlLbl val="0"/>
      </c:catAx>
      <c:valAx>
        <c:axId val="6547856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6547884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654389984"/>
        <c:axId val="654387744"/>
      </c:barChart>
      <c:catAx>
        <c:axId val="654389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654387744"/>
        <c:crosses val="autoZero"/>
        <c:auto val="1"/>
        <c:lblAlgn val="ctr"/>
        <c:lblOffset val="100"/>
        <c:tickLblSkip val="1"/>
        <c:tickMarkSkip val="1"/>
        <c:noMultiLvlLbl val="0"/>
      </c:catAx>
      <c:valAx>
        <c:axId val="654387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654389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0.13641792926604535"/>
                  <c:y val="0.1188346915605047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фондів'!$Q$9:$T$9</c:f>
              <c:strCache>
                <c:ptCount val="4"/>
                <c:pt idx="0">
                  <c:v>Відкриті</c:v>
                </c:pt>
                <c:pt idx="1">
                  <c:v>Інтервальні</c:v>
                </c:pt>
                <c:pt idx="2">
                  <c:v>Закриті (крім венчурних)</c:v>
                </c:pt>
                <c:pt idx="3">
                  <c:v>Венчурні</c:v>
                </c:pt>
              </c:strCache>
            </c:strRef>
          </c:cat>
          <c:val>
            <c:numRef>
              <c:f>'Типи_види_класи фондів'!$Q$10:$T$10</c:f>
              <c:numCache>
                <c:formatCode>General</c:formatCode>
                <c:ptCount val="4"/>
                <c:pt idx="0">
                  <c:v>17</c:v>
                </c:pt>
                <c:pt idx="1">
                  <c:v>19</c:v>
                </c:pt>
                <c:pt idx="2">
                  <c:v>79</c:v>
                </c:pt>
                <c:pt idx="3">
                  <c:v>1627</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654377104"/>
        <c:axId val="654379344"/>
      </c:barChart>
      <c:catAx>
        <c:axId val="654377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654379344"/>
        <c:crosses val="autoZero"/>
        <c:auto val="0"/>
        <c:lblAlgn val="ctr"/>
        <c:lblOffset val="100"/>
        <c:tickLblSkip val="1"/>
        <c:tickMarkSkip val="1"/>
        <c:noMultiLvlLbl val="0"/>
      </c:catAx>
      <c:valAx>
        <c:axId val="6543793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654377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654380464"/>
        <c:axId val="654391664"/>
      </c:barChart>
      <c:catAx>
        <c:axId val="65438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654391664"/>
        <c:crosses val="autoZero"/>
        <c:auto val="1"/>
        <c:lblAlgn val="ctr"/>
        <c:lblOffset val="100"/>
        <c:tickLblSkip val="1"/>
        <c:tickMarkSkip val="1"/>
        <c:noMultiLvlLbl val="0"/>
      </c:catAx>
      <c:valAx>
        <c:axId val="6543916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6543804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'Доходність ІСІ'!$H$2</c:f>
              <c:strCache>
                <c:ptCount val="1"/>
                <c:pt idx="0">
                  <c:v>4-й квартал 2022 року</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layout>
                <c:manualLayout>
                  <c:x val="-1.7706949977866313E-3"/>
                  <c:y val="2.3955068590717655E-3"/>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'Доходність ІСІ'!$G$3:$G$19</c:f>
              <c:strCache>
                <c:ptCount val="17"/>
                <c:pt idx="0">
                  <c:v>Фонди акцій***</c:v>
                </c:pt>
                <c:pt idx="1">
                  <c:v>Курс гривні до дол. США (оф.)</c:v>
                </c:pt>
                <c:pt idx="2">
                  <c:v>Закриті (невенчурні) ІСІ з публічною емісією</c:v>
                </c:pt>
                <c:pt idx="3">
                  <c:v>Фонди облігацій</c:v>
                </c:pt>
                <c:pt idx="4">
                  <c:v>Інтервальні ІСІ</c:v>
                </c:pt>
                <c:pt idx="5">
                  <c:v>Відкриті ІСІ</c:v>
                </c:pt>
                <c:pt idx="6">
                  <c:v>Індекс УБ</c:v>
                </c:pt>
                <c:pt idx="7">
                  <c:v>Інші (диверс. та спеціаліз.) фонди з публ. емісією</c:v>
                </c:pt>
                <c:pt idx="8">
                  <c:v>Фонди змішаних інвестицій</c:v>
                </c:pt>
                <c:pt idx="9">
                  <c:v>Індекс ПФТС</c:v>
                </c:pt>
                <c:pt idx="10">
                  <c:v>Закриті (невенчурні) ІСІ з приватною емісією</c:v>
                </c:pt>
                <c:pt idx="11">
                  <c:v>Депозити (грн.)</c:v>
                </c:pt>
                <c:pt idx="12">
                  <c:v>ОВДП (1-річні, грн)</c:v>
                </c:pt>
                <c:pt idx="13">
                  <c:v>Депозити у євро</c:v>
                </c:pt>
                <c:pt idx="14">
                  <c:v>Інфляція (індекс споживчих цін)**</c:v>
                </c:pt>
                <c:pt idx="15">
                  <c:v>Депозити у дол. США</c:v>
                </c:pt>
                <c:pt idx="16">
                  <c:v>"Золотий" депозит (за оф. курсом золота)</c:v>
                </c:pt>
              </c:strCache>
            </c:strRef>
          </c:cat>
          <c:val>
            <c:numRef>
              <c:f>'Доходність ІСІ'!$H$3:$H$19</c:f>
              <c:numCache>
                <c:formatCode>0.0%</c:formatCode>
                <c:ptCount val="17"/>
                <c:pt idx="0">
                  <c:v>-7.3173422870170826E-2</c:v>
                </c:pt>
                <c:pt idx="1">
                  <c:v>0</c:v>
                </c:pt>
                <c:pt idx="2">
                  <c:v>-6.5789262506841681E-2</c:v>
                </c:pt>
                <c:pt idx="3">
                  <c:v>-3.0692392690428512E-2</c:v>
                </c:pt>
                <c:pt idx="4">
                  <c:v>-2.9772484085628777E-2</c:v>
                </c:pt>
                <c:pt idx="5">
                  <c:v>-1.9935311307956713E-2</c:v>
                </c:pt>
                <c:pt idx="6">
                  <c:v>2.8276115678600666E-2</c:v>
                </c:pt>
                <c:pt idx="7">
                  <c:v>-3.0406623240767133E-2</c:v>
                </c:pt>
                <c:pt idx="8">
                  <c:v>-9.8016196225170858E-3</c:v>
                </c:pt>
                <c:pt idx="9">
                  <c:v>0</c:v>
                </c:pt>
                <c:pt idx="10">
                  <c:v>-2.4756761256958908E-2</c:v>
                </c:pt>
                <c:pt idx="11">
                  <c:v>3.9068493150684933E-2</c:v>
                </c:pt>
                <c:pt idx="12">
                  <c:v>3.5287671232876718E-2</c:v>
                </c:pt>
                <c:pt idx="13">
                  <c:v>9.5353680809371344E-2</c:v>
                </c:pt>
                <c:pt idx="14">
                  <c:v>3.9400225000000288E-2</c:v>
                </c:pt>
                <c:pt idx="15">
                  <c:v>2.5205479452061752E-4</c:v>
                </c:pt>
                <c:pt idx="16">
                  <c:v>9.4152372734831902E-2</c:v>
                </c:pt>
              </c:numCache>
            </c:numRef>
          </c:val>
        </c:ser>
        <c:ser>
          <c:idx val="2"/>
          <c:order val="1"/>
          <c:tx>
            <c:strRef>
              <c:f>'Доходність ІСІ'!$I$2</c:f>
              <c:strCache>
                <c:ptCount val="1"/>
                <c:pt idx="0">
                  <c:v>2022 рік</c:v>
                </c:pt>
              </c:strCache>
            </c:strRef>
          </c:tx>
          <c:spPr>
            <a:solidFill>
              <a:srgbClr val="000080"/>
            </a:solidFill>
            <a:ln w="25400">
              <a:noFill/>
            </a:ln>
          </c:spPr>
          <c:invertIfNegative val="0"/>
          <c:cat>
            <c:strRef>
              <c:f>'Доходність ІСІ'!$G$3:$G$19</c:f>
              <c:strCache>
                <c:ptCount val="17"/>
                <c:pt idx="0">
                  <c:v>Фонди акцій***</c:v>
                </c:pt>
                <c:pt idx="1">
                  <c:v>Курс гривні до дол. США (оф.)</c:v>
                </c:pt>
                <c:pt idx="2">
                  <c:v>Закриті (невенчурні) ІСІ з публічною емісією</c:v>
                </c:pt>
                <c:pt idx="3">
                  <c:v>Фонди облігацій</c:v>
                </c:pt>
                <c:pt idx="4">
                  <c:v>Інтервальні ІСІ</c:v>
                </c:pt>
                <c:pt idx="5">
                  <c:v>Відкриті ІСІ</c:v>
                </c:pt>
                <c:pt idx="6">
                  <c:v>Індекс УБ</c:v>
                </c:pt>
                <c:pt idx="7">
                  <c:v>Інші (диверс. та спеціаліз.) фонди з публ. емісією</c:v>
                </c:pt>
                <c:pt idx="8">
                  <c:v>Фонди змішаних інвестицій</c:v>
                </c:pt>
                <c:pt idx="9">
                  <c:v>Індекс ПФТС</c:v>
                </c:pt>
                <c:pt idx="10">
                  <c:v>Закриті (невенчурні) ІСІ з приватною емісією</c:v>
                </c:pt>
                <c:pt idx="11">
                  <c:v>Депозити (грн.)</c:v>
                </c:pt>
                <c:pt idx="12">
                  <c:v>ОВДП (1-річні, грн)</c:v>
                </c:pt>
                <c:pt idx="13">
                  <c:v>Депозити у євро</c:v>
                </c:pt>
                <c:pt idx="14">
                  <c:v>Інфляція (індекс споживчих цін)**</c:v>
                </c:pt>
                <c:pt idx="15">
                  <c:v>Депозити у дол. США</c:v>
                </c:pt>
                <c:pt idx="16">
                  <c:v>"Золотий" депозит (за оф. курсом золота)</c:v>
                </c:pt>
              </c:strCache>
            </c:strRef>
          </c:cat>
          <c:val>
            <c:numRef>
              <c:f>'Доходність ІСІ'!$I$3:$I$19</c:f>
              <c:numCache>
                <c:formatCode>0.0%</c:formatCode>
                <c:ptCount val="17"/>
                <c:pt idx="0">
                  <c:v>-0.65712505112194808</c:v>
                </c:pt>
                <c:pt idx="1">
                  <c:v>-0.25598190797569509</c:v>
                </c:pt>
                <c:pt idx="2">
                  <c:v>-0.123218218864769</c:v>
                </c:pt>
                <c:pt idx="3">
                  <c:v>-0.11483085379611435</c:v>
                </c:pt>
                <c:pt idx="4">
                  <c:v>-0.11412266744439754</c:v>
                </c:pt>
                <c:pt idx="5">
                  <c:v>-0.11041091397215616</c:v>
                </c:pt>
                <c:pt idx="6">
                  <c:v>-9.9146262886597891E-2</c:v>
                </c:pt>
                <c:pt idx="7">
                  <c:v>-8.5760282489908302E-2</c:v>
                </c:pt>
                <c:pt idx="8">
                  <c:v>-7.3153853207655814E-2</c:v>
                </c:pt>
                <c:pt idx="9">
                  <c:v>-6.82006602569174E-3</c:v>
                </c:pt>
                <c:pt idx="10">
                  <c:v>2.0452316157796645E-2</c:v>
                </c:pt>
                <c:pt idx="11">
                  <c:v>9.5000000000000001E-2</c:v>
                </c:pt>
                <c:pt idx="12">
                  <c:v>0.1134</c:v>
                </c:pt>
                <c:pt idx="13">
                  <c:v>0.26575562451260715</c:v>
                </c:pt>
                <c:pt idx="14">
                  <c:v>0.26603244193438935</c:v>
                </c:pt>
                <c:pt idx="15">
                  <c:v>0.36421413790948898</c:v>
                </c:pt>
                <c:pt idx="16">
                  <c:v>0.382441271084351</c:v>
                </c:pt>
              </c:numCache>
            </c:numRef>
          </c:val>
        </c:ser>
        <c:dLbls>
          <c:showLegendKey val="0"/>
          <c:showVal val="0"/>
          <c:showCatName val="0"/>
          <c:showSerName val="0"/>
          <c:showPercent val="0"/>
          <c:showBubbleSize val="0"/>
        </c:dLbls>
        <c:gapWidth val="120"/>
        <c:overlap val="-20"/>
        <c:axId val="464501456"/>
        <c:axId val="464505376"/>
      </c:barChart>
      <c:catAx>
        <c:axId val="464501456"/>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464505376"/>
        <c:crosses val="autoZero"/>
        <c:auto val="1"/>
        <c:lblAlgn val="ctr"/>
        <c:lblOffset val="0"/>
        <c:tickLblSkip val="1"/>
        <c:tickMarkSkip val="1"/>
        <c:noMultiLvlLbl val="0"/>
      </c:catAx>
      <c:valAx>
        <c:axId val="464505376"/>
        <c:scaling>
          <c:orientation val="minMax"/>
          <c:max val="0.4"/>
          <c:min val="-0.70000000000000007"/>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464501456"/>
        <c:crosses val="autoZero"/>
        <c:crossBetween val="between"/>
        <c:majorUnit val="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6725713088863"/>
          <c:y val="0.10233987637020604"/>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1.6076609445486445E-2"/>
                  <c:y val="3.581895672957211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4590752879452314E-2"/>
                  <c:y val="0.2948460187773525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4.9653235327543274E-2"/>
                  <c:y val="4.0197012839701264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фондів'!$C$26:$E$26,'Типи_види_класи фондів'!$F$26)</c:f>
              <c:strCache>
                <c:ptCount val="4"/>
                <c:pt idx="0">
                  <c:v>Фонди акцій</c:v>
                </c:pt>
                <c:pt idx="1">
                  <c:v>Фонди облігацій</c:v>
                </c:pt>
                <c:pt idx="2">
                  <c:v>Фонди змішаних інвестицій*</c:v>
                </c:pt>
                <c:pt idx="3">
                  <c:v>Інші фонди</c:v>
                </c:pt>
              </c:strCache>
            </c:strRef>
          </c:cat>
          <c:val>
            <c:numRef>
              <c:f>('Типи_види_класи фондів'!$C$29:$E$29,'Типи_види_класи фондів'!$F$29)</c:f>
              <c:numCache>
                <c:formatCode>General</c:formatCode>
                <c:ptCount val="4"/>
                <c:pt idx="0">
                  <c:v>4</c:v>
                </c:pt>
                <c:pt idx="1">
                  <c:v>3</c:v>
                </c:pt>
                <c:pt idx="2">
                  <c:v>20</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206545610870725"/>
          <c:y val="0.10411535886115203"/>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8.3428117188577688E-3"/>
                  <c:y val="-3.1039084874645842E-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8472491112372899E-3"/>
                  <c:y val="-5.4992414477798561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1.8818433968560186E-2"/>
                  <c:y val="0.26607713366667396"/>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8.2355561332418156E-2"/>
                  <c:y val="0.2070593801472811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9.7730225077208535E-2"/>
                  <c:y val="3.9552930251364532E-3"/>
                </c:manualLayout>
              </c:layou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423630256469896"/>
                  <c:y val="-0.19190469379614605"/>
                </c:manualLayout>
              </c:layout>
              <c:dLblPos val="bestFit"/>
              <c:showLegendKey val="1"/>
              <c:showVal val="0"/>
              <c:showCatName val="1"/>
              <c:showSerName val="0"/>
              <c:showPercent val="1"/>
              <c:showBubbleSize val="0"/>
              <c:extLst>
                <c:ext xmlns:c15="http://schemas.microsoft.com/office/drawing/2012/chart" uri="{CE6537A1-D6FC-4f65-9D91-7224C49458BB}">
                  <c15:layout/>
                </c:ext>
              </c:extLst>
            </c:dLbl>
            <c:dLbl>
              <c:idx val="7"/>
              <c:layout>
                <c:manualLayout>
                  <c:x val="8.7217872079049782E-2"/>
                  <c:y val="-1.2604917090215612E-3"/>
                </c:manualLayout>
              </c:layout>
              <c:showLegendKey val="1"/>
              <c:showVal val="0"/>
              <c:showCatName val="1"/>
              <c:showSerName val="0"/>
              <c:showPercent val="1"/>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'Типи_види_класи фондів'!$O$19:$V$20</c:f>
              <c:strCache>
                <c:ptCount val="8"/>
                <c:pt idx="0">
                  <c:v>Відкриті диверсифіковані</c:v>
                </c:pt>
                <c:pt idx="1">
                  <c:v>Відкриті спеціалізовані</c:v>
                </c:pt>
                <c:pt idx="2">
                  <c:v>Інтервальні диверсифіковані</c:v>
                </c:pt>
                <c:pt idx="3">
                  <c:v>Інтервальні спеціалізовані</c:v>
                </c:pt>
                <c:pt idx="4">
                  <c:v>Закриті диверсифіковані</c:v>
                </c:pt>
                <c:pt idx="5">
                  <c:v>Закриті недиверсифіковані</c:v>
                </c:pt>
                <c:pt idx="6">
                  <c:v>Закриті спеціалізовані</c:v>
                </c:pt>
                <c:pt idx="7">
                  <c:v>Закриті кваліфікаційні</c:v>
                </c:pt>
              </c:strCache>
            </c:strRef>
          </c:cat>
          <c:val>
            <c:numRef>
              <c:f>'Типи_види_класи фондів'!$O$21:$V$21</c:f>
              <c:numCache>
                <c:formatCode>General</c:formatCode>
                <c:ptCount val="8"/>
                <c:pt idx="0">
                  <c:v>7</c:v>
                </c:pt>
                <c:pt idx="1">
                  <c:v>10</c:v>
                </c:pt>
                <c:pt idx="2">
                  <c:v>15</c:v>
                </c:pt>
                <c:pt idx="3">
                  <c:v>4</c:v>
                </c:pt>
                <c:pt idx="4">
                  <c:v>1</c:v>
                </c:pt>
                <c:pt idx="5">
                  <c:v>36</c:v>
                </c:pt>
                <c:pt idx="6">
                  <c:v>1</c:v>
                </c:pt>
                <c:pt idx="7">
                  <c:v>1</c:v>
                </c:pt>
              </c:numCache>
            </c:numRef>
          </c:val>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вартістю активів</a:t>
            </a:r>
            <a:r>
              <a:rPr lang="en-US" sz="1200"/>
              <a:t> </a:t>
            </a:r>
            <a:r>
              <a:rPr lang="uk-UA" sz="1200"/>
              <a:t>в управлінні</a:t>
            </a:r>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8478404264381945"/>
                  <c:y val="0.1196879636154761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9064002239287359E-2"/>
                  <c:y val="4.8502463504264603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7.5012068622797731E-2"/>
                  <c:y val="-0.1427784014444770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8.1211649162092767E-2"/>
                  <c:y val="-0.2659532402251790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розподіл'!$E$18:$E$23</c:f>
              <c:strCache>
                <c:ptCount val="6"/>
                <c:pt idx="0">
                  <c:v>м. Київ та Київська область</c:v>
                </c:pt>
                <c:pt idx="1">
                  <c:v>Дніпропетровська область</c:v>
                </c:pt>
                <c:pt idx="2">
                  <c:v>Львівська область</c:v>
                </c:pt>
                <c:pt idx="3">
                  <c:v>Харківська область</c:v>
                </c:pt>
                <c:pt idx="4">
                  <c:v>Запорізька область</c:v>
                </c:pt>
                <c:pt idx="5">
                  <c:v>Інші регіони</c:v>
                </c:pt>
              </c:strCache>
            </c:strRef>
          </c:cat>
          <c:val>
            <c:numRef>
              <c:f>'Регіональний розподіл'!$F$18:$F$23</c:f>
              <c:numCache>
                <c:formatCode>0.00%</c:formatCode>
                <c:ptCount val="6"/>
                <c:pt idx="0">
                  <c:v>0.80876540992643531</c:v>
                </c:pt>
                <c:pt idx="1">
                  <c:v>5.3418970390622822E-2</c:v>
                </c:pt>
                <c:pt idx="2">
                  <c:v>5.0579084304514112E-2</c:v>
                </c:pt>
                <c:pt idx="3">
                  <c:v>4.3524546930738879E-2</c:v>
                </c:pt>
                <c:pt idx="4">
                  <c:v>1.5979318785926122E-2</c:v>
                </c:pt>
                <c:pt idx="5">
                  <c:v>2.7732669661762799E-2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(усіх)</a:t>
            </a:r>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437941424866023"/>
                  <c:y val="0.168459314900962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3933618316292068E-2"/>
                  <c:y val="-0.1745628448229938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2.9506221911174003E-2"/>
                  <c:y val="-6.239390606646670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3.6388866570250147E-3"/>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8.0697972524261349E-2"/>
                  <c:y val="-2.7803836213068631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7.113551809430449E-2"/>
                  <c:y val="-0.159256226979529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розподіл'!$H$18:$H$23</c:f>
              <c:strCache>
                <c:ptCount val="6"/>
                <c:pt idx="0">
                  <c:v>м. Київ та Київська область</c:v>
                </c:pt>
                <c:pt idx="1">
                  <c:v>Львівська область</c:v>
                </c:pt>
                <c:pt idx="2">
                  <c:v>Харківська область</c:v>
                </c:pt>
                <c:pt idx="3">
                  <c:v>Дніпропетровська область</c:v>
                </c:pt>
                <c:pt idx="4">
                  <c:v>Iвано-Франкiвська область</c:v>
                </c:pt>
                <c:pt idx="5">
                  <c:v>Інші регіони</c:v>
                </c:pt>
              </c:strCache>
            </c:strRef>
          </c:cat>
          <c:val>
            <c:numRef>
              <c:f>'Регіональний розподіл'!$I$18:$I$23</c:f>
              <c:numCache>
                <c:formatCode>0.00%</c:formatCode>
                <c:ptCount val="6"/>
                <c:pt idx="0">
                  <c:v>0.74268360022087243</c:v>
                </c:pt>
                <c:pt idx="1">
                  <c:v>6.405300938707896E-2</c:v>
                </c:pt>
                <c:pt idx="2">
                  <c:v>6.2396466040861402E-2</c:v>
                </c:pt>
                <c:pt idx="3">
                  <c:v>5.9083379348426286E-2</c:v>
                </c:pt>
                <c:pt idx="4">
                  <c:v>2.0982882385422418E-2</c:v>
                </c:pt>
                <c:pt idx="5">
                  <c:v>5.080066261733851E-2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a:t>За кількістю ІСІ (венчурних)</a:t>
            </a:r>
          </a:p>
        </c:rich>
      </c:tx>
      <c:layout>
        <c:manualLayout>
          <c:xMode val="edge"/>
          <c:yMode val="edge"/>
          <c:x val="0.33291912192325152"/>
          <c:y val="1.440961429600148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4408161908470586"/>
                  <c:y val="0.140354292242810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4.2135195611680658E-2"/>
                  <c:y val="-3.305405831316203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5.3246556829990507E-2"/>
                  <c:y val="1.5994706272036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1.3576352853279217E-3"/>
                  <c:y val="7.67060285613353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розподіл'!$K$18:$K$23</c:f>
              <c:strCache>
                <c:ptCount val="6"/>
                <c:pt idx="0">
                  <c:v>м. Київ та Київська область</c:v>
                </c:pt>
                <c:pt idx="1">
                  <c:v>Львівська область</c:v>
                </c:pt>
                <c:pt idx="2">
                  <c:v>Дніпропетровська область</c:v>
                </c:pt>
                <c:pt idx="3">
                  <c:v>Харківська область</c:v>
                </c:pt>
                <c:pt idx="4">
                  <c:v>Iвано-Франкiвська область</c:v>
                </c:pt>
                <c:pt idx="5">
                  <c:v>Інші регіони</c:v>
                </c:pt>
              </c:strCache>
            </c:strRef>
          </c:cat>
          <c:val>
            <c:numRef>
              <c:f>'Регіональний розподіл'!$L$18:$L$23</c:f>
              <c:numCache>
                <c:formatCode>0.00%</c:formatCode>
                <c:ptCount val="6"/>
                <c:pt idx="0">
                  <c:v>0.74139010644959302</c:v>
                </c:pt>
                <c:pt idx="1">
                  <c:v>7.1383844708829053E-2</c:v>
                </c:pt>
                <c:pt idx="2">
                  <c:v>6.0738885410144022E-2</c:v>
                </c:pt>
                <c:pt idx="3">
                  <c:v>5.6355666875391355E-2</c:v>
                </c:pt>
                <c:pt idx="4">
                  <c:v>2.2542266750156543E-2</c:v>
                </c:pt>
                <c:pt idx="5">
                  <c:v>4.7589229805885869E-2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uk-UA" sz="1200" b="1" i="0" u="none" strike="noStrike" baseline="0">
                <a:effectLst/>
              </a:rPr>
              <a:t>За кількістю ІСІ (крім венчурних)</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2611065756623602"/>
                  <c:y val="0.1402592694400795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9717836290830526E-2"/>
                  <c:y val="-0.212970322106510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2"/>
              <c:layout>
                <c:manualLayout>
                  <c:x val="9.5860380753290647E-2"/>
                  <c:y val="-4.0086746016485694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3"/>
              <c:layout>
                <c:manualLayout>
                  <c:x val="5.3265624809296433E-2"/>
                  <c:y val="2.136173707615652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4"/>
              <c:layout>
                <c:manualLayout>
                  <c:x val="-2.9689578668865381E-2"/>
                  <c:y val="-1.4210325498508376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'Регіональний розподіл'!$N$18:$N$23</c:f>
              <c:strCache>
                <c:ptCount val="6"/>
                <c:pt idx="0">
                  <c:v>м. Київ та Київська область</c:v>
                </c:pt>
                <c:pt idx="1">
                  <c:v>Харківська область</c:v>
                </c:pt>
                <c:pt idx="2">
                  <c:v>Дніпропетровська область</c:v>
                </c:pt>
                <c:pt idx="3">
                  <c:v>Донецька область</c:v>
                </c:pt>
                <c:pt idx="4">
                  <c:v>Одеська область</c:v>
                </c:pt>
                <c:pt idx="5">
                  <c:v>Інші регіони</c:v>
                </c:pt>
              </c:strCache>
            </c:strRef>
          </c:cat>
          <c:val>
            <c:numRef>
              <c:f>'Регіональний розподіл'!$O$18:$O$23</c:f>
              <c:numCache>
                <c:formatCode>0.00%</c:formatCode>
                <c:ptCount val="6"/>
                <c:pt idx="0">
                  <c:v>0.75233644859813087</c:v>
                </c:pt>
                <c:pt idx="1">
                  <c:v>0.10747663551401869</c:v>
                </c:pt>
                <c:pt idx="2">
                  <c:v>4.6728971962616821E-2</c:v>
                </c:pt>
                <c:pt idx="3">
                  <c:v>3.2710280373831772E-2</c:v>
                </c:pt>
                <c:pt idx="4">
                  <c:v>1.4018691588785047E-2</c:v>
                </c:pt>
                <c:pt idx="5">
                  <c:v>4.1237113402061709E-2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48985</xdr:rowOff>
    </xdr:from>
    <xdr:to>
      <xdr:col>17</xdr:col>
      <xdr:colOff>390525</xdr:colOff>
      <xdr:row>18</xdr:row>
      <xdr:rowOff>9524</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18</xdr:row>
      <xdr:rowOff>59870</xdr:rowOff>
    </xdr:from>
    <xdr:to>
      <xdr:col>3</xdr:col>
      <xdr:colOff>1619251</xdr:colOff>
      <xdr:row>37</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792480</xdr:colOff>
      <xdr:row>0</xdr:row>
      <xdr:rowOff>0</xdr:rowOff>
    </xdr:from>
    <xdr:to>
      <xdr:col>27</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0</xdr:row>
      <xdr:rowOff>0</xdr:rowOff>
    </xdr:from>
    <xdr:to>
      <xdr:col>14</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403860</xdr:colOff>
      <xdr:row>0</xdr:row>
      <xdr:rowOff>0</xdr:rowOff>
    </xdr:from>
    <xdr:to>
      <xdr:col>12</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99060</xdr:colOff>
      <xdr:row>0</xdr:row>
      <xdr:rowOff>0</xdr:rowOff>
    </xdr:from>
    <xdr:to>
      <xdr:col>16</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792480</xdr:colOff>
      <xdr:row>0</xdr:row>
      <xdr:rowOff>0</xdr:rowOff>
    </xdr:from>
    <xdr:to>
      <xdr:col>16</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66675</xdr:colOff>
      <xdr:row>1</xdr:row>
      <xdr:rowOff>3833</xdr:rowOff>
    </xdr:from>
    <xdr:to>
      <xdr:col>10</xdr:col>
      <xdr:colOff>0</xdr:colOff>
      <xdr:row>23</xdr:row>
      <xdr:rowOff>0</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622391</xdr:colOff>
      <xdr:row>1</xdr:row>
      <xdr:rowOff>0</xdr:rowOff>
    </xdr:from>
    <xdr:to>
      <xdr:col>21</xdr:col>
      <xdr:colOff>6515</xdr:colOff>
      <xdr:row>10</xdr:row>
      <xdr:rowOff>336096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3603</xdr:colOff>
      <xdr:row>25</xdr:row>
      <xdr:rowOff>13624</xdr:rowOff>
    </xdr:from>
    <xdr:to>
      <xdr:col>12</xdr:col>
      <xdr:colOff>604799</xdr:colOff>
      <xdr:row>36</xdr:row>
      <xdr:rowOff>9525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xdr:colOff>
      <xdr:row>12</xdr:row>
      <xdr:rowOff>263803</xdr:rowOff>
    </xdr:from>
    <xdr:to>
      <xdr:col>22</xdr:col>
      <xdr:colOff>426720</xdr:colOff>
      <xdr:row>23</xdr:row>
      <xdr:rowOff>152400</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8964</xdr:rowOff>
    </xdr:from>
    <xdr:to>
      <xdr:col>4</xdr:col>
      <xdr:colOff>1996440</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121920</xdr:colOff>
      <xdr:row>1</xdr:row>
      <xdr:rowOff>0</xdr:rowOff>
    </xdr:from>
    <xdr:to>
      <xdr:col>10</xdr:col>
      <xdr:colOff>238125</xdr:colOff>
      <xdr:row>14</xdr:row>
      <xdr:rowOff>170329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1611533</xdr:colOff>
      <xdr:row>1</xdr:row>
      <xdr:rowOff>3266</xdr:rowOff>
    </xdr:from>
    <xdr:to>
      <xdr:col>13</xdr:col>
      <xdr:colOff>1363980</xdr:colOff>
      <xdr:row>15</xdr:row>
      <xdr:rowOff>7620</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167640</xdr:colOff>
      <xdr:row>0</xdr:row>
      <xdr:rowOff>304802</xdr:rowOff>
    </xdr:from>
    <xdr:to>
      <xdr:col>18</xdr:col>
      <xdr:colOff>456623</xdr:colOff>
      <xdr:row>15</xdr:row>
      <xdr:rowOff>14151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27758</xdr:colOff>
      <xdr:row>20</xdr:row>
      <xdr:rowOff>1905</xdr:rowOff>
    </xdr:from>
    <xdr:to>
      <xdr:col>12</xdr:col>
      <xdr:colOff>309698</xdr:colOff>
      <xdr:row>31</xdr:row>
      <xdr:rowOff>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1359</xdr:colOff>
      <xdr:row>85</xdr:row>
      <xdr:rowOff>35651</xdr:rowOff>
    </xdr:from>
    <xdr:to>
      <xdr:col>11</xdr:col>
      <xdr:colOff>619125</xdr:colOff>
      <xdr:row>97</xdr:row>
      <xdr:rowOff>0</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544</xdr:colOff>
      <xdr:row>67</xdr:row>
      <xdr:rowOff>232681</xdr:rowOff>
    </xdr:from>
    <xdr:to>
      <xdr:col>11</xdr:col>
      <xdr:colOff>151584</xdr:colOff>
      <xdr:row>82</xdr:row>
      <xdr:rowOff>162197</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xdr:row>
      <xdr:rowOff>9526</xdr:rowOff>
    </xdr:from>
    <xdr:to>
      <xdr:col>14</xdr:col>
      <xdr:colOff>431347</xdr:colOff>
      <xdr:row>19</xdr:row>
      <xdr:rowOff>9525</xdr:rowOff>
    </xdr:to>
    <xdr:graphicFrame macro="">
      <xdr:nvGraphicFramePr>
        <xdr:cNvPr id="6" name="Диаграмма 27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85</xdr:row>
      <xdr:rowOff>0</xdr:rowOff>
    </xdr:from>
    <xdr:to>
      <xdr:col>6</xdr:col>
      <xdr:colOff>436792</xdr:colOff>
      <xdr:row>96</xdr:row>
      <xdr:rowOff>234859</xdr:rowOff>
    </xdr:to>
    <xdr:graphicFrame macro="">
      <xdr:nvGraphicFramePr>
        <xdr:cNvPr id="7"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41909</xdr:colOff>
      <xdr:row>12</xdr:row>
      <xdr:rowOff>161365</xdr:rowOff>
    </xdr:from>
    <xdr:to>
      <xdr:col>12</xdr:col>
      <xdr:colOff>19050</xdr:colOff>
      <xdr:row>37</xdr:row>
      <xdr:rowOff>135255</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3889</xdr:colOff>
      <xdr:row>1</xdr:row>
      <xdr:rowOff>8965</xdr:rowOff>
    </xdr:from>
    <xdr:to>
      <xdr:col>36</xdr:col>
      <xdr:colOff>299196</xdr:colOff>
      <xdr:row>15</xdr:row>
      <xdr:rowOff>215793</xdr:rowOff>
    </xdr:to>
    <xdr:graphicFrame macro="">
      <xdr:nvGraphicFramePr>
        <xdr:cNvPr id="2"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xdr:colOff>
      <xdr:row>19</xdr:row>
      <xdr:rowOff>9527</xdr:rowOff>
    </xdr:from>
    <xdr:to>
      <xdr:col>36</xdr:col>
      <xdr:colOff>333375</xdr:colOff>
      <xdr:row>26</xdr:row>
      <xdr:rowOff>323851</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26</xdr:row>
      <xdr:rowOff>9525</xdr:rowOff>
    </xdr:from>
    <xdr:to>
      <xdr:col>26</xdr:col>
      <xdr:colOff>9525</xdr:colOff>
      <xdr:row>41</xdr:row>
      <xdr:rowOff>19050</xdr:rowOff>
    </xdr:to>
    <xdr:graphicFrame macro="">
      <xdr:nvGraphicFramePr>
        <xdr:cNvPr id="4" name="Диаграмма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95250</xdr:colOff>
      <xdr:row>26</xdr:row>
      <xdr:rowOff>0</xdr:rowOff>
    </xdr:from>
    <xdr:to>
      <xdr:col>10</xdr:col>
      <xdr:colOff>114300</xdr:colOff>
      <xdr:row>51</xdr:row>
      <xdr:rowOff>152400</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4</xdr:col>
      <xdr:colOff>571500</xdr:colOff>
      <xdr:row>51</xdr:row>
      <xdr:rowOff>152400</xdr:rowOff>
    </xdr:to>
    <xdr:graphicFrame macro="">
      <xdr:nvGraphicFramePr>
        <xdr:cNvPr id="6"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1287780</xdr:colOff>
      <xdr:row>16</xdr:row>
      <xdr:rowOff>0</xdr:rowOff>
    </xdr:from>
    <xdr:to>
      <xdr:col>10</xdr:col>
      <xdr:colOff>0</xdr:colOff>
      <xdr:row>54</xdr:row>
      <xdr:rowOff>30480</xdr:rowOff>
    </xdr:to>
    <xdr:graphicFrame macro="">
      <xdr:nvGraphicFramePr>
        <xdr:cNvPr id="2"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5</xdr:col>
      <xdr:colOff>1369695</xdr:colOff>
      <xdr:row>54</xdr:row>
      <xdr:rowOff>30480</xdr:rowOff>
    </xdr:to>
    <xdr:graphicFrame macro="">
      <xdr:nvGraphicFramePr>
        <xdr:cNvPr id="4"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1979295</xdr:colOff>
      <xdr:row>16</xdr:row>
      <xdr:rowOff>19594</xdr:rowOff>
    </xdr:from>
    <xdr:to>
      <xdr:col>9</xdr:col>
      <xdr:colOff>864871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2133600</xdr:colOff>
      <xdr:row>59</xdr:row>
      <xdr:rowOff>133350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1996440</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2103120</xdr:colOff>
      <xdr:row>37</xdr:row>
      <xdr:rowOff>6467</xdr:rowOff>
    </xdr:from>
    <xdr:to>
      <xdr:col>9</xdr:col>
      <xdr:colOff>861060</xdr:colOff>
      <xdr:row>59</xdr:row>
      <xdr:rowOff>144780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52444</xdr:rowOff>
    </xdr:from>
    <xdr:to>
      <xdr:col>3</xdr:col>
      <xdr:colOff>1924050</xdr:colOff>
      <xdr:row>97</xdr:row>
      <xdr:rowOff>8965</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gavrylyuk/Desktop/&#1040;&#1085;&#1072;&#1089;&#1090;&#1072;&#1089;&#1110;&#1103;%20&#1043;&#1072;&#1074;&#1088;&#1080;&#1083;&#1102;&#1082;/&#1040;&#1053;&#1040;&#1051;&#1030;&#1058;&#1048;&#1050;&#1040;%20&#1056;&#1048;&#1053;&#1050;&#1059;/!%20&#1050;&#1042;&#1040;&#1056;&#1058;&#1040;&#1051;&#1068;&#1053;&#1030;%20&#1047;&#1042;&#1030;&#1058;&#1048;/2020/Q4%202020/!%20final/2.%20Q4%202020%20&amp;%20FY%202020_PR_CI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gavrylyuk/Desktop/&#1040;&#1085;&#1072;&#1089;&#1090;&#1072;&#1089;&#1110;&#1103;%20&#1043;&#1072;&#1074;&#1088;&#1080;&#1083;&#1102;&#1082;/&#1040;&#1053;&#1040;&#1051;&#1030;&#1058;&#1048;&#1050;&#1040;%20&#1056;&#1048;&#1053;&#1050;&#1059;/!%20&#1050;&#1042;&#1040;&#1056;&#1058;&#1040;&#1051;&#1068;&#1053;&#1030;%20&#1047;&#1042;&#1030;&#1058;&#1048;/2021/Q4%202021/!%20final/2.%20Q4%202021%20&amp;%20FY%202021_PR_CI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gavrylyuk/Desktop/&#1040;&#1085;&#1072;&#1089;&#1090;&#1072;&#1089;&#1080;&#1103;%20&#1043;&#1072;&#1074;&#1088;&#1080;&#1083;&#1102;&#1082;/&#1040;&#1053;&#1040;&#1051;&#1030;&#1058;&#1048;&#1050;&#1040;%20&#1056;&#1048;&#1053;&#1050;&#1059;/&#1050;&#1042;&#1040;&#1056;&#1058;&#1040;&#1051;&#1068;&#1053;&#1030;%20&#1047;&#1042;&#1030;&#1058;&#1048;/2016/Q4%202016/final/Q4%202016%20&amp;%20Full%202016_P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 val="т17-1(шаблон)"/>
      <sheetName val="т09(98) по сек-рам ек-ки"/>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А та ІСІ"/>
      <sheetName val="Типи_види_класи фондів"/>
      <sheetName val="Регіональний розподіл"/>
      <sheetName val="Активи та ВЧА"/>
      <sheetName val="ІСІ та тлі банків та ВВП"/>
      <sheetName val="Притік-відтік у відкритих ІСІ"/>
      <sheetName val="Інвестори ІСІ"/>
      <sheetName val="Зміни структури активів_4 кв 20"/>
      <sheetName val="Структура активів_типи ІСІ"/>
      <sheetName val="Структура активів_фонди_2019-20"/>
      <sheetName val="Структура активів_типи ЦП"/>
      <sheetName val="Доходність ІСІ"/>
    </sheetNames>
    <sheetDataSet>
      <sheetData sheetId="0" refreshError="1"/>
      <sheetData sheetId="1" refreshError="1"/>
      <sheetData sheetId="2" refreshError="1"/>
      <sheetData sheetId="3">
        <row r="2">
          <cell r="C2" t="str">
            <v>Кількість сформованих (визнаних) ІСІ (права шкала)</v>
          </cell>
          <cell r="D2" t="str">
            <v>Активи сформованих ІСІ (визнаних), млн грн</v>
          </cell>
        </row>
        <row r="7">
          <cell r="A7" t="str">
            <v>2008</v>
          </cell>
          <cell r="C7">
            <v>888</v>
          </cell>
          <cell r="D7">
            <v>63265.05</v>
          </cell>
        </row>
        <row r="8">
          <cell r="A8">
            <v>2009</v>
          </cell>
          <cell r="C8">
            <v>985</v>
          </cell>
          <cell r="D8">
            <v>82540.926669131106</v>
          </cell>
        </row>
        <row r="9">
          <cell r="A9">
            <v>2010</v>
          </cell>
          <cell r="C9">
            <v>1095</v>
          </cell>
          <cell r="D9">
            <v>105866.58832639825</v>
          </cell>
        </row>
        <row r="10">
          <cell r="A10">
            <v>2011</v>
          </cell>
          <cell r="C10">
            <v>1125</v>
          </cell>
          <cell r="D10">
            <v>126789.59882539856</v>
          </cell>
        </row>
        <row r="11">
          <cell r="A11">
            <v>2012</v>
          </cell>
          <cell r="C11">
            <v>1222</v>
          </cell>
          <cell r="D11">
            <v>157201.12</v>
          </cell>
        </row>
        <row r="12">
          <cell r="A12">
            <v>2013</v>
          </cell>
          <cell r="C12">
            <v>1250</v>
          </cell>
          <cell r="D12">
            <v>177522.9907672471</v>
          </cell>
        </row>
        <row r="13">
          <cell r="A13">
            <v>2014</v>
          </cell>
          <cell r="C13">
            <v>1188</v>
          </cell>
          <cell r="D13">
            <v>206358.01345041502</v>
          </cell>
        </row>
        <row r="14">
          <cell r="A14" t="str">
            <v>2015</v>
          </cell>
          <cell r="C14">
            <v>1147</v>
          </cell>
          <cell r="D14">
            <v>236175.00047807681</v>
          </cell>
        </row>
        <row r="15">
          <cell r="A15" t="str">
            <v>2016</v>
          </cell>
          <cell r="C15">
            <v>1130</v>
          </cell>
          <cell r="D15">
            <v>230188.00296866489</v>
          </cell>
        </row>
        <row r="16">
          <cell r="A16" t="str">
            <v>2017</v>
          </cell>
          <cell r="C16">
            <v>1167</v>
          </cell>
          <cell r="D16">
            <v>275522.31110460212</v>
          </cell>
        </row>
        <row r="17">
          <cell r="A17">
            <v>2018</v>
          </cell>
          <cell r="C17">
            <v>1228</v>
          </cell>
          <cell r="D17">
            <v>296765.38148438092</v>
          </cell>
        </row>
        <row r="18">
          <cell r="A18">
            <v>2019</v>
          </cell>
          <cell r="C18">
            <v>1326</v>
          </cell>
          <cell r="D18">
            <v>339129.80037825857</v>
          </cell>
        </row>
        <row r="19">
          <cell r="A19">
            <v>2020</v>
          </cell>
          <cell r="C19">
            <v>1478</v>
          </cell>
          <cell r="D19">
            <v>414192.85422166175</v>
          </cell>
        </row>
      </sheetData>
      <sheetData sheetId="4" refreshError="1">
        <row r="2">
          <cell r="B2">
            <v>40543</v>
          </cell>
          <cell r="C2">
            <v>40908</v>
          </cell>
          <cell r="D2">
            <v>41274</v>
          </cell>
          <cell r="E2">
            <v>41639</v>
          </cell>
          <cell r="F2">
            <v>42004</v>
          </cell>
          <cell r="G2">
            <v>42369</v>
          </cell>
          <cell r="H2">
            <v>42735</v>
          </cell>
          <cell r="I2">
            <v>43100</v>
          </cell>
          <cell r="J2">
            <v>43465</v>
          </cell>
          <cell r="K2">
            <v>43830</v>
          </cell>
          <cell r="L2">
            <v>44196</v>
          </cell>
        </row>
        <row r="3">
          <cell r="B3">
            <v>2010</v>
          </cell>
          <cell r="C3">
            <v>2011</v>
          </cell>
          <cell r="D3">
            <v>2012</v>
          </cell>
          <cell r="E3">
            <v>2013</v>
          </cell>
          <cell r="F3">
            <v>2014</v>
          </cell>
          <cell r="G3">
            <v>2015</v>
          </cell>
          <cell r="H3">
            <v>2016</v>
          </cell>
          <cell r="I3">
            <v>2017</v>
          </cell>
          <cell r="J3">
            <v>2018</v>
          </cell>
          <cell r="K3">
            <v>2019</v>
          </cell>
          <cell r="L3">
            <v>2020</v>
          </cell>
        </row>
        <row r="4">
          <cell r="A4" t="str">
            <v>Активи ІСІ в управлінні, млрд грн (ліва шкала)</v>
          </cell>
          <cell r="B4">
            <v>105.86658832639826</v>
          </cell>
          <cell r="C4">
            <v>126.78959882539856</v>
          </cell>
          <cell r="D4">
            <v>157.20112</v>
          </cell>
          <cell r="E4">
            <v>177.52299076724711</v>
          </cell>
          <cell r="F4">
            <v>206.35801345041503</v>
          </cell>
          <cell r="G4">
            <v>236.17500047807681</v>
          </cell>
          <cell r="H4">
            <v>230.18800296866499</v>
          </cell>
          <cell r="I4">
            <v>275.52231110460212</v>
          </cell>
          <cell r="J4">
            <v>296.7653814843809</v>
          </cell>
          <cell r="K4">
            <v>339.12980037825901</v>
          </cell>
          <cell r="L4">
            <v>414.192854221662</v>
          </cell>
        </row>
        <row r="7">
          <cell r="A7" t="str">
            <v>ВВП, млрд грн**</v>
          </cell>
          <cell r="B7">
            <v>1079.346</v>
          </cell>
          <cell r="C7">
            <v>1299.991</v>
          </cell>
          <cell r="D7">
            <v>1404.6690000000001</v>
          </cell>
          <cell r="E7">
            <v>1465.1980000000001</v>
          </cell>
          <cell r="F7">
            <v>1586.915</v>
          </cell>
          <cell r="G7">
            <v>1988.5440000000001</v>
          </cell>
          <cell r="H7">
            <v>2385.3670000000002</v>
          </cell>
          <cell r="I7">
            <v>2983.8820000000001</v>
          </cell>
          <cell r="J7">
            <v>3558.7060000000001</v>
          </cell>
          <cell r="K7">
            <v>3978.4003333333299</v>
          </cell>
          <cell r="L7">
            <v>4194.1019999999999</v>
          </cell>
        </row>
        <row r="8">
          <cell r="A8" t="str">
            <v xml:space="preserve">Відношення активів ІСІ до активів банків </v>
          </cell>
          <cell r="B8">
            <v>0.11237441547541022</v>
          </cell>
          <cell r="C8">
            <v>0.12026178892267572</v>
          </cell>
          <cell r="D8">
            <v>0.13946259377284437</v>
          </cell>
          <cell r="E8">
            <v>0.13889655367343359</v>
          </cell>
          <cell r="F8">
            <v>0.15670554735871231</v>
          </cell>
          <cell r="G8">
            <v>0.19353298823631979</v>
          </cell>
          <cell r="H8">
            <v>0.18322713952549646</v>
          </cell>
          <cell r="I8">
            <v>0.20656463307915482</v>
          </cell>
          <cell r="J8">
            <v>0.21825750291378404</v>
          </cell>
          <cell r="K8">
            <v>0.22692464192969969</v>
          </cell>
          <cell r="L8">
            <v>0.22722716317828479</v>
          </cell>
        </row>
        <row r="9">
          <cell r="A9" t="str">
            <v>Відношення активів ІСІ до ВВП</v>
          </cell>
          <cell r="B9">
            <v>9.8084014140413039E-2</v>
          </cell>
          <cell r="C9">
            <v>9.753113585047786E-2</v>
          </cell>
          <cell r="D9">
            <v>0.11191328348529084</v>
          </cell>
          <cell r="E9">
            <v>0.12115972774140225</v>
          </cell>
          <cell r="F9">
            <v>0.1300372190384583</v>
          </cell>
          <cell r="G9">
            <v>0.11876780221009783</v>
          </cell>
          <cell r="H9">
            <v>9.6500036668850112E-2</v>
          </cell>
          <cell r="I9">
            <v>9.2336865567942072E-2</v>
          </cell>
          <cell r="J9">
            <v>8.3391373573535127E-2</v>
          </cell>
          <cell r="K9">
            <v>8.53250319728803E-2</v>
          </cell>
          <cell r="L9">
            <v>9.8756027922463976E-2</v>
          </cell>
        </row>
      </sheetData>
      <sheetData sheetId="5" refreshError="1"/>
      <sheetData sheetId="6">
        <row r="14">
          <cell r="B14" t="str">
            <v xml:space="preserve">Юридичні особи </v>
          </cell>
          <cell r="D14" t="str">
            <v xml:space="preserve">Фізичні особи </v>
          </cell>
        </row>
        <row r="15">
          <cell r="B15" t="str">
            <v xml:space="preserve">резиденти  </v>
          </cell>
          <cell r="C15" t="str">
            <v xml:space="preserve">нерезиденти  </v>
          </cell>
          <cell r="D15" t="str">
            <v xml:space="preserve">резиденти  </v>
          </cell>
          <cell r="E15" t="str">
            <v xml:space="preserve">нерезиденти  </v>
          </cell>
        </row>
        <row r="16">
          <cell r="A16" t="str">
            <v>Відкриті</v>
          </cell>
          <cell r="B16">
            <v>0.10712921451785704</v>
          </cell>
          <cell r="C16">
            <v>7.1553122325634641E-2</v>
          </cell>
          <cell r="D16">
            <v>0.80589189424209207</v>
          </cell>
          <cell r="E16">
            <v>1.5425768914416176E-2</v>
          </cell>
        </row>
        <row r="17">
          <cell r="A17" t="str">
            <v>Інтервальні</v>
          </cell>
          <cell r="B17">
            <v>0.19459419350636489</v>
          </cell>
          <cell r="C17">
            <v>1.0089573571925865E-2</v>
          </cell>
          <cell r="D17">
            <v>0.78907400346501899</v>
          </cell>
          <cell r="E17">
            <v>6.2422294566903186E-3</v>
          </cell>
        </row>
        <row r="18">
          <cell r="A18" t="str">
            <v>Закриті (крім венчурних), у т. ч.:</v>
          </cell>
          <cell r="B18">
            <v>0.21577348940751845</v>
          </cell>
          <cell r="C18">
            <v>4.2965442926706919E-2</v>
          </cell>
          <cell r="D18">
            <v>0.74102566632217026</v>
          </cell>
          <cell r="E18">
            <v>2.3540134360444464E-4</v>
          </cell>
        </row>
        <row r="19">
          <cell r="A19" t="str">
            <v>з публічною емісією</v>
          </cell>
          <cell r="B19">
            <v>0.63365692293720666</v>
          </cell>
          <cell r="C19">
            <v>0.17250321233240268</v>
          </cell>
          <cell r="D19">
            <v>0.19272471806553659</v>
          </cell>
          <cell r="E19">
            <v>1.1151466648541095E-3</v>
          </cell>
        </row>
        <row r="20">
          <cell r="A20" t="str">
            <v>з приватною емісією</v>
          </cell>
          <cell r="B20">
            <v>0.10395667225958102</v>
          </cell>
          <cell r="C20">
            <v>8.3038605015703475E-3</v>
          </cell>
          <cell r="D20">
            <v>0.88773946723884867</v>
          </cell>
          <cell r="E20">
            <v>0</v>
          </cell>
        </row>
        <row r="22">
          <cell r="A22" t="str">
            <v>Венчурні</v>
          </cell>
          <cell r="B22">
            <v>0.57692541206227943</v>
          </cell>
          <cell r="C22">
            <v>0.21375801926403229</v>
          </cell>
          <cell r="D22">
            <v>0.20187774429690844</v>
          </cell>
          <cell r="E22">
            <v>7.4388243767798679E-3</v>
          </cell>
        </row>
      </sheetData>
      <sheetData sheetId="7" refreshError="1"/>
      <sheetData sheetId="8" refreshError="1"/>
      <sheetData sheetId="9">
        <row r="2">
          <cell r="B2" t="str">
            <v>Відкриті</v>
          </cell>
          <cell r="F2" t="str">
            <v>Інтервальні</v>
          </cell>
          <cell r="J2" t="str">
            <v>Закриті (крім венчурних)</v>
          </cell>
          <cell r="R2" t="str">
            <v>Венчурні</v>
          </cell>
        </row>
        <row r="3">
          <cell r="B3" t="str">
            <v>Інші активи</v>
          </cell>
          <cell r="D3">
            <v>0.13342440039874517</v>
          </cell>
          <cell r="H3">
            <v>3.2927188337496513E-2</v>
          </cell>
          <cell r="L3">
            <v>0.80219839181492081</v>
          </cell>
          <cell r="T3">
            <v>0.85857505888590013</v>
          </cell>
        </row>
        <row r="4">
          <cell r="B4" t="str">
            <v>Нерухомість</v>
          </cell>
          <cell r="D4">
            <v>0</v>
          </cell>
          <cell r="H4">
            <v>0</v>
          </cell>
          <cell r="L4">
            <v>1.1479039336507339E-2</v>
          </cell>
          <cell r="T4">
            <v>2.9033512743962885E-2</v>
          </cell>
        </row>
        <row r="5">
          <cell r="B5" t="str">
            <v>Грошові кошти та банківські депозити</v>
          </cell>
          <cell r="D5">
            <v>0.21037779990282873</v>
          </cell>
          <cell r="H5">
            <v>9.1267340509336672E-2</v>
          </cell>
          <cell r="L5">
            <v>4.0973737447934533E-2</v>
          </cell>
          <cell r="T5">
            <v>2.1695569575643558E-2</v>
          </cell>
        </row>
        <row r="6">
          <cell r="B6" t="str">
            <v>Банківські метали</v>
          </cell>
          <cell r="D6">
            <v>1.031059313842346E-2</v>
          </cell>
          <cell r="H6">
            <v>0</v>
          </cell>
          <cell r="L6">
            <v>1.8083189954357237E-4</v>
          </cell>
          <cell r="T6">
            <v>1.0072357597512202E-5</v>
          </cell>
        </row>
        <row r="7">
          <cell r="B7" t="str">
            <v>Облігації державні (у т.ч. ОВДП)</v>
          </cell>
          <cell r="D7">
            <v>0.32347662913799652</v>
          </cell>
          <cell r="H7">
            <v>0.61109134396306686</v>
          </cell>
          <cell r="L7">
            <v>3.7020669996881389E-2</v>
          </cell>
          <cell r="T7">
            <v>7.6469857105769352E-3</v>
          </cell>
        </row>
        <row r="9">
          <cell r="B9" t="str">
            <v>Акції</v>
          </cell>
          <cell r="D9">
            <v>0.26844996913236163</v>
          </cell>
          <cell r="H9">
            <v>0.25961623500503156</v>
          </cell>
          <cell r="L9">
            <v>6.6960832544189927E-2</v>
          </cell>
          <cell r="T9">
            <v>2.5483021071849278E-2</v>
          </cell>
        </row>
        <row r="10">
          <cell r="B10" t="str">
            <v>Облігації підприємств</v>
          </cell>
          <cell r="D10">
            <v>4.1181277763262809E-2</v>
          </cell>
          <cell r="H10">
            <v>5.0978921850682426E-3</v>
          </cell>
          <cell r="L10">
            <v>3.695944560900008E-2</v>
          </cell>
          <cell r="T10">
            <v>3.2782392428095719E-2</v>
          </cell>
        </row>
        <row r="12">
          <cell r="B12" t="str">
            <v>Векселі</v>
          </cell>
          <cell r="D12">
            <v>0</v>
          </cell>
          <cell r="H12">
            <v>0</v>
          </cell>
          <cell r="L12">
            <v>1.2247749211099035E-3</v>
          </cell>
          <cell r="T12">
            <v>1.4780394641350347E-2</v>
          </cell>
        </row>
        <row r="13">
          <cell r="D13">
            <v>0</v>
          </cell>
          <cell r="H13">
            <v>0</v>
          </cell>
          <cell r="L13">
            <v>0</v>
          </cell>
          <cell r="R13" t="str">
            <v>Заставні</v>
          </cell>
          <cell r="T13">
            <v>0</v>
          </cell>
        </row>
        <row r="14">
          <cell r="B14" t="str">
            <v>Інші ЦП</v>
          </cell>
          <cell r="D14">
            <v>0</v>
          </cell>
          <cell r="H14">
            <v>0</v>
          </cell>
          <cell r="L14">
            <v>9.2773439968862989E-4</v>
          </cell>
          <cell r="T14">
            <v>9.4769024458977291E-3</v>
          </cell>
        </row>
      </sheetData>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А та ІСІ"/>
      <sheetName val="Типи_види_класи фондів"/>
      <sheetName val="Регіональний розподіл"/>
      <sheetName val="Активи та ВЧА"/>
      <sheetName val="ІСІ та тлі банків та ВВП"/>
      <sheetName val="Притік-відтік у відкритих ІСІ"/>
      <sheetName val="Інвестори ІСІ"/>
      <sheetName val="Структура активів_зміни 4кв.21"/>
      <sheetName val="Структура активів_фонди_2020-21"/>
      <sheetName val="Структура активів_типи ІСІ"/>
      <sheetName val="Структура активів_типи ЦП"/>
      <sheetName val="Доходність ІСІ"/>
    </sheetNames>
    <sheetDataSet>
      <sheetData sheetId="0" refreshError="1"/>
      <sheetData sheetId="1" refreshError="1"/>
      <sheetData sheetId="2" refreshError="1"/>
      <sheetData sheetId="3">
        <row r="85">
          <cell r="B85">
            <v>44561</v>
          </cell>
        </row>
        <row r="86">
          <cell r="A86" t="str">
            <v>Венчурні</v>
          </cell>
          <cell r="B86">
            <v>0.93441863915002032</v>
          </cell>
        </row>
        <row r="87">
          <cell r="A87" t="str">
            <v>Відкриті</v>
          </cell>
          <cell r="B87">
            <v>4.866268077959208E-4</v>
          </cell>
        </row>
        <row r="88">
          <cell r="A88" t="str">
            <v>Інтервальні</v>
          </cell>
          <cell r="B88">
            <v>2.2918317545204763E-4</v>
          </cell>
        </row>
        <row r="89">
          <cell r="A89" t="str">
            <v>Закриті (крім венчурних)</v>
          </cell>
          <cell r="B89">
            <v>6.4865550866731597E-2</v>
          </cell>
        </row>
      </sheetData>
      <sheetData sheetId="4" refreshError="1"/>
      <sheetData sheetId="5">
        <row r="3">
          <cell r="K3">
            <v>2020</v>
          </cell>
          <cell r="L3">
            <v>2021</v>
          </cell>
        </row>
        <row r="4">
          <cell r="A4" t="str">
            <v>січень</v>
          </cell>
          <cell r="K4">
            <v>-1268.0229779900001</v>
          </cell>
          <cell r="L4">
            <v>3870.2838725400002</v>
          </cell>
        </row>
        <row r="5">
          <cell r="A5" t="str">
            <v xml:space="preserve">лютий </v>
          </cell>
          <cell r="K5">
            <v>2721.9649558450001</v>
          </cell>
          <cell r="L5">
            <v>39078.998138149997</v>
          </cell>
        </row>
        <row r="6">
          <cell r="A6" t="str">
            <v>березень</v>
          </cell>
          <cell r="K6">
            <v>1946.0811299500001</v>
          </cell>
          <cell r="L6">
            <v>17584.613459280001</v>
          </cell>
        </row>
        <row r="7">
          <cell r="A7" t="str">
            <v>квітень</v>
          </cell>
          <cell r="K7">
            <v>431.1301158</v>
          </cell>
          <cell r="L7">
            <v>8556.2533323500011</v>
          </cell>
        </row>
        <row r="8">
          <cell r="A8" t="str">
            <v xml:space="preserve">травень </v>
          </cell>
          <cell r="K8">
            <v>2014.52915601</v>
          </cell>
          <cell r="L8">
            <v>-14682.750501099999</v>
          </cell>
        </row>
        <row r="9">
          <cell r="A9" t="str">
            <v>червень</v>
          </cell>
          <cell r="K9">
            <v>-664.02583539</v>
          </cell>
          <cell r="L9">
            <v>-3430.9915875000002</v>
          </cell>
        </row>
        <row r="10">
          <cell r="A10" t="str">
            <v>липень</v>
          </cell>
          <cell r="K10">
            <v>4118.16189184</v>
          </cell>
          <cell r="L10">
            <v>4815.1892170649999</v>
          </cell>
        </row>
        <row r="11">
          <cell r="A11" t="str">
            <v>серпень</v>
          </cell>
          <cell r="K11">
            <v>3141.082437515</v>
          </cell>
          <cell r="L11">
            <v>5272.7935131000004</v>
          </cell>
        </row>
        <row r="12">
          <cell r="A12" t="str">
            <v>вересень</v>
          </cell>
          <cell r="K12">
            <v>1590.0182899199999</v>
          </cell>
          <cell r="L12">
            <v>-4323.7313412000003</v>
          </cell>
        </row>
        <row r="13">
          <cell r="A13" t="str">
            <v>жовтень</v>
          </cell>
          <cell r="K13">
            <v>2925.69330042</v>
          </cell>
          <cell r="L13">
            <v>-1437.0416892000001</v>
          </cell>
        </row>
        <row r="14">
          <cell r="A14" t="str">
            <v>листопад</v>
          </cell>
          <cell r="K14">
            <v>777.85522281999999</v>
          </cell>
          <cell r="L14">
            <v>1726.8226711</v>
          </cell>
        </row>
        <row r="15">
          <cell r="A15" t="str">
            <v>грудень</v>
          </cell>
          <cell r="K15">
            <v>224.61841526000001</v>
          </cell>
          <cell r="L15">
            <v>-114.552533400001</v>
          </cell>
        </row>
        <row r="27">
          <cell r="K27">
            <v>2020</v>
          </cell>
          <cell r="L27">
            <v>2021</v>
          </cell>
          <cell r="V27">
            <v>2020</v>
          </cell>
          <cell r="W27">
            <v>2021</v>
          </cell>
        </row>
        <row r="28">
          <cell r="A28" t="str">
            <v>1 квартал</v>
          </cell>
          <cell r="K28">
            <v>3.4000231078050001</v>
          </cell>
          <cell r="L28">
            <v>60.533895469969998</v>
          </cell>
          <cell r="V28">
            <v>3.4000231078050001</v>
          </cell>
          <cell r="W28">
            <v>60.533895469969998</v>
          </cell>
        </row>
        <row r="29">
          <cell r="A29" t="str">
            <v>2 квартал</v>
          </cell>
          <cell r="K29">
            <v>1.7816334364200002</v>
          </cell>
          <cell r="L29">
            <v>-9.5574887562499988</v>
          </cell>
          <cell r="V29">
            <v>5.1816565442250004</v>
          </cell>
          <cell r="W29">
            <v>50.976406713719996</v>
          </cell>
        </row>
        <row r="30">
          <cell r="A30" t="str">
            <v>3 квартал</v>
          </cell>
          <cell r="K30">
            <v>8.8492626192749988</v>
          </cell>
          <cell r="L30">
            <v>5.7642513889649996</v>
          </cell>
          <cell r="V30">
            <v>14.030919163499998</v>
          </cell>
          <cell r="W30">
            <v>56.740658102684996</v>
          </cell>
        </row>
        <row r="31">
          <cell r="A31" t="str">
            <v>4 квартал</v>
          </cell>
          <cell r="K31">
            <v>3.9281669385</v>
          </cell>
          <cell r="L31">
            <v>0.17522844849999894</v>
          </cell>
          <cell r="V31">
            <v>17.959086101999997</v>
          </cell>
          <cell r="W31">
            <v>56.915886551184997</v>
          </cell>
        </row>
      </sheetData>
      <sheetData sheetId="6">
        <row r="15">
          <cell r="B15" t="str">
            <v xml:space="preserve">Юридичні особи </v>
          </cell>
          <cell r="D15" t="str">
            <v xml:space="preserve">Фізичні особи </v>
          </cell>
        </row>
        <row r="16">
          <cell r="B16" t="str">
            <v xml:space="preserve">резиденти  </v>
          </cell>
          <cell r="C16" t="str">
            <v xml:space="preserve">нерезиденти  </v>
          </cell>
          <cell r="D16" t="str">
            <v xml:space="preserve">резиденти  </v>
          </cell>
          <cell r="E16" t="str">
            <v xml:space="preserve">нерезиденти  </v>
          </cell>
        </row>
        <row r="17">
          <cell r="A17" t="str">
            <v>Відкриті</v>
          </cell>
          <cell r="B17">
            <v>6.4245514849988139E-2</v>
          </cell>
          <cell r="C17">
            <v>4.752425293837742E-2</v>
          </cell>
          <cell r="D17">
            <v>0.88319591283721355</v>
          </cell>
          <cell r="E17">
            <v>5.0343193744208786E-3</v>
          </cell>
        </row>
        <row r="18">
          <cell r="A18" t="str">
            <v>Інтервальні</v>
          </cell>
          <cell r="B18">
            <v>0.11179221226298267</v>
          </cell>
          <cell r="C18">
            <v>1.0923653759703809E-2</v>
          </cell>
          <cell r="D18">
            <v>0.87019479458404603</v>
          </cell>
          <cell r="E18">
            <v>7.0893393932675262E-3</v>
          </cell>
        </row>
        <row r="19">
          <cell r="A19" t="str">
            <v>Закриті (крім венчурних), у т. ч.:</v>
          </cell>
          <cell r="B19">
            <v>0.19245150529997732</v>
          </cell>
          <cell r="C19">
            <v>0.33224941795933449</v>
          </cell>
          <cell r="D19">
            <v>0.47484754104086213</v>
          </cell>
          <cell r="E19">
            <v>4.5153569982598197E-4</v>
          </cell>
        </row>
        <row r="20">
          <cell r="A20" t="str">
            <v>з публічною емісією</v>
          </cell>
          <cell r="B20">
            <v>0.66598301285651218</v>
          </cell>
          <cell r="C20">
            <v>6.350660699024395E-2</v>
          </cell>
          <cell r="D20">
            <v>0.26841086200954489</v>
          </cell>
          <cell r="E20">
            <v>2.0995181436990751E-3</v>
          </cell>
        </row>
        <row r="21">
          <cell r="A21" t="str">
            <v>з приватною емісією</v>
          </cell>
          <cell r="B21">
            <v>6.2749159284875511E-2</v>
          </cell>
          <cell r="C21">
            <v>0.40585924645257904</v>
          </cell>
          <cell r="D21">
            <v>0.53139144814451289</v>
          </cell>
          <cell r="E21">
            <v>1.4611803237409477E-7</v>
          </cell>
        </row>
        <row r="22">
          <cell r="A22" t="str">
            <v>Усі (крім венчурних)</v>
          </cell>
          <cell r="B22">
            <v>0.19121949592911999</v>
          </cell>
          <cell r="C22">
            <v>0.3290169112347629</v>
          </cell>
          <cell r="D22">
            <v>0.47925491083168115</v>
          </cell>
          <cell r="E22">
            <v>5.0868200443603693E-4</v>
          </cell>
        </row>
        <row r="23">
          <cell r="A23" t="str">
            <v>Венчурні</v>
          </cell>
          <cell r="B23">
            <v>0.48745523260564244</v>
          </cell>
          <cell r="C23">
            <v>0.20826174834118044</v>
          </cell>
          <cell r="D23">
            <v>0.2986886778791904</v>
          </cell>
          <cell r="E23">
            <v>5.594341173986779E-3</v>
          </cell>
        </row>
      </sheetData>
      <sheetData sheetId="7" refreshError="1"/>
      <sheetData sheetId="8">
        <row r="2">
          <cell r="B2" t="str">
            <v>Відкриті</v>
          </cell>
          <cell r="F2" t="str">
            <v>Інтервальні</v>
          </cell>
          <cell r="J2" t="str">
            <v>Закриті (крім венчурних)</v>
          </cell>
          <cell r="R2" t="str">
            <v>Венчурні</v>
          </cell>
        </row>
        <row r="3">
          <cell r="B3" t="str">
            <v>Інші активи</v>
          </cell>
          <cell r="D3">
            <v>2.4496877215039809E-2</v>
          </cell>
          <cell r="H3">
            <v>3.7277831846667622E-2</v>
          </cell>
          <cell r="L3">
            <v>0.60840911791844832</v>
          </cell>
          <cell r="T3">
            <v>0.86140416027112721</v>
          </cell>
        </row>
        <row r="4">
          <cell r="B4" t="str">
            <v>Нерухомість</v>
          </cell>
          <cell r="D4">
            <v>0</v>
          </cell>
          <cell r="H4">
            <v>0</v>
          </cell>
          <cell r="L4">
            <v>0.27222487360642494</v>
          </cell>
          <cell r="T4">
            <v>3.9428010766903561E-2</v>
          </cell>
        </row>
        <row r="5">
          <cell r="B5" t="str">
            <v>Грошові кошти та банківські депозити</v>
          </cell>
          <cell r="D5">
            <v>0.2653589027511295</v>
          </cell>
          <cell r="H5">
            <v>6.813015484441165E-2</v>
          </cell>
          <cell r="L5">
            <v>1.6062292687311099E-2</v>
          </cell>
          <cell r="T5">
            <v>2.7027578977600279E-2</v>
          </cell>
        </row>
        <row r="6">
          <cell r="B6" t="str">
            <v>Банківські метали</v>
          </cell>
          <cell r="D6">
            <v>5.7467942177636218E-3</v>
          </cell>
          <cell r="H6">
            <v>0</v>
          </cell>
          <cell r="L6">
            <v>9.6565677929842452E-5</v>
          </cell>
          <cell r="T6">
            <v>8.4229457415004348E-6</v>
          </cell>
        </row>
        <row r="7">
          <cell r="B7" t="str">
            <v>Облігації державні (у т.ч. ОВДП)</v>
          </cell>
          <cell r="D7">
            <v>0.3866945655901014</v>
          </cell>
          <cell r="H7">
            <v>0.36162977149310782</v>
          </cell>
          <cell r="L7">
            <v>2.6984358603923217E-2</v>
          </cell>
          <cell r="T7">
            <v>5.4224748081271009E-3</v>
          </cell>
        </row>
        <row r="9">
          <cell r="B9" t="str">
            <v>Акції</v>
          </cell>
          <cell r="D9">
            <v>0.20555588867016025</v>
          </cell>
          <cell r="H9">
            <v>0.31553248568903347</v>
          </cell>
          <cell r="L9">
            <v>4.0320129472340024E-2</v>
          </cell>
          <cell r="T9">
            <v>1.7155091895763641E-2</v>
          </cell>
        </row>
        <row r="10">
          <cell r="B10" t="str">
            <v>Облігації підприємств</v>
          </cell>
          <cell r="D10">
            <v>0.1084947974248148</v>
          </cell>
          <cell r="H10">
            <v>1.2804259895299836E-2</v>
          </cell>
          <cell r="L10">
            <v>2.7144871842526973E-2</v>
          </cell>
          <cell r="T10">
            <v>2.9580091347873504E-2</v>
          </cell>
        </row>
        <row r="12">
          <cell r="B12" t="str">
            <v>Векселі</v>
          </cell>
          <cell r="D12">
            <v>0</v>
          </cell>
          <cell r="H12">
            <v>0</v>
          </cell>
          <cell r="L12">
            <v>1.5308923742536537E-3</v>
          </cell>
          <cell r="T12">
            <v>9.6619247610589837E-3</v>
          </cell>
        </row>
        <row r="14">
          <cell r="B14" t="str">
            <v>Інші ЦП</v>
          </cell>
          <cell r="D14">
            <v>0</v>
          </cell>
          <cell r="H14">
            <v>0.20462549623147969</v>
          </cell>
          <cell r="L14">
            <v>6.4034183427035644E-3</v>
          </cell>
          <cell r="T14">
            <v>9.55965654431052E-3</v>
          </cell>
        </row>
      </sheetData>
      <sheetData sheetId="9" refreshError="1"/>
      <sheetData sheetId="10" refreshError="1"/>
      <sheetData sheetId="11">
        <row r="2">
          <cell r="H2" t="str">
            <v>4-й квартал 2021 року</v>
          </cell>
          <cell r="I2" t="str">
            <v>2021 рік</v>
          </cell>
        </row>
        <row r="3">
          <cell r="G3" t="str">
            <v>Депозити у євро</v>
          </cell>
          <cell r="H3">
            <v>-6.5919200853550297E-3</v>
          </cell>
          <cell r="I3">
            <v>-0.10844705796127141</v>
          </cell>
        </row>
        <row r="4">
          <cell r="G4" t="str">
            <v>"Золотий" депозит (за оф. курсом золота)</v>
          </cell>
          <cell r="H4">
            <v>5.9767869069979884E-2</v>
          </cell>
          <cell r="I4">
            <v>-6.3823638317585751E-2</v>
          </cell>
        </row>
        <row r="5">
          <cell r="G5" t="str">
            <v>Депозити у дол. США</v>
          </cell>
          <cell r="H5">
            <v>2.6350026803460436E-2</v>
          </cell>
          <cell r="I5">
            <v>-2.2720387804121445E-2</v>
          </cell>
        </row>
        <row r="6">
          <cell r="G6" t="str">
            <v>Інтервальні ІСІ</v>
          </cell>
          <cell r="H6">
            <v>-3.5492832025038031E-3</v>
          </cell>
          <cell r="I6">
            <v>-1.5432659377415781E-2</v>
          </cell>
        </row>
        <row r="7">
          <cell r="G7" t="str">
            <v>Фонди змішаних інвестицій</v>
          </cell>
          <cell r="H7">
            <v>-5.0979626078531638E-3</v>
          </cell>
          <cell r="I7">
            <v>4.876902220286361E-3</v>
          </cell>
        </row>
        <row r="8">
          <cell r="G8" t="str">
            <v>Інші (диверсиф. та спеціаліз.) фонди з публічною емісією</v>
          </cell>
          <cell r="H8">
            <v>-6.3671207177290164E-3</v>
          </cell>
          <cell r="I8">
            <v>1.1342611471641062E-2</v>
          </cell>
        </row>
        <row r="9">
          <cell r="G9" t="str">
            <v>Індекс ПФТС</v>
          </cell>
          <cell r="H9">
            <v>-6.6134406594626771E-3</v>
          </cell>
          <cell r="I9">
            <v>4.6058986093599819E-2</v>
          </cell>
        </row>
        <row r="10">
          <cell r="G10" t="str">
            <v>Відкриті ІСІ</v>
          </cell>
          <cell r="H10">
            <v>-3.7195529700878973E-3</v>
          </cell>
          <cell r="I10">
            <v>4.6978352116431976E-2</v>
          </cell>
        </row>
        <row r="11">
          <cell r="G11" t="str">
            <v>Фонди акцій</v>
          </cell>
          <cell r="H11">
            <v>-1.6605531758539252E-2</v>
          </cell>
          <cell r="I11">
            <v>6.2463101446198266E-2</v>
          </cell>
        </row>
        <row r="12">
          <cell r="G12" t="str">
            <v>Закриті (невенчурні) ІСІ з приватною емісією</v>
          </cell>
          <cell r="H12">
            <v>6.4894527169864519E-2</v>
          </cell>
          <cell r="I12">
            <v>6.979988779335744E-2</v>
          </cell>
        </row>
        <row r="13">
          <cell r="G13" t="str">
            <v>Індекс УБ</v>
          </cell>
          <cell r="H13">
            <v>-5.1339565903149587E-2</v>
          </cell>
          <cell r="I13">
            <v>7.4925173770005182E-2</v>
          </cell>
        </row>
        <row r="14">
          <cell r="G14" t="str">
            <v>Фонди облігацій</v>
          </cell>
          <cell r="H14">
            <v>1.1402161056789923E-2</v>
          </cell>
          <cell r="I14">
            <v>7.8315522813239724E-2</v>
          </cell>
        </row>
        <row r="15">
          <cell r="G15" t="str">
            <v>Депозити (грн.)</v>
          </cell>
          <cell r="H15">
            <v>2.3945205479452055E-2</v>
          </cell>
          <cell r="I15">
            <v>9.3372269488789517E-2</v>
          </cell>
        </row>
        <row r="16">
          <cell r="G16" t="str">
            <v>Інфляція (індекс споживчих цін)**</v>
          </cell>
          <cell r="H16">
            <v>2.3174432000000245E-2</v>
          </cell>
          <cell r="I16">
            <v>0.10015333558686157</v>
          </cell>
        </row>
        <row r="17">
          <cell r="G17" t="str">
            <v>ОВДП (1-річні, грн)</v>
          </cell>
          <cell r="H17">
            <v>3.0246575342465755E-2</v>
          </cell>
          <cell r="I17">
            <v>0.11700000000000001</v>
          </cell>
        </row>
        <row r="18">
          <cell r="G18" t="str">
            <v>Закриті (невенчурні) ІСІ з публічною емісією</v>
          </cell>
          <cell r="H18">
            <v>8.7282259900319289E-3</v>
          </cell>
          <cell r="I18">
            <v>0.17938834433526796</v>
          </cell>
        </row>
        <row r="19">
          <cell r="G19" t="str">
            <v>Нерухомість у Києві (у грн.)***</v>
          </cell>
          <cell r="H19">
            <v>3.0999999999999917E-2</v>
          </cell>
          <cell r="I19">
            <v>0.18426827441999993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Індекси світу та України"/>
      <sheetName val="Біржовий ФР України"/>
      <sheetName val="КУА та ІСІ"/>
      <sheetName val="Типи_види_класи фондів"/>
      <sheetName val="Регіональний розподіл"/>
      <sheetName val="Активи"/>
      <sheetName val="ІСІ та тлі банків та ВВП"/>
      <sheetName val="Притік-відтік відкритих ІСІ"/>
      <sheetName val="Інвестори"/>
      <sheetName val="Структура активів_типи ІСІ_2016"/>
      <sheetName val="Зміни структури активів_4 кв 16"/>
      <sheetName val="Структура активів_фонди_2015-16"/>
      <sheetName val="Структура активів_типи ЦП"/>
      <sheetName val="Доходність ІСІ"/>
      <sheetName val="НПФ в управлінні"/>
      <sheetName val="СК в управлінні"/>
      <sheetName val="Активи у зоні АТО"/>
      <sheetName val="Активи в неплатоспром. банках"/>
    </sheetNames>
    <sheetDataSet>
      <sheetData sheetId="0"/>
      <sheetData sheetId="1"/>
      <sheetData sheetId="2"/>
      <sheetData sheetId="3"/>
      <sheetData sheetId="4"/>
      <sheetData sheetId="5">
        <row r="22">
          <cell r="I22">
            <v>2004</v>
          </cell>
        </row>
      </sheetData>
      <sheetData sheetId="6"/>
      <sheetData sheetId="7"/>
      <sheetData sheetId="8"/>
      <sheetData sheetId="9"/>
      <sheetData sheetId="10"/>
      <sheetData sheetId="11">
        <row r="2">
          <cell r="B2" t="str">
            <v>Відкриті</v>
          </cell>
          <cell r="F2" t="str">
            <v>Інтервальні</v>
          </cell>
          <cell r="J2" t="str">
            <v>Закриті (крім венчурних)</v>
          </cell>
          <cell r="R2" t="str">
            <v>Венчурні</v>
          </cell>
        </row>
        <row r="8">
          <cell r="B8" t="str">
            <v>Облігації місцевих позик</v>
          </cell>
        </row>
        <row r="11">
          <cell r="B11" t="str">
            <v>Ощадні сертифікати</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 val="табл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 val="146024"/>
      <sheetName val="д17-1"/>
      <sheetName val="табл1"/>
    </sheetNames>
    <sheetDataSet>
      <sheetData sheetId="0" refreshError="1">
        <row r="1">
          <cell r="A1" t="str">
            <v>ЗВЕДЕНИЙ БАЛАНС БАНКІВСЬКОЇ СИСТЕМИ УКРАЇНИ
(резиденти)
на 01.01.99 року</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 val="т07(98)"/>
      <sheetName val="табл1"/>
    </sheetNames>
    <sheetDataSet>
      <sheetData sheetId="0" refreshError="1">
        <row r="1">
          <cell r="A1" t="str">
            <v>НАЯВНА  ГРОШОВА  МАСА  В  ОБІГУ  УКРАЇНИ  
ТА ЇЇ РОЗМІЩЕННЯ В 1998–2000 РОКАХ</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 val="т09(98) по сек-рам ек-ки"/>
      <sheetName val="146024"/>
      <sheetName val="д17-1"/>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 val="т07(98)"/>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aib.com.ua/analituaib/rankings/ici/by-clas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28"/>
  <sheetViews>
    <sheetView tabSelected="1" zoomScaleNormal="100" workbookViewId="0">
      <selection sqref="A1:XFD1"/>
    </sheetView>
  </sheetViews>
  <sheetFormatPr defaultColWidth="9.140625" defaultRowHeight="12.75" outlineLevelRow="1" outlineLevelCol="1"/>
  <cols>
    <col min="1" max="1" width="14.8554687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9" width="10.7109375" style="1" customWidth="1"/>
    <col min="10" max="244" width="9.140625" style="1"/>
    <col min="245" max="245" width="10.28515625" style="1" customWidth="1"/>
    <col min="246" max="246" width="10.7109375" style="1" customWidth="1"/>
    <col min="247" max="247" width="17.7109375" style="1" customWidth="1"/>
    <col min="248" max="248" width="16" style="1" customWidth="1"/>
    <col min="249" max="249" width="14.42578125" style="1" customWidth="1"/>
    <col min="250" max="262" width="11.7109375" style="1" customWidth="1"/>
    <col min="263" max="500" width="9.140625" style="1"/>
    <col min="501" max="501" width="10.28515625" style="1" customWidth="1"/>
    <col min="502" max="502" width="10.7109375" style="1" customWidth="1"/>
    <col min="503" max="503" width="17.7109375" style="1" customWidth="1"/>
    <col min="504" max="504" width="16" style="1" customWidth="1"/>
    <col min="505" max="505" width="14.42578125" style="1" customWidth="1"/>
    <col min="506" max="518" width="11.7109375" style="1" customWidth="1"/>
    <col min="519" max="756" width="9.140625" style="1"/>
    <col min="757" max="757" width="10.28515625" style="1" customWidth="1"/>
    <col min="758" max="758" width="10.7109375" style="1" customWidth="1"/>
    <col min="759" max="759" width="17.7109375" style="1" customWidth="1"/>
    <col min="760" max="760" width="16" style="1" customWidth="1"/>
    <col min="761" max="761" width="14.42578125" style="1" customWidth="1"/>
    <col min="762" max="774" width="11.7109375" style="1" customWidth="1"/>
    <col min="775" max="1012" width="9.140625" style="1"/>
    <col min="1013" max="1013" width="10.28515625" style="1" customWidth="1"/>
    <col min="1014" max="1014" width="10.7109375" style="1" customWidth="1"/>
    <col min="1015" max="1015" width="17.7109375" style="1" customWidth="1"/>
    <col min="1016" max="1016" width="16" style="1" customWidth="1"/>
    <col min="1017" max="1017" width="14.42578125" style="1" customWidth="1"/>
    <col min="1018" max="1030" width="11.7109375" style="1" customWidth="1"/>
    <col min="1031" max="1268" width="9.140625" style="1"/>
    <col min="1269" max="1269" width="10.28515625" style="1" customWidth="1"/>
    <col min="1270" max="1270" width="10.7109375" style="1" customWidth="1"/>
    <col min="1271" max="1271" width="17.7109375" style="1" customWidth="1"/>
    <col min="1272" max="1272" width="16" style="1" customWidth="1"/>
    <col min="1273" max="1273" width="14.42578125" style="1" customWidth="1"/>
    <col min="1274" max="1286" width="11.7109375" style="1" customWidth="1"/>
    <col min="1287" max="1524" width="9.140625" style="1"/>
    <col min="1525" max="1525" width="10.28515625" style="1" customWidth="1"/>
    <col min="1526" max="1526" width="10.7109375" style="1" customWidth="1"/>
    <col min="1527" max="1527" width="17.7109375" style="1" customWidth="1"/>
    <col min="1528" max="1528" width="16" style="1" customWidth="1"/>
    <col min="1529" max="1529" width="14.42578125" style="1" customWidth="1"/>
    <col min="1530" max="1542" width="11.7109375" style="1" customWidth="1"/>
    <col min="1543" max="1780" width="9.140625" style="1"/>
    <col min="1781" max="1781" width="10.28515625" style="1" customWidth="1"/>
    <col min="1782" max="1782" width="10.7109375" style="1" customWidth="1"/>
    <col min="1783" max="1783" width="17.7109375" style="1" customWidth="1"/>
    <col min="1784" max="1784" width="16" style="1" customWidth="1"/>
    <col min="1785" max="1785" width="14.42578125" style="1" customWidth="1"/>
    <col min="1786" max="1798" width="11.7109375" style="1" customWidth="1"/>
    <col min="1799" max="2036" width="9.140625" style="1"/>
    <col min="2037" max="2037" width="10.28515625" style="1" customWidth="1"/>
    <col min="2038" max="2038" width="10.7109375" style="1" customWidth="1"/>
    <col min="2039" max="2039" width="17.7109375" style="1" customWidth="1"/>
    <col min="2040" max="2040" width="16" style="1" customWidth="1"/>
    <col min="2041" max="2041" width="14.42578125" style="1" customWidth="1"/>
    <col min="2042" max="2054" width="11.7109375" style="1" customWidth="1"/>
    <col min="2055" max="2292" width="9.140625" style="1"/>
    <col min="2293" max="2293" width="10.28515625" style="1" customWidth="1"/>
    <col min="2294" max="2294" width="10.7109375" style="1" customWidth="1"/>
    <col min="2295" max="2295" width="17.7109375" style="1" customWidth="1"/>
    <col min="2296" max="2296" width="16" style="1" customWidth="1"/>
    <col min="2297" max="2297" width="14.42578125" style="1" customWidth="1"/>
    <col min="2298" max="2310" width="11.7109375" style="1" customWidth="1"/>
    <col min="2311" max="2548" width="9.140625" style="1"/>
    <col min="2549" max="2549" width="10.28515625" style="1" customWidth="1"/>
    <col min="2550" max="2550" width="10.7109375" style="1" customWidth="1"/>
    <col min="2551" max="2551" width="17.7109375" style="1" customWidth="1"/>
    <col min="2552" max="2552" width="16" style="1" customWidth="1"/>
    <col min="2553" max="2553" width="14.42578125" style="1" customWidth="1"/>
    <col min="2554" max="2566" width="11.7109375" style="1" customWidth="1"/>
    <col min="2567" max="2804" width="9.140625" style="1"/>
    <col min="2805" max="2805" width="10.28515625" style="1" customWidth="1"/>
    <col min="2806" max="2806" width="10.7109375" style="1" customWidth="1"/>
    <col min="2807" max="2807" width="17.7109375" style="1" customWidth="1"/>
    <col min="2808" max="2808" width="16" style="1" customWidth="1"/>
    <col min="2809" max="2809" width="14.42578125" style="1" customWidth="1"/>
    <col min="2810" max="2822" width="11.7109375" style="1" customWidth="1"/>
    <col min="2823" max="3060" width="9.140625" style="1"/>
    <col min="3061" max="3061" width="10.28515625" style="1" customWidth="1"/>
    <col min="3062" max="3062" width="10.7109375" style="1" customWidth="1"/>
    <col min="3063" max="3063" width="17.7109375" style="1" customWidth="1"/>
    <col min="3064" max="3064" width="16" style="1" customWidth="1"/>
    <col min="3065" max="3065" width="14.42578125" style="1" customWidth="1"/>
    <col min="3066" max="3078" width="11.7109375" style="1" customWidth="1"/>
    <col min="3079" max="3316" width="9.140625" style="1"/>
    <col min="3317" max="3317" width="10.28515625" style="1" customWidth="1"/>
    <col min="3318" max="3318" width="10.7109375" style="1" customWidth="1"/>
    <col min="3319" max="3319" width="17.7109375" style="1" customWidth="1"/>
    <col min="3320" max="3320" width="16" style="1" customWidth="1"/>
    <col min="3321" max="3321" width="14.42578125" style="1" customWidth="1"/>
    <col min="3322" max="3334" width="11.7109375" style="1" customWidth="1"/>
    <col min="3335" max="3572" width="9.140625" style="1"/>
    <col min="3573" max="3573" width="10.28515625" style="1" customWidth="1"/>
    <col min="3574" max="3574" width="10.7109375" style="1" customWidth="1"/>
    <col min="3575" max="3575" width="17.7109375" style="1" customWidth="1"/>
    <col min="3576" max="3576" width="16" style="1" customWidth="1"/>
    <col min="3577" max="3577" width="14.42578125" style="1" customWidth="1"/>
    <col min="3578" max="3590" width="11.7109375" style="1" customWidth="1"/>
    <col min="3591" max="3828" width="9.140625" style="1"/>
    <col min="3829" max="3829" width="10.28515625" style="1" customWidth="1"/>
    <col min="3830" max="3830" width="10.7109375" style="1" customWidth="1"/>
    <col min="3831" max="3831" width="17.7109375" style="1" customWidth="1"/>
    <col min="3832" max="3832" width="16" style="1" customWidth="1"/>
    <col min="3833" max="3833" width="14.42578125" style="1" customWidth="1"/>
    <col min="3834" max="3846" width="11.7109375" style="1" customWidth="1"/>
    <col min="3847" max="4084" width="9.140625" style="1"/>
    <col min="4085" max="4085" width="10.28515625" style="1" customWidth="1"/>
    <col min="4086" max="4086" width="10.7109375" style="1" customWidth="1"/>
    <col min="4087" max="4087" width="17.7109375" style="1" customWidth="1"/>
    <col min="4088" max="4088" width="16" style="1" customWidth="1"/>
    <col min="4089" max="4089" width="14.42578125" style="1" customWidth="1"/>
    <col min="4090" max="4102" width="11.7109375" style="1" customWidth="1"/>
    <col min="4103" max="4340" width="9.140625" style="1"/>
    <col min="4341" max="4341" width="10.28515625" style="1" customWidth="1"/>
    <col min="4342" max="4342" width="10.7109375" style="1" customWidth="1"/>
    <col min="4343" max="4343" width="17.7109375" style="1" customWidth="1"/>
    <col min="4344" max="4344" width="16" style="1" customWidth="1"/>
    <col min="4345" max="4345" width="14.42578125" style="1" customWidth="1"/>
    <col min="4346" max="4358" width="11.7109375" style="1" customWidth="1"/>
    <col min="4359" max="4596" width="9.140625" style="1"/>
    <col min="4597" max="4597" width="10.28515625" style="1" customWidth="1"/>
    <col min="4598" max="4598" width="10.7109375" style="1" customWidth="1"/>
    <col min="4599" max="4599" width="17.7109375" style="1" customWidth="1"/>
    <col min="4600" max="4600" width="16" style="1" customWidth="1"/>
    <col min="4601" max="4601" width="14.42578125" style="1" customWidth="1"/>
    <col min="4602" max="4614" width="11.7109375" style="1" customWidth="1"/>
    <col min="4615" max="4852" width="9.140625" style="1"/>
    <col min="4853" max="4853" width="10.28515625" style="1" customWidth="1"/>
    <col min="4854" max="4854" width="10.7109375" style="1" customWidth="1"/>
    <col min="4855" max="4855" width="17.7109375" style="1" customWidth="1"/>
    <col min="4856" max="4856" width="16" style="1" customWidth="1"/>
    <col min="4857" max="4857" width="14.42578125" style="1" customWidth="1"/>
    <col min="4858" max="4870" width="11.7109375" style="1" customWidth="1"/>
    <col min="4871" max="5108" width="9.140625" style="1"/>
    <col min="5109" max="5109" width="10.28515625" style="1" customWidth="1"/>
    <col min="5110" max="5110" width="10.7109375" style="1" customWidth="1"/>
    <col min="5111" max="5111" width="17.7109375" style="1" customWidth="1"/>
    <col min="5112" max="5112" width="16" style="1" customWidth="1"/>
    <col min="5113" max="5113" width="14.42578125" style="1" customWidth="1"/>
    <col min="5114" max="5126" width="11.7109375" style="1" customWidth="1"/>
    <col min="5127" max="5364" width="9.140625" style="1"/>
    <col min="5365" max="5365" width="10.28515625" style="1" customWidth="1"/>
    <col min="5366" max="5366" width="10.7109375" style="1" customWidth="1"/>
    <col min="5367" max="5367" width="17.7109375" style="1" customWidth="1"/>
    <col min="5368" max="5368" width="16" style="1" customWidth="1"/>
    <col min="5369" max="5369" width="14.42578125" style="1" customWidth="1"/>
    <col min="5370" max="5382" width="11.7109375" style="1" customWidth="1"/>
    <col min="5383" max="5620" width="9.140625" style="1"/>
    <col min="5621" max="5621" width="10.28515625" style="1" customWidth="1"/>
    <col min="5622" max="5622" width="10.7109375" style="1" customWidth="1"/>
    <col min="5623" max="5623" width="17.7109375" style="1" customWidth="1"/>
    <col min="5624" max="5624" width="16" style="1" customWidth="1"/>
    <col min="5625" max="5625" width="14.42578125" style="1" customWidth="1"/>
    <col min="5626" max="5638" width="11.7109375" style="1" customWidth="1"/>
    <col min="5639" max="5876" width="9.140625" style="1"/>
    <col min="5877" max="5877" width="10.28515625" style="1" customWidth="1"/>
    <col min="5878" max="5878" width="10.7109375" style="1" customWidth="1"/>
    <col min="5879" max="5879" width="17.7109375" style="1" customWidth="1"/>
    <col min="5880" max="5880" width="16" style="1" customWidth="1"/>
    <col min="5881" max="5881" width="14.42578125" style="1" customWidth="1"/>
    <col min="5882" max="5894" width="11.7109375" style="1" customWidth="1"/>
    <col min="5895" max="6132" width="9.140625" style="1"/>
    <col min="6133" max="6133" width="10.28515625" style="1" customWidth="1"/>
    <col min="6134" max="6134" width="10.7109375" style="1" customWidth="1"/>
    <col min="6135" max="6135" width="17.7109375" style="1" customWidth="1"/>
    <col min="6136" max="6136" width="16" style="1" customWidth="1"/>
    <col min="6137" max="6137" width="14.42578125" style="1" customWidth="1"/>
    <col min="6138" max="6150" width="11.7109375" style="1" customWidth="1"/>
    <col min="6151" max="6388" width="9.140625" style="1"/>
    <col min="6389" max="6389" width="10.28515625" style="1" customWidth="1"/>
    <col min="6390" max="6390" width="10.7109375" style="1" customWidth="1"/>
    <col min="6391" max="6391" width="17.7109375" style="1" customWidth="1"/>
    <col min="6392" max="6392" width="16" style="1" customWidth="1"/>
    <col min="6393" max="6393" width="14.42578125" style="1" customWidth="1"/>
    <col min="6394" max="6406" width="11.7109375" style="1" customWidth="1"/>
    <col min="6407" max="6644" width="9.140625" style="1"/>
    <col min="6645" max="6645" width="10.28515625" style="1" customWidth="1"/>
    <col min="6646" max="6646" width="10.7109375" style="1" customWidth="1"/>
    <col min="6647" max="6647" width="17.7109375" style="1" customWidth="1"/>
    <col min="6648" max="6648" width="16" style="1" customWidth="1"/>
    <col min="6649" max="6649" width="14.42578125" style="1" customWidth="1"/>
    <col min="6650" max="6662" width="11.7109375" style="1" customWidth="1"/>
    <col min="6663" max="6900" width="9.140625" style="1"/>
    <col min="6901" max="6901" width="10.28515625" style="1" customWidth="1"/>
    <col min="6902" max="6902" width="10.7109375" style="1" customWidth="1"/>
    <col min="6903" max="6903" width="17.7109375" style="1" customWidth="1"/>
    <col min="6904" max="6904" width="16" style="1" customWidth="1"/>
    <col min="6905" max="6905" width="14.42578125" style="1" customWidth="1"/>
    <col min="6906" max="6918" width="11.7109375" style="1" customWidth="1"/>
    <col min="6919" max="7156" width="9.140625" style="1"/>
    <col min="7157" max="7157" width="10.28515625" style="1" customWidth="1"/>
    <col min="7158" max="7158" width="10.7109375" style="1" customWidth="1"/>
    <col min="7159" max="7159" width="17.7109375" style="1" customWidth="1"/>
    <col min="7160" max="7160" width="16" style="1" customWidth="1"/>
    <col min="7161" max="7161" width="14.42578125" style="1" customWidth="1"/>
    <col min="7162" max="7174" width="11.7109375" style="1" customWidth="1"/>
    <col min="7175" max="7412" width="9.140625" style="1"/>
    <col min="7413" max="7413" width="10.28515625" style="1" customWidth="1"/>
    <col min="7414" max="7414" width="10.7109375" style="1" customWidth="1"/>
    <col min="7415" max="7415" width="17.7109375" style="1" customWidth="1"/>
    <col min="7416" max="7416" width="16" style="1" customWidth="1"/>
    <col min="7417" max="7417" width="14.42578125" style="1" customWidth="1"/>
    <col min="7418" max="7430" width="11.7109375" style="1" customWidth="1"/>
    <col min="7431" max="7668" width="9.140625" style="1"/>
    <col min="7669" max="7669" width="10.28515625" style="1" customWidth="1"/>
    <col min="7670" max="7670" width="10.7109375" style="1" customWidth="1"/>
    <col min="7671" max="7671" width="17.7109375" style="1" customWidth="1"/>
    <col min="7672" max="7672" width="16" style="1" customWidth="1"/>
    <col min="7673" max="7673" width="14.42578125" style="1" customWidth="1"/>
    <col min="7674" max="7686" width="11.7109375" style="1" customWidth="1"/>
    <col min="7687" max="7924" width="9.140625" style="1"/>
    <col min="7925" max="7925" width="10.28515625" style="1" customWidth="1"/>
    <col min="7926" max="7926" width="10.7109375" style="1" customWidth="1"/>
    <col min="7927" max="7927" width="17.7109375" style="1" customWidth="1"/>
    <col min="7928" max="7928" width="16" style="1" customWidth="1"/>
    <col min="7929" max="7929" width="14.42578125" style="1" customWidth="1"/>
    <col min="7930" max="7942" width="11.7109375" style="1" customWidth="1"/>
    <col min="7943" max="8180" width="9.140625" style="1"/>
    <col min="8181" max="8181" width="10.28515625" style="1" customWidth="1"/>
    <col min="8182" max="8182" width="10.7109375" style="1" customWidth="1"/>
    <col min="8183" max="8183" width="17.7109375" style="1" customWidth="1"/>
    <col min="8184" max="8184" width="16" style="1" customWidth="1"/>
    <col min="8185" max="8185" width="14.42578125" style="1" customWidth="1"/>
    <col min="8186" max="8198" width="11.7109375" style="1" customWidth="1"/>
    <col min="8199" max="8436" width="9.140625" style="1"/>
    <col min="8437" max="8437" width="10.28515625" style="1" customWidth="1"/>
    <col min="8438" max="8438" width="10.7109375" style="1" customWidth="1"/>
    <col min="8439" max="8439" width="17.7109375" style="1" customWidth="1"/>
    <col min="8440" max="8440" width="16" style="1" customWidth="1"/>
    <col min="8441" max="8441" width="14.42578125" style="1" customWidth="1"/>
    <col min="8442" max="8454" width="11.7109375" style="1" customWidth="1"/>
    <col min="8455" max="8692" width="9.140625" style="1"/>
    <col min="8693" max="8693" width="10.28515625" style="1" customWidth="1"/>
    <col min="8694" max="8694" width="10.7109375" style="1" customWidth="1"/>
    <col min="8695" max="8695" width="17.7109375" style="1" customWidth="1"/>
    <col min="8696" max="8696" width="16" style="1" customWidth="1"/>
    <col min="8697" max="8697" width="14.42578125" style="1" customWidth="1"/>
    <col min="8698" max="8710" width="11.7109375" style="1" customWidth="1"/>
    <col min="8711" max="8948" width="9.140625" style="1"/>
    <col min="8949" max="8949" width="10.28515625" style="1" customWidth="1"/>
    <col min="8950" max="8950" width="10.7109375" style="1" customWidth="1"/>
    <col min="8951" max="8951" width="17.7109375" style="1" customWidth="1"/>
    <col min="8952" max="8952" width="16" style="1" customWidth="1"/>
    <col min="8953" max="8953" width="14.42578125" style="1" customWidth="1"/>
    <col min="8954" max="8966" width="11.7109375" style="1" customWidth="1"/>
    <col min="8967" max="9204" width="9.140625" style="1"/>
    <col min="9205" max="9205" width="10.28515625" style="1" customWidth="1"/>
    <col min="9206" max="9206" width="10.7109375" style="1" customWidth="1"/>
    <col min="9207" max="9207" width="17.7109375" style="1" customWidth="1"/>
    <col min="9208" max="9208" width="16" style="1" customWidth="1"/>
    <col min="9209" max="9209" width="14.42578125" style="1" customWidth="1"/>
    <col min="9210" max="9222" width="11.7109375" style="1" customWidth="1"/>
    <col min="9223" max="9460" width="9.140625" style="1"/>
    <col min="9461" max="9461" width="10.28515625" style="1" customWidth="1"/>
    <col min="9462" max="9462" width="10.7109375" style="1" customWidth="1"/>
    <col min="9463" max="9463" width="17.7109375" style="1" customWidth="1"/>
    <col min="9464" max="9464" width="16" style="1" customWidth="1"/>
    <col min="9465" max="9465" width="14.42578125" style="1" customWidth="1"/>
    <col min="9466" max="9478" width="11.7109375" style="1" customWidth="1"/>
    <col min="9479" max="9716" width="9.140625" style="1"/>
    <col min="9717" max="9717" width="10.28515625" style="1" customWidth="1"/>
    <col min="9718" max="9718" width="10.7109375" style="1" customWidth="1"/>
    <col min="9719" max="9719" width="17.7109375" style="1" customWidth="1"/>
    <col min="9720" max="9720" width="16" style="1" customWidth="1"/>
    <col min="9721" max="9721" width="14.42578125" style="1" customWidth="1"/>
    <col min="9722" max="9734" width="11.7109375" style="1" customWidth="1"/>
    <col min="9735" max="9972" width="9.140625" style="1"/>
    <col min="9973" max="9973" width="10.28515625" style="1" customWidth="1"/>
    <col min="9974" max="9974" width="10.7109375" style="1" customWidth="1"/>
    <col min="9975" max="9975" width="17.7109375" style="1" customWidth="1"/>
    <col min="9976" max="9976" width="16" style="1" customWidth="1"/>
    <col min="9977" max="9977" width="14.42578125" style="1" customWidth="1"/>
    <col min="9978" max="9990" width="11.7109375" style="1" customWidth="1"/>
    <col min="9991" max="10228" width="9.140625" style="1"/>
    <col min="10229" max="10229" width="10.28515625" style="1" customWidth="1"/>
    <col min="10230" max="10230" width="10.7109375" style="1" customWidth="1"/>
    <col min="10231" max="10231" width="17.7109375" style="1" customWidth="1"/>
    <col min="10232" max="10232" width="16" style="1" customWidth="1"/>
    <col min="10233" max="10233" width="14.42578125" style="1" customWidth="1"/>
    <col min="10234" max="10246" width="11.7109375" style="1" customWidth="1"/>
    <col min="10247" max="10484" width="9.140625" style="1"/>
    <col min="10485" max="10485" width="10.28515625" style="1" customWidth="1"/>
    <col min="10486" max="10486" width="10.7109375" style="1" customWidth="1"/>
    <col min="10487" max="10487" width="17.7109375" style="1" customWidth="1"/>
    <col min="10488" max="10488" width="16" style="1" customWidth="1"/>
    <col min="10489" max="10489" width="14.42578125" style="1" customWidth="1"/>
    <col min="10490" max="10502" width="11.7109375" style="1" customWidth="1"/>
    <col min="10503" max="10740" width="9.140625" style="1"/>
    <col min="10741" max="10741" width="10.28515625" style="1" customWidth="1"/>
    <col min="10742" max="10742" width="10.7109375" style="1" customWidth="1"/>
    <col min="10743" max="10743" width="17.7109375" style="1" customWidth="1"/>
    <col min="10744" max="10744" width="16" style="1" customWidth="1"/>
    <col min="10745" max="10745" width="14.42578125" style="1" customWidth="1"/>
    <col min="10746" max="10758" width="11.7109375" style="1" customWidth="1"/>
    <col min="10759" max="10996" width="9.140625" style="1"/>
    <col min="10997" max="10997" width="10.28515625" style="1" customWidth="1"/>
    <col min="10998" max="10998" width="10.7109375" style="1" customWidth="1"/>
    <col min="10999" max="10999" width="17.7109375" style="1" customWidth="1"/>
    <col min="11000" max="11000" width="16" style="1" customWidth="1"/>
    <col min="11001" max="11001" width="14.42578125" style="1" customWidth="1"/>
    <col min="11002" max="11014" width="11.7109375" style="1" customWidth="1"/>
    <col min="11015" max="11252" width="9.140625" style="1"/>
    <col min="11253" max="11253" width="10.28515625" style="1" customWidth="1"/>
    <col min="11254" max="11254" width="10.7109375" style="1" customWidth="1"/>
    <col min="11255" max="11255" width="17.7109375" style="1" customWidth="1"/>
    <col min="11256" max="11256" width="16" style="1" customWidth="1"/>
    <col min="11257" max="11257" width="14.42578125" style="1" customWidth="1"/>
    <col min="11258" max="11270" width="11.7109375" style="1" customWidth="1"/>
    <col min="11271" max="11508" width="9.140625" style="1"/>
    <col min="11509" max="11509" width="10.28515625" style="1" customWidth="1"/>
    <col min="11510" max="11510" width="10.7109375" style="1" customWidth="1"/>
    <col min="11511" max="11511" width="17.7109375" style="1" customWidth="1"/>
    <col min="11512" max="11512" width="16" style="1" customWidth="1"/>
    <col min="11513" max="11513" width="14.42578125" style="1" customWidth="1"/>
    <col min="11514" max="11526" width="11.7109375" style="1" customWidth="1"/>
    <col min="11527" max="11764" width="9.140625" style="1"/>
    <col min="11765" max="11765" width="10.28515625" style="1" customWidth="1"/>
    <col min="11766" max="11766" width="10.7109375" style="1" customWidth="1"/>
    <col min="11767" max="11767" width="17.7109375" style="1" customWidth="1"/>
    <col min="11768" max="11768" width="16" style="1" customWidth="1"/>
    <col min="11769" max="11769" width="14.42578125" style="1" customWidth="1"/>
    <col min="11770" max="11782" width="11.7109375" style="1" customWidth="1"/>
    <col min="11783" max="12020" width="9.140625" style="1"/>
    <col min="12021" max="12021" width="10.28515625" style="1" customWidth="1"/>
    <col min="12022" max="12022" width="10.7109375" style="1" customWidth="1"/>
    <col min="12023" max="12023" width="17.7109375" style="1" customWidth="1"/>
    <col min="12024" max="12024" width="16" style="1" customWidth="1"/>
    <col min="12025" max="12025" width="14.42578125" style="1" customWidth="1"/>
    <col min="12026" max="12038" width="11.7109375" style="1" customWidth="1"/>
    <col min="12039" max="12276" width="9.140625" style="1"/>
    <col min="12277" max="12277" width="10.28515625" style="1" customWidth="1"/>
    <col min="12278" max="12278" width="10.7109375" style="1" customWidth="1"/>
    <col min="12279" max="12279" width="17.7109375" style="1" customWidth="1"/>
    <col min="12280" max="12280" width="16" style="1" customWidth="1"/>
    <col min="12281" max="12281" width="14.42578125" style="1" customWidth="1"/>
    <col min="12282" max="12294" width="11.7109375" style="1" customWidth="1"/>
    <col min="12295" max="12532" width="9.140625" style="1"/>
    <col min="12533" max="12533" width="10.28515625" style="1" customWidth="1"/>
    <col min="12534" max="12534" width="10.7109375" style="1" customWidth="1"/>
    <col min="12535" max="12535" width="17.7109375" style="1" customWidth="1"/>
    <col min="12536" max="12536" width="16" style="1" customWidth="1"/>
    <col min="12537" max="12537" width="14.42578125" style="1" customWidth="1"/>
    <col min="12538" max="12550" width="11.7109375" style="1" customWidth="1"/>
    <col min="12551" max="12788" width="9.140625" style="1"/>
    <col min="12789" max="12789" width="10.28515625" style="1" customWidth="1"/>
    <col min="12790" max="12790" width="10.7109375" style="1" customWidth="1"/>
    <col min="12791" max="12791" width="17.7109375" style="1" customWidth="1"/>
    <col min="12792" max="12792" width="16" style="1" customWidth="1"/>
    <col min="12793" max="12793" width="14.42578125" style="1" customWidth="1"/>
    <col min="12794" max="12806" width="11.7109375" style="1" customWidth="1"/>
    <col min="12807" max="13044" width="9.140625" style="1"/>
    <col min="13045" max="13045" width="10.28515625" style="1" customWidth="1"/>
    <col min="13046" max="13046" width="10.7109375" style="1" customWidth="1"/>
    <col min="13047" max="13047" width="17.7109375" style="1" customWidth="1"/>
    <col min="13048" max="13048" width="16" style="1" customWidth="1"/>
    <col min="13049" max="13049" width="14.42578125" style="1" customWidth="1"/>
    <col min="13050" max="13062" width="11.7109375" style="1" customWidth="1"/>
    <col min="13063" max="13300" width="9.140625" style="1"/>
    <col min="13301" max="13301" width="10.28515625" style="1" customWidth="1"/>
    <col min="13302" max="13302" width="10.7109375" style="1" customWidth="1"/>
    <col min="13303" max="13303" width="17.7109375" style="1" customWidth="1"/>
    <col min="13304" max="13304" width="16" style="1" customWidth="1"/>
    <col min="13305" max="13305" width="14.42578125" style="1" customWidth="1"/>
    <col min="13306" max="13318" width="11.7109375" style="1" customWidth="1"/>
    <col min="13319" max="13556" width="9.140625" style="1"/>
    <col min="13557" max="13557" width="10.28515625" style="1" customWidth="1"/>
    <col min="13558" max="13558" width="10.7109375" style="1" customWidth="1"/>
    <col min="13559" max="13559" width="17.7109375" style="1" customWidth="1"/>
    <col min="13560" max="13560" width="16" style="1" customWidth="1"/>
    <col min="13561" max="13561" width="14.42578125" style="1" customWidth="1"/>
    <col min="13562" max="13574" width="11.7109375" style="1" customWidth="1"/>
    <col min="13575" max="13812" width="9.140625" style="1"/>
    <col min="13813" max="13813" width="10.28515625" style="1" customWidth="1"/>
    <col min="13814" max="13814" width="10.7109375" style="1" customWidth="1"/>
    <col min="13815" max="13815" width="17.7109375" style="1" customWidth="1"/>
    <col min="13816" max="13816" width="16" style="1" customWidth="1"/>
    <col min="13817" max="13817" width="14.42578125" style="1" customWidth="1"/>
    <col min="13818" max="13830" width="11.7109375" style="1" customWidth="1"/>
    <col min="13831" max="14068" width="9.140625" style="1"/>
    <col min="14069" max="14069" width="10.28515625" style="1" customWidth="1"/>
    <col min="14070" max="14070" width="10.7109375" style="1" customWidth="1"/>
    <col min="14071" max="14071" width="17.7109375" style="1" customWidth="1"/>
    <col min="14072" max="14072" width="16" style="1" customWidth="1"/>
    <col min="14073" max="14073" width="14.42578125" style="1" customWidth="1"/>
    <col min="14074" max="14086" width="11.7109375" style="1" customWidth="1"/>
    <col min="14087" max="14324" width="9.140625" style="1"/>
    <col min="14325" max="14325" width="10.28515625" style="1" customWidth="1"/>
    <col min="14326" max="14326" width="10.7109375" style="1" customWidth="1"/>
    <col min="14327" max="14327" width="17.7109375" style="1" customWidth="1"/>
    <col min="14328" max="14328" width="16" style="1" customWidth="1"/>
    <col min="14329" max="14329" width="14.42578125" style="1" customWidth="1"/>
    <col min="14330" max="14342" width="11.7109375" style="1" customWidth="1"/>
    <col min="14343" max="14580" width="9.140625" style="1"/>
    <col min="14581" max="14581" width="10.28515625" style="1" customWidth="1"/>
    <col min="14582" max="14582" width="10.7109375" style="1" customWidth="1"/>
    <col min="14583" max="14583" width="17.7109375" style="1" customWidth="1"/>
    <col min="14584" max="14584" width="16" style="1" customWidth="1"/>
    <col min="14585" max="14585" width="14.42578125" style="1" customWidth="1"/>
    <col min="14586" max="14598" width="11.7109375" style="1" customWidth="1"/>
    <col min="14599" max="14836" width="9.140625" style="1"/>
    <col min="14837" max="14837" width="10.28515625" style="1" customWidth="1"/>
    <col min="14838" max="14838" width="10.7109375" style="1" customWidth="1"/>
    <col min="14839" max="14839" width="17.7109375" style="1" customWidth="1"/>
    <col min="14840" max="14840" width="16" style="1" customWidth="1"/>
    <col min="14841" max="14841" width="14.42578125" style="1" customWidth="1"/>
    <col min="14842" max="14854" width="11.7109375" style="1" customWidth="1"/>
    <col min="14855" max="15092" width="9.140625" style="1"/>
    <col min="15093" max="15093" width="10.28515625" style="1" customWidth="1"/>
    <col min="15094" max="15094" width="10.7109375" style="1" customWidth="1"/>
    <col min="15095" max="15095" width="17.7109375" style="1" customWidth="1"/>
    <col min="15096" max="15096" width="16" style="1" customWidth="1"/>
    <col min="15097" max="15097" width="14.42578125" style="1" customWidth="1"/>
    <col min="15098" max="15110" width="11.7109375" style="1" customWidth="1"/>
    <col min="15111" max="15348" width="9.140625" style="1"/>
    <col min="15349" max="15349" width="10.28515625" style="1" customWidth="1"/>
    <col min="15350" max="15350" width="10.7109375" style="1" customWidth="1"/>
    <col min="15351" max="15351" width="17.7109375" style="1" customWidth="1"/>
    <col min="15352" max="15352" width="16" style="1" customWidth="1"/>
    <col min="15353" max="15353" width="14.42578125" style="1" customWidth="1"/>
    <col min="15354" max="15366" width="11.7109375" style="1" customWidth="1"/>
    <col min="15367" max="15604" width="9.140625" style="1"/>
    <col min="15605" max="15605" width="10.28515625" style="1" customWidth="1"/>
    <col min="15606" max="15606" width="10.7109375" style="1" customWidth="1"/>
    <col min="15607" max="15607" width="17.7109375" style="1" customWidth="1"/>
    <col min="15608" max="15608" width="16" style="1" customWidth="1"/>
    <col min="15609" max="15609" width="14.42578125" style="1" customWidth="1"/>
    <col min="15610" max="15622" width="11.7109375" style="1" customWidth="1"/>
    <col min="15623" max="15860" width="9.140625" style="1"/>
    <col min="15861" max="15861" width="10.28515625" style="1" customWidth="1"/>
    <col min="15862" max="15862" width="10.7109375" style="1" customWidth="1"/>
    <col min="15863" max="15863" width="17.7109375" style="1" customWidth="1"/>
    <col min="15864" max="15864" width="16" style="1" customWidth="1"/>
    <col min="15865" max="15865" width="14.42578125" style="1" customWidth="1"/>
    <col min="15866" max="15878" width="11.7109375" style="1" customWidth="1"/>
    <col min="15879" max="16116" width="9.140625" style="1"/>
    <col min="16117" max="16117" width="10.28515625" style="1" customWidth="1"/>
    <col min="16118" max="16118" width="10.7109375" style="1" customWidth="1"/>
    <col min="16119" max="16119" width="17.7109375" style="1" customWidth="1"/>
    <col min="16120" max="16120" width="16" style="1" customWidth="1"/>
    <col min="16121" max="16121" width="14.42578125" style="1" customWidth="1"/>
    <col min="16122" max="16134" width="11.7109375" style="1" customWidth="1"/>
    <col min="16135" max="16384" width="9.140625" style="1"/>
  </cols>
  <sheetData>
    <row r="1" spans="1:7" s="401" customFormat="1" ht="24" customHeight="1" thickBot="1">
      <c r="A1" s="400" t="s">
        <v>104</v>
      </c>
      <c r="B1" s="400"/>
      <c r="C1" s="400"/>
      <c r="D1" s="400"/>
      <c r="E1" s="400"/>
      <c r="F1" s="400"/>
      <c r="G1" s="400"/>
    </row>
    <row r="2" spans="1:7" ht="79.5" customHeight="1" thickBot="1">
      <c r="A2" s="28" t="s">
        <v>92</v>
      </c>
      <c r="B2" s="116" t="s">
        <v>123</v>
      </c>
      <c r="C2" s="116" t="s">
        <v>109</v>
      </c>
      <c r="D2" s="116" t="s">
        <v>99</v>
      </c>
      <c r="E2" s="116" t="s">
        <v>138</v>
      </c>
      <c r="F2" s="116" t="s">
        <v>139</v>
      </c>
      <c r="G2" s="116" t="s">
        <v>124</v>
      </c>
    </row>
    <row r="3" spans="1:7" ht="19.899999999999999" hidden="1" customHeight="1" outlineLevel="1">
      <c r="A3" s="395">
        <v>41274</v>
      </c>
      <c r="B3" s="340">
        <v>353</v>
      </c>
      <c r="C3" s="165">
        <v>328</v>
      </c>
      <c r="D3" s="340">
        <v>25</v>
      </c>
      <c r="E3" s="340">
        <v>1319</v>
      </c>
      <c r="F3" s="341">
        <v>4.0213414634146343</v>
      </c>
      <c r="G3" s="342">
        <v>1222</v>
      </c>
    </row>
    <row r="4" spans="1:7" ht="19.899999999999999" hidden="1" customHeight="1" outlineLevel="1">
      <c r="A4" s="395">
        <v>41639</v>
      </c>
      <c r="B4" s="340">
        <v>347</v>
      </c>
      <c r="C4" s="340">
        <v>328</v>
      </c>
      <c r="D4" s="340">
        <v>19</v>
      </c>
      <c r="E4" s="340">
        <v>1333</v>
      </c>
      <c r="F4" s="341">
        <v>4.0640243902439028</v>
      </c>
      <c r="G4" s="342">
        <v>1250</v>
      </c>
    </row>
    <row r="5" spans="1:7" ht="19.899999999999999" hidden="1" customHeight="1" outlineLevel="1">
      <c r="A5" s="395">
        <v>42004</v>
      </c>
      <c r="B5" s="340">
        <v>336</v>
      </c>
      <c r="C5" s="340">
        <v>319</v>
      </c>
      <c r="D5" s="340">
        <v>17</v>
      </c>
      <c r="E5" s="340">
        <v>1237</v>
      </c>
      <c r="F5" s="341">
        <v>3.8777429467084641</v>
      </c>
      <c r="G5" s="342">
        <v>1188</v>
      </c>
    </row>
    <row r="6" spans="1:7" ht="19.899999999999999" hidden="1" customHeight="1" outlineLevel="1">
      <c r="A6" s="395">
        <v>42369</v>
      </c>
      <c r="B6" s="340">
        <v>313</v>
      </c>
      <c r="C6" s="340">
        <v>298</v>
      </c>
      <c r="D6" s="340">
        <v>15</v>
      </c>
      <c r="E6" s="165">
        <v>1193</v>
      </c>
      <c r="F6" s="341">
        <v>4.0033557046979862</v>
      </c>
      <c r="G6" s="342">
        <v>1147</v>
      </c>
    </row>
    <row r="7" spans="1:7" ht="19.899999999999999" hidden="1" customHeight="1" outlineLevel="1">
      <c r="A7" s="395">
        <v>42735</v>
      </c>
      <c r="B7" s="340">
        <v>295</v>
      </c>
      <c r="C7" s="340">
        <v>279</v>
      </c>
      <c r="D7" s="340">
        <v>16</v>
      </c>
      <c r="E7" s="165">
        <v>1183</v>
      </c>
      <c r="F7" s="341">
        <v>4.2401433691756276</v>
      </c>
      <c r="G7" s="342">
        <v>1130</v>
      </c>
    </row>
    <row r="8" spans="1:7" ht="19.899999999999999" hidden="1" customHeight="1" outlineLevel="1">
      <c r="A8" s="395">
        <v>43100</v>
      </c>
      <c r="B8" s="340">
        <v>296</v>
      </c>
      <c r="C8" s="340">
        <v>284</v>
      </c>
      <c r="D8" s="340">
        <v>12</v>
      </c>
      <c r="E8" s="165">
        <v>1224</v>
      </c>
      <c r="F8" s="341">
        <v>4.3098591549295771</v>
      </c>
      <c r="G8" s="342">
        <v>1167</v>
      </c>
    </row>
    <row r="9" spans="1:7" ht="19.899999999999999" hidden="1" customHeight="1" outlineLevel="1">
      <c r="A9" s="395">
        <v>43465</v>
      </c>
      <c r="B9" s="343">
        <v>296</v>
      </c>
      <c r="C9" s="343">
        <v>283</v>
      </c>
      <c r="D9" s="340">
        <v>13</v>
      </c>
      <c r="E9" s="167">
        <v>1276</v>
      </c>
      <c r="F9" s="341">
        <v>4.5088339222614842</v>
      </c>
      <c r="G9" s="344">
        <v>1228</v>
      </c>
    </row>
    <row r="10" spans="1:7" ht="19.899999999999999" hidden="1" customHeight="1" outlineLevel="1">
      <c r="A10" s="395">
        <v>43830</v>
      </c>
      <c r="B10" s="343">
        <v>293</v>
      </c>
      <c r="C10" s="343">
        <v>278</v>
      </c>
      <c r="D10" s="343">
        <v>15</v>
      </c>
      <c r="E10" s="167">
        <v>1374</v>
      </c>
      <c r="F10" s="341">
        <v>4.942446043165468</v>
      </c>
      <c r="G10" s="344">
        <v>1326</v>
      </c>
    </row>
    <row r="11" spans="1:7" s="44" customFormat="1" ht="19.899999999999999" hidden="1" customHeight="1" outlineLevel="1" collapsed="1">
      <c r="A11" s="395">
        <v>44196</v>
      </c>
      <c r="B11" s="343">
        <v>303</v>
      </c>
      <c r="C11" s="343">
        <v>279</v>
      </c>
      <c r="D11" s="343">
        <v>24</v>
      </c>
      <c r="E11" s="167">
        <v>1533</v>
      </c>
      <c r="F11" s="341">
        <v>5.4946236559139781</v>
      </c>
      <c r="G11" s="344">
        <v>1478</v>
      </c>
    </row>
    <row r="12" spans="1:7" s="369" customFormat="1" ht="19.899999999999999" customHeight="1" collapsed="1">
      <c r="A12" s="395" t="s">
        <v>137</v>
      </c>
      <c r="B12" s="343">
        <v>312</v>
      </c>
      <c r="C12" s="343">
        <v>244</v>
      </c>
      <c r="D12" s="343">
        <v>68</v>
      </c>
      <c r="E12" s="167">
        <v>1765</v>
      </c>
      <c r="F12" s="341">
        <v>7.2336065573770494</v>
      </c>
      <c r="G12" s="344">
        <v>1711</v>
      </c>
    </row>
    <row r="13" spans="1:7" s="328" customFormat="1" ht="19.899999999999999" customHeight="1">
      <c r="A13" s="395">
        <v>44834</v>
      </c>
      <c r="B13" s="343">
        <v>308</v>
      </c>
      <c r="C13" s="343">
        <v>268</v>
      </c>
      <c r="D13" s="343">
        <v>40</v>
      </c>
      <c r="E13" s="167">
        <v>1807</v>
      </c>
      <c r="F13" s="341">
        <v>6.7425373134328357</v>
      </c>
      <c r="G13" s="344">
        <v>1757</v>
      </c>
    </row>
    <row r="14" spans="1:7" s="328" customFormat="1" ht="19.899999999999999" customHeight="1" thickBot="1">
      <c r="A14" s="396">
        <v>44926</v>
      </c>
      <c r="B14" s="397">
        <v>300</v>
      </c>
      <c r="C14" s="397">
        <v>258</v>
      </c>
      <c r="D14" s="397">
        <v>42</v>
      </c>
      <c r="E14" s="398">
        <v>1808</v>
      </c>
      <c r="F14" s="399">
        <v>7.0077519379844961</v>
      </c>
      <c r="G14" s="398">
        <v>1742</v>
      </c>
    </row>
    <row r="15" spans="1:7" s="146" customFormat="1" ht="30" customHeight="1">
      <c r="A15" s="402" t="s">
        <v>112</v>
      </c>
      <c r="B15" s="402"/>
      <c r="C15" s="402"/>
      <c r="D15" s="402"/>
      <c r="E15" s="402"/>
      <c r="F15" s="402"/>
      <c r="G15" s="402"/>
    </row>
    <row r="16" spans="1:7" s="146" customFormat="1" ht="27" customHeight="1">
      <c r="A16" s="403" t="s">
        <v>70</v>
      </c>
      <c r="B16" s="403"/>
      <c r="C16" s="403"/>
      <c r="D16" s="403"/>
      <c r="E16" s="403"/>
      <c r="F16" s="403"/>
      <c r="G16" s="403"/>
    </row>
    <row r="17" spans="1:2" s="146" customFormat="1" ht="15" customHeight="1">
      <c r="A17" s="161" t="s">
        <v>71</v>
      </c>
      <c r="B17" s="221" t="s">
        <v>120</v>
      </c>
    </row>
    <row r="18" spans="1:2" s="146" customFormat="1" ht="15" customHeight="1">
      <c r="A18" s="161" t="s">
        <v>72</v>
      </c>
      <c r="B18" s="221" t="s">
        <v>121</v>
      </c>
    </row>
    <row r="20" spans="1:2">
      <c r="A20" s="1"/>
    </row>
    <row r="21" spans="1:2">
      <c r="A21" s="1"/>
    </row>
    <row r="22" spans="1:2">
      <c r="A22" s="1"/>
    </row>
    <row r="23" spans="1:2">
      <c r="A23" s="1"/>
    </row>
    <row r="24" spans="1:2">
      <c r="A24" s="1"/>
    </row>
    <row r="25" spans="1:2">
      <c r="A25" s="1"/>
    </row>
    <row r="26" spans="1:2">
      <c r="A26" s="1"/>
    </row>
    <row r="27" spans="1:2">
      <c r="A27" s="1"/>
    </row>
    <row r="28" spans="1:2">
      <c r="A28" s="1"/>
    </row>
  </sheetData>
  <mergeCells count="3">
    <mergeCell ref="A1:XFD1"/>
    <mergeCell ref="A15:G15"/>
    <mergeCell ref="A16:G16"/>
  </mergeCells>
  <hyperlinks>
    <hyperlink ref="B17" r:id="rId1"/>
    <hyperlink ref="B18"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Q10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473" customFormat="1" ht="26.25" customHeight="1">
      <c r="A1" s="473" t="s">
        <v>57</v>
      </c>
    </row>
    <row r="2" spans="1:17" s="464" customFormat="1" ht="18.75" customHeight="1" thickBot="1">
      <c r="A2" s="464" t="s">
        <v>232</v>
      </c>
    </row>
    <row r="3" spans="1:17" s="49" customFormat="1" ht="36" customHeight="1" thickBot="1">
      <c r="A3" s="474" t="s">
        <v>0</v>
      </c>
      <c r="B3" s="474"/>
      <c r="D3" s="474" t="s">
        <v>1</v>
      </c>
      <c r="E3" s="474"/>
      <c r="G3" s="474" t="s">
        <v>126</v>
      </c>
      <c r="H3" s="474"/>
      <c r="J3" s="474" t="s">
        <v>86</v>
      </c>
      <c r="K3" s="474"/>
      <c r="M3" s="474" t="s">
        <v>78</v>
      </c>
      <c r="N3" s="474"/>
      <c r="P3" s="474" t="s">
        <v>44</v>
      </c>
      <c r="Q3" s="474"/>
    </row>
    <row r="4" spans="1:17" s="44" customFormat="1" ht="14.45" customHeight="1">
      <c r="A4" s="190" t="s">
        <v>127</v>
      </c>
      <c r="B4" s="270">
        <v>1.7435677357059753E-2</v>
      </c>
      <c r="D4" s="190" t="s">
        <v>127</v>
      </c>
      <c r="E4" s="270">
        <v>0.22127455436612237</v>
      </c>
      <c r="G4" s="190" t="s">
        <v>127</v>
      </c>
      <c r="H4" s="271">
        <v>0.86589283041368792</v>
      </c>
      <c r="I4" s="272"/>
      <c r="J4" s="190" t="s">
        <v>127</v>
      </c>
      <c r="K4" s="271">
        <v>0.82713653652257924</v>
      </c>
      <c r="L4" s="272"/>
      <c r="M4" s="190" t="s">
        <v>127</v>
      </c>
      <c r="N4" s="271">
        <v>0.8448814752904058</v>
      </c>
      <c r="O4" s="272"/>
      <c r="P4" s="190" t="s">
        <v>127</v>
      </c>
      <c r="Q4" s="271">
        <v>0.83545107483340608</v>
      </c>
    </row>
    <row r="5" spans="1:17" s="44" customFormat="1" ht="14.45" customHeight="1">
      <c r="A5" s="273" t="s">
        <v>11</v>
      </c>
      <c r="B5" s="270">
        <v>0.42787139109649458</v>
      </c>
      <c r="D5" s="273" t="s">
        <v>11</v>
      </c>
      <c r="E5" s="270">
        <v>0.17018151389294497</v>
      </c>
      <c r="G5" s="190" t="s">
        <v>9</v>
      </c>
      <c r="H5" s="271">
        <v>4.1363306549817215E-4</v>
      </c>
      <c r="I5" s="272"/>
      <c r="J5" s="190" t="s">
        <v>9</v>
      </c>
      <c r="K5" s="271">
        <v>4.7008803463961267E-2</v>
      </c>
      <c r="L5" s="272"/>
      <c r="M5" s="190" t="s">
        <v>9</v>
      </c>
      <c r="N5" s="271">
        <v>3.4387165596719602E-2</v>
      </c>
      <c r="O5" s="272"/>
      <c r="P5" s="190" t="s">
        <v>9</v>
      </c>
      <c r="Q5" s="271">
        <v>3.3964993546373591E-2</v>
      </c>
    </row>
    <row r="6" spans="1:17" s="44" customFormat="1" ht="14.45" customHeight="1">
      <c r="A6" s="273" t="s">
        <v>31</v>
      </c>
      <c r="B6" s="270">
        <v>8.8618847300203831E-3</v>
      </c>
      <c r="D6" s="273" t="s">
        <v>31</v>
      </c>
      <c r="E6" s="270">
        <v>0</v>
      </c>
      <c r="G6" s="190" t="s">
        <v>11</v>
      </c>
      <c r="H6" s="271">
        <v>4.9225517537044025E-3</v>
      </c>
      <c r="I6" s="272"/>
      <c r="J6" s="190" t="s">
        <v>11</v>
      </c>
      <c r="K6" s="271">
        <v>1.9091586586223269E-2</v>
      </c>
      <c r="L6" s="272"/>
      <c r="M6" s="190" t="s">
        <v>11</v>
      </c>
      <c r="N6" s="271">
        <v>1.52936256386665E-2</v>
      </c>
      <c r="O6" s="272"/>
      <c r="P6" s="190" t="s">
        <v>11</v>
      </c>
      <c r="Q6" s="271">
        <v>1.9438310074616379E-2</v>
      </c>
    </row>
    <row r="7" spans="1:17" s="44" customFormat="1" ht="14.45" customHeight="1">
      <c r="A7" s="273" t="s">
        <v>119</v>
      </c>
      <c r="B7" s="270">
        <v>0.31092462483037309</v>
      </c>
      <c r="D7" s="273" t="s">
        <v>119</v>
      </c>
      <c r="E7" s="270">
        <v>0.47085402647934732</v>
      </c>
      <c r="G7" s="190" t="s">
        <v>31</v>
      </c>
      <c r="H7" s="271">
        <v>6.9102640892604187E-4</v>
      </c>
      <c r="I7" s="272"/>
      <c r="J7" s="190" t="s">
        <v>31</v>
      </c>
      <c r="K7" s="271">
        <v>0</v>
      </c>
      <c r="L7" s="272"/>
      <c r="M7" s="190" t="s">
        <v>31</v>
      </c>
      <c r="N7" s="271">
        <v>1.9301655965464173E-4</v>
      </c>
      <c r="O7" s="272"/>
      <c r="P7" s="190" t="s">
        <v>31</v>
      </c>
      <c r="Q7" s="271">
        <v>2.6778725074723273E-4</v>
      </c>
    </row>
    <row r="8" spans="1:17" s="44" customFormat="1" ht="14.45" customHeight="1">
      <c r="A8" s="273" t="s">
        <v>7</v>
      </c>
      <c r="B8" s="270">
        <v>0</v>
      </c>
      <c r="D8" s="273" t="s">
        <v>7</v>
      </c>
      <c r="E8" s="270">
        <v>0</v>
      </c>
      <c r="G8" s="273" t="s">
        <v>119</v>
      </c>
      <c r="H8" s="271">
        <v>4.603369784764727E-2</v>
      </c>
      <c r="I8" s="272"/>
      <c r="J8" s="273" t="s">
        <v>119</v>
      </c>
      <c r="K8" s="271">
        <v>2.0709568464790848E-3</v>
      </c>
      <c r="L8" s="272"/>
      <c r="M8" s="273" t="s">
        <v>119</v>
      </c>
      <c r="N8" s="271">
        <v>1.4367895080355601E-2</v>
      </c>
      <c r="O8" s="272"/>
      <c r="P8" s="273" t="s">
        <v>119</v>
      </c>
      <c r="Q8" s="271">
        <v>1.8580043085802734E-2</v>
      </c>
    </row>
    <row r="9" spans="1:17" s="44" customFormat="1" ht="14.45" customHeight="1">
      <c r="A9" s="273" t="s">
        <v>12</v>
      </c>
      <c r="B9" s="270">
        <v>0.10631063582162974</v>
      </c>
      <c r="D9" s="273" t="s">
        <v>10</v>
      </c>
      <c r="E9" s="270">
        <v>0.12435441831112087</v>
      </c>
      <c r="G9" s="273" t="s">
        <v>7</v>
      </c>
      <c r="H9" s="271">
        <v>0</v>
      </c>
      <c r="I9" s="272"/>
      <c r="J9" s="273" t="s">
        <v>7</v>
      </c>
      <c r="K9" s="271">
        <v>4.9703419067956191E-4</v>
      </c>
      <c r="L9" s="272"/>
      <c r="M9" s="273" t="s">
        <v>7</v>
      </c>
      <c r="N9" s="271">
        <v>3.6236131765632633E-4</v>
      </c>
      <c r="O9" s="272"/>
      <c r="P9" s="273" t="s">
        <v>7</v>
      </c>
      <c r="Q9" s="271">
        <v>3.5791259913630833E-4</v>
      </c>
    </row>
    <row r="10" spans="1:17" s="44" customFormat="1" ht="14.45" customHeight="1">
      <c r="A10" s="273" t="s">
        <v>136</v>
      </c>
      <c r="B10" s="270">
        <v>0.12859578616442255</v>
      </c>
      <c r="D10" s="273" t="s">
        <v>136</v>
      </c>
      <c r="E10" s="270">
        <v>1.3335486950464435E-2</v>
      </c>
      <c r="G10" s="190" t="s">
        <v>10</v>
      </c>
      <c r="H10" s="271">
        <v>3.037798661941787E-2</v>
      </c>
      <c r="I10" s="272"/>
      <c r="J10" s="190" t="s">
        <v>10</v>
      </c>
      <c r="K10" s="271">
        <v>6.1371583034656674E-2</v>
      </c>
      <c r="L10" s="272"/>
      <c r="M10" s="190" t="s">
        <v>10</v>
      </c>
      <c r="N10" s="271">
        <v>5.3227910489684595E-2</v>
      </c>
      <c r="O10" s="272"/>
      <c r="P10" s="190" t="s">
        <v>10</v>
      </c>
      <c r="Q10" s="271">
        <v>5.3944065970152714E-2</v>
      </c>
    </row>
    <row r="11" spans="1:17" s="44" customFormat="1" ht="14.45" customHeight="1">
      <c r="A11" s="273"/>
      <c r="B11" s="270"/>
      <c r="D11" s="190" t="s">
        <v>32</v>
      </c>
      <c r="E11" s="270">
        <v>0</v>
      </c>
      <c r="G11" s="190" t="s">
        <v>136</v>
      </c>
      <c r="H11" s="271">
        <v>1.8354514754439642E-2</v>
      </c>
      <c r="I11" s="272"/>
      <c r="J11" s="190" t="s">
        <v>136</v>
      </c>
      <c r="K11" s="271">
        <v>3.6378605721389366E-2</v>
      </c>
      <c r="L11" s="272"/>
      <c r="M11" s="190" t="s">
        <v>136</v>
      </c>
      <c r="N11" s="271">
        <v>3.1648473887048438E-2</v>
      </c>
      <c r="O11" s="272"/>
      <c r="P11" s="190" t="s">
        <v>136</v>
      </c>
      <c r="Q11" s="271">
        <v>3.2426955294894824E-2</v>
      </c>
    </row>
    <row r="12" spans="1:17" s="44" customFormat="1" ht="14.45" customHeight="1">
      <c r="B12" s="274"/>
      <c r="C12" s="275"/>
      <c r="E12" s="274"/>
      <c r="G12" s="190" t="s">
        <v>24</v>
      </c>
      <c r="H12" s="95">
        <v>0</v>
      </c>
      <c r="I12" s="272"/>
      <c r="J12" s="190" t="s">
        <v>24</v>
      </c>
      <c r="K12" s="271">
        <v>5.5546892808060891E-3</v>
      </c>
      <c r="L12" s="272"/>
      <c r="M12" s="190" t="s">
        <v>24</v>
      </c>
      <c r="N12" s="271">
        <v>4.0496299142165487E-3</v>
      </c>
      <c r="O12" s="272"/>
      <c r="P12" s="190" t="s">
        <v>24</v>
      </c>
      <c r="Q12" s="271">
        <v>3.9999125113902327E-3</v>
      </c>
    </row>
    <row r="13" spans="1:17" s="44" customFormat="1" ht="14.45" customHeight="1">
      <c r="B13" s="274"/>
      <c r="C13" s="273"/>
      <c r="E13" s="274"/>
      <c r="F13" s="276"/>
      <c r="G13" s="190" t="s">
        <v>32</v>
      </c>
      <c r="H13" s="95">
        <v>3.331375913667866E-2</v>
      </c>
      <c r="I13" s="272"/>
      <c r="J13" s="190" t="s">
        <v>128</v>
      </c>
      <c r="K13" s="271">
        <v>8.9020435322568375E-4</v>
      </c>
      <c r="L13" s="272"/>
      <c r="M13" s="190" t="s">
        <v>128</v>
      </c>
      <c r="N13" s="95">
        <v>1.5884462255919365E-3</v>
      </c>
      <c r="O13" s="272"/>
      <c r="P13" s="190" t="s">
        <v>128</v>
      </c>
      <c r="Q13" s="271">
        <v>1.5689448334799184E-3</v>
      </c>
    </row>
    <row r="14" spans="1:17" s="143" customFormat="1" ht="14.45" customHeight="1">
      <c r="A14" s="277" t="s">
        <v>30</v>
      </c>
      <c r="B14" s="278">
        <f>SUM(B7:B10)</f>
        <v>0.54583104681642536</v>
      </c>
      <c r="C14" s="279"/>
      <c r="D14" s="277" t="s">
        <v>30</v>
      </c>
      <c r="E14" s="278">
        <f>SUM(E7:E11)</f>
        <v>0.60854393174093258</v>
      </c>
      <c r="F14" s="280"/>
      <c r="G14" s="281" t="s">
        <v>30</v>
      </c>
      <c r="H14" s="282">
        <f>SUM(H8:H13)</f>
        <v>0.12807995835818345</v>
      </c>
      <c r="I14" s="283"/>
      <c r="J14" s="281" t="s">
        <v>30</v>
      </c>
      <c r="K14" s="282">
        <f>SUM(K8:K13)</f>
        <v>0.10676307342723645</v>
      </c>
      <c r="L14" s="283"/>
      <c r="M14" s="281" t="s">
        <v>30</v>
      </c>
      <c r="N14" s="282">
        <f>SUM(N8:N13)</f>
        <v>0.10524471691455345</v>
      </c>
      <c r="O14" s="283"/>
      <c r="P14" s="281" t="s">
        <v>30</v>
      </c>
      <c r="Q14" s="282">
        <f>SUM(Q8:Q13)</f>
        <v>0.11087783429485672</v>
      </c>
    </row>
    <row r="15" spans="1:17" s="49" customFormat="1" ht="14.25">
      <c r="A15" s="50"/>
      <c r="B15" s="51"/>
      <c r="C15" s="15"/>
      <c r="D15" s="50"/>
      <c r="E15" s="51"/>
      <c r="F15" s="48"/>
      <c r="G15" s="50"/>
      <c r="H15" s="70"/>
      <c r="J15" s="50"/>
      <c r="K15" s="70"/>
      <c r="M15" s="96"/>
      <c r="N15" s="97"/>
      <c r="P15" s="96"/>
      <c r="Q15" s="97"/>
    </row>
    <row r="16" spans="1:17" s="471" customFormat="1" ht="14.45" customHeight="1">
      <c r="A16" s="471" t="s">
        <v>129</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4"/>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459" customFormat="1" ht="13.5" thickBot="1"/>
    <row r="62" spans="1:2" ht="16.5" thickBot="1">
      <c r="A62" s="472" t="s">
        <v>40</v>
      </c>
      <c r="B62" s="472"/>
    </row>
    <row r="63" spans="1:2" ht="14.45" customHeight="1">
      <c r="A63" s="190" t="s">
        <v>117</v>
      </c>
      <c r="B63" s="311">
        <v>0.85730172850612585</v>
      </c>
    </row>
    <row r="64" spans="1:2" ht="14.45" customHeight="1">
      <c r="A64" s="190" t="s">
        <v>9</v>
      </c>
      <c r="B64" s="311">
        <v>5.5888635529862979E-2</v>
      </c>
    </row>
    <row r="65" spans="1:4" ht="14.45" customHeight="1">
      <c r="A65" s="190" t="s">
        <v>11</v>
      </c>
      <c r="B65" s="311">
        <v>1.5536335673956195E-2</v>
      </c>
      <c r="D65" s="273"/>
    </row>
    <row r="66" spans="1:4" ht="14.45" customHeight="1">
      <c r="A66" s="273" t="s">
        <v>31</v>
      </c>
      <c r="B66" s="311">
        <v>9.8535088975694299E-6</v>
      </c>
    </row>
    <row r="67" spans="1:4" ht="14.45" customHeight="1">
      <c r="A67" s="190" t="s">
        <v>119</v>
      </c>
      <c r="B67" s="311">
        <v>3.1346706198495063E-3</v>
      </c>
    </row>
    <row r="68" spans="1:4" ht="14.45" customHeight="1">
      <c r="A68" s="273" t="s">
        <v>7</v>
      </c>
      <c r="B68" s="311">
        <v>1.2459274282816571E-5</v>
      </c>
    </row>
    <row r="69" spans="1:4" ht="14.45" customHeight="1">
      <c r="A69" s="190" t="s">
        <v>10</v>
      </c>
      <c r="B69" s="311">
        <v>1.7328966265701119E-2</v>
      </c>
    </row>
    <row r="70" spans="1:4" ht="14.45" customHeight="1">
      <c r="A70" s="190" t="s">
        <v>136</v>
      </c>
      <c r="B70" s="311">
        <v>3.030255984145069E-2</v>
      </c>
    </row>
    <row r="71" spans="1:4" ht="14.45" customHeight="1">
      <c r="A71" s="190" t="s">
        <v>24</v>
      </c>
      <c r="B71" s="311">
        <v>7.6349784771112001E-3</v>
      </c>
    </row>
    <row r="72" spans="1:4" ht="14.45" customHeight="1">
      <c r="A72" s="190" t="s">
        <v>130</v>
      </c>
      <c r="B72" s="311">
        <v>1.2849812302762036E-2</v>
      </c>
    </row>
    <row r="73" spans="1:4" ht="14.45" customHeight="1">
      <c r="A73" s="98"/>
      <c r="B73" s="140"/>
    </row>
    <row r="74" spans="1:4" s="143" customFormat="1" ht="14.45" customHeight="1">
      <c r="A74" s="281" t="s">
        <v>131</v>
      </c>
      <c r="B74" s="282">
        <f>SUM(B67:B72)</f>
        <v>7.1263446781157369E-2</v>
      </c>
    </row>
    <row r="75" spans="1:4" s="143" customFormat="1" ht="14.25">
      <c r="A75" s="144"/>
      <c r="B75" s="145"/>
    </row>
    <row r="76" spans="1:4" s="471" customFormat="1" ht="14.45" customHeight="1">
      <c r="A76" s="471" t="s">
        <v>118</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32"/>
  <sheetViews>
    <sheetView zoomScaleNormal="100" workbookViewId="0">
      <pane ySplit="3" topLeftCell="A4" activePane="bottomLeft" state="frozen"/>
      <selection pane="bottomLeft" sqref="A1:XFD1"/>
    </sheetView>
  </sheetViews>
  <sheetFormatPr defaultColWidth="9.140625" defaultRowHeight="12.75" outlineLevelRow="1"/>
  <cols>
    <col min="1" max="1" width="29.7109375" style="206" customWidth="1"/>
    <col min="2" max="7" width="18.28515625" style="206" customWidth="1"/>
    <col min="8" max="8" width="9.140625" style="206"/>
    <col min="9" max="9" width="22.42578125" style="206" bestFit="1" customWidth="1"/>
    <col min="10" max="256" width="9.140625" style="206"/>
    <col min="257" max="257" width="26.42578125" style="206" customWidth="1"/>
    <col min="258" max="260" width="19.7109375" style="206" customWidth="1"/>
    <col min="261" max="261" width="11.7109375" style="206" customWidth="1"/>
    <col min="262" max="263" width="17.5703125" style="206" customWidth="1"/>
    <col min="264" max="512" width="9.140625" style="206"/>
    <col min="513" max="513" width="26.42578125" style="206" customWidth="1"/>
    <col min="514" max="516" width="19.7109375" style="206" customWidth="1"/>
    <col min="517" max="517" width="11.7109375" style="206" customWidth="1"/>
    <col min="518" max="519" width="17.5703125" style="206" customWidth="1"/>
    <col min="520" max="768" width="9.140625" style="206"/>
    <col min="769" max="769" width="26.42578125" style="206" customWidth="1"/>
    <col min="770" max="772" width="19.7109375" style="206" customWidth="1"/>
    <col min="773" max="773" width="11.7109375" style="206" customWidth="1"/>
    <col min="774" max="775" width="17.5703125" style="206" customWidth="1"/>
    <col min="776" max="1024" width="9.140625" style="206"/>
    <col min="1025" max="1025" width="26.42578125" style="206" customWidth="1"/>
    <col min="1026" max="1028" width="19.7109375" style="206" customWidth="1"/>
    <col min="1029" max="1029" width="11.7109375" style="206" customWidth="1"/>
    <col min="1030" max="1031" width="17.5703125" style="206" customWidth="1"/>
    <col min="1032" max="1280" width="9.140625" style="206"/>
    <col min="1281" max="1281" width="26.42578125" style="206" customWidth="1"/>
    <col min="1282" max="1284" width="19.7109375" style="206" customWidth="1"/>
    <col min="1285" max="1285" width="11.7109375" style="206" customWidth="1"/>
    <col min="1286" max="1287" width="17.5703125" style="206" customWidth="1"/>
    <col min="1288" max="1536" width="9.140625" style="206"/>
    <col min="1537" max="1537" width="26.42578125" style="206" customWidth="1"/>
    <col min="1538" max="1540" width="19.7109375" style="206" customWidth="1"/>
    <col min="1541" max="1541" width="11.7109375" style="206" customWidth="1"/>
    <col min="1542" max="1543" width="17.5703125" style="206" customWidth="1"/>
    <col min="1544" max="1792" width="9.140625" style="206"/>
    <col min="1793" max="1793" width="26.42578125" style="206" customWidth="1"/>
    <col min="1794" max="1796" width="19.7109375" style="206" customWidth="1"/>
    <col min="1797" max="1797" width="11.7109375" style="206" customWidth="1"/>
    <col min="1798" max="1799" width="17.5703125" style="206" customWidth="1"/>
    <col min="1800" max="2048" width="9.140625" style="206"/>
    <col min="2049" max="2049" width="26.42578125" style="206" customWidth="1"/>
    <col min="2050" max="2052" width="19.7109375" style="206" customWidth="1"/>
    <col min="2053" max="2053" width="11.7109375" style="206" customWidth="1"/>
    <col min="2054" max="2055" width="17.5703125" style="206" customWidth="1"/>
    <col min="2056" max="2304" width="9.140625" style="206"/>
    <col min="2305" max="2305" width="26.42578125" style="206" customWidth="1"/>
    <col min="2306" max="2308" width="19.7109375" style="206" customWidth="1"/>
    <col min="2309" max="2309" width="11.7109375" style="206" customWidth="1"/>
    <col min="2310" max="2311" width="17.5703125" style="206" customWidth="1"/>
    <col min="2312" max="2560" width="9.140625" style="206"/>
    <col min="2561" max="2561" width="26.42578125" style="206" customWidth="1"/>
    <col min="2562" max="2564" width="19.7109375" style="206" customWidth="1"/>
    <col min="2565" max="2565" width="11.7109375" style="206" customWidth="1"/>
    <col min="2566" max="2567" width="17.5703125" style="206" customWidth="1"/>
    <col min="2568" max="2816" width="9.140625" style="206"/>
    <col min="2817" max="2817" width="26.42578125" style="206" customWidth="1"/>
    <col min="2818" max="2820" width="19.7109375" style="206" customWidth="1"/>
    <col min="2821" max="2821" width="11.7109375" style="206" customWidth="1"/>
    <col min="2822" max="2823" width="17.5703125" style="206" customWidth="1"/>
    <col min="2824" max="3072" width="9.140625" style="206"/>
    <col min="3073" max="3073" width="26.42578125" style="206" customWidth="1"/>
    <col min="3074" max="3076" width="19.7109375" style="206" customWidth="1"/>
    <col min="3077" max="3077" width="11.7109375" style="206" customWidth="1"/>
    <col min="3078" max="3079" width="17.5703125" style="206" customWidth="1"/>
    <col min="3080" max="3328" width="9.140625" style="206"/>
    <col min="3329" max="3329" width="26.42578125" style="206" customWidth="1"/>
    <col min="3330" max="3332" width="19.7109375" style="206" customWidth="1"/>
    <col min="3333" max="3333" width="11.7109375" style="206" customWidth="1"/>
    <col min="3334" max="3335" width="17.5703125" style="206" customWidth="1"/>
    <col min="3336" max="3584" width="9.140625" style="206"/>
    <col min="3585" max="3585" width="26.42578125" style="206" customWidth="1"/>
    <col min="3586" max="3588" width="19.7109375" style="206" customWidth="1"/>
    <col min="3589" max="3589" width="11.7109375" style="206" customWidth="1"/>
    <col min="3590" max="3591" width="17.5703125" style="206" customWidth="1"/>
    <col min="3592" max="3840" width="9.140625" style="206"/>
    <col min="3841" max="3841" width="26.42578125" style="206" customWidth="1"/>
    <col min="3842" max="3844" width="19.7109375" style="206" customWidth="1"/>
    <col min="3845" max="3845" width="11.7109375" style="206" customWidth="1"/>
    <col min="3846" max="3847" width="17.5703125" style="206" customWidth="1"/>
    <col min="3848" max="4096" width="9.140625" style="206"/>
    <col min="4097" max="4097" width="26.42578125" style="206" customWidth="1"/>
    <col min="4098" max="4100" width="19.7109375" style="206" customWidth="1"/>
    <col min="4101" max="4101" width="11.7109375" style="206" customWidth="1"/>
    <col min="4102" max="4103" width="17.5703125" style="206" customWidth="1"/>
    <col min="4104" max="4352" width="9.140625" style="206"/>
    <col min="4353" max="4353" width="26.42578125" style="206" customWidth="1"/>
    <col min="4354" max="4356" width="19.7109375" style="206" customWidth="1"/>
    <col min="4357" max="4357" width="11.7109375" style="206" customWidth="1"/>
    <col min="4358" max="4359" width="17.5703125" style="206" customWidth="1"/>
    <col min="4360" max="4608" width="9.140625" style="206"/>
    <col min="4609" max="4609" width="26.42578125" style="206" customWidth="1"/>
    <col min="4610" max="4612" width="19.7109375" style="206" customWidth="1"/>
    <col min="4613" max="4613" width="11.7109375" style="206" customWidth="1"/>
    <col min="4614" max="4615" width="17.5703125" style="206" customWidth="1"/>
    <col min="4616" max="4864" width="9.140625" style="206"/>
    <col min="4865" max="4865" width="26.42578125" style="206" customWidth="1"/>
    <col min="4866" max="4868" width="19.7109375" style="206" customWidth="1"/>
    <col min="4869" max="4869" width="11.7109375" style="206" customWidth="1"/>
    <col min="4870" max="4871" width="17.5703125" style="206" customWidth="1"/>
    <col min="4872" max="5120" width="9.140625" style="206"/>
    <col min="5121" max="5121" width="26.42578125" style="206" customWidth="1"/>
    <col min="5122" max="5124" width="19.7109375" style="206" customWidth="1"/>
    <col min="5125" max="5125" width="11.7109375" style="206" customWidth="1"/>
    <col min="5126" max="5127" width="17.5703125" style="206" customWidth="1"/>
    <col min="5128" max="5376" width="9.140625" style="206"/>
    <col min="5377" max="5377" width="26.42578125" style="206" customWidth="1"/>
    <col min="5378" max="5380" width="19.7109375" style="206" customWidth="1"/>
    <col min="5381" max="5381" width="11.7109375" style="206" customWidth="1"/>
    <col min="5382" max="5383" width="17.5703125" style="206" customWidth="1"/>
    <col min="5384" max="5632" width="9.140625" style="206"/>
    <col min="5633" max="5633" width="26.42578125" style="206" customWidth="1"/>
    <col min="5634" max="5636" width="19.7109375" style="206" customWidth="1"/>
    <col min="5637" max="5637" width="11.7109375" style="206" customWidth="1"/>
    <col min="5638" max="5639" width="17.5703125" style="206" customWidth="1"/>
    <col min="5640" max="5888" width="9.140625" style="206"/>
    <col min="5889" max="5889" width="26.42578125" style="206" customWidth="1"/>
    <col min="5890" max="5892" width="19.7109375" style="206" customWidth="1"/>
    <col min="5893" max="5893" width="11.7109375" style="206" customWidth="1"/>
    <col min="5894" max="5895" width="17.5703125" style="206" customWidth="1"/>
    <col min="5896" max="6144" width="9.140625" style="206"/>
    <col min="6145" max="6145" width="26.42578125" style="206" customWidth="1"/>
    <col min="6146" max="6148" width="19.7109375" style="206" customWidth="1"/>
    <col min="6149" max="6149" width="11.7109375" style="206" customWidth="1"/>
    <col min="6150" max="6151" width="17.5703125" style="206" customWidth="1"/>
    <col min="6152" max="6400" width="9.140625" style="206"/>
    <col min="6401" max="6401" width="26.42578125" style="206" customWidth="1"/>
    <col min="6402" max="6404" width="19.7109375" style="206" customWidth="1"/>
    <col min="6405" max="6405" width="11.7109375" style="206" customWidth="1"/>
    <col min="6406" max="6407" width="17.5703125" style="206" customWidth="1"/>
    <col min="6408" max="6656" width="9.140625" style="206"/>
    <col min="6657" max="6657" width="26.42578125" style="206" customWidth="1"/>
    <col min="6658" max="6660" width="19.7109375" style="206" customWidth="1"/>
    <col min="6661" max="6661" width="11.7109375" style="206" customWidth="1"/>
    <col min="6662" max="6663" width="17.5703125" style="206" customWidth="1"/>
    <col min="6664" max="6912" width="9.140625" style="206"/>
    <col min="6913" max="6913" width="26.42578125" style="206" customWidth="1"/>
    <col min="6914" max="6916" width="19.7109375" style="206" customWidth="1"/>
    <col min="6917" max="6917" width="11.7109375" style="206" customWidth="1"/>
    <col min="6918" max="6919" width="17.5703125" style="206" customWidth="1"/>
    <col min="6920" max="7168" width="9.140625" style="206"/>
    <col min="7169" max="7169" width="26.42578125" style="206" customWidth="1"/>
    <col min="7170" max="7172" width="19.7109375" style="206" customWidth="1"/>
    <col min="7173" max="7173" width="11.7109375" style="206" customWidth="1"/>
    <col min="7174" max="7175" width="17.5703125" style="206" customWidth="1"/>
    <col min="7176" max="7424" width="9.140625" style="206"/>
    <col min="7425" max="7425" width="26.42578125" style="206" customWidth="1"/>
    <col min="7426" max="7428" width="19.7109375" style="206" customWidth="1"/>
    <col min="7429" max="7429" width="11.7109375" style="206" customWidth="1"/>
    <col min="7430" max="7431" width="17.5703125" style="206" customWidth="1"/>
    <col min="7432" max="7680" width="9.140625" style="206"/>
    <col min="7681" max="7681" width="26.42578125" style="206" customWidth="1"/>
    <col min="7682" max="7684" width="19.7109375" style="206" customWidth="1"/>
    <col min="7685" max="7685" width="11.7109375" style="206" customWidth="1"/>
    <col min="7686" max="7687" width="17.5703125" style="206" customWidth="1"/>
    <col min="7688" max="7936" width="9.140625" style="206"/>
    <col min="7937" max="7937" width="26.42578125" style="206" customWidth="1"/>
    <col min="7938" max="7940" width="19.7109375" style="206" customWidth="1"/>
    <col min="7941" max="7941" width="11.7109375" style="206" customWidth="1"/>
    <col min="7942" max="7943" width="17.5703125" style="206" customWidth="1"/>
    <col min="7944" max="8192" width="9.140625" style="206"/>
    <col min="8193" max="8193" width="26.42578125" style="206" customWidth="1"/>
    <col min="8194" max="8196" width="19.7109375" style="206" customWidth="1"/>
    <col min="8197" max="8197" width="11.7109375" style="206" customWidth="1"/>
    <col min="8198" max="8199" width="17.5703125" style="206" customWidth="1"/>
    <col min="8200" max="8448" width="9.140625" style="206"/>
    <col min="8449" max="8449" width="26.42578125" style="206" customWidth="1"/>
    <col min="8450" max="8452" width="19.7109375" style="206" customWidth="1"/>
    <col min="8453" max="8453" width="11.7109375" style="206" customWidth="1"/>
    <col min="8454" max="8455" width="17.5703125" style="206" customWidth="1"/>
    <col min="8456" max="8704" width="9.140625" style="206"/>
    <col min="8705" max="8705" width="26.42578125" style="206" customWidth="1"/>
    <col min="8706" max="8708" width="19.7109375" style="206" customWidth="1"/>
    <col min="8709" max="8709" width="11.7109375" style="206" customWidth="1"/>
    <col min="8710" max="8711" width="17.5703125" style="206" customWidth="1"/>
    <col min="8712" max="8960" width="9.140625" style="206"/>
    <col min="8961" max="8961" width="26.42578125" style="206" customWidth="1"/>
    <col min="8962" max="8964" width="19.7109375" style="206" customWidth="1"/>
    <col min="8965" max="8965" width="11.7109375" style="206" customWidth="1"/>
    <col min="8966" max="8967" width="17.5703125" style="206" customWidth="1"/>
    <col min="8968" max="9216" width="9.140625" style="206"/>
    <col min="9217" max="9217" width="26.42578125" style="206" customWidth="1"/>
    <col min="9218" max="9220" width="19.7109375" style="206" customWidth="1"/>
    <col min="9221" max="9221" width="11.7109375" style="206" customWidth="1"/>
    <col min="9222" max="9223" width="17.5703125" style="206" customWidth="1"/>
    <col min="9224" max="9472" width="9.140625" style="206"/>
    <col min="9473" max="9473" width="26.42578125" style="206" customWidth="1"/>
    <col min="9474" max="9476" width="19.7109375" style="206" customWidth="1"/>
    <col min="9477" max="9477" width="11.7109375" style="206" customWidth="1"/>
    <col min="9478" max="9479" width="17.5703125" style="206" customWidth="1"/>
    <col min="9480" max="9728" width="9.140625" style="206"/>
    <col min="9729" max="9729" width="26.42578125" style="206" customWidth="1"/>
    <col min="9730" max="9732" width="19.7109375" style="206" customWidth="1"/>
    <col min="9733" max="9733" width="11.7109375" style="206" customWidth="1"/>
    <col min="9734" max="9735" width="17.5703125" style="206" customWidth="1"/>
    <col min="9736" max="9984" width="9.140625" style="206"/>
    <col min="9985" max="9985" width="26.42578125" style="206" customWidth="1"/>
    <col min="9986" max="9988" width="19.7109375" style="206" customWidth="1"/>
    <col min="9989" max="9989" width="11.7109375" style="206" customWidth="1"/>
    <col min="9990" max="9991" width="17.5703125" style="206" customWidth="1"/>
    <col min="9992" max="10240" width="9.140625" style="206"/>
    <col min="10241" max="10241" width="26.42578125" style="206" customWidth="1"/>
    <col min="10242" max="10244" width="19.7109375" style="206" customWidth="1"/>
    <col min="10245" max="10245" width="11.7109375" style="206" customWidth="1"/>
    <col min="10246" max="10247" width="17.5703125" style="206" customWidth="1"/>
    <col min="10248" max="10496" width="9.140625" style="206"/>
    <col min="10497" max="10497" width="26.42578125" style="206" customWidth="1"/>
    <col min="10498" max="10500" width="19.7109375" style="206" customWidth="1"/>
    <col min="10501" max="10501" width="11.7109375" style="206" customWidth="1"/>
    <col min="10502" max="10503" width="17.5703125" style="206" customWidth="1"/>
    <col min="10504" max="10752" width="9.140625" style="206"/>
    <col min="10753" max="10753" width="26.42578125" style="206" customWidth="1"/>
    <col min="10754" max="10756" width="19.7109375" style="206" customWidth="1"/>
    <col min="10757" max="10757" width="11.7109375" style="206" customWidth="1"/>
    <col min="10758" max="10759" width="17.5703125" style="206" customWidth="1"/>
    <col min="10760" max="11008" width="9.140625" style="206"/>
    <col min="11009" max="11009" width="26.42578125" style="206" customWidth="1"/>
    <col min="11010" max="11012" width="19.7109375" style="206" customWidth="1"/>
    <col min="11013" max="11013" width="11.7109375" style="206" customWidth="1"/>
    <col min="11014" max="11015" width="17.5703125" style="206" customWidth="1"/>
    <col min="11016" max="11264" width="9.140625" style="206"/>
    <col min="11265" max="11265" width="26.42578125" style="206" customWidth="1"/>
    <col min="11266" max="11268" width="19.7109375" style="206" customWidth="1"/>
    <col min="11269" max="11269" width="11.7109375" style="206" customWidth="1"/>
    <col min="11270" max="11271" width="17.5703125" style="206" customWidth="1"/>
    <col min="11272" max="11520" width="9.140625" style="206"/>
    <col min="11521" max="11521" width="26.42578125" style="206" customWidth="1"/>
    <col min="11522" max="11524" width="19.7109375" style="206" customWidth="1"/>
    <col min="11525" max="11525" width="11.7109375" style="206" customWidth="1"/>
    <col min="11526" max="11527" width="17.5703125" style="206" customWidth="1"/>
    <col min="11528" max="11776" width="9.140625" style="206"/>
    <col min="11777" max="11777" width="26.42578125" style="206" customWidth="1"/>
    <col min="11778" max="11780" width="19.7109375" style="206" customWidth="1"/>
    <col min="11781" max="11781" width="11.7109375" style="206" customWidth="1"/>
    <col min="11782" max="11783" width="17.5703125" style="206" customWidth="1"/>
    <col min="11784" max="12032" width="9.140625" style="206"/>
    <col min="12033" max="12033" width="26.42578125" style="206" customWidth="1"/>
    <col min="12034" max="12036" width="19.7109375" style="206" customWidth="1"/>
    <col min="12037" max="12037" width="11.7109375" style="206" customWidth="1"/>
    <col min="12038" max="12039" width="17.5703125" style="206" customWidth="1"/>
    <col min="12040" max="12288" width="9.140625" style="206"/>
    <col min="12289" max="12289" width="26.42578125" style="206" customWidth="1"/>
    <col min="12290" max="12292" width="19.7109375" style="206" customWidth="1"/>
    <col min="12293" max="12293" width="11.7109375" style="206" customWidth="1"/>
    <col min="12294" max="12295" width="17.5703125" style="206" customWidth="1"/>
    <col min="12296" max="12544" width="9.140625" style="206"/>
    <col min="12545" max="12545" width="26.42578125" style="206" customWidth="1"/>
    <col min="12546" max="12548" width="19.7109375" style="206" customWidth="1"/>
    <col min="12549" max="12549" width="11.7109375" style="206" customWidth="1"/>
    <col min="12550" max="12551" width="17.5703125" style="206" customWidth="1"/>
    <col min="12552" max="12800" width="9.140625" style="206"/>
    <col min="12801" max="12801" width="26.42578125" style="206" customWidth="1"/>
    <col min="12802" max="12804" width="19.7109375" style="206" customWidth="1"/>
    <col min="12805" max="12805" width="11.7109375" style="206" customWidth="1"/>
    <col min="12806" max="12807" width="17.5703125" style="206" customWidth="1"/>
    <col min="12808" max="13056" width="9.140625" style="206"/>
    <col min="13057" max="13057" width="26.42578125" style="206" customWidth="1"/>
    <col min="13058" max="13060" width="19.7109375" style="206" customWidth="1"/>
    <col min="13061" max="13061" width="11.7109375" style="206" customWidth="1"/>
    <col min="13062" max="13063" width="17.5703125" style="206" customWidth="1"/>
    <col min="13064" max="13312" width="9.140625" style="206"/>
    <col min="13313" max="13313" width="26.42578125" style="206" customWidth="1"/>
    <col min="13314" max="13316" width="19.7109375" style="206" customWidth="1"/>
    <col min="13317" max="13317" width="11.7109375" style="206" customWidth="1"/>
    <col min="13318" max="13319" width="17.5703125" style="206" customWidth="1"/>
    <col min="13320" max="13568" width="9.140625" style="206"/>
    <col min="13569" max="13569" width="26.42578125" style="206" customWidth="1"/>
    <col min="13570" max="13572" width="19.7109375" style="206" customWidth="1"/>
    <col min="13573" max="13573" width="11.7109375" style="206" customWidth="1"/>
    <col min="13574" max="13575" width="17.5703125" style="206" customWidth="1"/>
    <col min="13576" max="13824" width="9.140625" style="206"/>
    <col min="13825" max="13825" width="26.42578125" style="206" customWidth="1"/>
    <col min="13826" max="13828" width="19.7109375" style="206" customWidth="1"/>
    <col min="13829" max="13829" width="11.7109375" style="206" customWidth="1"/>
    <col min="13830" max="13831" width="17.5703125" style="206" customWidth="1"/>
    <col min="13832" max="14080" width="9.140625" style="206"/>
    <col min="14081" max="14081" width="26.42578125" style="206" customWidth="1"/>
    <col min="14082" max="14084" width="19.7109375" style="206" customWidth="1"/>
    <col min="14085" max="14085" width="11.7109375" style="206" customWidth="1"/>
    <col min="14086" max="14087" width="17.5703125" style="206" customWidth="1"/>
    <col min="14088" max="14336" width="9.140625" style="206"/>
    <col min="14337" max="14337" width="26.42578125" style="206" customWidth="1"/>
    <col min="14338" max="14340" width="19.7109375" style="206" customWidth="1"/>
    <col min="14341" max="14341" width="11.7109375" style="206" customWidth="1"/>
    <col min="14342" max="14343" width="17.5703125" style="206" customWidth="1"/>
    <col min="14344" max="14592" width="9.140625" style="206"/>
    <col min="14593" max="14593" width="26.42578125" style="206" customWidth="1"/>
    <col min="14594" max="14596" width="19.7109375" style="206" customWidth="1"/>
    <col min="14597" max="14597" width="11.7109375" style="206" customWidth="1"/>
    <col min="14598" max="14599" width="17.5703125" style="206" customWidth="1"/>
    <col min="14600" max="14848" width="9.140625" style="206"/>
    <col min="14849" max="14849" width="26.42578125" style="206" customWidth="1"/>
    <col min="14850" max="14852" width="19.7109375" style="206" customWidth="1"/>
    <col min="14853" max="14853" width="11.7109375" style="206" customWidth="1"/>
    <col min="14854" max="14855" width="17.5703125" style="206" customWidth="1"/>
    <col min="14856" max="15104" width="9.140625" style="206"/>
    <col min="15105" max="15105" width="26.42578125" style="206" customWidth="1"/>
    <col min="15106" max="15108" width="19.7109375" style="206" customWidth="1"/>
    <col min="15109" max="15109" width="11.7109375" style="206" customWidth="1"/>
    <col min="15110" max="15111" width="17.5703125" style="206" customWidth="1"/>
    <col min="15112" max="15360" width="9.140625" style="206"/>
    <col min="15361" max="15361" width="26.42578125" style="206" customWidth="1"/>
    <col min="15362" max="15364" width="19.7109375" style="206" customWidth="1"/>
    <col min="15365" max="15365" width="11.7109375" style="206" customWidth="1"/>
    <col min="15366" max="15367" width="17.5703125" style="206" customWidth="1"/>
    <col min="15368" max="15616" width="9.140625" style="206"/>
    <col min="15617" max="15617" width="26.42578125" style="206" customWidth="1"/>
    <col min="15618" max="15620" width="19.7109375" style="206" customWidth="1"/>
    <col min="15621" max="15621" width="11.7109375" style="206" customWidth="1"/>
    <col min="15622" max="15623" width="17.5703125" style="206" customWidth="1"/>
    <col min="15624" max="15872" width="9.140625" style="206"/>
    <col min="15873" max="15873" width="26.42578125" style="206" customWidth="1"/>
    <col min="15874" max="15876" width="19.7109375" style="206" customWidth="1"/>
    <col min="15877" max="15877" width="11.7109375" style="206" customWidth="1"/>
    <col min="15878" max="15879" width="17.5703125" style="206" customWidth="1"/>
    <col min="15880" max="16128" width="9.140625" style="206"/>
    <col min="16129" max="16129" width="26.42578125" style="206" customWidth="1"/>
    <col min="16130" max="16132" width="19.7109375" style="206" customWidth="1"/>
    <col min="16133" max="16133" width="11.7109375" style="206" customWidth="1"/>
    <col min="16134" max="16135" width="17.5703125" style="206" customWidth="1"/>
    <col min="16136" max="16384" width="9.140625" style="206"/>
  </cols>
  <sheetData>
    <row r="1" spans="1:11" s="475" customFormat="1" ht="28.9" customHeight="1" thickBot="1">
      <c r="A1" s="475" t="s">
        <v>233</v>
      </c>
    </row>
    <row r="2" spans="1:11" ht="30.6" customHeight="1">
      <c r="A2" s="625" t="s">
        <v>213</v>
      </c>
      <c r="B2" s="626" t="s">
        <v>132</v>
      </c>
      <c r="C2" s="626"/>
      <c r="D2" s="627" t="s">
        <v>160</v>
      </c>
      <c r="E2" s="628"/>
      <c r="F2" s="626" t="s">
        <v>37</v>
      </c>
      <c r="G2" s="627"/>
    </row>
    <row r="3" spans="1:11" ht="16.899999999999999" customHeight="1" thickBot="1">
      <c r="A3" s="629"/>
      <c r="B3" s="630" t="s">
        <v>247</v>
      </c>
      <c r="C3" s="630">
        <v>44926</v>
      </c>
      <c r="D3" s="630" t="s">
        <v>125</v>
      </c>
      <c r="E3" s="630" t="s">
        <v>59</v>
      </c>
      <c r="F3" s="630" t="s">
        <v>247</v>
      </c>
      <c r="G3" s="630">
        <v>44926</v>
      </c>
    </row>
    <row r="4" spans="1:11" ht="18" customHeight="1" thickBot="1">
      <c r="A4" s="631" t="s">
        <v>134</v>
      </c>
      <c r="B4" s="631"/>
      <c r="C4" s="631"/>
      <c r="D4" s="631"/>
      <c r="E4" s="631"/>
      <c r="F4" s="631"/>
      <c r="G4" s="631"/>
    </row>
    <row r="5" spans="1:11" ht="18" customHeight="1" outlineLevel="1">
      <c r="A5" s="208" t="s">
        <v>211</v>
      </c>
      <c r="B5" s="312">
        <v>15422.175077711197</v>
      </c>
      <c r="C5" s="312">
        <v>15987.859706791205</v>
      </c>
      <c r="D5" s="313">
        <f>C5-B5</f>
        <v>565.68462908000765</v>
      </c>
      <c r="E5" s="222">
        <f>D5/B5</f>
        <v>3.6679951189087449E-2</v>
      </c>
      <c r="F5" s="222">
        <f>B5/$B$12</f>
        <v>0.39636323926222428</v>
      </c>
      <c r="G5" s="222">
        <f>C5/$C$12</f>
        <v>0.41874597226130172</v>
      </c>
    </row>
    <row r="6" spans="1:11" ht="18" customHeight="1" outlineLevel="1">
      <c r="A6" s="207" t="s">
        <v>12</v>
      </c>
      <c r="B6" s="312">
        <v>8725.0418553712061</v>
      </c>
      <c r="C6" s="312">
        <v>9737.2172112086027</v>
      </c>
      <c r="D6" s="632">
        <f t="shared" ref="D6:D12" si="0">C6-B6</f>
        <v>1012.1753558373966</v>
      </c>
      <c r="E6" s="223">
        <f t="shared" ref="E6:E12" si="1">D6/B6</f>
        <v>0.116008080260875</v>
      </c>
      <c r="F6" s="222">
        <f t="shared" ref="F6:F12" si="2">B6/$B$12</f>
        <v>0.22424112260867046</v>
      </c>
      <c r="G6" s="222">
        <f t="shared" ref="G6:G12" si="3">C6/$C$12</f>
        <v>0.25503229093854574</v>
      </c>
    </row>
    <row r="7" spans="1:11" ht="18" customHeight="1" outlineLevel="1">
      <c r="A7" s="208" t="s">
        <v>24</v>
      </c>
      <c r="B7" s="312">
        <v>4124.9487018400077</v>
      </c>
      <c r="C7" s="312">
        <v>3958.258081320002</v>
      </c>
      <c r="D7" s="313">
        <f t="shared" si="0"/>
        <v>-166.69062052000572</v>
      </c>
      <c r="E7" s="222">
        <f t="shared" si="1"/>
        <v>-4.0410349938570234E-2</v>
      </c>
      <c r="F7" s="222">
        <f t="shared" si="2"/>
        <v>0.10601474960654247</v>
      </c>
      <c r="G7" s="222">
        <f t="shared" si="3"/>
        <v>0.10367270285837174</v>
      </c>
    </row>
    <row r="8" spans="1:11" s="635" customFormat="1" ht="18" customHeight="1" outlineLevel="1">
      <c r="A8" s="208" t="s">
        <v>119</v>
      </c>
      <c r="B8" s="312">
        <v>3204.0488606700001</v>
      </c>
      <c r="C8" s="312">
        <v>1909.4940332999997</v>
      </c>
      <c r="D8" s="633">
        <f t="shared" si="0"/>
        <v>-1294.5548273700003</v>
      </c>
      <c r="E8" s="634">
        <f t="shared" si="1"/>
        <v>-0.40403716786619021</v>
      </c>
      <c r="F8" s="634">
        <f t="shared" si="2"/>
        <v>8.2346827134974793E-2</v>
      </c>
      <c r="G8" s="634">
        <f t="shared" si="3"/>
        <v>5.0012506374553546E-2</v>
      </c>
      <c r="I8" s="206"/>
      <c r="J8" s="206"/>
      <c r="K8" s="206"/>
    </row>
    <row r="9" spans="1:11" ht="18" customHeight="1" outlineLevel="1">
      <c r="A9" s="636" t="s">
        <v>7</v>
      </c>
      <c r="B9" s="312">
        <v>0.97274000000000005</v>
      </c>
      <c r="C9" s="312">
        <v>12.358652059999999</v>
      </c>
      <c r="D9" s="637">
        <f t="shared" si="0"/>
        <v>11.385912059999999</v>
      </c>
      <c r="E9" s="634">
        <f t="shared" si="1"/>
        <v>11.704990089849289</v>
      </c>
      <c r="F9" s="222">
        <f t="shared" si="2"/>
        <v>2.5000259393836212E-5</v>
      </c>
      <c r="G9" s="222">
        <f t="shared" si="3"/>
        <v>3.2369159272179398E-4</v>
      </c>
    </row>
    <row r="10" spans="1:11" s="635" customFormat="1" ht="18" customHeight="1" outlineLevel="1">
      <c r="A10" s="636" t="s">
        <v>212</v>
      </c>
      <c r="B10" s="312">
        <v>354.78254978000001</v>
      </c>
      <c r="C10" s="312">
        <v>0</v>
      </c>
      <c r="D10" s="638">
        <f t="shared" si="0"/>
        <v>-354.78254978000001</v>
      </c>
      <c r="E10" s="634">
        <f t="shared" si="1"/>
        <v>-1</v>
      </c>
      <c r="F10" s="634">
        <f t="shared" si="2"/>
        <v>9.1182184066725003E-3</v>
      </c>
      <c r="G10" s="222">
        <f t="shared" si="3"/>
        <v>0</v>
      </c>
      <c r="I10" s="206"/>
      <c r="J10" s="206"/>
      <c r="K10" s="206"/>
    </row>
    <row r="11" spans="1:11" s="640" customFormat="1" ht="18" customHeight="1" outlineLevel="1">
      <c r="A11" s="209" t="s">
        <v>130</v>
      </c>
      <c r="B11" s="314">
        <v>7077.2265024000308</v>
      </c>
      <c r="C11" s="314">
        <v>6575.1430309900143</v>
      </c>
      <c r="D11" s="639">
        <f t="shared" si="0"/>
        <v>-502.0834714100165</v>
      </c>
      <c r="E11" s="224">
        <f t="shared" si="1"/>
        <v>-7.0943535753695303E-2</v>
      </c>
      <c r="F11" s="224">
        <f t="shared" si="2"/>
        <v>0.18189084272152162</v>
      </c>
      <c r="G11" s="224">
        <f t="shared" si="3"/>
        <v>0.17221283597450529</v>
      </c>
      <c r="I11" s="206"/>
      <c r="J11" s="206"/>
      <c r="K11" s="206"/>
    </row>
    <row r="12" spans="1:11" ht="16.899999999999999" customHeight="1" outlineLevel="1" thickBot="1">
      <c r="A12" s="641" t="s">
        <v>6</v>
      </c>
      <c r="B12" s="315">
        <f>SUM(B5:B11)</f>
        <v>38909.196287772444</v>
      </c>
      <c r="C12" s="315">
        <f>SUM(C5:C11)</f>
        <v>38180.330715669828</v>
      </c>
      <c r="D12" s="315">
        <f t="shared" si="0"/>
        <v>-728.86557210261526</v>
      </c>
      <c r="E12" s="225">
        <f t="shared" si="1"/>
        <v>-1.8732475652077852E-2</v>
      </c>
      <c r="F12" s="225">
        <f t="shared" si="2"/>
        <v>1</v>
      </c>
      <c r="G12" s="225">
        <f t="shared" si="3"/>
        <v>1</v>
      </c>
      <c r="H12" s="642"/>
    </row>
    <row r="13" spans="1:11" s="644" customFormat="1" ht="16.899999999999999" customHeight="1">
      <c r="A13" s="643"/>
      <c r="B13" s="643"/>
      <c r="C13" s="643"/>
      <c r="D13" s="643"/>
      <c r="E13" s="643"/>
      <c r="F13" s="643"/>
      <c r="G13" s="643"/>
      <c r="H13" s="643"/>
      <c r="I13" s="643"/>
      <c r="J13" s="643"/>
      <c r="K13" s="643"/>
    </row>
    <row r="14" spans="1:11" s="645" customFormat="1" ht="16.899999999999999" customHeight="1" thickBot="1">
      <c r="A14" s="476" t="s">
        <v>54</v>
      </c>
      <c r="B14" s="476"/>
      <c r="C14" s="476"/>
      <c r="D14" s="476"/>
      <c r="E14" s="476"/>
      <c r="F14" s="476"/>
      <c r="G14" s="476"/>
    </row>
    <row r="15" spans="1:11" ht="18" customHeight="1" outlineLevel="1">
      <c r="A15" s="646" t="s">
        <v>10</v>
      </c>
      <c r="B15" s="312">
        <v>1056.3093783423999</v>
      </c>
      <c r="C15" s="312">
        <v>905.65026361229991</v>
      </c>
      <c r="D15" s="632">
        <f t="shared" ref="D15:D21" si="4">C15-B15</f>
        <v>-150.65911473009999</v>
      </c>
      <c r="E15" s="223">
        <f t="shared" ref="E15:E21" si="5">D15/B15</f>
        <v>-0.14262783027309658</v>
      </c>
      <c r="F15" s="222">
        <f>B15/$B$21</f>
        <v>0.38450590702305221</v>
      </c>
      <c r="G15" s="222">
        <f>C15/$C$21</f>
        <v>0.4865180341338522</v>
      </c>
    </row>
    <row r="16" spans="1:11" ht="18" customHeight="1" outlineLevel="1">
      <c r="A16" s="208" t="s">
        <v>211</v>
      </c>
      <c r="B16" s="312">
        <v>688.15288501009991</v>
      </c>
      <c r="C16" s="312">
        <v>544.40613778010004</v>
      </c>
      <c r="D16" s="632">
        <f t="shared" si="4"/>
        <v>-143.74674722999987</v>
      </c>
      <c r="E16" s="223">
        <f t="shared" si="5"/>
        <v>-0.20888780728993112</v>
      </c>
      <c r="F16" s="222">
        <f>B16/$B$21</f>
        <v>0.25049370444533686</v>
      </c>
      <c r="G16" s="222">
        <f>C16/$C$21</f>
        <v>0.29245660777123433</v>
      </c>
    </row>
    <row r="17" spans="1:11" ht="18" customHeight="1" outlineLevel="1">
      <c r="A17" s="208" t="s">
        <v>119</v>
      </c>
      <c r="B17" s="312">
        <v>763.82987537999998</v>
      </c>
      <c r="C17" s="312">
        <v>311.93460514999998</v>
      </c>
      <c r="D17" s="632">
        <f>C17-B17</f>
        <v>-451.89527022999999</v>
      </c>
      <c r="E17" s="223">
        <f>D17/B17</f>
        <v>-0.59161769498107841</v>
      </c>
      <c r="F17" s="222">
        <f>B17/$B$21</f>
        <v>0.27804079473872728</v>
      </c>
      <c r="G17" s="222">
        <f>C17/$C$21</f>
        <v>0.16757220416474716</v>
      </c>
    </row>
    <row r="18" spans="1:11" ht="16.899999999999999" customHeight="1" outlineLevel="1">
      <c r="A18" s="208" t="s">
        <v>24</v>
      </c>
      <c r="B18" s="312">
        <v>37.717430149999998</v>
      </c>
      <c r="C18" s="312">
        <v>67.153295830000005</v>
      </c>
      <c r="D18" s="647">
        <f t="shared" si="4"/>
        <v>29.435865680000006</v>
      </c>
      <c r="E18" s="223">
        <f t="shared" si="5"/>
        <v>0.78043136987157669</v>
      </c>
      <c r="F18" s="222">
        <f>B18/$B$21</f>
        <v>1.372947640885509E-2</v>
      </c>
      <c r="G18" s="222">
        <f>C18/$C$21</f>
        <v>3.6074951651321858E-2</v>
      </c>
    </row>
    <row r="19" spans="1:11" ht="16.899999999999999" customHeight="1" outlineLevel="1">
      <c r="A19" s="636" t="s">
        <v>7</v>
      </c>
      <c r="B19" s="312">
        <v>22.044952410000004</v>
      </c>
      <c r="C19" s="312">
        <v>6.0088840899999996</v>
      </c>
      <c r="D19" s="632">
        <f t="shared" si="4"/>
        <v>-16.036068320000005</v>
      </c>
      <c r="E19" s="223">
        <f t="shared" si="5"/>
        <v>-0.72742585339969901</v>
      </c>
      <c r="F19" s="222">
        <f>B19/$B$21</f>
        <v>8.0245566265714479E-3</v>
      </c>
      <c r="G19" s="222">
        <f>C19/$C$21</f>
        <v>3.2279905304112774E-3</v>
      </c>
    </row>
    <row r="20" spans="1:11" s="640" customFormat="1" ht="16.899999999999999" customHeight="1" outlineLevel="1">
      <c r="A20" s="209" t="s">
        <v>130</v>
      </c>
      <c r="B20" s="312">
        <v>179.1318263</v>
      </c>
      <c r="C20" s="312">
        <v>26.340530260000005</v>
      </c>
      <c r="D20" s="639">
        <f t="shared" si="4"/>
        <v>-152.79129603999999</v>
      </c>
      <c r="E20" s="223">
        <f t="shared" si="5"/>
        <v>-0.8529544927662025</v>
      </c>
      <c r="F20" s="222">
        <f t="shared" ref="F20" si="6">B20/$B$21</f>
        <v>6.5205560757457329E-2</v>
      </c>
      <c r="G20" s="222">
        <f>C20/$C$21</f>
        <v>1.4150211748433264E-2</v>
      </c>
      <c r="I20" s="206"/>
      <c r="J20" s="206"/>
      <c r="K20" s="206"/>
    </row>
    <row r="21" spans="1:11" ht="16.899999999999999" customHeight="1" outlineLevel="1" thickBot="1">
      <c r="A21" s="210" t="s">
        <v>6</v>
      </c>
      <c r="B21" s="315">
        <f>SUM(B15:B20)</f>
        <v>2747.1863475924993</v>
      </c>
      <c r="C21" s="315">
        <f>SUM(C15:C20)</f>
        <v>1861.4937167223998</v>
      </c>
      <c r="D21" s="315">
        <f t="shared" si="4"/>
        <v>-885.69263087009949</v>
      </c>
      <c r="E21" s="225">
        <f t="shared" si="5"/>
        <v>-0.32239990987370681</v>
      </c>
      <c r="F21" s="225">
        <f>SUM(F15:F20)</f>
        <v>1.0000000000000004</v>
      </c>
      <c r="G21" s="225">
        <f>C21/$C$21</f>
        <v>1</v>
      </c>
    </row>
    <row r="22" spans="1:11" s="648" customFormat="1" ht="16.899999999999999" customHeight="1"/>
    <row r="23" spans="1:11" s="645" customFormat="1" ht="16.899999999999999" customHeight="1" thickBot="1">
      <c r="A23" s="476" t="s">
        <v>55</v>
      </c>
      <c r="B23" s="476"/>
      <c r="C23" s="476"/>
      <c r="D23" s="476"/>
      <c r="E23" s="476"/>
      <c r="F23" s="476"/>
      <c r="G23" s="476"/>
    </row>
    <row r="24" spans="1:11" ht="16.899999999999999" customHeight="1" outlineLevel="1">
      <c r="A24" s="208" t="s">
        <v>119</v>
      </c>
      <c r="B24" s="312">
        <v>28.042575529999997</v>
      </c>
      <c r="C24" s="312">
        <v>51.899285959999986</v>
      </c>
      <c r="D24" s="632">
        <f>C24-B24</f>
        <v>23.856710429999989</v>
      </c>
      <c r="E24" s="223">
        <f t="shared" ref="E24:E28" si="7">D24/B24</f>
        <v>0.85073178832942919</v>
      </c>
      <c r="F24" s="222">
        <f t="shared" ref="F24:F28" si="8">B24/$B$28</f>
        <v>0.38612212034392707</v>
      </c>
      <c r="G24" s="222">
        <f>C24/$C$28</f>
        <v>0.62129344908557704</v>
      </c>
    </row>
    <row r="25" spans="1:11" ht="18" customHeight="1" outlineLevel="1">
      <c r="A25" s="636" t="s">
        <v>211</v>
      </c>
      <c r="B25" s="312">
        <v>2.9901394400999997</v>
      </c>
      <c r="C25" s="312">
        <v>13.248223450099999</v>
      </c>
      <c r="D25" s="632">
        <f t="shared" ref="D25:D28" si="9">C25-B25</f>
        <v>10.258084009999999</v>
      </c>
      <c r="E25" s="650">
        <f t="shared" si="7"/>
        <v>3.4306373383232378</v>
      </c>
      <c r="F25" s="222">
        <f t="shared" si="8"/>
        <v>4.1171645575145743E-2</v>
      </c>
      <c r="G25" s="222">
        <f>C25/$C$28</f>
        <v>0.1585962945215259</v>
      </c>
    </row>
    <row r="26" spans="1:11" ht="16.899999999999999" customHeight="1" outlineLevel="1">
      <c r="A26" s="636" t="s">
        <v>10</v>
      </c>
      <c r="B26" s="312">
        <v>41.423491002000027</v>
      </c>
      <c r="C26" s="312">
        <v>12.377862391999997</v>
      </c>
      <c r="D26" s="632">
        <f>C26-B26</f>
        <v>-29.04562861000003</v>
      </c>
      <c r="E26" s="223">
        <f>D26/B26</f>
        <v>-0.70118736753977684</v>
      </c>
      <c r="F26" s="649">
        <f>B26/$B$28</f>
        <v>0.57036580540289039</v>
      </c>
      <c r="G26" s="222">
        <f>C26/$C$28</f>
        <v>0.14817708327932325</v>
      </c>
    </row>
    <row r="27" spans="1:11" ht="18" customHeight="1" outlineLevel="1">
      <c r="A27" s="636" t="s">
        <v>7</v>
      </c>
      <c r="B27" s="312">
        <v>0.1699764</v>
      </c>
      <c r="C27" s="312">
        <v>6.0088840899999996</v>
      </c>
      <c r="D27" s="632">
        <f t="shared" si="9"/>
        <v>5.8389076899999992</v>
      </c>
      <c r="E27" s="223">
        <f>D27/B27</f>
        <v>34.351284590096036</v>
      </c>
      <c r="F27" s="222">
        <f t="shared" si="8"/>
        <v>2.3404286780368882E-3</v>
      </c>
      <c r="G27" s="222">
        <f>C27/$C$28</f>
        <v>7.1933173113573792E-2</v>
      </c>
    </row>
    <row r="28" spans="1:11" ht="16.899999999999999" customHeight="1" outlineLevel="1" thickBot="1">
      <c r="A28" s="210" t="s">
        <v>6</v>
      </c>
      <c r="B28" s="315">
        <f>SUM(B24:B27)</f>
        <v>72.626182372100018</v>
      </c>
      <c r="C28" s="315">
        <f>SUM(C24:C27)</f>
        <v>83.534255892099978</v>
      </c>
      <c r="D28" s="315">
        <f t="shared" si="9"/>
        <v>10.908073519999959</v>
      </c>
      <c r="E28" s="225">
        <f t="shared" si="7"/>
        <v>0.15019478050095597</v>
      </c>
      <c r="F28" s="225">
        <f t="shared" si="8"/>
        <v>1</v>
      </c>
      <c r="G28" s="225">
        <f>C28/$C$28</f>
        <v>1</v>
      </c>
    </row>
    <row r="29" spans="1:11" ht="16.899999999999999" customHeight="1">
      <c r="A29" s="676" t="s">
        <v>248</v>
      </c>
    </row>
    <row r="30" spans="1:11" ht="16.899999999999999" customHeight="1"/>
    <row r="31" spans="1:11" ht="16.899999999999999" customHeight="1"/>
    <row r="32" spans="1:11" ht="16.899999999999999" customHeight="1"/>
  </sheetData>
  <mergeCells count="10">
    <mergeCell ref="A13:XFD13"/>
    <mergeCell ref="A14:G14"/>
    <mergeCell ref="A22:XFD22"/>
    <mergeCell ref="A23:G23"/>
    <mergeCell ref="A1:XFD1"/>
    <mergeCell ref="A2:A3"/>
    <mergeCell ref="B2:C2"/>
    <mergeCell ref="D2:E2"/>
    <mergeCell ref="F2:G2"/>
    <mergeCell ref="A4:G4"/>
  </mergeCells>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26"/>
  <sheetViews>
    <sheetView zoomScaleNormal="100" workbookViewId="0">
      <pane ySplit="1" topLeftCell="A2" activePane="bottomLeft" state="frozen"/>
      <selection activeCell="O23" sqref="O23"/>
      <selection pane="bottomLeft" sqref="A1:XFD1"/>
    </sheetView>
  </sheetViews>
  <sheetFormatPr defaultColWidth="9.140625" defaultRowHeight="12.75" outlineLevelRow="1" outlineLevelCol="1"/>
  <cols>
    <col min="1" max="1" width="55.85546875" style="183" customWidth="1"/>
    <col min="2" max="2" width="15.140625" style="183" hidden="1" customWidth="1" outlineLevel="1"/>
    <col min="3" max="3" width="15.140625" style="183" customWidth="1" collapsed="1"/>
    <col min="4" max="4" width="15.140625" style="183" hidden="1" customWidth="1" outlineLevel="1"/>
    <col min="5" max="5" width="15.140625" style="219" customWidth="1" collapsed="1"/>
    <col min="6" max="6" width="1.85546875" style="219" customWidth="1"/>
    <col min="7" max="7" width="42.28515625" style="219" customWidth="1"/>
    <col min="8" max="8" width="16.85546875" style="219" customWidth="1"/>
    <col min="9" max="9" width="16.85546875" style="211" customWidth="1"/>
    <col min="10" max="10" width="25.7109375" style="211" customWidth="1"/>
    <col min="11" max="21" width="9.140625" style="211"/>
    <col min="22" max="22" width="16.85546875" style="211" customWidth="1"/>
    <col min="23" max="16384" width="9.140625" style="211"/>
  </cols>
  <sheetData>
    <row r="1" spans="1:11" s="477" customFormat="1" ht="28.9" customHeight="1" thickBot="1">
      <c r="A1" s="477" t="s">
        <v>58</v>
      </c>
    </row>
    <row r="2" spans="1:11" s="288" customFormat="1" ht="42" customHeight="1" thickBot="1">
      <c r="A2" s="284" t="s">
        <v>35</v>
      </c>
      <c r="B2" s="285" t="s">
        <v>214</v>
      </c>
      <c r="C2" s="285" t="s">
        <v>231</v>
      </c>
      <c r="D2" s="286" t="s">
        <v>215</v>
      </c>
      <c r="E2" s="286" t="s">
        <v>234</v>
      </c>
      <c r="F2" s="287"/>
      <c r="G2" s="284" t="s">
        <v>35</v>
      </c>
      <c r="H2" s="285" t="s">
        <v>231</v>
      </c>
      <c r="I2" s="286" t="s">
        <v>234</v>
      </c>
    </row>
    <row r="3" spans="1:11" ht="19.899999999999999" customHeight="1">
      <c r="A3" s="212" t="s">
        <v>156</v>
      </c>
      <c r="B3" s="651">
        <v>-6.5919200853550297E-3</v>
      </c>
      <c r="C3" s="651">
        <v>9.5353680809371344E-2</v>
      </c>
      <c r="D3" s="352">
        <v>-0.10844705796127141</v>
      </c>
      <c r="E3" s="352">
        <v>0.26575562451260715</v>
      </c>
      <c r="F3" s="652"/>
      <c r="G3" s="216" t="s">
        <v>249</v>
      </c>
      <c r="H3" s="352">
        <v>-7.3173422870170826E-2</v>
      </c>
      <c r="I3" s="651">
        <v>-0.65712505112194808</v>
      </c>
    </row>
    <row r="4" spans="1:11" ht="19.899999999999999" customHeight="1">
      <c r="A4" s="213" t="s">
        <v>157</v>
      </c>
      <c r="B4" s="214">
        <v>5.9767869069979884E-2</v>
      </c>
      <c r="C4" s="214">
        <v>9.4152372734831902E-2</v>
      </c>
      <c r="D4" s="214">
        <v>-6.3823638317585751E-2</v>
      </c>
      <c r="E4" s="214">
        <v>0.382441271084351</v>
      </c>
      <c r="F4" s="652"/>
      <c r="G4" s="216" t="s">
        <v>151</v>
      </c>
      <c r="H4" s="218">
        <v>0</v>
      </c>
      <c r="I4" s="220">
        <v>-0.25598190797569509</v>
      </c>
    </row>
    <row r="5" spans="1:11" ht="19.899999999999999" customHeight="1">
      <c r="A5" s="213" t="s">
        <v>217</v>
      </c>
      <c r="B5" s="214">
        <v>2.3174432000000245E-2</v>
      </c>
      <c r="C5" s="214">
        <v>3.9400225000000288E-2</v>
      </c>
      <c r="D5" s="84">
        <v>0.10015333558686157</v>
      </c>
      <c r="E5" s="84">
        <v>0.26603244193438935</v>
      </c>
      <c r="F5" s="652"/>
      <c r="G5" s="216" t="s">
        <v>218</v>
      </c>
      <c r="H5" s="218">
        <v>-6.5789262506841681E-2</v>
      </c>
      <c r="I5" s="218">
        <v>-0.123218218864769</v>
      </c>
    </row>
    <row r="6" spans="1:11" ht="19.899999999999999" customHeight="1">
      <c r="A6" s="213" t="s">
        <v>154</v>
      </c>
      <c r="B6" s="214">
        <v>2.3945205479452055E-2</v>
      </c>
      <c r="C6" s="214">
        <v>3.9068493150684933E-2</v>
      </c>
      <c r="D6" s="214">
        <v>9.3372269488789517E-2</v>
      </c>
      <c r="E6" s="214">
        <v>9.5000000000000001E-2</v>
      </c>
      <c r="F6" s="652"/>
      <c r="G6" s="213" t="s">
        <v>42</v>
      </c>
      <c r="H6" s="214">
        <v>-3.0692392690428512E-2</v>
      </c>
      <c r="I6" s="214">
        <v>-0.11483085379611435</v>
      </c>
    </row>
    <row r="7" spans="1:11" ht="19.899999999999999" customHeight="1">
      <c r="A7" s="213" t="s">
        <v>158</v>
      </c>
      <c r="B7" s="214">
        <v>3.0246575342465755E-2</v>
      </c>
      <c r="C7" s="214">
        <v>3.5287671232876718E-2</v>
      </c>
      <c r="D7" s="215">
        <v>0.11700000000000001</v>
      </c>
      <c r="E7" s="84">
        <v>0.1134</v>
      </c>
      <c r="F7" s="652"/>
      <c r="G7" s="216" t="s">
        <v>1</v>
      </c>
      <c r="H7" s="220">
        <v>-2.9772484085628777E-2</v>
      </c>
      <c r="I7" s="217">
        <v>-0.11412266744439754</v>
      </c>
    </row>
    <row r="8" spans="1:11" ht="19.899999999999999" customHeight="1">
      <c r="A8" s="213" t="s">
        <v>152</v>
      </c>
      <c r="B8" s="214">
        <v>-5.1339565903149587E-2</v>
      </c>
      <c r="C8" s="214">
        <v>2.8276115678600666E-2</v>
      </c>
      <c r="D8" s="214">
        <v>7.4925173770005182E-2</v>
      </c>
      <c r="E8" s="214">
        <v>-9.9146262886597891E-2</v>
      </c>
      <c r="F8" s="652"/>
      <c r="G8" s="213" t="s">
        <v>0</v>
      </c>
      <c r="H8" s="215">
        <v>-1.9935311307956713E-2</v>
      </c>
      <c r="I8" s="214">
        <v>-0.11041091397215616</v>
      </c>
    </row>
    <row r="9" spans="1:11" ht="19.899999999999999" customHeight="1">
      <c r="A9" s="213" t="s">
        <v>155</v>
      </c>
      <c r="B9" s="214">
        <v>2.6350026803460436E-2</v>
      </c>
      <c r="C9" s="668">
        <v>2.5205479452061752E-4</v>
      </c>
      <c r="D9" s="215">
        <v>-2.2720387804121445E-2</v>
      </c>
      <c r="E9" s="215">
        <v>0.36421413790948898</v>
      </c>
      <c r="F9" s="652"/>
      <c r="G9" s="213" t="s">
        <v>152</v>
      </c>
      <c r="H9" s="215">
        <v>2.8276115678600666E-2</v>
      </c>
      <c r="I9" s="214">
        <v>-9.9146262886597891E-2</v>
      </c>
    </row>
    <row r="10" spans="1:11" ht="19.899999999999999" customHeight="1">
      <c r="A10" s="213" t="s">
        <v>153</v>
      </c>
      <c r="B10" s="215">
        <v>-6.6134406594626771E-3</v>
      </c>
      <c r="C10" s="215">
        <v>0</v>
      </c>
      <c r="D10" s="215">
        <v>4.6058986093599819E-2</v>
      </c>
      <c r="E10" s="215">
        <v>-6.82006602569174E-3</v>
      </c>
      <c r="F10" s="652"/>
      <c r="G10" s="216" t="s">
        <v>241</v>
      </c>
      <c r="H10" s="214">
        <v>-3.0406623240767133E-2</v>
      </c>
      <c r="I10" s="218">
        <v>-8.5760282489908302E-2</v>
      </c>
    </row>
    <row r="11" spans="1:11" ht="19.899999999999999" customHeight="1">
      <c r="A11" s="213" t="s">
        <v>151</v>
      </c>
      <c r="B11" s="215">
        <v>-4.3903190093187994E-2</v>
      </c>
      <c r="C11" s="215">
        <v>0</v>
      </c>
      <c r="D11" s="214">
        <v>3.6527336847739234E-2</v>
      </c>
      <c r="E11" s="214">
        <v>-0.25598190797569509</v>
      </c>
      <c r="F11" s="652"/>
      <c r="G11" s="213" t="s">
        <v>159</v>
      </c>
      <c r="H11" s="214">
        <v>-9.8016196225170858E-3</v>
      </c>
      <c r="I11" s="214">
        <v>-7.3153853207655814E-2</v>
      </c>
    </row>
    <row r="12" spans="1:11" ht="19.899999999999999" customHeight="1">
      <c r="A12" s="216" t="s">
        <v>159</v>
      </c>
      <c r="B12" s="217">
        <v>-5.0979626078531638E-3</v>
      </c>
      <c r="C12" s="217">
        <v>-9.8016196225170858E-3</v>
      </c>
      <c r="D12" s="217">
        <v>4.876902220286361E-3</v>
      </c>
      <c r="E12" s="217">
        <v>-7.3153853207655814E-2</v>
      </c>
      <c r="F12" s="652"/>
      <c r="G12" s="213" t="s">
        <v>153</v>
      </c>
      <c r="H12" s="214">
        <v>0</v>
      </c>
      <c r="I12" s="218">
        <v>-6.82006602569174E-3</v>
      </c>
      <c r="J12" s="219"/>
      <c r="K12" s="219"/>
    </row>
    <row r="13" spans="1:11" ht="19.899999999999999" customHeight="1">
      <c r="A13" s="213" t="s">
        <v>0</v>
      </c>
      <c r="B13" s="84">
        <v>-3.7195529700878973E-3</v>
      </c>
      <c r="C13" s="84">
        <v>-1.9935311307956713E-2</v>
      </c>
      <c r="D13" s="215">
        <v>4.6978352116431976E-2</v>
      </c>
      <c r="E13" s="215">
        <v>-0.11041091397215616</v>
      </c>
      <c r="F13" s="652"/>
      <c r="G13" s="213" t="s">
        <v>216</v>
      </c>
      <c r="H13" s="214">
        <v>-2.4756761256958908E-2</v>
      </c>
      <c r="I13" s="215">
        <v>2.0452316157796645E-2</v>
      </c>
    </row>
    <row r="14" spans="1:11" ht="19.899999999999999" customHeight="1">
      <c r="A14" s="213" t="s">
        <v>216</v>
      </c>
      <c r="B14" s="217">
        <v>6.4894527169864519E-2</v>
      </c>
      <c r="C14" s="217">
        <v>-2.4756761256958908E-2</v>
      </c>
      <c r="D14" s="214">
        <v>6.979988779335744E-2</v>
      </c>
      <c r="E14" s="214">
        <v>2.0452316157796645E-2</v>
      </c>
      <c r="F14" s="652"/>
      <c r="G14" s="213" t="s">
        <v>154</v>
      </c>
      <c r="H14" s="217">
        <v>3.9068493150684933E-2</v>
      </c>
      <c r="I14" s="215">
        <v>9.5000000000000001E-2</v>
      </c>
    </row>
    <row r="15" spans="1:11" ht="19.899999999999999" customHeight="1">
      <c r="A15" s="213" t="s">
        <v>1</v>
      </c>
      <c r="B15" s="214">
        <v>-3.5492832025038031E-3</v>
      </c>
      <c r="C15" s="214">
        <v>-2.9772484085628777E-2</v>
      </c>
      <c r="D15" s="214">
        <v>-1.5432659377415781E-2</v>
      </c>
      <c r="E15" s="214">
        <v>-0.11412266744439754</v>
      </c>
      <c r="F15" s="652"/>
      <c r="G15" s="213" t="s">
        <v>158</v>
      </c>
      <c r="H15" s="214">
        <v>3.5287671232876718E-2</v>
      </c>
      <c r="I15" s="215">
        <v>0.1134</v>
      </c>
    </row>
    <row r="16" spans="1:11" ht="19.899999999999999" customHeight="1">
      <c r="A16" s="216" t="s">
        <v>241</v>
      </c>
      <c r="B16" s="217">
        <v>-6.3671207177290164E-3</v>
      </c>
      <c r="C16" s="217">
        <v>-3.0406623240767133E-2</v>
      </c>
      <c r="D16" s="218">
        <v>1.1342611471641062E-2</v>
      </c>
      <c r="E16" s="218">
        <v>-8.5760282489908302E-2</v>
      </c>
      <c r="F16" s="652"/>
      <c r="G16" s="213" t="s">
        <v>156</v>
      </c>
      <c r="H16" s="84">
        <v>9.5353680809371344E-2</v>
      </c>
      <c r="I16" s="218">
        <v>0.26575562451260715</v>
      </c>
    </row>
    <row r="17" spans="1:12" ht="19.899999999999999" customHeight="1">
      <c r="A17" s="216" t="s">
        <v>42</v>
      </c>
      <c r="B17" s="218">
        <v>1.1402161056789923E-2</v>
      </c>
      <c r="C17" s="218">
        <v>-3.0692392690428512E-2</v>
      </c>
      <c r="D17" s="218">
        <v>7.8315522813239724E-2</v>
      </c>
      <c r="E17" s="218">
        <v>-0.11483085379611435</v>
      </c>
      <c r="F17" s="652"/>
      <c r="G17" s="213" t="s">
        <v>217</v>
      </c>
      <c r="H17" s="84">
        <v>3.9400225000000288E-2</v>
      </c>
      <c r="I17" s="218">
        <v>0.26603244193438935</v>
      </c>
    </row>
    <row r="18" spans="1:12" ht="19.899999999999999" customHeight="1">
      <c r="A18" s="213" t="s">
        <v>218</v>
      </c>
      <c r="B18" s="84">
        <v>8.7282259900319289E-3</v>
      </c>
      <c r="C18" s="84">
        <v>-6.5789262506841681E-2</v>
      </c>
      <c r="D18" s="214">
        <v>0.17938834433526796</v>
      </c>
      <c r="E18" s="214">
        <v>-0.123218218864769</v>
      </c>
      <c r="F18" s="653"/>
      <c r="G18" s="216" t="s">
        <v>155</v>
      </c>
      <c r="H18" s="218">
        <v>2.5205479452061752E-4</v>
      </c>
      <c r="I18" s="218">
        <v>0.36421413790948898</v>
      </c>
      <c r="J18" s="219"/>
      <c r="K18" s="219"/>
      <c r="L18" s="219"/>
    </row>
    <row r="19" spans="1:12" ht="19.899999999999999" customHeight="1" thickBot="1">
      <c r="A19" s="666" t="s">
        <v>249</v>
      </c>
      <c r="B19" s="392">
        <v>-1.6605531758539252E-2</v>
      </c>
      <c r="C19" s="392">
        <v>-7.3173422870170826E-2</v>
      </c>
      <c r="D19" s="393">
        <v>6.2463101446198266E-2</v>
      </c>
      <c r="E19" s="393">
        <v>-0.65712505112194808</v>
      </c>
      <c r="G19" s="213" t="s">
        <v>157</v>
      </c>
      <c r="H19" s="214">
        <v>9.4152372734831902E-2</v>
      </c>
      <c r="I19" s="215">
        <v>0.382441271084351</v>
      </c>
      <c r="J19" s="219"/>
      <c r="K19" s="219"/>
      <c r="L19" s="219"/>
    </row>
    <row r="20" spans="1:12" ht="19.899999999999999" hidden="1" customHeight="1" outlineLevel="1" thickBot="1">
      <c r="A20" s="677" t="s">
        <v>250</v>
      </c>
      <c r="B20" s="678">
        <v>3.0999999999999917E-2</v>
      </c>
      <c r="C20" s="678" t="s">
        <v>235</v>
      </c>
      <c r="D20" s="679">
        <v>0.18426827441999993</v>
      </c>
      <c r="E20" s="678" t="s">
        <v>235</v>
      </c>
      <c r="G20" s="324"/>
      <c r="H20" s="351"/>
      <c r="I20" s="654"/>
      <c r="J20" s="219"/>
      <c r="K20" s="219"/>
      <c r="L20" s="219"/>
    </row>
    <row r="21" spans="1:12" ht="24.75" customHeight="1" collapsed="1">
      <c r="A21" s="655" t="s">
        <v>236</v>
      </c>
      <c r="B21" s="655"/>
      <c r="C21" s="655"/>
      <c r="D21" s="655"/>
      <c r="E21" s="655"/>
      <c r="F21" s="656"/>
      <c r="G21" s="657"/>
      <c r="H21" s="657"/>
      <c r="I21" s="657"/>
      <c r="J21" s="657"/>
      <c r="K21" s="219"/>
    </row>
    <row r="22" spans="1:12" ht="15" customHeight="1">
      <c r="A22" s="655" t="s">
        <v>219</v>
      </c>
      <c r="B22" s="655"/>
      <c r="C22" s="655"/>
      <c r="D22" s="655"/>
      <c r="E22" s="655"/>
      <c r="G22" s="211"/>
      <c r="H22" s="211"/>
    </row>
    <row r="23" spans="1:12" ht="39.75" customHeight="1">
      <c r="A23" s="655" t="s">
        <v>252</v>
      </c>
      <c r="B23" s="655"/>
      <c r="C23" s="655"/>
      <c r="D23" s="655"/>
      <c r="E23" s="655"/>
      <c r="G23" s="211"/>
      <c r="H23" s="211"/>
    </row>
    <row r="24" spans="1:12" hidden="1" outlineLevel="1">
      <c r="A24" s="655" t="s">
        <v>251</v>
      </c>
      <c r="B24" s="655"/>
      <c r="C24" s="655"/>
      <c r="D24" s="655"/>
      <c r="E24" s="655"/>
      <c r="F24" s="656"/>
    </row>
    <row r="25" spans="1:12" ht="81.75" customHeight="1" collapsed="1">
      <c r="A25" s="655" t="s">
        <v>111</v>
      </c>
      <c r="B25" s="655"/>
      <c r="C25" s="655"/>
      <c r="D25" s="655"/>
      <c r="E25" s="655"/>
      <c r="G25" s="669" t="s">
        <v>237</v>
      </c>
      <c r="H25" s="669"/>
      <c r="I25" s="669"/>
      <c r="J25" s="669"/>
    </row>
    <row r="26" spans="1:12">
      <c r="C26" s="667"/>
    </row>
  </sheetData>
  <sortState ref="G3:I19">
    <sortCondition ref="I3:I19"/>
    <sortCondition ref="H3:H19"/>
  </sortState>
  <mergeCells count="7">
    <mergeCell ref="A1:XFD1"/>
    <mergeCell ref="A21:E21"/>
    <mergeCell ref="A23:E23"/>
    <mergeCell ref="A24:E24"/>
    <mergeCell ref="A25:E25"/>
    <mergeCell ref="G25:J25"/>
    <mergeCell ref="A22:E22"/>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FD39"/>
  <sheetViews>
    <sheetView zoomScaleNormal="100" workbookViewId="0">
      <selection sqref="A1:XFD1"/>
    </sheetView>
  </sheetViews>
  <sheetFormatPr defaultColWidth="9.140625" defaultRowHeight="12.75" outlineLevelRow="1"/>
  <cols>
    <col min="1" max="1" width="19.5703125" style="152" customWidth="1"/>
    <col min="2" max="2" width="11.140625" style="152" customWidth="1"/>
    <col min="3" max="4" width="9.140625" style="152" customWidth="1"/>
    <col min="5" max="5" width="10.7109375" style="152" customWidth="1"/>
    <col min="6" max="14" width="9.140625" style="152" customWidth="1"/>
    <col min="15" max="15" width="12" style="152" customWidth="1"/>
    <col min="16" max="16" width="11.42578125" style="152" customWidth="1"/>
    <col min="17" max="17" width="11.7109375" style="152" bestFit="1" customWidth="1"/>
    <col min="18" max="21" width="9.7109375" style="152" customWidth="1"/>
    <col min="22" max="16384" width="9.140625" style="152"/>
  </cols>
  <sheetData>
    <row r="1" spans="1:21" s="420" customFormat="1" ht="25.15" customHeight="1" thickBot="1">
      <c r="A1" s="419" t="s">
        <v>56</v>
      </c>
      <c r="B1" s="419"/>
      <c r="C1" s="419"/>
      <c r="D1" s="419"/>
      <c r="E1" s="419"/>
      <c r="F1" s="419"/>
      <c r="G1" s="419"/>
      <c r="H1" s="419"/>
      <c r="I1" s="419"/>
      <c r="J1" s="419"/>
      <c r="K1" s="419"/>
      <c r="L1" s="419"/>
      <c r="M1" s="419"/>
      <c r="N1" s="419"/>
      <c r="O1" s="419"/>
      <c r="P1" s="419"/>
      <c r="Q1" s="419"/>
      <c r="R1" s="419"/>
      <c r="S1" s="419"/>
      <c r="T1" s="419"/>
      <c r="U1" s="419"/>
    </row>
    <row r="2" spans="1:21" ht="17.25" customHeight="1" outlineLevel="1">
      <c r="A2" s="421" t="s">
        <v>47</v>
      </c>
      <c r="B2" s="423" t="s">
        <v>6</v>
      </c>
      <c r="C2" s="425" t="s">
        <v>48</v>
      </c>
      <c r="D2" s="426"/>
      <c r="E2" s="426"/>
      <c r="F2" s="426"/>
      <c r="G2" s="426"/>
      <c r="H2" s="426"/>
      <c r="I2" s="426"/>
      <c r="J2" s="426"/>
      <c r="K2" s="421"/>
      <c r="L2" s="425" t="s">
        <v>49</v>
      </c>
      <c r="M2" s="426"/>
      <c r="N2" s="426"/>
    </row>
    <row r="3" spans="1:21" ht="17.25" customHeight="1" outlineLevel="1" thickBot="1">
      <c r="A3" s="422"/>
      <c r="B3" s="424"/>
      <c r="C3" s="37" t="s">
        <v>87</v>
      </c>
      <c r="D3" s="37" t="s">
        <v>88</v>
      </c>
      <c r="E3" s="37" t="s">
        <v>89</v>
      </c>
      <c r="F3" s="37" t="s">
        <v>90</v>
      </c>
      <c r="G3" s="37" t="s">
        <v>18</v>
      </c>
      <c r="H3" s="37" t="s">
        <v>19</v>
      </c>
      <c r="I3" s="37" t="s">
        <v>91</v>
      </c>
      <c r="J3" s="37" t="s">
        <v>93</v>
      </c>
      <c r="K3" s="42" t="s">
        <v>20</v>
      </c>
      <c r="L3" s="37" t="s">
        <v>19</v>
      </c>
      <c r="M3" s="37" t="s">
        <v>93</v>
      </c>
      <c r="N3" s="43" t="s">
        <v>20</v>
      </c>
    </row>
    <row r="4" spans="1:21" ht="18.600000000000001" customHeight="1" outlineLevel="1">
      <c r="A4" s="162">
        <v>44561</v>
      </c>
      <c r="B4" s="38">
        <v>1711</v>
      </c>
      <c r="C4" s="165">
        <v>7</v>
      </c>
      <c r="D4" s="166">
        <v>10</v>
      </c>
      <c r="E4" s="165">
        <v>14</v>
      </c>
      <c r="F4" s="166">
        <v>4</v>
      </c>
      <c r="G4" s="166">
        <v>3</v>
      </c>
      <c r="H4" s="165">
        <v>20</v>
      </c>
      <c r="I4" s="165">
        <v>1</v>
      </c>
      <c r="J4" s="165">
        <v>4</v>
      </c>
      <c r="K4" s="166">
        <v>692</v>
      </c>
      <c r="L4" s="165">
        <v>48</v>
      </c>
      <c r="M4" s="166">
        <v>5</v>
      </c>
      <c r="N4" s="320">
        <v>903</v>
      </c>
    </row>
    <row r="5" spans="1:21" ht="18.600000000000001" customHeight="1" outlineLevel="1">
      <c r="A5" s="316">
        <v>44834</v>
      </c>
      <c r="B5" s="317">
        <v>1757</v>
      </c>
      <c r="C5" s="318">
        <v>7</v>
      </c>
      <c r="D5" s="39">
        <v>10</v>
      </c>
      <c r="E5" s="318">
        <v>15</v>
      </c>
      <c r="F5" s="39">
        <v>4</v>
      </c>
      <c r="G5" s="39">
        <v>3</v>
      </c>
      <c r="H5" s="318">
        <v>18</v>
      </c>
      <c r="I5" s="318">
        <v>1</v>
      </c>
      <c r="J5" s="318">
        <v>5</v>
      </c>
      <c r="K5" s="39">
        <v>691</v>
      </c>
      <c r="L5" s="318">
        <v>49</v>
      </c>
      <c r="M5" s="39">
        <v>6</v>
      </c>
      <c r="N5" s="40">
        <v>948</v>
      </c>
    </row>
    <row r="6" spans="1:21" ht="18.600000000000001" customHeight="1" outlineLevel="1">
      <c r="A6" s="162">
        <v>44926</v>
      </c>
      <c r="B6" s="55">
        <v>1742</v>
      </c>
      <c r="C6" s="167">
        <v>7</v>
      </c>
      <c r="D6" s="168">
        <v>10</v>
      </c>
      <c r="E6" s="167">
        <v>15</v>
      </c>
      <c r="F6" s="168">
        <v>4</v>
      </c>
      <c r="G6" s="168">
        <v>2</v>
      </c>
      <c r="H6" s="167">
        <v>19</v>
      </c>
      <c r="I6" s="167">
        <v>1</v>
      </c>
      <c r="J6" s="167">
        <v>6</v>
      </c>
      <c r="K6" s="168">
        <v>683</v>
      </c>
      <c r="L6" s="167">
        <v>45</v>
      </c>
      <c r="M6" s="168">
        <v>6</v>
      </c>
      <c r="N6" s="321">
        <v>944</v>
      </c>
    </row>
    <row r="7" spans="1:21" ht="18.600000000000001" customHeight="1" outlineLevel="1">
      <c r="A7" s="404" t="s">
        <v>161</v>
      </c>
      <c r="B7" s="112">
        <v>-15</v>
      </c>
      <c r="C7" s="169">
        <v>0</v>
      </c>
      <c r="D7" s="169">
        <v>0</v>
      </c>
      <c r="E7" s="169">
        <v>0</v>
      </c>
      <c r="F7" s="169">
        <v>0</v>
      </c>
      <c r="G7" s="169">
        <v>-1</v>
      </c>
      <c r="H7" s="169">
        <v>1</v>
      </c>
      <c r="I7" s="169">
        <v>0</v>
      </c>
      <c r="J7" s="169">
        <v>1</v>
      </c>
      <c r="K7" s="169">
        <v>-8</v>
      </c>
      <c r="L7" s="169">
        <v>-4</v>
      </c>
      <c r="M7" s="169">
        <v>0</v>
      </c>
      <c r="N7" s="170">
        <v>-4</v>
      </c>
      <c r="O7" s="348"/>
    </row>
    <row r="8" spans="1:21" ht="18.600000000000001" customHeight="1" outlineLevel="1">
      <c r="A8" s="405"/>
      <c r="B8" s="345">
        <v>-8.537279453614155E-3</v>
      </c>
      <c r="C8" s="346">
        <v>0</v>
      </c>
      <c r="D8" s="346">
        <v>0</v>
      </c>
      <c r="E8" s="346">
        <v>0</v>
      </c>
      <c r="F8" s="346">
        <v>0</v>
      </c>
      <c r="G8" s="346">
        <v>-0.33333333333333337</v>
      </c>
      <c r="H8" s="346">
        <v>5.555555555555558E-2</v>
      </c>
      <c r="I8" s="346">
        <v>0</v>
      </c>
      <c r="J8" s="346">
        <v>0.19999999999999996</v>
      </c>
      <c r="K8" s="346">
        <v>-1.157742402315487E-2</v>
      </c>
      <c r="L8" s="346">
        <v>-8.1632653061224469E-2</v>
      </c>
      <c r="M8" s="346">
        <v>0</v>
      </c>
      <c r="N8" s="347">
        <v>-4.2194092827003704E-3</v>
      </c>
    </row>
    <row r="9" spans="1:21" ht="18.600000000000001" customHeight="1" outlineLevel="1">
      <c r="A9" s="407" t="s">
        <v>160</v>
      </c>
      <c r="B9" s="112">
        <v>31</v>
      </c>
      <c r="C9" s="169">
        <v>0</v>
      </c>
      <c r="D9" s="169">
        <v>0</v>
      </c>
      <c r="E9" s="169">
        <v>1</v>
      </c>
      <c r="F9" s="169">
        <v>0</v>
      </c>
      <c r="G9" s="169">
        <v>-1</v>
      </c>
      <c r="H9" s="169">
        <v>-1</v>
      </c>
      <c r="I9" s="169">
        <v>0</v>
      </c>
      <c r="J9" s="169">
        <v>2</v>
      </c>
      <c r="K9" s="169">
        <v>-9</v>
      </c>
      <c r="L9" s="169">
        <v>-3</v>
      </c>
      <c r="M9" s="169">
        <v>1</v>
      </c>
      <c r="N9" s="170">
        <v>41</v>
      </c>
      <c r="P9" s="26"/>
      <c r="Q9" s="171" t="s">
        <v>8</v>
      </c>
      <c r="R9" s="171" t="s">
        <v>2</v>
      </c>
      <c r="S9" s="171" t="s">
        <v>45</v>
      </c>
      <c r="T9" s="171" t="s">
        <v>25</v>
      </c>
    </row>
    <row r="10" spans="1:21" ht="18.600000000000001" customHeight="1" outlineLevel="1" thickBot="1">
      <c r="A10" s="408"/>
      <c r="B10" s="113">
        <v>1.8118059614260718E-2</v>
      </c>
      <c r="C10" s="41">
        <v>0</v>
      </c>
      <c r="D10" s="41">
        <v>0</v>
      </c>
      <c r="E10" s="41">
        <v>7.1428571428571397E-2</v>
      </c>
      <c r="F10" s="41">
        <v>0</v>
      </c>
      <c r="G10" s="41">
        <v>-0.33333333333333337</v>
      </c>
      <c r="H10" s="41">
        <v>-5.0000000000000044E-2</v>
      </c>
      <c r="I10" s="41">
        <v>0</v>
      </c>
      <c r="J10" s="41">
        <v>0.5</v>
      </c>
      <c r="K10" s="41">
        <v>-1.3005780346820761E-2</v>
      </c>
      <c r="L10" s="41">
        <v>-6.25E-2</v>
      </c>
      <c r="M10" s="41">
        <v>0.19999999999999996</v>
      </c>
      <c r="N10" s="172">
        <v>4.540420819490576E-2</v>
      </c>
      <c r="P10" s="26">
        <f>A6</f>
        <v>44926</v>
      </c>
      <c r="Q10" s="152">
        <f>C6+D6</f>
        <v>17</v>
      </c>
      <c r="R10" s="152">
        <f>F6+E6</f>
        <v>19</v>
      </c>
      <c r="S10" s="152">
        <f>G6+H6+M6+I6+J6+L6</f>
        <v>79</v>
      </c>
      <c r="T10" s="152">
        <f>K6+N6</f>
        <v>1627</v>
      </c>
      <c r="U10" s="152">
        <f>SUM(Q10:T10)</f>
        <v>1742</v>
      </c>
    </row>
    <row r="11" spans="1:21" ht="28.9" customHeight="1" outlineLevel="1">
      <c r="A11" s="409" t="s">
        <v>113</v>
      </c>
      <c r="B11" s="409"/>
      <c r="C11" s="409"/>
      <c r="D11" s="409"/>
      <c r="E11" s="409"/>
      <c r="F11" s="409"/>
      <c r="G11" s="409"/>
      <c r="H11" s="409"/>
      <c r="I11" s="409"/>
      <c r="J11" s="409"/>
      <c r="K11" s="409"/>
      <c r="L11" s="409"/>
      <c r="M11" s="409"/>
      <c r="N11" s="409"/>
    </row>
    <row r="12" spans="1:21" s="410" customFormat="1" ht="13.5" customHeight="1"/>
    <row r="13" spans="1:21" s="411" customFormat="1" ht="21.75" customHeight="1" thickBot="1">
      <c r="A13" s="411" t="s">
        <v>98</v>
      </c>
    </row>
    <row r="14" spans="1:21" ht="18" customHeight="1" outlineLevel="1">
      <c r="A14" s="412" t="s">
        <v>47</v>
      </c>
      <c r="B14" s="414" t="s">
        <v>6</v>
      </c>
      <c r="C14" s="406" t="s">
        <v>8</v>
      </c>
      <c r="D14" s="406"/>
      <c r="E14" s="406"/>
      <c r="F14" s="406" t="s">
        <v>2</v>
      </c>
      <c r="G14" s="406"/>
      <c r="H14" s="406"/>
      <c r="I14" s="414" t="s">
        <v>100</v>
      </c>
      <c r="J14" s="416"/>
      <c r="K14" s="416"/>
      <c r="L14" s="416"/>
      <c r="M14" s="416"/>
    </row>
    <row r="15" spans="1:21" ht="18" customHeight="1" outlineLevel="1" thickBot="1">
      <c r="A15" s="413"/>
      <c r="B15" s="415"/>
      <c r="C15" s="124" t="s">
        <v>101</v>
      </c>
      <c r="D15" s="124" t="s">
        <v>102</v>
      </c>
      <c r="E15" s="123" t="s">
        <v>6</v>
      </c>
      <c r="F15" s="124" t="s">
        <v>101</v>
      </c>
      <c r="G15" s="124" t="s">
        <v>102</v>
      </c>
      <c r="H15" s="123" t="s">
        <v>6</v>
      </c>
      <c r="I15" s="124" t="s">
        <v>101</v>
      </c>
      <c r="J15" s="124" t="s">
        <v>103</v>
      </c>
      <c r="K15" s="124" t="s">
        <v>102</v>
      </c>
      <c r="L15" s="124" t="s">
        <v>110</v>
      </c>
      <c r="M15" s="164" t="s">
        <v>6</v>
      </c>
    </row>
    <row r="16" spans="1:21" ht="18" customHeight="1" outlineLevel="1">
      <c r="A16" s="162">
        <v>44561</v>
      </c>
      <c r="B16" s="120">
        <v>77</v>
      </c>
      <c r="C16" s="118">
        <v>7</v>
      </c>
      <c r="D16" s="119">
        <v>10</v>
      </c>
      <c r="E16" s="117">
        <v>17</v>
      </c>
      <c r="F16" s="118">
        <v>13</v>
      </c>
      <c r="G16" s="119">
        <v>4</v>
      </c>
      <c r="H16" s="117">
        <v>17</v>
      </c>
      <c r="I16" s="118">
        <v>3</v>
      </c>
      <c r="J16" s="118">
        <v>37</v>
      </c>
      <c r="K16" s="119">
        <v>1</v>
      </c>
      <c r="L16" s="119">
        <v>2</v>
      </c>
      <c r="M16" s="120">
        <v>43</v>
      </c>
    </row>
    <row r="17" spans="1:16384" ht="18" customHeight="1" outlineLevel="1">
      <c r="A17" s="316">
        <v>44834</v>
      </c>
      <c r="B17" s="317">
        <v>77</v>
      </c>
      <c r="C17" s="318">
        <v>7</v>
      </c>
      <c r="D17" s="39">
        <v>10</v>
      </c>
      <c r="E17" s="319">
        <v>17</v>
      </c>
      <c r="F17" s="39">
        <v>13</v>
      </c>
      <c r="G17" s="39">
        <v>4</v>
      </c>
      <c r="H17" s="319">
        <v>17</v>
      </c>
      <c r="I17" s="318">
        <v>3</v>
      </c>
      <c r="J17" s="318">
        <v>37</v>
      </c>
      <c r="K17" s="318">
        <v>1</v>
      </c>
      <c r="L17" s="39">
        <v>2</v>
      </c>
      <c r="M17" s="304">
        <v>43</v>
      </c>
    </row>
    <row r="18" spans="1:16384" s="322" customFormat="1" ht="18" customHeight="1" outlineLevel="1">
      <c r="A18" s="162">
        <v>44926</v>
      </c>
      <c r="B18" s="304">
        <v>77</v>
      </c>
      <c r="C18" s="318">
        <v>7</v>
      </c>
      <c r="D18" s="39">
        <v>10</v>
      </c>
      <c r="E18" s="319">
        <v>17</v>
      </c>
      <c r="F18" s="39">
        <v>15</v>
      </c>
      <c r="G18" s="39">
        <v>4</v>
      </c>
      <c r="H18" s="319">
        <v>19</v>
      </c>
      <c r="I18" s="318">
        <v>1</v>
      </c>
      <c r="J18" s="318">
        <v>36</v>
      </c>
      <c r="K18" s="318">
        <v>1</v>
      </c>
      <c r="L18" s="39">
        <v>1</v>
      </c>
      <c r="M18" s="304">
        <v>41</v>
      </c>
    </row>
    <row r="19" spans="1:16384" ht="18" customHeight="1" outlineLevel="1">
      <c r="A19" s="404" t="s">
        <v>161</v>
      </c>
      <c r="B19" s="358">
        <f t="shared" ref="B19:M19" si="0">B18-B17</f>
        <v>0</v>
      </c>
      <c r="C19" s="359">
        <f t="shared" si="0"/>
        <v>0</v>
      </c>
      <c r="D19" s="359">
        <f t="shared" si="0"/>
        <v>0</v>
      </c>
      <c r="E19" s="358">
        <f>E18-E17</f>
        <v>0</v>
      </c>
      <c r="F19" s="359">
        <f t="shared" si="0"/>
        <v>2</v>
      </c>
      <c r="G19" s="359">
        <f t="shared" si="0"/>
        <v>0</v>
      </c>
      <c r="H19" s="358">
        <f t="shared" si="0"/>
        <v>2</v>
      </c>
      <c r="I19" s="359">
        <f t="shared" si="0"/>
        <v>-2</v>
      </c>
      <c r="J19" s="359">
        <f t="shared" si="0"/>
        <v>-1</v>
      </c>
      <c r="K19" s="359">
        <f t="shared" si="0"/>
        <v>0</v>
      </c>
      <c r="L19" s="359">
        <f t="shared" si="0"/>
        <v>-1</v>
      </c>
      <c r="M19" s="358">
        <f t="shared" si="0"/>
        <v>-2</v>
      </c>
      <c r="O19" s="418" t="s">
        <v>143</v>
      </c>
      <c r="P19" s="418" t="s">
        <v>144</v>
      </c>
      <c r="Q19" s="418" t="s">
        <v>145</v>
      </c>
      <c r="R19" s="418" t="s">
        <v>146</v>
      </c>
      <c r="S19" s="418" t="s">
        <v>147</v>
      </c>
      <c r="T19" s="418" t="s">
        <v>148</v>
      </c>
      <c r="U19" s="418" t="s">
        <v>149</v>
      </c>
      <c r="V19" s="418" t="s">
        <v>150</v>
      </c>
    </row>
    <row r="20" spans="1:16384" ht="18" customHeight="1" outlineLevel="1">
      <c r="A20" s="405"/>
      <c r="B20" s="360">
        <f t="shared" ref="B20:M20" si="1">B19/B17</f>
        <v>0</v>
      </c>
      <c r="C20" s="361">
        <f t="shared" si="1"/>
        <v>0</v>
      </c>
      <c r="D20" s="361">
        <f t="shared" si="1"/>
        <v>0</v>
      </c>
      <c r="E20" s="360">
        <f>E19/E17</f>
        <v>0</v>
      </c>
      <c r="F20" s="361">
        <f t="shared" si="1"/>
        <v>0.15384615384615385</v>
      </c>
      <c r="G20" s="361">
        <f t="shared" si="1"/>
        <v>0</v>
      </c>
      <c r="H20" s="360">
        <f t="shared" si="1"/>
        <v>0.11764705882352941</v>
      </c>
      <c r="I20" s="361">
        <f t="shared" si="1"/>
        <v>-0.66666666666666663</v>
      </c>
      <c r="J20" s="361">
        <f t="shared" si="1"/>
        <v>-2.7027027027027029E-2</v>
      </c>
      <c r="K20" s="361">
        <f t="shared" si="1"/>
        <v>0</v>
      </c>
      <c r="L20" s="361">
        <f t="shared" si="1"/>
        <v>-0.5</v>
      </c>
      <c r="M20" s="360">
        <f t="shared" si="1"/>
        <v>-4.6511627906976744E-2</v>
      </c>
      <c r="O20" s="430"/>
      <c r="P20" s="418"/>
      <c r="Q20" s="418"/>
      <c r="R20" s="418"/>
      <c r="S20" s="418"/>
      <c r="T20" s="418"/>
      <c r="U20" s="418"/>
      <c r="V20" s="418"/>
    </row>
    <row r="21" spans="1:16384" ht="18" customHeight="1" outlineLevel="1" thickBot="1">
      <c r="A21" s="407" t="s">
        <v>160</v>
      </c>
      <c r="B21" s="355">
        <f t="shared" ref="B21:M21" si="2">B18-B16</f>
        <v>0</v>
      </c>
      <c r="C21" s="356">
        <f t="shared" si="2"/>
        <v>0</v>
      </c>
      <c r="D21" s="356">
        <f t="shared" si="2"/>
        <v>0</v>
      </c>
      <c r="E21" s="355">
        <f t="shared" si="2"/>
        <v>0</v>
      </c>
      <c r="F21" s="356">
        <f t="shared" si="2"/>
        <v>2</v>
      </c>
      <c r="G21" s="356">
        <f t="shared" si="2"/>
        <v>0</v>
      </c>
      <c r="H21" s="355">
        <f t="shared" si="2"/>
        <v>2</v>
      </c>
      <c r="I21" s="356">
        <f t="shared" si="2"/>
        <v>-2</v>
      </c>
      <c r="J21" s="356">
        <f>J18-J16</f>
        <v>-1</v>
      </c>
      <c r="K21" s="356">
        <f t="shared" si="2"/>
        <v>0</v>
      </c>
      <c r="L21" s="356">
        <f t="shared" si="2"/>
        <v>-1</v>
      </c>
      <c r="M21" s="357">
        <f t="shared" si="2"/>
        <v>-2</v>
      </c>
      <c r="N21" s="152">
        <f>SUM(O21:V21)</f>
        <v>75</v>
      </c>
      <c r="O21" s="173">
        <f>C18</f>
        <v>7</v>
      </c>
      <c r="P21" s="174">
        <f>D18</f>
        <v>10</v>
      </c>
      <c r="Q21" s="174">
        <f>F18</f>
        <v>15</v>
      </c>
      <c r="R21" s="174">
        <f>G18</f>
        <v>4</v>
      </c>
      <c r="S21" s="121">
        <f>I18</f>
        <v>1</v>
      </c>
      <c r="T21" s="121">
        <f>J18</f>
        <v>36</v>
      </c>
      <c r="U21" s="122">
        <f>K18</f>
        <v>1</v>
      </c>
      <c r="V21" s="152">
        <f>L18</f>
        <v>1</v>
      </c>
    </row>
    <row r="22" spans="1:16384" ht="18" customHeight="1" outlineLevel="1" thickBot="1">
      <c r="A22" s="408"/>
      <c r="B22" s="114">
        <f t="shared" ref="B22:L22" si="3">B18/B16-1</f>
        <v>0</v>
      </c>
      <c r="C22" s="115">
        <f t="shared" si="3"/>
        <v>0</v>
      </c>
      <c r="D22" s="115">
        <f t="shared" si="3"/>
        <v>0</v>
      </c>
      <c r="E22" s="114">
        <f t="shared" si="3"/>
        <v>0</v>
      </c>
      <c r="F22" s="115">
        <f t="shared" si="3"/>
        <v>0.15384615384615374</v>
      </c>
      <c r="G22" s="115">
        <f t="shared" si="3"/>
        <v>0</v>
      </c>
      <c r="H22" s="114">
        <f t="shared" si="3"/>
        <v>0.11764705882352944</v>
      </c>
      <c r="I22" s="115">
        <f t="shared" si="3"/>
        <v>-0.66666666666666674</v>
      </c>
      <c r="J22" s="115">
        <f t="shared" si="3"/>
        <v>-2.7027027027026973E-2</v>
      </c>
      <c r="K22" s="115">
        <f t="shared" si="3"/>
        <v>0</v>
      </c>
      <c r="L22" s="115">
        <f t="shared" si="3"/>
        <v>-0.5</v>
      </c>
      <c r="M22" s="148">
        <f>M18/M16-1</f>
        <v>-4.6511627906976716E-2</v>
      </c>
    </row>
    <row r="23" spans="1:16384" outlineLevel="1">
      <c r="A23" s="417" t="s">
        <v>114</v>
      </c>
      <c r="B23" s="417"/>
      <c r="C23" s="417"/>
      <c r="D23" s="417"/>
      <c r="E23" s="417"/>
      <c r="F23" s="417"/>
      <c r="G23" s="417"/>
      <c r="H23" s="417"/>
      <c r="I23" s="417"/>
      <c r="J23" s="417"/>
      <c r="K23" s="417"/>
      <c r="L23" s="417"/>
      <c r="M23" s="417"/>
    </row>
    <row r="24" spans="1:16384" s="427" customFormat="1"/>
    <row r="25" spans="1:16384" s="429" customFormat="1" ht="21.75" customHeight="1" thickBot="1">
      <c r="A25" s="428" t="s">
        <v>97</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428"/>
      <c r="DC25" s="428"/>
      <c r="DD25" s="428"/>
      <c r="DE25" s="428"/>
      <c r="DF25" s="428"/>
      <c r="DG25" s="428"/>
      <c r="DH25" s="428"/>
      <c r="DI25" s="428"/>
      <c r="DJ25" s="428"/>
      <c r="DK25" s="428"/>
      <c r="DL25" s="428"/>
      <c r="DM25" s="428"/>
      <c r="DN25" s="428"/>
      <c r="DO25" s="428"/>
      <c r="DP25" s="428"/>
      <c r="DQ25" s="428"/>
      <c r="DR25" s="428"/>
      <c r="DS25" s="428"/>
      <c r="DT25" s="428"/>
      <c r="DU25" s="428"/>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28"/>
      <c r="GD25" s="428"/>
      <c r="GE25" s="428"/>
      <c r="GF25" s="428"/>
      <c r="GG25" s="428"/>
      <c r="GH25" s="428"/>
      <c r="GI25" s="428"/>
      <c r="GJ25" s="428"/>
      <c r="GK25" s="428"/>
      <c r="GL25" s="428"/>
      <c r="GM25" s="428"/>
      <c r="GN25" s="428"/>
      <c r="GO25" s="428"/>
      <c r="GP25" s="428"/>
      <c r="GQ25" s="428"/>
      <c r="GR25" s="428"/>
      <c r="GS25" s="428"/>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c r="IV25" s="428"/>
      <c r="IW25" s="428"/>
      <c r="IX25" s="428"/>
      <c r="IY25" s="428"/>
      <c r="IZ25" s="428"/>
      <c r="JA25" s="428"/>
      <c r="JB25" s="428"/>
      <c r="JC25" s="428"/>
      <c r="JD25" s="428"/>
      <c r="JE25" s="428"/>
      <c r="JF25" s="428"/>
      <c r="JG25" s="428"/>
      <c r="JH25" s="428"/>
      <c r="JI25" s="428"/>
      <c r="JJ25" s="428"/>
      <c r="JK25" s="428"/>
      <c r="JL25" s="428"/>
      <c r="JM25" s="428"/>
      <c r="JN25" s="428"/>
      <c r="JO25" s="428"/>
      <c r="JP25" s="428"/>
      <c r="JQ25" s="428"/>
      <c r="JR25" s="428"/>
      <c r="JS25" s="428"/>
      <c r="JT25" s="428"/>
      <c r="JU25" s="428"/>
      <c r="JV25" s="428"/>
      <c r="JW25" s="428"/>
      <c r="JX25" s="428"/>
      <c r="JY25" s="428"/>
      <c r="JZ25" s="428"/>
      <c r="KA25" s="428"/>
      <c r="KB25" s="428"/>
      <c r="KC25" s="428"/>
      <c r="KD25" s="428"/>
      <c r="KE25" s="428"/>
      <c r="KF25" s="428"/>
      <c r="KG25" s="428"/>
      <c r="KH25" s="428"/>
      <c r="KI25" s="428"/>
      <c r="KJ25" s="428"/>
      <c r="KK25" s="428"/>
      <c r="KL25" s="428"/>
      <c r="KM25" s="428"/>
      <c r="KN25" s="428"/>
      <c r="KO25" s="428"/>
      <c r="KP25" s="428"/>
      <c r="KQ25" s="428"/>
      <c r="KR25" s="428"/>
      <c r="KS25" s="428"/>
      <c r="KT25" s="428"/>
      <c r="KU25" s="428"/>
      <c r="KV25" s="428"/>
      <c r="KW25" s="428"/>
      <c r="KX25" s="428"/>
      <c r="KY25" s="428"/>
      <c r="KZ25" s="428"/>
      <c r="LA25" s="428"/>
      <c r="LB25" s="428"/>
      <c r="LC25" s="428"/>
      <c r="LD25" s="428"/>
      <c r="LE25" s="428"/>
      <c r="LF25" s="428"/>
      <c r="LG25" s="428"/>
      <c r="LH25" s="428"/>
      <c r="LI25" s="428"/>
      <c r="LJ25" s="428"/>
      <c r="LK25" s="428"/>
      <c r="LL25" s="428"/>
      <c r="LM25" s="428"/>
      <c r="LN25" s="428"/>
      <c r="LO25" s="428"/>
      <c r="LP25" s="428"/>
      <c r="LQ25" s="428"/>
      <c r="LR25" s="428"/>
      <c r="LS25" s="428"/>
      <c r="LT25" s="428"/>
      <c r="LU25" s="428"/>
      <c r="LV25" s="428"/>
      <c r="LW25" s="428"/>
      <c r="LX25" s="428"/>
      <c r="LY25" s="428"/>
      <c r="LZ25" s="428"/>
      <c r="MA25" s="428"/>
      <c r="MB25" s="428"/>
      <c r="MC25" s="428"/>
      <c r="MD25" s="428"/>
      <c r="ME25" s="428"/>
      <c r="MF25" s="428"/>
      <c r="MG25" s="428"/>
      <c r="MH25" s="428"/>
      <c r="MI25" s="428"/>
      <c r="MJ25" s="428"/>
      <c r="MK25" s="428"/>
      <c r="ML25" s="428"/>
      <c r="MM25" s="428"/>
      <c r="MN25" s="428"/>
      <c r="MO25" s="428"/>
      <c r="MP25" s="428"/>
      <c r="MQ25" s="428"/>
      <c r="MR25" s="428"/>
      <c r="MS25" s="428"/>
      <c r="MT25" s="428"/>
      <c r="MU25" s="428"/>
      <c r="MV25" s="428"/>
      <c r="MW25" s="428"/>
      <c r="MX25" s="428"/>
      <c r="MY25" s="428"/>
      <c r="MZ25" s="428"/>
      <c r="NA25" s="428"/>
      <c r="NB25" s="428"/>
      <c r="NC25" s="428"/>
      <c r="ND25" s="428"/>
      <c r="NE25" s="428"/>
      <c r="NF25" s="428"/>
      <c r="NG25" s="428"/>
      <c r="NH25" s="428"/>
      <c r="NI25" s="428"/>
      <c r="NJ25" s="428"/>
      <c r="NK25" s="428"/>
      <c r="NL25" s="428"/>
      <c r="NM25" s="428"/>
      <c r="NN25" s="428"/>
      <c r="NO25" s="428"/>
      <c r="NP25" s="428"/>
      <c r="NQ25" s="428"/>
      <c r="NR25" s="428"/>
      <c r="NS25" s="428"/>
      <c r="NT25" s="428"/>
      <c r="NU25" s="428"/>
      <c r="NV25" s="428"/>
      <c r="NW25" s="428"/>
      <c r="NX25" s="428"/>
      <c r="NY25" s="428"/>
      <c r="NZ25" s="428"/>
      <c r="OA25" s="428"/>
      <c r="OB25" s="428"/>
      <c r="OC25" s="428"/>
      <c r="OD25" s="428"/>
      <c r="OE25" s="428"/>
      <c r="OF25" s="428"/>
      <c r="OG25" s="428"/>
      <c r="OH25" s="428"/>
      <c r="OI25" s="428"/>
      <c r="OJ25" s="428"/>
      <c r="OK25" s="428"/>
      <c r="OL25" s="428"/>
      <c r="OM25" s="428"/>
      <c r="ON25" s="428"/>
      <c r="OO25" s="428"/>
      <c r="OP25" s="428"/>
      <c r="OQ25" s="428"/>
      <c r="OR25" s="428"/>
      <c r="OS25" s="428"/>
      <c r="OT25" s="428"/>
      <c r="OU25" s="428"/>
      <c r="OV25" s="428"/>
      <c r="OW25" s="428"/>
      <c r="OX25" s="428"/>
      <c r="OY25" s="428"/>
      <c r="OZ25" s="428"/>
      <c r="PA25" s="428"/>
      <c r="PB25" s="428"/>
      <c r="PC25" s="428"/>
      <c r="PD25" s="428"/>
      <c r="PE25" s="428"/>
      <c r="PF25" s="428"/>
      <c r="PG25" s="428"/>
      <c r="PH25" s="428"/>
      <c r="PI25" s="428"/>
      <c r="PJ25" s="428"/>
      <c r="PK25" s="428"/>
      <c r="PL25" s="428"/>
      <c r="PM25" s="428"/>
      <c r="PN25" s="428"/>
      <c r="PO25" s="428"/>
      <c r="PP25" s="428"/>
      <c r="PQ25" s="428"/>
      <c r="PR25" s="428"/>
      <c r="PS25" s="428"/>
      <c r="PT25" s="428"/>
      <c r="PU25" s="428"/>
      <c r="PV25" s="428"/>
      <c r="PW25" s="428"/>
      <c r="PX25" s="428"/>
      <c r="PY25" s="428"/>
      <c r="PZ25" s="428"/>
      <c r="QA25" s="428"/>
      <c r="QB25" s="428"/>
      <c r="QC25" s="428"/>
      <c r="QD25" s="428"/>
      <c r="QE25" s="428"/>
      <c r="QF25" s="428"/>
      <c r="QG25" s="428"/>
      <c r="QH25" s="428"/>
      <c r="QI25" s="428"/>
      <c r="QJ25" s="428"/>
      <c r="QK25" s="428"/>
      <c r="QL25" s="428"/>
      <c r="QM25" s="428"/>
      <c r="QN25" s="428"/>
      <c r="QO25" s="428"/>
      <c r="QP25" s="428"/>
      <c r="QQ25" s="428"/>
      <c r="QR25" s="428"/>
      <c r="QS25" s="428"/>
      <c r="QT25" s="428"/>
      <c r="QU25" s="428"/>
      <c r="QV25" s="428"/>
      <c r="QW25" s="428"/>
      <c r="QX25" s="428"/>
      <c r="QY25" s="428"/>
      <c r="QZ25" s="428"/>
      <c r="RA25" s="428"/>
      <c r="RB25" s="428"/>
      <c r="RC25" s="428"/>
      <c r="RD25" s="428"/>
      <c r="RE25" s="428"/>
      <c r="RF25" s="428"/>
      <c r="RG25" s="428"/>
      <c r="RH25" s="428"/>
      <c r="RI25" s="428"/>
      <c r="RJ25" s="428"/>
      <c r="RK25" s="428"/>
      <c r="RL25" s="428"/>
      <c r="RM25" s="428"/>
      <c r="RN25" s="428"/>
      <c r="RO25" s="428"/>
      <c r="RP25" s="428"/>
      <c r="RQ25" s="428"/>
      <c r="RR25" s="428"/>
      <c r="RS25" s="428"/>
      <c r="RT25" s="428"/>
      <c r="RU25" s="428"/>
      <c r="RV25" s="428"/>
      <c r="RW25" s="428"/>
      <c r="RX25" s="428"/>
      <c r="RY25" s="428"/>
      <c r="RZ25" s="428"/>
      <c r="SA25" s="428"/>
      <c r="SB25" s="428"/>
      <c r="SC25" s="428"/>
      <c r="SD25" s="428"/>
      <c r="SE25" s="428"/>
      <c r="SF25" s="428"/>
      <c r="SG25" s="428"/>
      <c r="SH25" s="428"/>
      <c r="SI25" s="428"/>
      <c r="SJ25" s="428"/>
      <c r="SK25" s="428"/>
      <c r="SL25" s="428"/>
      <c r="SM25" s="428"/>
      <c r="SN25" s="428"/>
      <c r="SO25" s="428"/>
      <c r="SP25" s="428"/>
      <c r="SQ25" s="428"/>
      <c r="SR25" s="428"/>
      <c r="SS25" s="428"/>
      <c r="ST25" s="428"/>
      <c r="SU25" s="428"/>
      <c r="SV25" s="428"/>
      <c r="SW25" s="428"/>
      <c r="SX25" s="428"/>
      <c r="SY25" s="428"/>
      <c r="SZ25" s="428"/>
      <c r="TA25" s="428"/>
      <c r="TB25" s="428"/>
      <c r="TC25" s="428"/>
      <c r="TD25" s="428"/>
      <c r="TE25" s="428"/>
      <c r="TF25" s="428"/>
      <c r="TG25" s="428"/>
      <c r="TH25" s="428"/>
      <c r="TI25" s="428"/>
      <c r="TJ25" s="428"/>
      <c r="TK25" s="428"/>
      <c r="TL25" s="428"/>
      <c r="TM25" s="428"/>
      <c r="TN25" s="428"/>
      <c r="TO25" s="428"/>
      <c r="TP25" s="428"/>
      <c r="TQ25" s="428"/>
      <c r="TR25" s="428"/>
      <c r="TS25" s="428"/>
      <c r="TT25" s="428"/>
      <c r="TU25" s="428"/>
      <c r="TV25" s="428"/>
      <c r="TW25" s="428"/>
      <c r="TX25" s="428"/>
      <c r="TY25" s="428"/>
      <c r="TZ25" s="428"/>
      <c r="UA25" s="428"/>
      <c r="UB25" s="428"/>
      <c r="UC25" s="428"/>
      <c r="UD25" s="428"/>
      <c r="UE25" s="428"/>
      <c r="UF25" s="428"/>
      <c r="UG25" s="428"/>
      <c r="UH25" s="428"/>
      <c r="UI25" s="428"/>
      <c r="UJ25" s="428"/>
      <c r="UK25" s="428"/>
      <c r="UL25" s="428"/>
      <c r="UM25" s="428"/>
      <c r="UN25" s="428"/>
      <c r="UO25" s="428"/>
      <c r="UP25" s="428"/>
      <c r="UQ25" s="428"/>
      <c r="UR25" s="428"/>
      <c r="US25" s="428"/>
      <c r="UT25" s="428"/>
      <c r="UU25" s="428"/>
      <c r="UV25" s="428"/>
      <c r="UW25" s="428"/>
      <c r="UX25" s="428"/>
      <c r="UY25" s="428"/>
      <c r="UZ25" s="428"/>
      <c r="VA25" s="428"/>
      <c r="VB25" s="428"/>
      <c r="VC25" s="428"/>
      <c r="VD25" s="428"/>
      <c r="VE25" s="428"/>
      <c r="VF25" s="428"/>
      <c r="VG25" s="428"/>
      <c r="VH25" s="428"/>
      <c r="VI25" s="428"/>
      <c r="VJ25" s="428"/>
      <c r="VK25" s="428"/>
      <c r="VL25" s="428"/>
      <c r="VM25" s="428"/>
      <c r="VN25" s="428"/>
      <c r="VO25" s="428"/>
      <c r="VP25" s="428"/>
      <c r="VQ25" s="428"/>
      <c r="VR25" s="428"/>
      <c r="VS25" s="428"/>
      <c r="VT25" s="428"/>
      <c r="VU25" s="428"/>
      <c r="VV25" s="428"/>
      <c r="VW25" s="428"/>
      <c r="VX25" s="428"/>
      <c r="VY25" s="428"/>
      <c r="VZ25" s="428"/>
      <c r="WA25" s="428"/>
      <c r="WB25" s="428"/>
      <c r="WC25" s="428"/>
      <c r="WD25" s="428"/>
      <c r="WE25" s="428"/>
      <c r="WF25" s="428"/>
      <c r="WG25" s="428"/>
      <c r="WH25" s="428"/>
      <c r="WI25" s="428"/>
      <c r="WJ25" s="428"/>
      <c r="WK25" s="428"/>
      <c r="WL25" s="428"/>
      <c r="WM25" s="428"/>
      <c r="WN25" s="428"/>
      <c r="WO25" s="428"/>
      <c r="WP25" s="428"/>
      <c r="WQ25" s="428"/>
      <c r="WR25" s="428"/>
      <c r="WS25" s="428"/>
      <c r="WT25" s="428"/>
      <c r="WU25" s="428"/>
      <c r="WV25" s="428"/>
      <c r="WW25" s="428"/>
      <c r="WX25" s="428"/>
      <c r="WY25" s="428"/>
      <c r="WZ25" s="428"/>
      <c r="XA25" s="428"/>
      <c r="XB25" s="428"/>
      <c r="XC25" s="428"/>
      <c r="XD25" s="428"/>
      <c r="XE25" s="428"/>
      <c r="XF25" s="428"/>
      <c r="XG25" s="428"/>
      <c r="XH25" s="428"/>
      <c r="XI25" s="428"/>
      <c r="XJ25" s="428"/>
      <c r="XK25" s="428"/>
      <c r="XL25" s="428"/>
      <c r="XM25" s="428"/>
      <c r="XN25" s="428"/>
      <c r="XO25" s="428"/>
      <c r="XP25" s="428"/>
      <c r="XQ25" s="428"/>
      <c r="XR25" s="428"/>
      <c r="XS25" s="428"/>
      <c r="XT25" s="428"/>
      <c r="XU25" s="428"/>
      <c r="XV25" s="428"/>
      <c r="XW25" s="428"/>
      <c r="XX25" s="428"/>
      <c r="XY25" s="428"/>
      <c r="XZ25" s="428"/>
      <c r="YA25" s="428"/>
      <c r="YB25" s="428"/>
      <c r="YC25" s="428"/>
      <c r="YD25" s="428"/>
      <c r="YE25" s="428"/>
      <c r="YF25" s="428"/>
      <c r="YG25" s="428"/>
      <c r="YH25" s="428"/>
      <c r="YI25" s="428"/>
      <c r="YJ25" s="428"/>
      <c r="YK25" s="428"/>
      <c r="YL25" s="428"/>
      <c r="YM25" s="428"/>
      <c r="YN25" s="428"/>
      <c r="YO25" s="428"/>
      <c r="YP25" s="428"/>
      <c r="YQ25" s="428"/>
      <c r="YR25" s="428"/>
      <c r="YS25" s="428"/>
      <c r="YT25" s="428"/>
      <c r="YU25" s="428"/>
      <c r="YV25" s="428"/>
      <c r="YW25" s="428"/>
      <c r="YX25" s="428"/>
      <c r="YY25" s="428"/>
      <c r="YZ25" s="428"/>
      <c r="ZA25" s="428"/>
      <c r="ZB25" s="428"/>
      <c r="ZC25" s="428"/>
      <c r="ZD25" s="428"/>
      <c r="ZE25" s="428"/>
      <c r="ZF25" s="428"/>
      <c r="ZG25" s="428"/>
      <c r="ZH25" s="428"/>
      <c r="ZI25" s="428"/>
      <c r="ZJ25" s="428"/>
      <c r="ZK25" s="428"/>
      <c r="ZL25" s="428"/>
      <c r="ZM25" s="428"/>
      <c r="ZN25" s="428"/>
      <c r="ZO25" s="428"/>
      <c r="ZP25" s="428"/>
      <c r="ZQ25" s="428"/>
      <c r="ZR25" s="428"/>
      <c r="ZS25" s="428"/>
      <c r="ZT25" s="428"/>
      <c r="ZU25" s="428"/>
      <c r="ZV25" s="428"/>
      <c r="ZW25" s="428"/>
      <c r="ZX25" s="428"/>
      <c r="ZY25" s="428"/>
      <c r="ZZ25" s="428"/>
      <c r="AAA25" s="428"/>
      <c r="AAB25" s="428"/>
      <c r="AAC25" s="428"/>
      <c r="AAD25" s="428"/>
      <c r="AAE25" s="428"/>
      <c r="AAF25" s="428"/>
      <c r="AAG25" s="428"/>
      <c r="AAH25" s="428"/>
      <c r="AAI25" s="428"/>
      <c r="AAJ25" s="428"/>
      <c r="AAK25" s="428"/>
      <c r="AAL25" s="428"/>
      <c r="AAM25" s="428"/>
      <c r="AAN25" s="428"/>
      <c r="AAO25" s="428"/>
      <c r="AAP25" s="428"/>
      <c r="AAQ25" s="428"/>
      <c r="AAR25" s="428"/>
      <c r="AAS25" s="428"/>
      <c r="AAT25" s="428"/>
      <c r="AAU25" s="428"/>
      <c r="AAV25" s="428"/>
      <c r="AAW25" s="428"/>
      <c r="AAX25" s="428"/>
      <c r="AAY25" s="428"/>
      <c r="AAZ25" s="428"/>
      <c r="ABA25" s="428"/>
      <c r="ABB25" s="428"/>
      <c r="ABC25" s="428"/>
      <c r="ABD25" s="428"/>
      <c r="ABE25" s="428"/>
      <c r="ABF25" s="428"/>
      <c r="ABG25" s="428"/>
      <c r="ABH25" s="428"/>
      <c r="ABI25" s="428"/>
      <c r="ABJ25" s="428"/>
      <c r="ABK25" s="428"/>
      <c r="ABL25" s="428"/>
      <c r="ABM25" s="428"/>
      <c r="ABN25" s="428"/>
      <c r="ABO25" s="428"/>
      <c r="ABP25" s="428"/>
      <c r="ABQ25" s="428"/>
      <c r="ABR25" s="428"/>
      <c r="ABS25" s="428"/>
      <c r="ABT25" s="428"/>
      <c r="ABU25" s="428"/>
      <c r="ABV25" s="428"/>
      <c r="ABW25" s="428"/>
      <c r="ABX25" s="428"/>
      <c r="ABY25" s="428"/>
      <c r="ABZ25" s="428"/>
      <c r="ACA25" s="428"/>
      <c r="ACB25" s="428"/>
      <c r="ACC25" s="428"/>
      <c r="ACD25" s="428"/>
      <c r="ACE25" s="428"/>
      <c r="ACF25" s="428"/>
      <c r="ACG25" s="428"/>
      <c r="ACH25" s="428"/>
      <c r="ACI25" s="428"/>
      <c r="ACJ25" s="428"/>
      <c r="ACK25" s="428"/>
      <c r="ACL25" s="428"/>
      <c r="ACM25" s="428"/>
      <c r="ACN25" s="428"/>
      <c r="ACO25" s="428"/>
      <c r="ACP25" s="428"/>
      <c r="ACQ25" s="428"/>
      <c r="ACR25" s="428"/>
      <c r="ACS25" s="428"/>
      <c r="ACT25" s="428"/>
      <c r="ACU25" s="428"/>
      <c r="ACV25" s="428"/>
      <c r="ACW25" s="428"/>
      <c r="ACX25" s="428"/>
      <c r="ACY25" s="428"/>
      <c r="ACZ25" s="428"/>
      <c r="ADA25" s="428"/>
      <c r="ADB25" s="428"/>
      <c r="ADC25" s="428"/>
      <c r="ADD25" s="428"/>
      <c r="ADE25" s="428"/>
      <c r="ADF25" s="428"/>
      <c r="ADG25" s="428"/>
      <c r="ADH25" s="428"/>
      <c r="ADI25" s="428"/>
      <c r="ADJ25" s="428"/>
      <c r="ADK25" s="428"/>
      <c r="ADL25" s="428"/>
      <c r="ADM25" s="428"/>
      <c r="ADN25" s="428"/>
      <c r="ADO25" s="428"/>
      <c r="ADP25" s="428"/>
      <c r="ADQ25" s="428"/>
      <c r="ADR25" s="428"/>
      <c r="ADS25" s="428"/>
      <c r="ADT25" s="428"/>
      <c r="ADU25" s="428"/>
      <c r="ADV25" s="428"/>
      <c r="ADW25" s="428"/>
      <c r="ADX25" s="428"/>
      <c r="ADY25" s="428"/>
      <c r="ADZ25" s="428"/>
      <c r="AEA25" s="428"/>
      <c r="AEB25" s="428"/>
      <c r="AEC25" s="428"/>
      <c r="AED25" s="428"/>
      <c r="AEE25" s="428"/>
      <c r="AEF25" s="428"/>
      <c r="AEG25" s="428"/>
      <c r="AEH25" s="428"/>
      <c r="AEI25" s="428"/>
      <c r="AEJ25" s="428"/>
      <c r="AEK25" s="428"/>
      <c r="AEL25" s="428"/>
      <c r="AEM25" s="428"/>
      <c r="AEN25" s="428"/>
      <c r="AEO25" s="428"/>
      <c r="AEP25" s="428"/>
      <c r="AEQ25" s="428"/>
      <c r="AER25" s="428"/>
      <c r="AES25" s="428"/>
      <c r="AET25" s="428"/>
      <c r="AEU25" s="428"/>
      <c r="AEV25" s="428"/>
      <c r="AEW25" s="428"/>
      <c r="AEX25" s="428"/>
      <c r="AEY25" s="428"/>
      <c r="AEZ25" s="428"/>
      <c r="AFA25" s="428"/>
      <c r="AFB25" s="428"/>
      <c r="AFC25" s="428"/>
      <c r="AFD25" s="428"/>
      <c r="AFE25" s="428"/>
      <c r="AFF25" s="428"/>
      <c r="AFG25" s="428"/>
      <c r="AFH25" s="428"/>
      <c r="AFI25" s="428"/>
      <c r="AFJ25" s="428"/>
      <c r="AFK25" s="428"/>
      <c r="AFL25" s="428"/>
      <c r="AFM25" s="428"/>
      <c r="AFN25" s="428"/>
      <c r="AFO25" s="428"/>
      <c r="AFP25" s="428"/>
      <c r="AFQ25" s="428"/>
      <c r="AFR25" s="428"/>
      <c r="AFS25" s="428"/>
      <c r="AFT25" s="428"/>
      <c r="AFU25" s="428"/>
      <c r="AFV25" s="428"/>
      <c r="AFW25" s="428"/>
      <c r="AFX25" s="428"/>
      <c r="AFY25" s="428"/>
      <c r="AFZ25" s="428"/>
      <c r="AGA25" s="428"/>
      <c r="AGB25" s="428"/>
      <c r="AGC25" s="428"/>
      <c r="AGD25" s="428"/>
      <c r="AGE25" s="428"/>
      <c r="AGF25" s="428"/>
      <c r="AGG25" s="428"/>
      <c r="AGH25" s="428"/>
      <c r="AGI25" s="428"/>
      <c r="AGJ25" s="428"/>
      <c r="AGK25" s="428"/>
      <c r="AGL25" s="428"/>
      <c r="AGM25" s="428"/>
      <c r="AGN25" s="428"/>
      <c r="AGO25" s="428"/>
      <c r="AGP25" s="428"/>
      <c r="AGQ25" s="428"/>
      <c r="AGR25" s="428"/>
      <c r="AGS25" s="428"/>
      <c r="AGT25" s="428"/>
      <c r="AGU25" s="428"/>
      <c r="AGV25" s="428"/>
      <c r="AGW25" s="428"/>
      <c r="AGX25" s="428"/>
      <c r="AGY25" s="428"/>
      <c r="AGZ25" s="428"/>
      <c r="AHA25" s="428"/>
      <c r="AHB25" s="428"/>
      <c r="AHC25" s="428"/>
      <c r="AHD25" s="428"/>
      <c r="AHE25" s="428"/>
      <c r="AHF25" s="428"/>
      <c r="AHG25" s="428"/>
      <c r="AHH25" s="428"/>
      <c r="AHI25" s="428"/>
      <c r="AHJ25" s="428"/>
      <c r="AHK25" s="428"/>
      <c r="AHL25" s="428"/>
      <c r="AHM25" s="428"/>
      <c r="AHN25" s="428"/>
      <c r="AHO25" s="428"/>
      <c r="AHP25" s="428"/>
      <c r="AHQ25" s="428"/>
      <c r="AHR25" s="428"/>
      <c r="AHS25" s="428"/>
      <c r="AHT25" s="428"/>
      <c r="AHU25" s="428"/>
      <c r="AHV25" s="428"/>
      <c r="AHW25" s="428"/>
      <c r="AHX25" s="428"/>
      <c r="AHY25" s="428"/>
      <c r="AHZ25" s="428"/>
      <c r="AIA25" s="428"/>
      <c r="AIB25" s="428"/>
      <c r="AIC25" s="428"/>
      <c r="AID25" s="428"/>
      <c r="AIE25" s="428"/>
      <c r="AIF25" s="428"/>
      <c r="AIG25" s="428"/>
      <c r="AIH25" s="428"/>
      <c r="AII25" s="428"/>
      <c r="AIJ25" s="428"/>
      <c r="AIK25" s="428"/>
      <c r="AIL25" s="428"/>
      <c r="AIM25" s="428"/>
      <c r="AIN25" s="428"/>
      <c r="AIO25" s="428"/>
      <c r="AIP25" s="428"/>
      <c r="AIQ25" s="428"/>
      <c r="AIR25" s="428"/>
      <c r="AIS25" s="428"/>
      <c r="AIT25" s="428"/>
      <c r="AIU25" s="428"/>
      <c r="AIV25" s="428"/>
      <c r="AIW25" s="428"/>
      <c r="AIX25" s="428"/>
      <c r="AIY25" s="428"/>
      <c r="AIZ25" s="428"/>
      <c r="AJA25" s="428"/>
      <c r="AJB25" s="428"/>
      <c r="AJC25" s="428"/>
      <c r="AJD25" s="428"/>
      <c r="AJE25" s="428"/>
      <c r="AJF25" s="428"/>
      <c r="AJG25" s="428"/>
      <c r="AJH25" s="428"/>
      <c r="AJI25" s="428"/>
      <c r="AJJ25" s="428"/>
      <c r="AJK25" s="428"/>
      <c r="AJL25" s="428"/>
      <c r="AJM25" s="428"/>
      <c r="AJN25" s="428"/>
      <c r="AJO25" s="428"/>
      <c r="AJP25" s="428"/>
      <c r="AJQ25" s="428"/>
      <c r="AJR25" s="428"/>
      <c r="AJS25" s="428"/>
      <c r="AJT25" s="428"/>
      <c r="AJU25" s="428"/>
      <c r="AJV25" s="428"/>
      <c r="AJW25" s="428"/>
      <c r="AJX25" s="428"/>
      <c r="AJY25" s="428"/>
      <c r="AJZ25" s="428"/>
      <c r="AKA25" s="428"/>
      <c r="AKB25" s="428"/>
      <c r="AKC25" s="428"/>
      <c r="AKD25" s="428"/>
      <c r="AKE25" s="428"/>
      <c r="AKF25" s="428"/>
      <c r="AKG25" s="428"/>
      <c r="AKH25" s="428"/>
      <c r="AKI25" s="428"/>
      <c r="AKJ25" s="428"/>
      <c r="AKK25" s="428"/>
      <c r="AKL25" s="428"/>
      <c r="AKM25" s="428"/>
      <c r="AKN25" s="428"/>
      <c r="AKO25" s="428"/>
      <c r="AKP25" s="428"/>
      <c r="AKQ25" s="428"/>
      <c r="AKR25" s="428"/>
      <c r="AKS25" s="428"/>
      <c r="AKT25" s="428"/>
      <c r="AKU25" s="428"/>
      <c r="AKV25" s="428"/>
      <c r="AKW25" s="428"/>
      <c r="AKX25" s="428"/>
      <c r="AKY25" s="428"/>
      <c r="AKZ25" s="428"/>
      <c r="ALA25" s="428"/>
      <c r="ALB25" s="428"/>
      <c r="ALC25" s="428"/>
      <c r="ALD25" s="428"/>
      <c r="ALE25" s="428"/>
      <c r="ALF25" s="428"/>
      <c r="ALG25" s="428"/>
      <c r="ALH25" s="428"/>
      <c r="ALI25" s="428"/>
      <c r="ALJ25" s="428"/>
      <c r="ALK25" s="428"/>
      <c r="ALL25" s="428"/>
      <c r="ALM25" s="428"/>
      <c r="ALN25" s="428"/>
      <c r="ALO25" s="428"/>
      <c r="ALP25" s="428"/>
      <c r="ALQ25" s="428"/>
      <c r="ALR25" s="428"/>
      <c r="ALS25" s="428"/>
      <c r="ALT25" s="428"/>
      <c r="ALU25" s="428"/>
      <c r="ALV25" s="428"/>
      <c r="ALW25" s="428"/>
      <c r="ALX25" s="428"/>
      <c r="ALY25" s="428"/>
      <c r="ALZ25" s="428"/>
      <c r="AMA25" s="428"/>
      <c r="AMB25" s="428"/>
      <c r="AMC25" s="428"/>
      <c r="AMD25" s="428"/>
      <c r="AME25" s="428"/>
      <c r="AMF25" s="428"/>
      <c r="AMG25" s="428"/>
      <c r="AMH25" s="428"/>
      <c r="AMI25" s="428"/>
      <c r="AMJ25" s="428"/>
      <c r="AMK25" s="428"/>
      <c r="AML25" s="428"/>
      <c r="AMM25" s="428"/>
      <c r="AMN25" s="428"/>
      <c r="AMO25" s="428"/>
      <c r="AMP25" s="428"/>
      <c r="AMQ25" s="428"/>
      <c r="AMR25" s="428"/>
      <c r="AMS25" s="428"/>
      <c r="AMT25" s="428"/>
      <c r="AMU25" s="428"/>
      <c r="AMV25" s="428"/>
      <c r="AMW25" s="428"/>
      <c r="AMX25" s="428"/>
      <c r="AMY25" s="428"/>
      <c r="AMZ25" s="428"/>
      <c r="ANA25" s="428"/>
      <c r="ANB25" s="428"/>
      <c r="ANC25" s="428"/>
      <c r="AND25" s="428"/>
      <c r="ANE25" s="428"/>
      <c r="ANF25" s="428"/>
      <c r="ANG25" s="428"/>
      <c r="ANH25" s="428"/>
      <c r="ANI25" s="428"/>
      <c r="ANJ25" s="428"/>
      <c r="ANK25" s="428"/>
      <c r="ANL25" s="428"/>
      <c r="ANM25" s="428"/>
      <c r="ANN25" s="428"/>
      <c r="ANO25" s="428"/>
      <c r="ANP25" s="428"/>
      <c r="ANQ25" s="428"/>
      <c r="ANR25" s="428"/>
      <c r="ANS25" s="428"/>
      <c r="ANT25" s="428"/>
      <c r="ANU25" s="428"/>
      <c r="ANV25" s="428"/>
      <c r="ANW25" s="428"/>
      <c r="ANX25" s="428"/>
      <c r="ANY25" s="428"/>
      <c r="ANZ25" s="428"/>
      <c r="AOA25" s="428"/>
      <c r="AOB25" s="428"/>
      <c r="AOC25" s="428"/>
      <c r="AOD25" s="428"/>
      <c r="AOE25" s="428"/>
      <c r="AOF25" s="428"/>
      <c r="AOG25" s="428"/>
      <c r="AOH25" s="428"/>
      <c r="AOI25" s="428"/>
      <c r="AOJ25" s="428"/>
      <c r="AOK25" s="428"/>
      <c r="AOL25" s="428"/>
      <c r="AOM25" s="428"/>
      <c r="AON25" s="428"/>
      <c r="AOO25" s="428"/>
      <c r="AOP25" s="428"/>
      <c r="AOQ25" s="428"/>
      <c r="AOR25" s="428"/>
      <c r="AOS25" s="428"/>
      <c r="AOT25" s="428"/>
      <c r="AOU25" s="428"/>
      <c r="AOV25" s="428"/>
      <c r="AOW25" s="428"/>
      <c r="AOX25" s="428"/>
      <c r="AOY25" s="428"/>
      <c r="AOZ25" s="428"/>
      <c r="APA25" s="428"/>
      <c r="APB25" s="428"/>
      <c r="APC25" s="428"/>
      <c r="APD25" s="428"/>
      <c r="APE25" s="428"/>
      <c r="APF25" s="428"/>
      <c r="APG25" s="428"/>
      <c r="APH25" s="428"/>
      <c r="API25" s="428"/>
      <c r="APJ25" s="428"/>
      <c r="APK25" s="428"/>
      <c r="APL25" s="428"/>
      <c r="APM25" s="428"/>
      <c r="APN25" s="428"/>
      <c r="APO25" s="428"/>
      <c r="APP25" s="428"/>
      <c r="APQ25" s="428"/>
      <c r="APR25" s="428"/>
      <c r="APS25" s="428"/>
      <c r="APT25" s="428"/>
      <c r="APU25" s="428"/>
      <c r="APV25" s="428"/>
      <c r="APW25" s="428"/>
      <c r="APX25" s="428"/>
      <c r="APY25" s="428"/>
      <c r="APZ25" s="428"/>
      <c r="AQA25" s="428"/>
      <c r="AQB25" s="428"/>
      <c r="AQC25" s="428"/>
      <c r="AQD25" s="428"/>
      <c r="AQE25" s="428"/>
      <c r="AQF25" s="428"/>
      <c r="AQG25" s="428"/>
      <c r="AQH25" s="428"/>
      <c r="AQI25" s="428"/>
      <c r="AQJ25" s="428"/>
      <c r="AQK25" s="428"/>
      <c r="AQL25" s="428"/>
      <c r="AQM25" s="428"/>
      <c r="AQN25" s="428"/>
      <c r="AQO25" s="428"/>
      <c r="AQP25" s="428"/>
      <c r="AQQ25" s="428"/>
      <c r="AQR25" s="428"/>
      <c r="AQS25" s="428"/>
      <c r="AQT25" s="428"/>
      <c r="AQU25" s="428"/>
      <c r="AQV25" s="428"/>
      <c r="AQW25" s="428"/>
      <c r="AQX25" s="428"/>
      <c r="AQY25" s="428"/>
      <c r="AQZ25" s="428"/>
      <c r="ARA25" s="428"/>
      <c r="ARB25" s="428"/>
      <c r="ARC25" s="428"/>
      <c r="ARD25" s="428"/>
      <c r="ARE25" s="428"/>
      <c r="ARF25" s="428"/>
      <c r="ARG25" s="428"/>
      <c r="ARH25" s="428"/>
      <c r="ARI25" s="428"/>
      <c r="ARJ25" s="428"/>
      <c r="ARK25" s="428"/>
      <c r="ARL25" s="428"/>
      <c r="ARM25" s="428"/>
      <c r="ARN25" s="428"/>
      <c r="ARO25" s="428"/>
      <c r="ARP25" s="428"/>
      <c r="ARQ25" s="428"/>
      <c r="ARR25" s="428"/>
      <c r="ARS25" s="428"/>
      <c r="ART25" s="428"/>
      <c r="ARU25" s="428"/>
      <c r="ARV25" s="428"/>
      <c r="ARW25" s="428"/>
      <c r="ARX25" s="428"/>
      <c r="ARY25" s="428"/>
      <c r="ARZ25" s="428"/>
      <c r="ASA25" s="428"/>
      <c r="ASB25" s="428"/>
      <c r="ASC25" s="428"/>
      <c r="ASD25" s="428"/>
      <c r="ASE25" s="428"/>
      <c r="ASF25" s="428"/>
      <c r="ASG25" s="428"/>
      <c r="ASH25" s="428"/>
      <c r="ASI25" s="428"/>
      <c r="ASJ25" s="428"/>
      <c r="ASK25" s="428"/>
      <c r="ASL25" s="428"/>
      <c r="ASM25" s="428"/>
      <c r="ASN25" s="428"/>
      <c r="ASO25" s="428"/>
      <c r="ASP25" s="428"/>
      <c r="ASQ25" s="428"/>
      <c r="ASR25" s="428"/>
      <c r="ASS25" s="428"/>
      <c r="AST25" s="428"/>
      <c r="ASU25" s="428"/>
      <c r="ASV25" s="428"/>
      <c r="ASW25" s="428"/>
      <c r="ASX25" s="428"/>
      <c r="ASY25" s="428"/>
      <c r="ASZ25" s="428"/>
      <c r="ATA25" s="428"/>
      <c r="ATB25" s="428"/>
      <c r="ATC25" s="428"/>
      <c r="ATD25" s="428"/>
      <c r="ATE25" s="428"/>
      <c r="ATF25" s="428"/>
      <c r="ATG25" s="428"/>
      <c r="ATH25" s="428"/>
      <c r="ATI25" s="428"/>
      <c r="ATJ25" s="428"/>
      <c r="ATK25" s="428"/>
      <c r="ATL25" s="428"/>
      <c r="ATM25" s="428"/>
      <c r="ATN25" s="428"/>
      <c r="ATO25" s="428"/>
      <c r="ATP25" s="428"/>
      <c r="ATQ25" s="428"/>
      <c r="ATR25" s="428"/>
      <c r="ATS25" s="428"/>
      <c r="ATT25" s="428"/>
      <c r="ATU25" s="428"/>
      <c r="ATV25" s="428"/>
      <c r="ATW25" s="428"/>
      <c r="ATX25" s="428"/>
      <c r="ATY25" s="428"/>
      <c r="ATZ25" s="428"/>
      <c r="AUA25" s="428"/>
      <c r="AUB25" s="428"/>
      <c r="AUC25" s="428"/>
      <c r="AUD25" s="428"/>
      <c r="AUE25" s="428"/>
      <c r="AUF25" s="428"/>
      <c r="AUG25" s="428"/>
      <c r="AUH25" s="428"/>
      <c r="AUI25" s="428"/>
      <c r="AUJ25" s="428"/>
      <c r="AUK25" s="428"/>
      <c r="AUL25" s="428"/>
      <c r="AUM25" s="428"/>
      <c r="AUN25" s="428"/>
      <c r="AUO25" s="428"/>
      <c r="AUP25" s="428"/>
      <c r="AUQ25" s="428"/>
      <c r="AUR25" s="428"/>
      <c r="AUS25" s="428"/>
      <c r="AUT25" s="428"/>
      <c r="AUU25" s="428"/>
      <c r="AUV25" s="428"/>
      <c r="AUW25" s="428"/>
      <c r="AUX25" s="428"/>
      <c r="AUY25" s="428"/>
      <c r="AUZ25" s="428"/>
      <c r="AVA25" s="428"/>
      <c r="AVB25" s="428"/>
      <c r="AVC25" s="428"/>
      <c r="AVD25" s="428"/>
      <c r="AVE25" s="428"/>
      <c r="AVF25" s="428"/>
      <c r="AVG25" s="428"/>
      <c r="AVH25" s="428"/>
      <c r="AVI25" s="428"/>
      <c r="AVJ25" s="428"/>
      <c r="AVK25" s="428"/>
      <c r="AVL25" s="428"/>
      <c r="AVM25" s="428"/>
      <c r="AVN25" s="428"/>
      <c r="AVO25" s="428"/>
      <c r="AVP25" s="428"/>
      <c r="AVQ25" s="428"/>
      <c r="AVR25" s="428"/>
      <c r="AVS25" s="428"/>
      <c r="AVT25" s="428"/>
      <c r="AVU25" s="428"/>
      <c r="AVV25" s="428"/>
      <c r="AVW25" s="428"/>
      <c r="AVX25" s="428"/>
      <c r="AVY25" s="428"/>
      <c r="AVZ25" s="428"/>
      <c r="AWA25" s="428"/>
      <c r="AWB25" s="428"/>
      <c r="AWC25" s="428"/>
      <c r="AWD25" s="428"/>
      <c r="AWE25" s="428"/>
      <c r="AWF25" s="428"/>
      <c r="AWG25" s="428"/>
      <c r="AWH25" s="428"/>
      <c r="AWI25" s="428"/>
      <c r="AWJ25" s="428"/>
      <c r="AWK25" s="428"/>
      <c r="AWL25" s="428"/>
      <c r="AWM25" s="428"/>
      <c r="AWN25" s="428"/>
      <c r="AWO25" s="428"/>
      <c r="AWP25" s="428"/>
      <c r="AWQ25" s="428"/>
      <c r="AWR25" s="428"/>
      <c r="AWS25" s="428"/>
      <c r="AWT25" s="428"/>
      <c r="AWU25" s="428"/>
      <c r="AWV25" s="428"/>
      <c r="AWW25" s="428"/>
      <c r="AWX25" s="428"/>
      <c r="AWY25" s="428"/>
      <c r="AWZ25" s="428"/>
      <c r="AXA25" s="428"/>
      <c r="AXB25" s="428"/>
      <c r="AXC25" s="428"/>
      <c r="AXD25" s="428"/>
      <c r="AXE25" s="428"/>
      <c r="AXF25" s="428"/>
      <c r="AXG25" s="428"/>
      <c r="AXH25" s="428"/>
      <c r="AXI25" s="428"/>
      <c r="AXJ25" s="428"/>
      <c r="AXK25" s="428"/>
      <c r="AXL25" s="428"/>
      <c r="AXM25" s="428"/>
      <c r="AXN25" s="428"/>
      <c r="AXO25" s="428"/>
      <c r="AXP25" s="428"/>
      <c r="AXQ25" s="428"/>
      <c r="AXR25" s="428"/>
      <c r="AXS25" s="428"/>
      <c r="AXT25" s="428"/>
      <c r="AXU25" s="428"/>
      <c r="AXV25" s="428"/>
      <c r="AXW25" s="428"/>
      <c r="AXX25" s="428"/>
      <c r="AXY25" s="428"/>
      <c r="AXZ25" s="428"/>
      <c r="AYA25" s="428"/>
      <c r="AYB25" s="428"/>
      <c r="AYC25" s="428"/>
      <c r="AYD25" s="428"/>
      <c r="AYE25" s="428"/>
      <c r="AYF25" s="428"/>
      <c r="AYG25" s="428"/>
      <c r="AYH25" s="428"/>
      <c r="AYI25" s="428"/>
      <c r="AYJ25" s="428"/>
      <c r="AYK25" s="428"/>
      <c r="AYL25" s="428"/>
      <c r="AYM25" s="428"/>
      <c r="AYN25" s="428"/>
      <c r="AYO25" s="428"/>
      <c r="AYP25" s="428"/>
      <c r="AYQ25" s="428"/>
      <c r="AYR25" s="428"/>
      <c r="AYS25" s="428"/>
      <c r="AYT25" s="428"/>
      <c r="AYU25" s="428"/>
      <c r="AYV25" s="428"/>
      <c r="AYW25" s="428"/>
      <c r="AYX25" s="428"/>
      <c r="AYY25" s="428"/>
      <c r="AYZ25" s="428"/>
      <c r="AZA25" s="428"/>
      <c r="AZB25" s="428"/>
      <c r="AZC25" s="428"/>
      <c r="AZD25" s="428"/>
      <c r="AZE25" s="428"/>
      <c r="AZF25" s="428"/>
      <c r="AZG25" s="428"/>
      <c r="AZH25" s="428"/>
      <c r="AZI25" s="428"/>
      <c r="AZJ25" s="428"/>
      <c r="AZK25" s="428"/>
      <c r="AZL25" s="428"/>
      <c r="AZM25" s="428"/>
      <c r="AZN25" s="428"/>
      <c r="AZO25" s="428"/>
      <c r="AZP25" s="428"/>
      <c r="AZQ25" s="428"/>
      <c r="AZR25" s="428"/>
      <c r="AZS25" s="428"/>
      <c r="AZT25" s="428"/>
      <c r="AZU25" s="428"/>
      <c r="AZV25" s="428"/>
      <c r="AZW25" s="428"/>
      <c r="AZX25" s="428"/>
      <c r="AZY25" s="428"/>
      <c r="AZZ25" s="428"/>
      <c r="BAA25" s="428"/>
      <c r="BAB25" s="428"/>
      <c r="BAC25" s="428"/>
      <c r="BAD25" s="428"/>
      <c r="BAE25" s="428"/>
      <c r="BAF25" s="428"/>
      <c r="BAG25" s="428"/>
      <c r="BAH25" s="428"/>
      <c r="BAI25" s="428"/>
      <c r="BAJ25" s="428"/>
      <c r="BAK25" s="428"/>
      <c r="BAL25" s="428"/>
      <c r="BAM25" s="428"/>
      <c r="BAN25" s="428"/>
      <c r="BAO25" s="428"/>
      <c r="BAP25" s="428"/>
      <c r="BAQ25" s="428"/>
      <c r="BAR25" s="428"/>
      <c r="BAS25" s="428"/>
      <c r="BAT25" s="428"/>
      <c r="BAU25" s="428"/>
      <c r="BAV25" s="428"/>
      <c r="BAW25" s="428"/>
      <c r="BAX25" s="428"/>
      <c r="BAY25" s="428"/>
      <c r="BAZ25" s="428"/>
      <c r="BBA25" s="428"/>
      <c r="BBB25" s="428"/>
      <c r="BBC25" s="428"/>
      <c r="BBD25" s="428"/>
      <c r="BBE25" s="428"/>
      <c r="BBF25" s="428"/>
      <c r="BBG25" s="428"/>
      <c r="BBH25" s="428"/>
      <c r="BBI25" s="428"/>
      <c r="BBJ25" s="428"/>
      <c r="BBK25" s="428"/>
      <c r="BBL25" s="428"/>
      <c r="BBM25" s="428"/>
      <c r="BBN25" s="428"/>
      <c r="BBO25" s="428"/>
      <c r="BBP25" s="428"/>
      <c r="BBQ25" s="428"/>
      <c r="BBR25" s="428"/>
      <c r="BBS25" s="428"/>
      <c r="BBT25" s="428"/>
      <c r="BBU25" s="428"/>
      <c r="BBV25" s="428"/>
      <c r="BBW25" s="428"/>
      <c r="BBX25" s="428"/>
      <c r="BBY25" s="428"/>
      <c r="BBZ25" s="428"/>
      <c r="BCA25" s="428"/>
      <c r="BCB25" s="428"/>
      <c r="BCC25" s="428"/>
      <c r="BCD25" s="428"/>
      <c r="BCE25" s="428"/>
      <c r="BCF25" s="428"/>
      <c r="BCG25" s="428"/>
      <c r="BCH25" s="428"/>
      <c r="BCI25" s="428"/>
      <c r="BCJ25" s="428"/>
      <c r="BCK25" s="428"/>
      <c r="BCL25" s="428"/>
      <c r="BCM25" s="428"/>
      <c r="BCN25" s="428"/>
      <c r="BCO25" s="428"/>
      <c r="BCP25" s="428"/>
      <c r="BCQ25" s="428"/>
      <c r="BCR25" s="428"/>
      <c r="BCS25" s="428"/>
      <c r="BCT25" s="428"/>
      <c r="BCU25" s="428"/>
      <c r="BCV25" s="428"/>
      <c r="BCW25" s="428"/>
      <c r="BCX25" s="428"/>
      <c r="BCY25" s="428"/>
      <c r="BCZ25" s="428"/>
      <c r="BDA25" s="428"/>
      <c r="BDB25" s="428"/>
      <c r="BDC25" s="428"/>
      <c r="BDD25" s="428"/>
      <c r="BDE25" s="428"/>
      <c r="BDF25" s="428"/>
      <c r="BDG25" s="428"/>
      <c r="BDH25" s="428"/>
      <c r="BDI25" s="428"/>
      <c r="BDJ25" s="428"/>
      <c r="BDK25" s="428"/>
      <c r="BDL25" s="428"/>
      <c r="BDM25" s="428"/>
      <c r="BDN25" s="428"/>
      <c r="BDO25" s="428"/>
      <c r="BDP25" s="428"/>
      <c r="BDQ25" s="428"/>
      <c r="BDR25" s="428"/>
      <c r="BDS25" s="428"/>
      <c r="BDT25" s="428"/>
      <c r="BDU25" s="428"/>
      <c r="BDV25" s="428"/>
      <c r="BDW25" s="428"/>
      <c r="BDX25" s="428"/>
      <c r="BDY25" s="428"/>
      <c r="BDZ25" s="428"/>
      <c r="BEA25" s="428"/>
      <c r="BEB25" s="428"/>
      <c r="BEC25" s="428"/>
      <c r="BED25" s="428"/>
      <c r="BEE25" s="428"/>
      <c r="BEF25" s="428"/>
      <c r="BEG25" s="428"/>
      <c r="BEH25" s="428"/>
      <c r="BEI25" s="428"/>
      <c r="BEJ25" s="428"/>
      <c r="BEK25" s="428"/>
      <c r="BEL25" s="428"/>
      <c r="BEM25" s="428"/>
      <c r="BEN25" s="428"/>
      <c r="BEO25" s="428"/>
      <c r="BEP25" s="428"/>
      <c r="BEQ25" s="428"/>
      <c r="BER25" s="428"/>
      <c r="BES25" s="428"/>
      <c r="BET25" s="428"/>
      <c r="BEU25" s="428"/>
      <c r="BEV25" s="428"/>
      <c r="BEW25" s="428"/>
      <c r="BEX25" s="428"/>
      <c r="BEY25" s="428"/>
      <c r="BEZ25" s="428"/>
      <c r="BFA25" s="428"/>
      <c r="BFB25" s="428"/>
      <c r="BFC25" s="428"/>
      <c r="BFD25" s="428"/>
      <c r="BFE25" s="428"/>
      <c r="BFF25" s="428"/>
      <c r="BFG25" s="428"/>
      <c r="BFH25" s="428"/>
      <c r="BFI25" s="428"/>
      <c r="BFJ25" s="428"/>
      <c r="BFK25" s="428"/>
      <c r="BFL25" s="428"/>
      <c r="BFM25" s="428"/>
      <c r="BFN25" s="428"/>
      <c r="BFO25" s="428"/>
      <c r="BFP25" s="428"/>
      <c r="BFQ25" s="428"/>
      <c r="BFR25" s="428"/>
      <c r="BFS25" s="428"/>
      <c r="BFT25" s="428"/>
      <c r="BFU25" s="428"/>
      <c r="BFV25" s="428"/>
      <c r="BFW25" s="428"/>
      <c r="BFX25" s="428"/>
      <c r="BFY25" s="428"/>
      <c r="BFZ25" s="428"/>
      <c r="BGA25" s="428"/>
      <c r="BGB25" s="428"/>
      <c r="BGC25" s="428"/>
      <c r="BGD25" s="428"/>
      <c r="BGE25" s="428"/>
      <c r="BGF25" s="428"/>
      <c r="BGG25" s="428"/>
      <c r="BGH25" s="428"/>
      <c r="BGI25" s="428"/>
      <c r="BGJ25" s="428"/>
      <c r="BGK25" s="428"/>
      <c r="BGL25" s="428"/>
      <c r="BGM25" s="428"/>
      <c r="BGN25" s="428"/>
      <c r="BGO25" s="428"/>
      <c r="BGP25" s="428"/>
      <c r="BGQ25" s="428"/>
      <c r="BGR25" s="428"/>
      <c r="BGS25" s="428"/>
      <c r="BGT25" s="428"/>
      <c r="BGU25" s="428"/>
      <c r="BGV25" s="428"/>
      <c r="BGW25" s="428"/>
      <c r="BGX25" s="428"/>
      <c r="BGY25" s="428"/>
      <c r="BGZ25" s="428"/>
      <c r="BHA25" s="428"/>
      <c r="BHB25" s="428"/>
      <c r="BHC25" s="428"/>
      <c r="BHD25" s="428"/>
      <c r="BHE25" s="428"/>
      <c r="BHF25" s="428"/>
      <c r="BHG25" s="428"/>
      <c r="BHH25" s="428"/>
      <c r="BHI25" s="428"/>
      <c r="BHJ25" s="428"/>
      <c r="BHK25" s="428"/>
      <c r="BHL25" s="428"/>
      <c r="BHM25" s="428"/>
      <c r="BHN25" s="428"/>
      <c r="BHO25" s="428"/>
      <c r="BHP25" s="428"/>
      <c r="BHQ25" s="428"/>
      <c r="BHR25" s="428"/>
      <c r="BHS25" s="428"/>
      <c r="BHT25" s="428"/>
      <c r="BHU25" s="428"/>
      <c r="BHV25" s="428"/>
      <c r="BHW25" s="428"/>
      <c r="BHX25" s="428"/>
      <c r="BHY25" s="428"/>
      <c r="BHZ25" s="428"/>
      <c r="BIA25" s="428"/>
      <c r="BIB25" s="428"/>
      <c r="BIC25" s="428"/>
      <c r="BID25" s="428"/>
      <c r="BIE25" s="428"/>
      <c r="BIF25" s="428"/>
      <c r="BIG25" s="428"/>
      <c r="BIH25" s="428"/>
      <c r="BII25" s="428"/>
      <c r="BIJ25" s="428"/>
      <c r="BIK25" s="428"/>
      <c r="BIL25" s="428"/>
      <c r="BIM25" s="428"/>
      <c r="BIN25" s="428"/>
      <c r="BIO25" s="428"/>
      <c r="BIP25" s="428"/>
      <c r="BIQ25" s="428"/>
      <c r="BIR25" s="428"/>
      <c r="BIS25" s="428"/>
      <c r="BIT25" s="428"/>
      <c r="BIU25" s="428"/>
      <c r="BIV25" s="428"/>
      <c r="BIW25" s="428"/>
      <c r="BIX25" s="428"/>
      <c r="BIY25" s="428"/>
      <c r="BIZ25" s="428"/>
      <c r="BJA25" s="428"/>
      <c r="BJB25" s="428"/>
      <c r="BJC25" s="428"/>
      <c r="BJD25" s="428"/>
      <c r="BJE25" s="428"/>
      <c r="BJF25" s="428"/>
      <c r="BJG25" s="428"/>
      <c r="BJH25" s="428"/>
      <c r="BJI25" s="428"/>
      <c r="BJJ25" s="428"/>
      <c r="BJK25" s="428"/>
      <c r="BJL25" s="428"/>
      <c r="BJM25" s="428"/>
      <c r="BJN25" s="428"/>
      <c r="BJO25" s="428"/>
      <c r="BJP25" s="428"/>
      <c r="BJQ25" s="428"/>
      <c r="BJR25" s="428"/>
      <c r="BJS25" s="428"/>
      <c r="BJT25" s="428"/>
      <c r="BJU25" s="428"/>
      <c r="BJV25" s="428"/>
      <c r="BJW25" s="428"/>
      <c r="BJX25" s="428"/>
      <c r="BJY25" s="428"/>
      <c r="BJZ25" s="428"/>
      <c r="BKA25" s="428"/>
      <c r="BKB25" s="428"/>
      <c r="BKC25" s="428"/>
      <c r="BKD25" s="428"/>
      <c r="BKE25" s="428"/>
      <c r="BKF25" s="428"/>
      <c r="BKG25" s="428"/>
      <c r="BKH25" s="428"/>
      <c r="BKI25" s="428"/>
      <c r="BKJ25" s="428"/>
      <c r="BKK25" s="428"/>
      <c r="BKL25" s="428"/>
      <c r="BKM25" s="428"/>
      <c r="BKN25" s="428"/>
      <c r="BKO25" s="428"/>
      <c r="BKP25" s="428"/>
      <c r="BKQ25" s="428"/>
      <c r="BKR25" s="428"/>
      <c r="BKS25" s="428"/>
      <c r="BKT25" s="428"/>
      <c r="BKU25" s="428"/>
      <c r="BKV25" s="428"/>
      <c r="BKW25" s="428"/>
      <c r="BKX25" s="428"/>
      <c r="BKY25" s="428"/>
      <c r="BKZ25" s="428"/>
      <c r="BLA25" s="428"/>
      <c r="BLB25" s="428"/>
      <c r="BLC25" s="428"/>
      <c r="BLD25" s="428"/>
      <c r="BLE25" s="428"/>
      <c r="BLF25" s="428"/>
      <c r="BLG25" s="428"/>
      <c r="BLH25" s="428"/>
      <c r="BLI25" s="428"/>
      <c r="BLJ25" s="428"/>
      <c r="BLK25" s="428"/>
      <c r="BLL25" s="428"/>
      <c r="BLM25" s="428"/>
      <c r="BLN25" s="428"/>
      <c r="BLO25" s="428"/>
      <c r="BLP25" s="428"/>
      <c r="BLQ25" s="428"/>
      <c r="BLR25" s="428"/>
      <c r="BLS25" s="428"/>
      <c r="BLT25" s="428"/>
      <c r="BLU25" s="428"/>
      <c r="BLV25" s="428"/>
      <c r="BLW25" s="428"/>
      <c r="BLX25" s="428"/>
      <c r="BLY25" s="428"/>
      <c r="BLZ25" s="428"/>
      <c r="BMA25" s="428"/>
      <c r="BMB25" s="428"/>
      <c r="BMC25" s="428"/>
      <c r="BMD25" s="428"/>
      <c r="BME25" s="428"/>
      <c r="BMF25" s="428"/>
      <c r="BMG25" s="428"/>
      <c r="BMH25" s="428"/>
      <c r="BMI25" s="428"/>
      <c r="BMJ25" s="428"/>
      <c r="BMK25" s="428"/>
      <c r="BML25" s="428"/>
      <c r="BMM25" s="428"/>
      <c r="BMN25" s="428"/>
      <c r="BMO25" s="428"/>
      <c r="BMP25" s="428"/>
      <c r="BMQ25" s="428"/>
      <c r="BMR25" s="428"/>
      <c r="BMS25" s="428"/>
      <c r="BMT25" s="428"/>
      <c r="BMU25" s="428"/>
      <c r="BMV25" s="428"/>
      <c r="BMW25" s="428"/>
      <c r="BMX25" s="428"/>
      <c r="BMY25" s="428"/>
      <c r="BMZ25" s="428"/>
      <c r="BNA25" s="428"/>
      <c r="BNB25" s="428"/>
      <c r="BNC25" s="428"/>
      <c r="BND25" s="428"/>
      <c r="BNE25" s="428"/>
      <c r="BNF25" s="428"/>
      <c r="BNG25" s="428"/>
      <c r="BNH25" s="428"/>
      <c r="BNI25" s="428"/>
      <c r="BNJ25" s="428"/>
      <c r="BNK25" s="428"/>
      <c r="BNL25" s="428"/>
      <c r="BNM25" s="428"/>
      <c r="BNN25" s="428"/>
      <c r="BNO25" s="428"/>
      <c r="BNP25" s="428"/>
      <c r="BNQ25" s="428"/>
      <c r="BNR25" s="428"/>
      <c r="BNS25" s="428"/>
      <c r="BNT25" s="428"/>
      <c r="BNU25" s="428"/>
      <c r="BNV25" s="428"/>
      <c r="BNW25" s="428"/>
      <c r="BNX25" s="428"/>
      <c r="BNY25" s="428"/>
      <c r="BNZ25" s="428"/>
      <c r="BOA25" s="428"/>
      <c r="BOB25" s="428"/>
      <c r="BOC25" s="428"/>
      <c r="BOD25" s="428"/>
      <c r="BOE25" s="428"/>
      <c r="BOF25" s="428"/>
      <c r="BOG25" s="428"/>
      <c r="BOH25" s="428"/>
      <c r="BOI25" s="428"/>
      <c r="BOJ25" s="428"/>
      <c r="BOK25" s="428"/>
      <c r="BOL25" s="428"/>
      <c r="BOM25" s="428"/>
      <c r="BON25" s="428"/>
      <c r="BOO25" s="428"/>
      <c r="BOP25" s="428"/>
      <c r="BOQ25" s="428"/>
      <c r="BOR25" s="428"/>
      <c r="BOS25" s="428"/>
      <c r="BOT25" s="428"/>
      <c r="BOU25" s="428"/>
      <c r="BOV25" s="428"/>
      <c r="BOW25" s="428"/>
      <c r="BOX25" s="428"/>
      <c r="BOY25" s="428"/>
      <c r="BOZ25" s="428"/>
      <c r="BPA25" s="428"/>
      <c r="BPB25" s="428"/>
      <c r="BPC25" s="428"/>
      <c r="BPD25" s="428"/>
      <c r="BPE25" s="428"/>
      <c r="BPF25" s="428"/>
      <c r="BPG25" s="428"/>
      <c r="BPH25" s="428"/>
      <c r="BPI25" s="428"/>
      <c r="BPJ25" s="428"/>
      <c r="BPK25" s="428"/>
      <c r="BPL25" s="428"/>
      <c r="BPM25" s="428"/>
      <c r="BPN25" s="428"/>
      <c r="BPO25" s="428"/>
      <c r="BPP25" s="428"/>
      <c r="BPQ25" s="428"/>
      <c r="BPR25" s="428"/>
      <c r="BPS25" s="428"/>
      <c r="BPT25" s="428"/>
      <c r="BPU25" s="428"/>
      <c r="BPV25" s="428"/>
      <c r="BPW25" s="428"/>
      <c r="BPX25" s="428"/>
      <c r="BPY25" s="428"/>
      <c r="BPZ25" s="428"/>
      <c r="BQA25" s="428"/>
      <c r="BQB25" s="428"/>
      <c r="BQC25" s="428"/>
      <c r="BQD25" s="428"/>
      <c r="BQE25" s="428"/>
      <c r="BQF25" s="428"/>
      <c r="BQG25" s="428"/>
      <c r="BQH25" s="428"/>
      <c r="BQI25" s="428"/>
      <c r="BQJ25" s="428"/>
      <c r="BQK25" s="428"/>
      <c r="BQL25" s="428"/>
      <c r="BQM25" s="428"/>
      <c r="BQN25" s="428"/>
      <c r="BQO25" s="428"/>
      <c r="BQP25" s="428"/>
      <c r="BQQ25" s="428"/>
      <c r="BQR25" s="428"/>
      <c r="BQS25" s="428"/>
      <c r="BQT25" s="428"/>
      <c r="BQU25" s="428"/>
      <c r="BQV25" s="428"/>
      <c r="BQW25" s="428"/>
      <c r="BQX25" s="428"/>
      <c r="BQY25" s="428"/>
      <c r="BQZ25" s="428"/>
      <c r="BRA25" s="428"/>
      <c r="BRB25" s="428"/>
      <c r="BRC25" s="428"/>
      <c r="BRD25" s="428"/>
      <c r="BRE25" s="428"/>
      <c r="BRF25" s="428"/>
      <c r="BRG25" s="428"/>
      <c r="BRH25" s="428"/>
      <c r="BRI25" s="428"/>
      <c r="BRJ25" s="428"/>
      <c r="BRK25" s="428"/>
      <c r="BRL25" s="428"/>
      <c r="BRM25" s="428"/>
      <c r="BRN25" s="428"/>
      <c r="BRO25" s="428"/>
      <c r="BRP25" s="428"/>
      <c r="BRQ25" s="428"/>
      <c r="BRR25" s="428"/>
      <c r="BRS25" s="428"/>
      <c r="BRT25" s="428"/>
      <c r="BRU25" s="428"/>
      <c r="BRV25" s="428"/>
      <c r="BRW25" s="428"/>
      <c r="BRX25" s="428"/>
      <c r="BRY25" s="428"/>
      <c r="BRZ25" s="428"/>
      <c r="BSA25" s="428"/>
      <c r="BSB25" s="428"/>
      <c r="BSC25" s="428"/>
      <c r="BSD25" s="428"/>
      <c r="BSE25" s="428"/>
      <c r="BSF25" s="428"/>
      <c r="BSG25" s="428"/>
      <c r="BSH25" s="428"/>
      <c r="BSI25" s="428"/>
      <c r="BSJ25" s="428"/>
      <c r="BSK25" s="428"/>
      <c r="BSL25" s="428"/>
      <c r="BSM25" s="428"/>
      <c r="BSN25" s="428"/>
      <c r="BSO25" s="428"/>
      <c r="BSP25" s="428"/>
      <c r="BSQ25" s="428"/>
      <c r="BSR25" s="428"/>
      <c r="BSS25" s="428"/>
      <c r="BST25" s="428"/>
      <c r="BSU25" s="428"/>
      <c r="BSV25" s="428"/>
      <c r="BSW25" s="428"/>
      <c r="BSX25" s="428"/>
      <c r="BSY25" s="428"/>
      <c r="BSZ25" s="428"/>
      <c r="BTA25" s="428"/>
      <c r="BTB25" s="428"/>
      <c r="BTC25" s="428"/>
      <c r="BTD25" s="428"/>
      <c r="BTE25" s="428"/>
      <c r="BTF25" s="428"/>
      <c r="BTG25" s="428"/>
      <c r="BTH25" s="428"/>
      <c r="BTI25" s="428"/>
      <c r="BTJ25" s="428"/>
      <c r="BTK25" s="428"/>
      <c r="BTL25" s="428"/>
      <c r="BTM25" s="428"/>
      <c r="BTN25" s="428"/>
      <c r="BTO25" s="428"/>
      <c r="BTP25" s="428"/>
      <c r="BTQ25" s="428"/>
      <c r="BTR25" s="428"/>
      <c r="BTS25" s="428"/>
      <c r="BTT25" s="428"/>
      <c r="BTU25" s="428"/>
      <c r="BTV25" s="428"/>
      <c r="BTW25" s="428"/>
      <c r="BTX25" s="428"/>
      <c r="BTY25" s="428"/>
      <c r="BTZ25" s="428"/>
      <c r="BUA25" s="428"/>
      <c r="BUB25" s="428"/>
      <c r="BUC25" s="428"/>
      <c r="BUD25" s="428"/>
      <c r="BUE25" s="428"/>
      <c r="BUF25" s="428"/>
      <c r="BUG25" s="428"/>
      <c r="BUH25" s="428"/>
      <c r="BUI25" s="428"/>
      <c r="BUJ25" s="428"/>
      <c r="BUK25" s="428"/>
      <c r="BUL25" s="428"/>
      <c r="BUM25" s="428"/>
      <c r="BUN25" s="428"/>
      <c r="BUO25" s="428"/>
      <c r="BUP25" s="428"/>
      <c r="BUQ25" s="428"/>
      <c r="BUR25" s="428"/>
      <c r="BUS25" s="428"/>
      <c r="BUT25" s="428"/>
      <c r="BUU25" s="428"/>
      <c r="BUV25" s="428"/>
      <c r="BUW25" s="428"/>
      <c r="BUX25" s="428"/>
      <c r="BUY25" s="428"/>
      <c r="BUZ25" s="428"/>
      <c r="BVA25" s="428"/>
      <c r="BVB25" s="428"/>
      <c r="BVC25" s="428"/>
      <c r="BVD25" s="428"/>
      <c r="BVE25" s="428"/>
      <c r="BVF25" s="428"/>
      <c r="BVG25" s="428"/>
      <c r="BVH25" s="428"/>
      <c r="BVI25" s="428"/>
      <c r="BVJ25" s="428"/>
      <c r="BVK25" s="428"/>
      <c r="BVL25" s="428"/>
      <c r="BVM25" s="428"/>
      <c r="BVN25" s="428"/>
      <c r="BVO25" s="428"/>
      <c r="BVP25" s="428"/>
      <c r="BVQ25" s="428"/>
      <c r="BVR25" s="428"/>
      <c r="BVS25" s="428"/>
      <c r="BVT25" s="428"/>
      <c r="BVU25" s="428"/>
      <c r="BVV25" s="428"/>
      <c r="BVW25" s="428"/>
      <c r="BVX25" s="428"/>
      <c r="BVY25" s="428"/>
      <c r="BVZ25" s="428"/>
      <c r="BWA25" s="428"/>
      <c r="BWB25" s="428"/>
      <c r="BWC25" s="428"/>
      <c r="BWD25" s="428"/>
      <c r="BWE25" s="428"/>
      <c r="BWF25" s="428"/>
      <c r="BWG25" s="428"/>
      <c r="BWH25" s="428"/>
      <c r="BWI25" s="428"/>
      <c r="BWJ25" s="428"/>
      <c r="BWK25" s="428"/>
      <c r="BWL25" s="428"/>
      <c r="BWM25" s="428"/>
      <c r="BWN25" s="428"/>
      <c r="BWO25" s="428"/>
      <c r="BWP25" s="428"/>
      <c r="BWQ25" s="428"/>
      <c r="BWR25" s="428"/>
      <c r="BWS25" s="428"/>
      <c r="BWT25" s="428"/>
      <c r="BWU25" s="428"/>
      <c r="BWV25" s="428"/>
      <c r="BWW25" s="428"/>
      <c r="BWX25" s="428"/>
      <c r="BWY25" s="428"/>
      <c r="BWZ25" s="428"/>
      <c r="BXA25" s="428"/>
      <c r="BXB25" s="428"/>
      <c r="BXC25" s="428"/>
      <c r="BXD25" s="428"/>
      <c r="BXE25" s="428"/>
      <c r="BXF25" s="428"/>
      <c r="BXG25" s="428"/>
      <c r="BXH25" s="428"/>
      <c r="BXI25" s="428"/>
      <c r="BXJ25" s="428"/>
      <c r="BXK25" s="428"/>
      <c r="BXL25" s="428"/>
      <c r="BXM25" s="428"/>
      <c r="BXN25" s="428"/>
      <c r="BXO25" s="428"/>
      <c r="BXP25" s="428"/>
      <c r="BXQ25" s="428"/>
      <c r="BXR25" s="428"/>
      <c r="BXS25" s="428"/>
      <c r="BXT25" s="428"/>
      <c r="BXU25" s="428"/>
      <c r="BXV25" s="428"/>
      <c r="BXW25" s="428"/>
      <c r="BXX25" s="428"/>
      <c r="BXY25" s="428"/>
      <c r="BXZ25" s="428"/>
      <c r="BYA25" s="428"/>
      <c r="BYB25" s="428"/>
      <c r="BYC25" s="428"/>
      <c r="BYD25" s="428"/>
      <c r="BYE25" s="428"/>
      <c r="BYF25" s="428"/>
      <c r="BYG25" s="428"/>
      <c r="BYH25" s="428"/>
      <c r="BYI25" s="428"/>
      <c r="BYJ25" s="428"/>
      <c r="BYK25" s="428"/>
      <c r="BYL25" s="428"/>
      <c r="BYM25" s="428"/>
      <c r="BYN25" s="428"/>
      <c r="BYO25" s="428"/>
      <c r="BYP25" s="428"/>
      <c r="BYQ25" s="428"/>
      <c r="BYR25" s="428"/>
      <c r="BYS25" s="428"/>
      <c r="BYT25" s="428"/>
      <c r="BYU25" s="428"/>
      <c r="BYV25" s="428"/>
      <c r="BYW25" s="428"/>
      <c r="BYX25" s="428"/>
      <c r="BYY25" s="428"/>
      <c r="BYZ25" s="428"/>
      <c r="BZA25" s="428"/>
      <c r="BZB25" s="428"/>
      <c r="BZC25" s="428"/>
      <c r="BZD25" s="428"/>
      <c r="BZE25" s="428"/>
      <c r="BZF25" s="428"/>
      <c r="BZG25" s="428"/>
      <c r="BZH25" s="428"/>
      <c r="BZI25" s="428"/>
      <c r="BZJ25" s="428"/>
      <c r="BZK25" s="428"/>
      <c r="BZL25" s="428"/>
      <c r="BZM25" s="428"/>
      <c r="BZN25" s="428"/>
      <c r="BZO25" s="428"/>
      <c r="BZP25" s="428"/>
      <c r="BZQ25" s="428"/>
      <c r="BZR25" s="428"/>
      <c r="BZS25" s="428"/>
      <c r="BZT25" s="428"/>
      <c r="BZU25" s="428"/>
      <c r="BZV25" s="428"/>
      <c r="BZW25" s="428"/>
      <c r="BZX25" s="428"/>
      <c r="BZY25" s="428"/>
      <c r="BZZ25" s="428"/>
      <c r="CAA25" s="428"/>
      <c r="CAB25" s="428"/>
      <c r="CAC25" s="428"/>
      <c r="CAD25" s="428"/>
      <c r="CAE25" s="428"/>
      <c r="CAF25" s="428"/>
      <c r="CAG25" s="428"/>
      <c r="CAH25" s="428"/>
      <c r="CAI25" s="428"/>
      <c r="CAJ25" s="428"/>
      <c r="CAK25" s="428"/>
      <c r="CAL25" s="428"/>
      <c r="CAM25" s="428"/>
      <c r="CAN25" s="428"/>
      <c r="CAO25" s="428"/>
      <c r="CAP25" s="428"/>
      <c r="CAQ25" s="428"/>
      <c r="CAR25" s="428"/>
      <c r="CAS25" s="428"/>
      <c r="CAT25" s="428"/>
      <c r="CAU25" s="428"/>
      <c r="CAV25" s="428"/>
      <c r="CAW25" s="428"/>
      <c r="CAX25" s="428"/>
      <c r="CAY25" s="428"/>
      <c r="CAZ25" s="428"/>
      <c r="CBA25" s="428"/>
      <c r="CBB25" s="428"/>
      <c r="CBC25" s="428"/>
      <c r="CBD25" s="428"/>
      <c r="CBE25" s="428"/>
      <c r="CBF25" s="428"/>
      <c r="CBG25" s="428"/>
      <c r="CBH25" s="428"/>
      <c r="CBI25" s="428"/>
      <c r="CBJ25" s="428"/>
      <c r="CBK25" s="428"/>
      <c r="CBL25" s="428"/>
      <c r="CBM25" s="428"/>
      <c r="CBN25" s="428"/>
      <c r="CBO25" s="428"/>
      <c r="CBP25" s="428"/>
      <c r="CBQ25" s="428"/>
      <c r="CBR25" s="428"/>
      <c r="CBS25" s="428"/>
      <c r="CBT25" s="428"/>
      <c r="CBU25" s="428"/>
      <c r="CBV25" s="428"/>
      <c r="CBW25" s="428"/>
      <c r="CBX25" s="428"/>
      <c r="CBY25" s="428"/>
      <c r="CBZ25" s="428"/>
      <c r="CCA25" s="428"/>
      <c r="CCB25" s="428"/>
      <c r="CCC25" s="428"/>
      <c r="CCD25" s="428"/>
      <c r="CCE25" s="428"/>
      <c r="CCF25" s="428"/>
      <c r="CCG25" s="428"/>
      <c r="CCH25" s="428"/>
      <c r="CCI25" s="428"/>
      <c r="CCJ25" s="428"/>
      <c r="CCK25" s="428"/>
      <c r="CCL25" s="428"/>
      <c r="CCM25" s="428"/>
      <c r="CCN25" s="428"/>
      <c r="CCO25" s="428"/>
      <c r="CCP25" s="428"/>
      <c r="CCQ25" s="428"/>
      <c r="CCR25" s="428"/>
      <c r="CCS25" s="428"/>
      <c r="CCT25" s="428"/>
      <c r="CCU25" s="428"/>
      <c r="CCV25" s="428"/>
      <c r="CCW25" s="428"/>
      <c r="CCX25" s="428"/>
      <c r="CCY25" s="428"/>
      <c r="CCZ25" s="428"/>
      <c r="CDA25" s="428"/>
      <c r="CDB25" s="428"/>
      <c r="CDC25" s="428"/>
      <c r="CDD25" s="428"/>
      <c r="CDE25" s="428"/>
      <c r="CDF25" s="428"/>
      <c r="CDG25" s="428"/>
      <c r="CDH25" s="428"/>
      <c r="CDI25" s="428"/>
      <c r="CDJ25" s="428"/>
      <c r="CDK25" s="428"/>
      <c r="CDL25" s="428"/>
      <c r="CDM25" s="428"/>
      <c r="CDN25" s="428"/>
      <c r="CDO25" s="428"/>
      <c r="CDP25" s="428"/>
      <c r="CDQ25" s="428"/>
      <c r="CDR25" s="428"/>
      <c r="CDS25" s="428"/>
      <c r="CDT25" s="428"/>
      <c r="CDU25" s="428"/>
      <c r="CDV25" s="428"/>
      <c r="CDW25" s="428"/>
      <c r="CDX25" s="428"/>
      <c r="CDY25" s="428"/>
      <c r="CDZ25" s="428"/>
      <c r="CEA25" s="428"/>
      <c r="CEB25" s="428"/>
      <c r="CEC25" s="428"/>
      <c r="CED25" s="428"/>
      <c r="CEE25" s="428"/>
      <c r="CEF25" s="428"/>
      <c r="CEG25" s="428"/>
      <c r="CEH25" s="428"/>
      <c r="CEI25" s="428"/>
      <c r="CEJ25" s="428"/>
      <c r="CEK25" s="428"/>
      <c r="CEL25" s="428"/>
      <c r="CEM25" s="428"/>
      <c r="CEN25" s="428"/>
      <c r="CEO25" s="428"/>
      <c r="CEP25" s="428"/>
      <c r="CEQ25" s="428"/>
      <c r="CER25" s="428"/>
      <c r="CES25" s="428"/>
      <c r="CET25" s="428"/>
      <c r="CEU25" s="428"/>
      <c r="CEV25" s="428"/>
      <c r="CEW25" s="428"/>
      <c r="CEX25" s="428"/>
      <c r="CEY25" s="428"/>
      <c r="CEZ25" s="428"/>
      <c r="CFA25" s="428"/>
      <c r="CFB25" s="428"/>
      <c r="CFC25" s="428"/>
      <c r="CFD25" s="428"/>
      <c r="CFE25" s="428"/>
      <c r="CFF25" s="428"/>
      <c r="CFG25" s="428"/>
      <c r="CFH25" s="428"/>
      <c r="CFI25" s="428"/>
      <c r="CFJ25" s="428"/>
      <c r="CFK25" s="428"/>
      <c r="CFL25" s="428"/>
      <c r="CFM25" s="428"/>
      <c r="CFN25" s="428"/>
      <c r="CFO25" s="428"/>
      <c r="CFP25" s="428"/>
      <c r="CFQ25" s="428"/>
      <c r="CFR25" s="428"/>
      <c r="CFS25" s="428"/>
      <c r="CFT25" s="428"/>
      <c r="CFU25" s="428"/>
      <c r="CFV25" s="428"/>
      <c r="CFW25" s="428"/>
      <c r="CFX25" s="428"/>
      <c r="CFY25" s="428"/>
      <c r="CFZ25" s="428"/>
      <c r="CGA25" s="428"/>
      <c r="CGB25" s="428"/>
      <c r="CGC25" s="428"/>
      <c r="CGD25" s="428"/>
      <c r="CGE25" s="428"/>
      <c r="CGF25" s="428"/>
      <c r="CGG25" s="428"/>
      <c r="CGH25" s="428"/>
      <c r="CGI25" s="428"/>
      <c r="CGJ25" s="428"/>
      <c r="CGK25" s="428"/>
      <c r="CGL25" s="428"/>
      <c r="CGM25" s="428"/>
      <c r="CGN25" s="428"/>
      <c r="CGO25" s="428"/>
      <c r="CGP25" s="428"/>
      <c r="CGQ25" s="428"/>
      <c r="CGR25" s="428"/>
      <c r="CGS25" s="428"/>
      <c r="CGT25" s="428"/>
      <c r="CGU25" s="428"/>
      <c r="CGV25" s="428"/>
      <c r="CGW25" s="428"/>
      <c r="CGX25" s="428"/>
      <c r="CGY25" s="428"/>
      <c r="CGZ25" s="428"/>
      <c r="CHA25" s="428"/>
      <c r="CHB25" s="428"/>
      <c r="CHC25" s="428"/>
      <c r="CHD25" s="428"/>
      <c r="CHE25" s="428"/>
      <c r="CHF25" s="428"/>
      <c r="CHG25" s="428"/>
      <c r="CHH25" s="428"/>
      <c r="CHI25" s="428"/>
      <c r="CHJ25" s="428"/>
      <c r="CHK25" s="428"/>
      <c r="CHL25" s="428"/>
      <c r="CHM25" s="428"/>
      <c r="CHN25" s="428"/>
      <c r="CHO25" s="428"/>
      <c r="CHP25" s="428"/>
      <c r="CHQ25" s="428"/>
      <c r="CHR25" s="428"/>
      <c r="CHS25" s="428"/>
      <c r="CHT25" s="428"/>
      <c r="CHU25" s="428"/>
      <c r="CHV25" s="428"/>
      <c r="CHW25" s="428"/>
      <c r="CHX25" s="428"/>
      <c r="CHY25" s="428"/>
      <c r="CHZ25" s="428"/>
      <c r="CIA25" s="428"/>
      <c r="CIB25" s="428"/>
      <c r="CIC25" s="428"/>
      <c r="CID25" s="428"/>
      <c r="CIE25" s="428"/>
      <c r="CIF25" s="428"/>
      <c r="CIG25" s="428"/>
      <c r="CIH25" s="428"/>
      <c r="CII25" s="428"/>
      <c r="CIJ25" s="428"/>
      <c r="CIK25" s="428"/>
      <c r="CIL25" s="428"/>
      <c r="CIM25" s="428"/>
      <c r="CIN25" s="428"/>
      <c r="CIO25" s="428"/>
      <c r="CIP25" s="428"/>
      <c r="CIQ25" s="428"/>
      <c r="CIR25" s="428"/>
      <c r="CIS25" s="428"/>
      <c r="CIT25" s="428"/>
      <c r="CIU25" s="428"/>
      <c r="CIV25" s="428"/>
      <c r="CIW25" s="428"/>
      <c r="CIX25" s="428"/>
      <c r="CIY25" s="428"/>
      <c r="CIZ25" s="428"/>
      <c r="CJA25" s="428"/>
      <c r="CJB25" s="428"/>
      <c r="CJC25" s="428"/>
      <c r="CJD25" s="428"/>
      <c r="CJE25" s="428"/>
      <c r="CJF25" s="428"/>
      <c r="CJG25" s="428"/>
      <c r="CJH25" s="428"/>
      <c r="CJI25" s="428"/>
      <c r="CJJ25" s="428"/>
      <c r="CJK25" s="428"/>
      <c r="CJL25" s="428"/>
      <c r="CJM25" s="428"/>
      <c r="CJN25" s="428"/>
      <c r="CJO25" s="428"/>
      <c r="CJP25" s="428"/>
      <c r="CJQ25" s="428"/>
      <c r="CJR25" s="428"/>
      <c r="CJS25" s="428"/>
      <c r="CJT25" s="428"/>
      <c r="CJU25" s="428"/>
      <c r="CJV25" s="428"/>
      <c r="CJW25" s="428"/>
      <c r="CJX25" s="428"/>
      <c r="CJY25" s="428"/>
      <c r="CJZ25" s="428"/>
      <c r="CKA25" s="428"/>
      <c r="CKB25" s="428"/>
      <c r="CKC25" s="428"/>
      <c r="CKD25" s="428"/>
      <c r="CKE25" s="428"/>
      <c r="CKF25" s="428"/>
      <c r="CKG25" s="428"/>
      <c r="CKH25" s="428"/>
      <c r="CKI25" s="428"/>
      <c r="CKJ25" s="428"/>
      <c r="CKK25" s="428"/>
      <c r="CKL25" s="428"/>
      <c r="CKM25" s="428"/>
      <c r="CKN25" s="428"/>
      <c r="CKO25" s="428"/>
      <c r="CKP25" s="428"/>
      <c r="CKQ25" s="428"/>
      <c r="CKR25" s="428"/>
      <c r="CKS25" s="428"/>
      <c r="CKT25" s="428"/>
      <c r="CKU25" s="428"/>
      <c r="CKV25" s="428"/>
      <c r="CKW25" s="428"/>
      <c r="CKX25" s="428"/>
      <c r="CKY25" s="428"/>
      <c r="CKZ25" s="428"/>
      <c r="CLA25" s="428"/>
      <c r="CLB25" s="428"/>
      <c r="CLC25" s="428"/>
      <c r="CLD25" s="428"/>
      <c r="CLE25" s="428"/>
      <c r="CLF25" s="428"/>
      <c r="CLG25" s="428"/>
      <c r="CLH25" s="428"/>
      <c r="CLI25" s="428"/>
      <c r="CLJ25" s="428"/>
      <c r="CLK25" s="428"/>
      <c r="CLL25" s="428"/>
      <c r="CLM25" s="428"/>
      <c r="CLN25" s="428"/>
      <c r="CLO25" s="428"/>
      <c r="CLP25" s="428"/>
      <c r="CLQ25" s="428"/>
      <c r="CLR25" s="428"/>
      <c r="CLS25" s="428"/>
      <c r="CLT25" s="428"/>
      <c r="CLU25" s="428"/>
      <c r="CLV25" s="428"/>
      <c r="CLW25" s="428"/>
      <c r="CLX25" s="428"/>
      <c r="CLY25" s="428"/>
      <c r="CLZ25" s="428"/>
      <c r="CMA25" s="428"/>
      <c r="CMB25" s="428"/>
      <c r="CMC25" s="428"/>
      <c r="CMD25" s="428"/>
      <c r="CME25" s="428"/>
      <c r="CMF25" s="428"/>
      <c r="CMG25" s="428"/>
      <c r="CMH25" s="428"/>
      <c r="CMI25" s="428"/>
      <c r="CMJ25" s="428"/>
      <c r="CMK25" s="428"/>
      <c r="CML25" s="428"/>
      <c r="CMM25" s="428"/>
      <c r="CMN25" s="428"/>
      <c r="CMO25" s="428"/>
      <c r="CMP25" s="428"/>
      <c r="CMQ25" s="428"/>
      <c r="CMR25" s="428"/>
      <c r="CMS25" s="428"/>
      <c r="CMT25" s="428"/>
      <c r="CMU25" s="428"/>
      <c r="CMV25" s="428"/>
      <c r="CMW25" s="428"/>
      <c r="CMX25" s="428"/>
      <c r="CMY25" s="428"/>
      <c r="CMZ25" s="428"/>
      <c r="CNA25" s="428"/>
      <c r="CNB25" s="428"/>
      <c r="CNC25" s="428"/>
      <c r="CND25" s="428"/>
      <c r="CNE25" s="428"/>
      <c r="CNF25" s="428"/>
      <c r="CNG25" s="428"/>
      <c r="CNH25" s="428"/>
      <c r="CNI25" s="428"/>
      <c r="CNJ25" s="428"/>
      <c r="CNK25" s="428"/>
      <c r="CNL25" s="428"/>
      <c r="CNM25" s="428"/>
      <c r="CNN25" s="428"/>
      <c r="CNO25" s="428"/>
      <c r="CNP25" s="428"/>
      <c r="CNQ25" s="428"/>
      <c r="CNR25" s="428"/>
      <c r="CNS25" s="428"/>
      <c r="CNT25" s="428"/>
      <c r="CNU25" s="428"/>
      <c r="CNV25" s="428"/>
      <c r="CNW25" s="428"/>
      <c r="CNX25" s="428"/>
      <c r="CNY25" s="428"/>
      <c r="CNZ25" s="428"/>
      <c r="COA25" s="428"/>
      <c r="COB25" s="428"/>
      <c r="COC25" s="428"/>
      <c r="COD25" s="428"/>
      <c r="COE25" s="428"/>
      <c r="COF25" s="428"/>
      <c r="COG25" s="428"/>
      <c r="COH25" s="428"/>
      <c r="COI25" s="428"/>
      <c r="COJ25" s="428"/>
      <c r="COK25" s="428"/>
      <c r="COL25" s="428"/>
      <c r="COM25" s="428"/>
      <c r="CON25" s="428"/>
      <c r="COO25" s="428"/>
      <c r="COP25" s="428"/>
      <c r="COQ25" s="428"/>
      <c r="COR25" s="428"/>
      <c r="COS25" s="428"/>
      <c r="COT25" s="428"/>
      <c r="COU25" s="428"/>
      <c r="COV25" s="428"/>
      <c r="COW25" s="428"/>
      <c r="COX25" s="428"/>
      <c r="COY25" s="428"/>
      <c r="COZ25" s="428"/>
      <c r="CPA25" s="428"/>
      <c r="CPB25" s="428"/>
      <c r="CPC25" s="428"/>
      <c r="CPD25" s="428"/>
      <c r="CPE25" s="428"/>
      <c r="CPF25" s="428"/>
      <c r="CPG25" s="428"/>
      <c r="CPH25" s="428"/>
      <c r="CPI25" s="428"/>
      <c r="CPJ25" s="428"/>
      <c r="CPK25" s="428"/>
      <c r="CPL25" s="428"/>
      <c r="CPM25" s="428"/>
      <c r="CPN25" s="428"/>
      <c r="CPO25" s="428"/>
      <c r="CPP25" s="428"/>
      <c r="CPQ25" s="428"/>
      <c r="CPR25" s="428"/>
      <c r="CPS25" s="428"/>
      <c r="CPT25" s="428"/>
      <c r="CPU25" s="428"/>
      <c r="CPV25" s="428"/>
      <c r="CPW25" s="428"/>
      <c r="CPX25" s="428"/>
      <c r="CPY25" s="428"/>
      <c r="CPZ25" s="428"/>
      <c r="CQA25" s="428"/>
      <c r="CQB25" s="428"/>
      <c r="CQC25" s="428"/>
      <c r="CQD25" s="428"/>
      <c r="CQE25" s="428"/>
      <c r="CQF25" s="428"/>
      <c r="CQG25" s="428"/>
      <c r="CQH25" s="428"/>
      <c r="CQI25" s="428"/>
      <c r="CQJ25" s="428"/>
      <c r="CQK25" s="428"/>
      <c r="CQL25" s="428"/>
      <c r="CQM25" s="428"/>
      <c r="CQN25" s="428"/>
      <c r="CQO25" s="428"/>
      <c r="CQP25" s="428"/>
      <c r="CQQ25" s="428"/>
      <c r="CQR25" s="428"/>
      <c r="CQS25" s="428"/>
      <c r="CQT25" s="428"/>
      <c r="CQU25" s="428"/>
      <c r="CQV25" s="428"/>
      <c r="CQW25" s="428"/>
      <c r="CQX25" s="428"/>
      <c r="CQY25" s="428"/>
      <c r="CQZ25" s="428"/>
      <c r="CRA25" s="428"/>
      <c r="CRB25" s="428"/>
      <c r="CRC25" s="428"/>
      <c r="CRD25" s="428"/>
      <c r="CRE25" s="428"/>
      <c r="CRF25" s="428"/>
      <c r="CRG25" s="428"/>
      <c r="CRH25" s="428"/>
      <c r="CRI25" s="428"/>
      <c r="CRJ25" s="428"/>
      <c r="CRK25" s="428"/>
      <c r="CRL25" s="428"/>
      <c r="CRM25" s="428"/>
      <c r="CRN25" s="428"/>
      <c r="CRO25" s="428"/>
      <c r="CRP25" s="428"/>
      <c r="CRQ25" s="428"/>
      <c r="CRR25" s="428"/>
      <c r="CRS25" s="428"/>
      <c r="CRT25" s="428"/>
      <c r="CRU25" s="428"/>
      <c r="CRV25" s="428"/>
      <c r="CRW25" s="428"/>
      <c r="CRX25" s="428"/>
      <c r="CRY25" s="428"/>
      <c r="CRZ25" s="428"/>
      <c r="CSA25" s="428"/>
      <c r="CSB25" s="428"/>
      <c r="CSC25" s="428"/>
      <c r="CSD25" s="428"/>
      <c r="CSE25" s="428"/>
      <c r="CSF25" s="428"/>
      <c r="CSG25" s="428"/>
      <c r="CSH25" s="428"/>
      <c r="CSI25" s="428"/>
      <c r="CSJ25" s="428"/>
      <c r="CSK25" s="428"/>
      <c r="CSL25" s="428"/>
      <c r="CSM25" s="428"/>
      <c r="CSN25" s="428"/>
      <c r="CSO25" s="428"/>
      <c r="CSP25" s="428"/>
      <c r="CSQ25" s="428"/>
      <c r="CSR25" s="428"/>
      <c r="CSS25" s="428"/>
      <c r="CST25" s="428"/>
      <c r="CSU25" s="428"/>
      <c r="CSV25" s="428"/>
      <c r="CSW25" s="428"/>
      <c r="CSX25" s="428"/>
      <c r="CSY25" s="428"/>
      <c r="CSZ25" s="428"/>
      <c r="CTA25" s="428"/>
      <c r="CTB25" s="428"/>
      <c r="CTC25" s="428"/>
      <c r="CTD25" s="428"/>
      <c r="CTE25" s="428"/>
      <c r="CTF25" s="428"/>
      <c r="CTG25" s="428"/>
      <c r="CTH25" s="428"/>
      <c r="CTI25" s="428"/>
      <c r="CTJ25" s="428"/>
      <c r="CTK25" s="428"/>
      <c r="CTL25" s="428"/>
      <c r="CTM25" s="428"/>
      <c r="CTN25" s="428"/>
      <c r="CTO25" s="428"/>
      <c r="CTP25" s="428"/>
      <c r="CTQ25" s="428"/>
      <c r="CTR25" s="428"/>
      <c r="CTS25" s="428"/>
      <c r="CTT25" s="428"/>
      <c r="CTU25" s="428"/>
      <c r="CTV25" s="428"/>
      <c r="CTW25" s="428"/>
      <c r="CTX25" s="428"/>
      <c r="CTY25" s="428"/>
      <c r="CTZ25" s="428"/>
      <c r="CUA25" s="428"/>
      <c r="CUB25" s="428"/>
      <c r="CUC25" s="428"/>
      <c r="CUD25" s="428"/>
      <c r="CUE25" s="428"/>
      <c r="CUF25" s="428"/>
      <c r="CUG25" s="428"/>
      <c r="CUH25" s="428"/>
      <c r="CUI25" s="428"/>
      <c r="CUJ25" s="428"/>
      <c r="CUK25" s="428"/>
      <c r="CUL25" s="428"/>
      <c r="CUM25" s="428"/>
      <c r="CUN25" s="428"/>
      <c r="CUO25" s="428"/>
      <c r="CUP25" s="428"/>
      <c r="CUQ25" s="428"/>
      <c r="CUR25" s="428"/>
      <c r="CUS25" s="428"/>
      <c r="CUT25" s="428"/>
      <c r="CUU25" s="428"/>
      <c r="CUV25" s="428"/>
      <c r="CUW25" s="428"/>
      <c r="CUX25" s="428"/>
      <c r="CUY25" s="428"/>
      <c r="CUZ25" s="428"/>
      <c r="CVA25" s="428"/>
      <c r="CVB25" s="428"/>
      <c r="CVC25" s="428"/>
      <c r="CVD25" s="428"/>
      <c r="CVE25" s="428"/>
      <c r="CVF25" s="428"/>
      <c r="CVG25" s="428"/>
      <c r="CVH25" s="428"/>
      <c r="CVI25" s="428"/>
      <c r="CVJ25" s="428"/>
      <c r="CVK25" s="428"/>
      <c r="CVL25" s="428"/>
      <c r="CVM25" s="428"/>
      <c r="CVN25" s="428"/>
      <c r="CVO25" s="428"/>
      <c r="CVP25" s="428"/>
      <c r="CVQ25" s="428"/>
      <c r="CVR25" s="428"/>
      <c r="CVS25" s="428"/>
      <c r="CVT25" s="428"/>
      <c r="CVU25" s="428"/>
      <c r="CVV25" s="428"/>
      <c r="CVW25" s="428"/>
      <c r="CVX25" s="428"/>
      <c r="CVY25" s="428"/>
      <c r="CVZ25" s="428"/>
      <c r="CWA25" s="428"/>
      <c r="CWB25" s="428"/>
      <c r="CWC25" s="428"/>
      <c r="CWD25" s="428"/>
      <c r="CWE25" s="428"/>
      <c r="CWF25" s="428"/>
      <c r="CWG25" s="428"/>
      <c r="CWH25" s="428"/>
      <c r="CWI25" s="428"/>
      <c r="CWJ25" s="428"/>
      <c r="CWK25" s="428"/>
      <c r="CWL25" s="428"/>
      <c r="CWM25" s="428"/>
      <c r="CWN25" s="428"/>
      <c r="CWO25" s="428"/>
      <c r="CWP25" s="428"/>
      <c r="CWQ25" s="428"/>
      <c r="CWR25" s="428"/>
      <c r="CWS25" s="428"/>
      <c r="CWT25" s="428"/>
      <c r="CWU25" s="428"/>
      <c r="CWV25" s="428"/>
      <c r="CWW25" s="428"/>
      <c r="CWX25" s="428"/>
      <c r="CWY25" s="428"/>
      <c r="CWZ25" s="428"/>
      <c r="CXA25" s="428"/>
      <c r="CXB25" s="428"/>
      <c r="CXC25" s="428"/>
      <c r="CXD25" s="428"/>
      <c r="CXE25" s="428"/>
      <c r="CXF25" s="428"/>
      <c r="CXG25" s="428"/>
      <c r="CXH25" s="428"/>
      <c r="CXI25" s="428"/>
      <c r="CXJ25" s="428"/>
      <c r="CXK25" s="428"/>
      <c r="CXL25" s="428"/>
      <c r="CXM25" s="428"/>
      <c r="CXN25" s="428"/>
      <c r="CXO25" s="428"/>
      <c r="CXP25" s="428"/>
      <c r="CXQ25" s="428"/>
      <c r="CXR25" s="428"/>
      <c r="CXS25" s="428"/>
      <c r="CXT25" s="428"/>
      <c r="CXU25" s="428"/>
      <c r="CXV25" s="428"/>
      <c r="CXW25" s="428"/>
      <c r="CXX25" s="428"/>
      <c r="CXY25" s="428"/>
      <c r="CXZ25" s="428"/>
      <c r="CYA25" s="428"/>
      <c r="CYB25" s="428"/>
      <c r="CYC25" s="428"/>
      <c r="CYD25" s="428"/>
      <c r="CYE25" s="428"/>
      <c r="CYF25" s="428"/>
      <c r="CYG25" s="428"/>
      <c r="CYH25" s="428"/>
      <c r="CYI25" s="428"/>
      <c r="CYJ25" s="428"/>
      <c r="CYK25" s="428"/>
      <c r="CYL25" s="428"/>
      <c r="CYM25" s="428"/>
      <c r="CYN25" s="428"/>
      <c r="CYO25" s="428"/>
      <c r="CYP25" s="428"/>
      <c r="CYQ25" s="428"/>
      <c r="CYR25" s="428"/>
      <c r="CYS25" s="428"/>
      <c r="CYT25" s="428"/>
      <c r="CYU25" s="428"/>
      <c r="CYV25" s="428"/>
      <c r="CYW25" s="428"/>
      <c r="CYX25" s="428"/>
      <c r="CYY25" s="428"/>
      <c r="CYZ25" s="428"/>
      <c r="CZA25" s="428"/>
      <c r="CZB25" s="428"/>
      <c r="CZC25" s="428"/>
      <c r="CZD25" s="428"/>
      <c r="CZE25" s="428"/>
      <c r="CZF25" s="428"/>
      <c r="CZG25" s="428"/>
      <c r="CZH25" s="428"/>
      <c r="CZI25" s="428"/>
      <c r="CZJ25" s="428"/>
      <c r="CZK25" s="428"/>
      <c r="CZL25" s="428"/>
      <c r="CZM25" s="428"/>
      <c r="CZN25" s="428"/>
      <c r="CZO25" s="428"/>
      <c r="CZP25" s="428"/>
      <c r="CZQ25" s="428"/>
      <c r="CZR25" s="428"/>
      <c r="CZS25" s="428"/>
      <c r="CZT25" s="428"/>
      <c r="CZU25" s="428"/>
      <c r="CZV25" s="428"/>
      <c r="CZW25" s="428"/>
      <c r="CZX25" s="428"/>
      <c r="CZY25" s="428"/>
      <c r="CZZ25" s="428"/>
      <c r="DAA25" s="428"/>
      <c r="DAB25" s="428"/>
      <c r="DAC25" s="428"/>
      <c r="DAD25" s="428"/>
      <c r="DAE25" s="428"/>
      <c r="DAF25" s="428"/>
      <c r="DAG25" s="428"/>
      <c r="DAH25" s="428"/>
      <c r="DAI25" s="428"/>
      <c r="DAJ25" s="428"/>
      <c r="DAK25" s="428"/>
      <c r="DAL25" s="428"/>
      <c r="DAM25" s="428"/>
      <c r="DAN25" s="428"/>
      <c r="DAO25" s="428"/>
      <c r="DAP25" s="428"/>
      <c r="DAQ25" s="428"/>
      <c r="DAR25" s="428"/>
      <c r="DAS25" s="428"/>
      <c r="DAT25" s="428"/>
      <c r="DAU25" s="428"/>
      <c r="DAV25" s="428"/>
      <c r="DAW25" s="428"/>
      <c r="DAX25" s="428"/>
      <c r="DAY25" s="428"/>
      <c r="DAZ25" s="428"/>
      <c r="DBA25" s="428"/>
      <c r="DBB25" s="428"/>
      <c r="DBC25" s="428"/>
      <c r="DBD25" s="428"/>
      <c r="DBE25" s="428"/>
      <c r="DBF25" s="428"/>
      <c r="DBG25" s="428"/>
      <c r="DBH25" s="428"/>
      <c r="DBI25" s="428"/>
      <c r="DBJ25" s="428"/>
      <c r="DBK25" s="428"/>
      <c r="DBL25" s="428"/>
      <c r="DBM25" s="428"/>
      <c r="DBN25" s="428"/>
      <c r="DBO25" s="428"/>
      <c r="DBP25" s="428"/>
      <c r="DBQ25" s="428"/>
      <c r="DBR25" s="428"/>
      <c r="DBS25" s="428"/>
      <c r="DBT25" s="428"/>
      <c r="DBU25" s="428"/>
      <c r="DBV25" s="428"/>
      <c r="DBW25" s="428"/>
      <c r="DBX25" s="428"/>
      <c r="DBY25" s="428"/>
      <c r="DBZ25" s="428"/>
      <c r="DCA25" s="428"/>
      <c r="DCB25" s="428"/>
      <c r="DCC25" s="428"/>
      <c r="DCD25" s="428"/>
      <c r="DCE25" s="428"/>
      <c r="DCF25" s="428"/>
      <c r="DCG25" s="428"/>
      <c r="DCH25" s="428"/>
      <c r="DCI25" s="428"/>
      <c r="DCJ25" s="428"/>
      <c r="DCK25" s="428"/>
      <c r="DCL25" s="428"/>
      <c r="DCM25" s="428"/>
      <c r="DCN25" s="428"/>
      <c r="DCO25" s="428"/>
      <c r="DCP25" s="428"/>
      <c r="DCQ25" s="428"/>
      <c r="DCR25" s="428"/>
      <c r="DCS25" s="428"/>
      <c r="DCT25" s="428"/>
      <c r="DCU25" s="428"/>
      <c r="DCV25" s="428"/>
      <c r="DCW25" s="428"/>
      <c r="DCX25" s="428"/>
      <c r="DCY25" s="428"/>
      <c r="DCZ25" s="428"/>
      <c r="DDA25" s="428"/>
      <c r="DDB25" s="428"/>
      <c r="DDC25" s="428"/>
      <c r="DDD25" s="428"/>
      <c r="DDE25" s="428"/>
      <c r="DDF25" s="428"/>
      <c r="DDG25" s="428"/>
      <c r="DDH25" s="428"/>
      <c r="DDI25" s="428"/>
      <c r="DDJ25" s="428"/>
      <c r="DDK25" s="428"/>
      <c r="DDL25" s="428"/>
      <c r="DDM25" s="428"/>
      <c r="DDN25" s="428"/>
      <c r="DDO25" s="428"/>
      <c r="DDP25" s="428"/>
      <c r="DDQ25" s="428"/>
      <c r="DDR25" s="428"/>
      <c r="DDS25" s="428"/>
      <c r="DDT25" s="428"/>
      <c r="DDU25" s="428"/>
      <c r="DDV25" s="428"/>
      <c r="DDW25" s="428"/>
      <c r="DDX25" s="428"/>
      <c r="DDY25" s="428"/>
      <c r="DDZ25" s="428"/>
      <c r="DEA25" s="428"/>
      <c r="DEB25" s="428"/>
      <c r="DEC25" s="428"/>
      <c r="DED25" s="428"/>
      <c r="DEE25" s="428"/>
      <c r="DEF25" s="428"/>
      <c r="DEG25" s="428"/>
      <c r="DEH25" s="428"/>
      <c r="DEI25" s="428"/>
      <c r="DEJ25" s="428"/>
      <c r="DEK25" s="428"/>
      <c r="DEL25" s="428"/>
      <c r="DEM25" s="428"/>
      <c r="DEN25" s="428"/>
      <c r="DEO25" s="428"/>
      <c r="DEP25" s="428"/>
      <c r="DEQ25" s="428"/>
      <c r="DER25" s="428"/>
      <c r="DES25" s="428"/>
      <c r="DET25" s="428"/>
      <c r="DEU25" s="428"/>
      <c r="DEV25" s="428"/>
      <c r="DEW25" s="428"/>
      <c r="DEX25" s="428"/>
      <c r="DEY25" s="428"/>
      <c r="DEZ25" s="428"/>
      <c r="DFA25" s="428"/>
      <c r="DFB25" s="428"/>
      <c r="DFC25" s="428"/>
      <c r="DFD25" s="428"/>
      <c r="DFE25" s="428"/>
      <c r="DFF25" s="428"/>
      <c r="DFG25" s="428"/>
      <c r="DFH25" s="428"/>
      <c r="DFI25" s="428"/>
      <c r="DFJ25" s="428"/>
      <c r="DFK25" s="428"/>
      <c r="DFL25" s="428"/>
      <c r="DFM25" s="428"/>
      <c r="DFN25" s="428"/>
      <c r="DFO25" s="428"/>
      <c r="DFP25" s="428"/>
      <c r="DFQ25" s="428"/>
      <c r="DFR25" s="428"/>
      <c r="DFS25" s="428"/>
      <c r="DFT25" s="428"/>
      <c r="DFU25" s="428"/>
      <c r="DFV25" s="428"/>
      <c r="DFW25" s="428"/>
      <c r="DFX25" s="428"/>
      <c r="DFY25" s="428"/>
      <c r="DFZ25" s="428"/>
      <c r="DGA25" s="428"/>
      <c r="DGB25" s="428"/>
      <c r="DGC25" s="428"/>
      <c r="DGD25" s="428"/>
      <c r="DGE25" s="428"/>
      <c r="DGF25" s="428"/>
      <c r="DGG25" s="428"/>
      <c r="DGH25" s="428"/>
      <c r="DGI25" s="428"/>
      <c r="DGJ25" s="428"/>
      <c r="DGK25" s="428"/>
      <c r="DGL25" s="428"/>
      <c r="DGM25" s="428"/>
      <c r="DGN25" s="428"/>
      <c r="DGO25" s="428"/>
      <c r="DGP25" s="428"/>
      <c r="DGQ25" s="428"/>
      <c r="DGR25" s="428"/>
      <c r="DGS25" s="428"/>
      <c r="DGT25" s="428"/>
      <c r="DGU25" s="428"/>
      <c r="DGV25" s="428"/>
      <c r="DGW25" s="428"/>
      <c r="DGX25" s="428"/>
      <c r="DGY25" s="428"/>
      <c r="DGZ25" s="428"/>
      <c r="DHA25" s="428"/>
      <c r="DHB25" s="428"/>
      <c r="DHC25" s="428"/>
      <c r="DHD25" s="428"/>
      <c r="DHE25" s="428"/>
      <c r="DHF25" s="428"/>
      <c r="DHG25" s="428"/>
      <c r="DHH25" s="428"/>
      <c r="DHI25" s="428"/>
      <c r="DHJ25" s="428"/>
      <c r="DHK25" s="428"/>
      <c r="DHL25" s="428"/>
      <c r="DHM25" s="428"/>
      <c r="DHN25" s="428"/>
      <c r="DHO25" s="428"/>
      <c r="DHP25" s="428"/>
      <c r="DHQ25" s="428"/>
      <c r="DHR25" s="428"/>
      <c r="DHS25" s="428"/>
      <c r="DHT25" s="428"/>
      <c r="DHU25" s="428"/>
      <c r="DHV25" s="428"/>
      <c r="DHW25" s="428"/>
      <c r="DHX25" s="428"/>
      <c r="DHY25" s="428"/>
      <c r="DHZ25" s="428"/>
      <c r="DIA25" s="428"/>
      <c r="DIB25" s="428"/>
      <c r="DIC25" s="428"/>
      <c r="DID25" s="428"/>
      <c r="DIE25" s="428"/>
      <c r="DIF25" s="428"/>
      <c r="DIG25" s="428"/>
      <c r="DIH25" s="428"/>
      <c r="DII25" s="428"/>
      <c r="DIJ25" s="428"/>
      <c r="DIK25" s="428"/>
      <c r="DIL25" s="428"/>
      <c r="DIM25" s="428"/>
      <c r="DIN25" s="428"/>
      <c r="DIO25" s="428"/>
      <c r="DIP25" s="428"/>
      <c r="DIQ25" s="428"/>
      <c r="DIR25" s="428"/>
      <c r="DIS25" s="428"/>
      <c r="DIT25" s="428"/>
      <c r="DIU25" s="428"/>
      <c r="DIV25" s="428"/>
      <c r="DIW25" s="428"/>
      <c r="DIX25" s="428"/>
      <c r="DIY25" s="428"/>
      <c r="DIZ25" s="428"/>
      <c r="DJA25" s="428"/>
      <c r="DJB25" s="428"/>
      <c r="DJC25" s="428"/>
      <c r="DJD25" s="428"/>
      <c r="DJE25" s="428"/>
      <c r="DJF25" s="428"/>
      <c r="DJG25" s="428"/>
      <c r="DJH25" s="428"/>
      <c r="DJI25" s="428"/>
      <c r="DJJ25" s="428"/>
      <c r="DJK25" s="428"/>
      <c r="DJL25" s="428"/>
      <c r="DJM25" s="428"/>
      <c r="DJN25" s="428"/>
      <c r="DJO25" s="428"/>
      <c r="DJP25" s="428"/>
      <c r="DJQ25" s="428"/>
      <c r="DJR25" s="428"/>
      <c r="DJS25" s="428"/>
      <c r="DJT25" s="428"/>
      <c r="DJU25" s="428"/>
      <c r="DJV25" s="428"/>
      <c r="DJW25" s="428"/>
      <c r="DJX25" s="428"/>
      <c r="DJY25" s="428"/>
      <c r="DJZ25" s="428"/>
      <c r="DKA25" s="428"/>
      <c r="DKB25" s="428"/>
      <c r="DKC25" s="428"/>
      <c r="DKD25" s="428"/>
      <c r="DKE25" s="428"/>
      <c r="DKF25" s="428"/>
      <c r="DKG25" s="428"/>
      <c r="DKH25" s="428"/>
      <c r="DKI25" s="428"/>
      <c r="DKJ25" s="428"/>
      <c r="DKK25" s="428"/>
      <c r="DKL25" s="428"/>
      <c r="DKM25" s="428"/>
      <c r="DKN25" s="428"/>
      <c r="DKO25" s="428"/>
      <c r="DKP25" s="428"/>
      <c r="DKQ25" s="428"/>
      <c r="DKR25" s="428"/>
      <c r="DKS25" s="428"/>
      <c r="DKT25" s="428"/>
      <c r="DKU25" s="428"/>
      <c r="DKV25" s="428"/>
      <c r="DKW25" s="428"/>
      <c r="DKX25" s="428"/>
      <c r="DKY25" s="428"/>
      <c r="DKZ25" s="428"/>
      <c r="DLA25" s="428"/>
      <c r="DLB25" s="428"/>
      <c r="DLC25" s="428"/>
      <c r="DLD25" s="428"/>
      <c r="DLE25" s="428"/>
      <c r="DLF25" s="428"/>
      <c r="DLG25" s="428"/>
      <c r="DLH25" s="428"/>
      <c r="DLI25" s="428"/>
      <c r="DLJ25" s="428"/>
      <c r="DLK25" s="428"/>
      <c r="DLL25" s="428"/>
      <c r="DLM25" s="428"/>
      <c r="DLN25" s="428"/>
      <c r="DLO25" s="428"/>
      <c r="DLP25" s="428"/>
      <c r="DLQ25" s="428"/>
      <c r="DLR25" s="428"/>
      <c r="DLS25" s="428"/>
      <c r="DLT25" s="428"/>
      <c r="DLU25" s="428"/>
      <c r="DLV25" s="428"/>
      <c r="DLW25" s="428"/>
      <c r="DLX25" s="428"/>
      <c r="DLY25" s="428"/>
      <c r="DLZ25" s="428"/>
      <c r="DMA25" s="428"/>
      <c r="DMB25" s="428"/>
      <c r="DMC25" s="428"/>
      <c r="DMD25" s="428"/>
      <c r="DME25" s="428"/>
      <c r="DMF25" s="428"/>
      <c r="DMG25" s="428"/>
      <c r="DMH25" s="428"/>
      <c r="DMI25" s="428"/>
      <c r="DMJ25" s="428"/>
      <c r="DMK25" s="428"/>
      <c r="DML25" s="428"/>
      <c r="DMM25" s="428"/>
      <c r="DMN25" s="428"/>
      <c r="DMO25" s="428"/>
      <c r="DMP25" s="428"/>
      <c r="DMQ25" s="428"/>
      <c r="DMR25" s="428"/>
      <c r="DMS25" s="428"/>
      <c r="DMT25" s="428"/>
      <c r="DMU25" s="428"/>
      <c r="DMV25" s="428"/>
      <c r="DMW25" s="428"/>
      <c r="DMX25" s="428"/>
      <c r="DMY25" s="428"/>
      <c r="DMZ25" s="428"/>
      <c r="DNA25" s="428"/>
      <c r="DNB25" s="428"/>
      <c r="DNC25" s="428"/>
      <c r="DND25" s="428"/>
      <c r="DNE25" s="428"/>
      <c r="DNF25" s="428"/>
      <c r="DNG25" s="428"/>
      <c r="DNH25" s="428"/>
      <c r="DNI25" s="428"/>
      <c r="DNJ25" s="428"/>
      <c r="DNK25" s="428"/>
      <c r="DNL25" s="428"/>
      <c r="DNM25" s="428"/>
      <c r="DNN25" s="428"/>
      <c r="DNO25" s="428"/>
      <c r="DNP25" s="428"/>
      <c r="DNQ25" s="428"/>
      <c r="DNR25" s="428"/>
      <c r="DNS25" s="428"/>
      <c r="DNT25" s="428"/>
      <c r="DNU25" s="428"/>
      <c r="DNV25" s="428"/>
      <c r="DNW25" s="428"/>
      <c r="DNX25" s="428"/>
      <c r="DNY25" s="428"/>
      <c r="DNZ25" s="428"/>
      <c r="DOA25" s="428"/>
      <c r="DOB25" s="428"/>
      <c r="DOC25" s="428"/>
      <c r="DOD25" s="428"/>
      <c r="DOE25" s="428"/>
      <c r="DOF25" s="428"/>
      <c r="DOG25" s="428"/>
      <c r="DOH25" s="428"/>
      <c r="DOI25" s="428"/>
      <c r="DOJ25" s="428"/>
      <c r="DOK25" s="428"/>
      <c r="DOL25" s="428"/>
      <c r="DOM25" s="428"/>
      <c r="DON25" s="428"/>
      <c r="DOO25" s="428"/>
      <c r="DOP25" s="428"/>
      <c r="DOQ25" s="428"/>
      <c r="DOR25" s="428"/>
      <c r="DOS25" s="428"/>
      <c r="DOT25" s="428"/>
      <c r="DOU25" s="428"/>
      <c r="DOV25" s="428"/>
      <c r="DOW25" s="428"/>
      <c r="DOX25" s="428"/>
      <c r="DOY25" s="428"/>
      <c r="DOZ25" s="428"/>
      <c r="DPA25" s="428"/>
      <c r="DPB25" s="428"/>
      <c r="DPC25" s="428"/>
      <c r="DPD25" s="428"/>
      <c r="DPE25" s="428"/>
      <c r="DPF25" s="428"/>
      <c r="DPG25" s="428"/>
      <c r="DPH25" s="428"/>
      <c r="DPI25" s="428"/>
      <c r="DPJ25" s="428"/>
      <c r="DPK25" s="428"/>
      <c r="DPL25" s="428"/>
      <c r="DPM25" s="428"/>
      <c r="DPN25" s="428"/>
      <c r="DPO25" s="428"/>
      <c r="DPP25" s="428"/>
      <c r="DPQ25" s="428"/>
      <c r="DPR25" s="428"/>
      <c r="DPS25" s="428"/>
      <c r="DPT25" s="428"/>
      <c r="DPU25" s="428"/>
      <c r="DPV25" s="428"/>
      <c r="DPW25" s="428"/>
      <c r="DPX25" s="428"/>
      <c r="DPY25" s="428"/>
      <c r="DPZ25" s="428"/>
      <c r="DQA25" s="428"/>
      <c r="DQB25" s="428"/>
      <c r="DQC25" s="428"/>
      <c r="DQD25" s="428"/>
      <c r="DQE25" s="428"/>
      <c r="DQF25" s="428"/>
      <c r="DQG25" s="428"/>
      <c r="DQH25" s="428"/>
      <c r="DQI25" s="428"/>
      <c r="DQJ25" s="428"/>
      <c r="DQK25" s="428"/>
      <c r="DQL25" s="428"/>
      <c r="DQM25" s="428"/>
      <c r="DQN25" s="428"/>
      <c r="DQO25" s="428"/>
      <c r="DQP25" s="428"/>
      <c r="DQQ25" s="428"/>
      <c r="DQR25" s="428"/>
      <c r="DQS25" s="428"/>
      <c r="DQT25" s="428"/>
      <c r="DQU25" s="428"/>
      <c r="DQV25" s="428"/>
      <c r="DQW25" s="428"/>
      <c r="DQX25" s="428"/>
      <c r="DQY25" s="428"/>
      <c r="DQZ25" s="428"/>
      <c r="DRA25" s="428"/>
      <c r="DRB25" s="428"/>
      <c r="DRC25" s="428"/>
      <c r="DRD25" s="428"/>
      <c r="DRE25" s="428"/>
      <c r="DRF25" s="428"/>
      <c r="DRG25" s="428"/>
      <c r="DRH25" s="428"/>
      <c r="DRI25" s="428"/>
      <c r="DRJ25" s="428"/>
      <c r="DRK25" s="428"/>
      <c r="DRL25" s="428"/>
      <c r="DRM25" s="428"/>
      <c r="DRN25" s="428"/>
      <c r="DRO25" s="428"/>
      <c r="DRP25" s="428"/>
      <c r="DRQ25" s="428"/>
      <c r="DRR25" s="428"/>
      <c r="DRS25" s="428"/>
      <c r="DRT25" s="428"/>
      <c r="DRU25" s="428"/>
      <c r="DRV25" s="428"/>
      <c r="DRW25" s="428"/>
      <c r="DRX25" s="428"/>
      <c r="DRY25" s="428"/>
      <c r="DRZ25" s="428"/>
      <c r="DSA25" s="428"/>
      <c r="DSB25" s="428"/>
      <c r="DSC25" s="428"/>
      <c r="DSD25" s="428"/>
      <c r="DSE25" s="428"/>
      <c r="DSF25" s="428"/>
      <c r="DSG25" s="428"/>
      <c r="DSH25" s="428"/>
      <c r="DSI25" s="428"/>
      <c r="DSJ25" s="428"/>
      <c r="DSK25" s="428"/>
      <c r="DSL25" s="428"/>
      <c r="DSM25" s="428"/>
      <c r="DSN25" s="428"/>
      <c r="DSO25" s="428"/>
      <c r="DSP25" s="428"/>
      <c r="DSQ25" s="428"/>
      <c r="DSR25" s="428"/>
      <c r="DSS25" s="428"/>
      <c r="DST25" s="428"/>
      <c r="DSU25" s="428"/>
      <c r="DSV25" s="428"/>
      <c r="DSW25" s="428"/>
      <c r="DSX25" s="428"/>
      <c r="DSY25" s="428"/>
      <c r="DSZ25" s="428"/>
      <c r="DTA25" s="428"/>
      <c r="DTB25" s="428"/>
      <c r="DTC25" s="428"/>
      <c r="DTD25" s="428"/>
      <c r="DTE25" s="428"/>
      <c r="DTF25" s="428"/>
      <c r="DTG25" s="428"/>
      <c r="DTH25" s="428"/>
      <c r="DTI25" s="428"/>
      <c r="DTJ25" s="428"/>
      <c r="DTK25" s="428"/>
      <c r="DTL25" s="428"/>
      <c r="DTM25" s="428"/>
      <c r="DTN25" s="428"/>
      <c r="DTO25" s="428"/>
      <c r="DTP25" s="428"/>
      <c r="DTQ25" s="428"/>
      <c r="DTR25" s="428"/>
      <c r="DTS25" s="428"/>
      <c r="DTT25" s="428"/>
      <c r="DTU25" s="428"/>
      <c r="DTV25" s="428"/>
      <c r="DTW25" s="428"/>
      <c r="DTX25" s="428"/>
      <c r="DTY25" s="428"/>
      <c r="DTZ25" s="428"/>
      <c r="DUA25" s="428"/>
      <c r="DUB25" s="428"/>
      <c r="DUC25" s="428"/>
      <c r="DUD25" s="428"/>
      <c r="DUE25" s="428"/>
      <c r="DUF25" s="428"/>
      <c r="DUG25" s="428"/>
      <c r="DUH25" s="428"/>
      <c r="DUI25" s="428"/>
      <c r="DUJ25" s="428"/>
      <c r="DUK25" s="428"/>
      <c r="DUL25" s="428"/>
      <c r="DUM25" s="428"/>
      <c r="DUN25" s="428"/>
      <c r="DUO25" s="428"/>
      <c r="DUP25" s="428"/>
      <c r="DUQ25" s="428"/>
      <c r="DUR25" s="428"/>
      <c r="DUS25" s="428"/>
      <c r="DUT25" s="428"/>
      <c r="DUU25" s="428"/>
      <c r="DUV25" s="428"/>
      <c r="DUW25" s="428"/>
      <c r="DUX25" s="428"/>
      <c r="DUY25" s="428"/>
      <c r="DUZ25" s="428"/>
      <c r="DVA25" s="428"/>
      <c r="DVB25" s="428"/>
      <c r="DVC25" s="428"/>
      <c r="DVD25" s="428"/>
      <c r="DVE25" s="428"/>
      <c r="DVF25" s="428"/>
      <c r="DVG25" s="428"/>
      <c r="DVH25" s="428"/>
      <c r="DVI25" s="428"/>
      <c r="DVJ25" s="428"/>
      <c r="DVK25" s="428"/>
      <c r="DVL25" s="428"/>
      <c r="DVM25" s="428"/>
      <c r="DVN25" s="428"/>
      <c r="DVO25" s="428"/>
      <c r="DVP25" s="428"/>
      <c r="DVQ25" s="428"/>
      <c r="DVR25" s="428"/>
      <c r="DVS25" s="428"/>
      <c r="DVT25" s="428"/>
      <c r="DVU25" s="428"/>
      <c r="DVV25" s="428"/>
      <c r="DVW25" s="428"/>
      <c r="DVX25" s="428"/>
      <c r="DVY25" s="428"/>
      <c r="DVZ25" s="428"/>
      <c r="DWA25" s="428"/>
      <c r="DWB25" s="428"/>
      <c r="DWC25" s="428"/>
      <c r="DWD25" s="428"/>
      <c r="DWE25" s="428"/>
      <c r="DWF25" s="428"/>
      <c r="DWG25" s="428"/>
      <c r="DWH25" s="428"/>
      <c r="DWI25" s="428"/>
      <c r="DWJ25" s="428"/>
      <c r="DWK25" s="428"/>
      <c r="DWL25" s="428"/>
      <c r="DWM25" s="428"/>
      <c r="DWN25" s="428"/>
      <c r="DWO25" s="428"/>
      <c r="DWP25" s="428"/>
      <c r="DWQ25" s="428"/>
      <c r="DWR25" s="428"/>
      <c r="DWS25" s="428"/>
      <c r="DWT25" s="428"/>
      <c r="DWU25" s="428"/>
      <c r="DWV25" s="428"/>
      <c r="DWW25" s="428"/>
      <c r="DWX25" s="428"/>
      <c r="DWY25" s="428"/>
      <c r="DWZ25" s="428"/>
      <c r="DXA25" s="428"/>
      <c r="DXB25" s="428"/>
      <c r="DXC25" s="428"/>
      <c r="DXD25" s="428"/>
      <c r="DXE25" s="428"/>
      <c r="DXF25" s="428"/>
      <c r="DXG25" s="428"/>
      <c r="DXH25" s="428"/>
      <c r="DXI25" s="428"/>
      <c r="DXJ25" s="428"/>
      <c r="DXK25" s="428"/>
      <c r="DXL25" s="428"/>
      <c r="DXM25" s="428"/>
      <c r="DXN25" s="428"/>
      <c r="DXO25" s="428"/>
      <c r="DXP25" s="428"/>
      <c r="DXQ25" s="428"/>
      <c r="DXR25" s="428"/>
      <c r="DXS25" s="428"/>
      <c r="DXT25" s="428"/>
      <c r="DXU25" s="428"/>
      <c r="DXV25" s="428"/>
      <c r="DXW25" s="428"/>
      <c r="DXX25" s="428"/>
      <c r="DXY25" s="428"/>
      <c r="DXZ25" s="428"/>
      <c r="DYA25" s="428"/>
      <c r="DYB25" s="428"/>
      <c r="DYC25" s="428"/>
      <c r="DYD25" s="428"/>
      <c r="DYE25" s="428"/>
      <c r="DYF25" s="428"/>
      <c r="DYG25" s="428"/>
      <c r="DYH25" s="428"/>
      <c r="DYI25" s="428"/>
      <c r="DYJ25" s="428"/>
      <c r="DYK25" s="428"/>
      <c r="DYL25" s="428"/>
      <c r="DYM25" s="428"/>
      <c r="DYN25" s="428"/>
      <c r="DYO25" s="428"/>
      <c r="DYP25" s="428"/>
      <c r="DYQ25" s="428"/>
      <c r="DYR25" s="428"/>
      <c r="DYS25" s="428"/>
      <c r="DYT25" s="428"/>
      <c r="DYU25" s="428"/>
      <c r="DYV25" s="428"/>
      <c r="DYW25" s="428"/>
      <c r="DYX25" s="428"/>
      <c r="DYY25" s="428"/>
      <c r="DYZ25" s="428"/>
      <c r="DZA25" s="428"/>
      <c r="DZB25" s="428"/>
      <c r="DZC25" s="428"/>
      <c r="DZD25" s="428"/>
      <c r="DZE25" s="428"/>
      <c r="DZF25" s="428"/>
      <c r="DZG25" s="428"/>
      <c r="DZH25" s="428"/>
      <c r="DZI25" s="428"/>
      <c r="DZJ25" s="428"/>
      <c r="DZK25" s="428"/>
      <c r="DZL25" s="428"/>
      <c r="DZM25" s="428"/>
      <c r="DZN25" s="428"/>
      <c r="DZO25" s="428"/>
      <c r="DZP25" s="428"/>
      <c r="DZQ25" s="428"/>
      <c r="DZR25" s="428"/>
      <c r="DZS25" s="428"/>
      <c r="DZT25" s="428"/>
      <c r="DZU25" s="428"/>
      <c r="DZV25" s="428"/>
      <c r="DZW25" s="428"/>
      <c r="DZX25" s="428"/>
      <c r="DZY25" s="428"/>
      <c r="DZZ25" s="428"/>
      <c r="EAA25" s="428"/>
      <c r="EAB25" s="428"/>
      <c r="EAC25" s="428"/>
      <c r="EAD25" s="428"/>
      <c r="EAE25" s="428"/>
      <c r="EAF25" s="428"/>
      <c r="EAG25" s="428"/>
      <c r="EAH25" s="428"/>
      <c r="EAI25" s="428"/>
      <c r="EAJ25" s="428"/>
      <c r="EAK25" s="428"/>
      <c r="EAL25" s="428"/>
      <c r="EAM25" s="428"/>
      <c r="EAN25" s="428"/>
      <c r="EAO25" s="428"/>
      <c r="EAP25" s="428"/>
      <c r="EAQ25" s="428"/>
      <c r="EAR25" s="428"/>
      <c r="EAS25" s="428"/>
      <c r="EAT25" s="428"/>
      <c r="EAU25" s="428"/>
      <c r="EAV25" s="428"/>
      <c r="EAW25" s="428"/>
      <c r="EAX25" s="428"/>
      <c r="EAY25" s="428"/>
      <c r="EAZ25" s="428"/>
      <c r="EBA25" s="428"/>
      <c r="EBB25" s="428"/>
      <c r="EBC25" s="428"/>
      <c r="EBD25" s="428"/>
      <c r="EBE25" s="428"/>
      <c r="EBF25" s="428"/>
      <c r="EBG25" s="428"/>
      <c r="EBH25" s="428"/>
      <c r="EBI25" s="428"/>
      <c r="EBJ25" s="428"/>
      <c r="EBK25" s="428"/>
      <c r="EBL25" s="428"/>
      <c r="EBM25" s="428"/>
      <c r="EBN25" s="428"/>
      <c r="EBO25" s="428"/>
      <c r="EBP25" s="428"/>
      <c r="EBQ25" s="428"/>
      <c r="EBR25" s="428"/>
      <c r="EBS25" s="428"/>
      <c r="EBT25" s="428"/>
      <c r="EBU25" s="428"/>
      <c r="EBV25" s="428"/>
      <c r="EBW25" s="428"/>
      <c r="EBX25" s="428"/>
      <c r="EBY25" s="428"/>
      <c r="EBZ25" s="428"/>
      <c r="ECA25" s="428"/>
      <c r="ECB25" s="428"/>
      <c r="ECC25" s="428"/>
      <c r="ECD25" s="428"/>
      <c r="ECE25" s="428"/>
      <c r="ECF25" s="428"/>
      <c r="ECG25" s="428"/>
      <c r="ECH25" s="428"/>
      <c r="ECI25" s="428"/>
      <c r="ECJ25" s="428"/>
      <c r="ECK25" s="428"/>
      <c r="ECL25" s="428"/>
      <c r="ECM25" s="428"/>
      <c r="ECN25" s="428"/>
      <c r="ECO25" s="428"/>
      <c r="ECP25" s="428"/>
      <c r="ECQ25" s="428"/>
      <c r="ECR25" s="428"/>
      <c r="ECS25" s="428"/>
      <c r="ECT25" s="428"/>
      <c r="ECU25" s="428"/>
      <c r="ECV25" s="428"/>
      <c r="ECW25" s="428"/>
      <c r="ECX25" s="428"/>
      <c r="ECY25" s="428"/>
      <c r="ECZ25" s="428"/>
      <c r="EDA25" s="428"/>
      <c r="EDB25" s="428"/>
      <c r="EDC25" s="428"/>
      <c r="EDD25" s="428"/>
      <c r="EDE25" s="428"/>
      <c r="EDF25" s="428"/>
      <c r="EDG25" s="428"/>
      <c r="EDH25" s="428"/>
      <c r="EDI25" s="428"/>
      <c r="EDJ25" s="428"/>
      <c r="EDK25" s="428"/>
      <c r="EDL25" s="428"/>
      <c r="EDM25" s="428"/>
      <c r="EDN25" s="428"/>
      <c r="EDO25" s="428"/>
      <c r="EDP25" s="428"/>
      <c r="EDQ25" s="428"/>
      <c r="EDR25" s="428"/>
      <c r="EDS25" s="428"/>
      <c r="EDT25" s="428"/>
      <c r="EDU25" s="428"/>
      <c r="EDV25" s="428"/>
      <c r="EDW25" s="428"/>
      <c r="EDX25" s="428"/>
      <c r="EDY25" s="428"/>
      <c r="EDZ25" s="428"/>
      <c r="EEA25" s="428"/>
      <c r="EEB25" s="428"/>
      <c r="EEC25" s="428"/>
      <c r="EED25" s="428"/>
      <c r="EEE25" s="428"/>
      <c r="EEF25" s="428"/>
      <c r="EEG25" s="428"/>
      <c r="EEH25" s="428"/>
      <c r="EEI25" s="428"/>
      <c r="EEJ25" s="428"/>
      <c r="EEK25" s="428"/>
      <c r="EEL25" s="428"/>
      <c r="EEM25" s="428"/>
      <c r="EEN25" s="428"/>
      <c r="EEO25" s="428"/>
      <c r="EEP25" s="428"/>
      <c r="EEQ25" s="428"/>
      <c r="EER25" s="428"/>
      <c r="EES25" s="428"/>
      <c r="EET25" s="428"/>
      <c r="EEU25" s="428"/>
      <c r="EEV25" s="428"/>
      <c r="EEW25" s="428"/>
      <c r="EEX25" s="428"/>
      <c r="EEY25" s="428"/>
      <c r="EEZ25" s="428"/>
      <c r="EFA25" s="428"/>
      <c r="EFB25" s="428"/>
      <c r="EFC25" s="428"/>
      <c r="EFD25" s="428"/>
      <c r="EFE25" s="428"/>
      <c r="EFF25" s="428"/>
      <c r="EFG25" s="428"/>
      <c r="EFH25" s="428"/>
      <c r="EFI25" s="428"/>
      <c r="EFJ25" s="428"/>
      <c r="EFK25" s="428"/>
      <c r="EFL25" s="428"/>
      <c r="EFM25" s="428"/>
      <c r="EFN25" s="428"/>
      <c r="EFO25" s="428"/>
      <c r="EFP25" s="428"/>
      <c r="EFQ25" s="428"/>
      <c r="EFR25" s="428"/>
      <c r="EFS25" s="428"/>
      <c r="EFT25" s="428"/>
      <c r="EFU25" s="428"/>
      <c r="EFV25" s="428"/>
      <c r="EFW25" s="428"/>
      <c r="EFX25" s="428"/>
      <c r="EFY25" s="428"/>
      <c r="EFZ25" s="428"/>
      <c r="EGA25" s="428"/>
      <c r="EGB25" s="428"/>
      <c r="EGC25" s="428"/>
      <c r="EGD25" s="428"/>
      <c r="EGE25" s="428"/>
      <c r="EGF25" s="428"/>
      <c r="EGG25" s="428"/>
      <c r="EGH25" s="428"/>
      <c r="EGI25" s="428"/>
      <c r="EGJ25" s="428"/>
      <c r="EGK25" s="428"/>
      <c r="EGL25" s="428"/>
      <c r="EGM25" s="428"/>
      <c r="EGN25" s="428"/>
      <c r="EGO25" s="428"/>
      <c r="EGP25" s="428"/>
      <c r="EGQ25" s="428"/>
      <c r="EGR25" s="428"/>
      <c r="EGS25" s="428"/>
      <c r="EGT25" s="428"/>
      <c r="EGU25" s="428"/>
      <c r="EGV25" s="428"/>
      <c r="EGW25" s="428"/>
      <c r="EGX25" s="428"/>
      <c r="EGY25" s="428"/>
      <c r="EGZ25" s="428"/>
      <c r="EHA25" s="428"/>
      <c r="EHB25" s="428"/>
      <c r="EHC25" s="428"/>
      <c r="EHD25" s="428"/>
      <c r="EHE25" s="428"/>
      <c r="EHF25" s="428"/>
      <c r="EHG25" s="428"/>
      <c r="EHH25" s="428"/>
      <c r="EHI25" s="428"/>
      <c r="EHJ25" s="428"/>
      <c r="EHK25" s="428"/>
      <c r="EHL25" s="428"/>
      <c r="EHM25" s="428"/>
      <c r="EHN25" s="428"/>
      <c r="EHO25" s="428"/>
      <c r="EHP25" s="428"/>
      <c r="EHQ25" s="428"/>
      <c r="EHR25" s="428"/>
      <c r="EHS25" s="428"/>
      <c r="EHT25" s="428"/>
      <c r="EHU25" s="428"/>
      <c r="EHV25" s="428"/>
      <c r="EHW25" s="428"/>
      <c r="EHX25" s="428"/>
      <c r="EHY25" s="428"/>
      <c r="EHZ25" s="428"/>
      <c r="EIA25" s="428"/>
      <c r="EIB25" s="428"/>
      <c r="EIC25" s="428"/>
      <c r="EID25" s="428"/>
      <c r="EIE25" s="428"/>
      <c r="EIF25" s="428"/>
      <c r="EIG25" s="428"/>
      <c r="EIH25" s="428"/>
      <c r="EII25" s="428"/>
      <c r="EIJ25" s="428"/>
      <c r="EIK25" s="428"/>
      <c r="EIL25" s="428"/>
      <c r="EIM25" s="428"/>
      <c r="EIN25" s="428"/>
      <c r="EIO25" s="428"/>
      <c r="EIP25" s="428"/>
      <c r="EIQ25" s="428"/>
      <c r="EIR25" s="428"/>
      <c r="EIS25" s="428"/>
      <c r="EIT25" s="428"/>
      <c r="EIU25" s="428"/>
      <c r="EIV25" s="428"/>
      <c r="EIW25" s="428"/>
      <c r="EIX25" s="428"/>
      <c r="EIY25" s="428"/>
      <c r="EIZ25" s="428"/>
      <c r="EJA25" s="428"/>
      <c r="EJB25" s="428"/>
      <c r="EJC25" s="428"/>
      <c r="EJD25" s="428"/>
      <c r="EJE25" s="428"/>
      <c r="EJF25" s="428"/>
      <c r="EJG25" s="428"/>
      <c r="EJH25" s="428"/>
      <c r="EJI25" s="428"/>
      <c r="EJJ25" s="428"/>
      <c r="EJK25" s="428"/>
      <c r="EJL25" s="428"/>
      <c r="EJM25" s="428"/>
      <c r="EJN25" s="428"/>
      <c r="EJO25" s="428"/>
      <c r="EJP25" s="428"/>
      <c r="EJQ25" s="428"/>
      <c r="EJR25" s="428"/>
      <c r="EJS25" s="428"/>
      <c r="EJT25" s="428"/>
      <c r="EJU25" s="428"/>
      <c r="EJV25" s="428"/>
      <c r="EJW25" s="428"/>
      <c r="EJX25" s="428"/>
      <c r="EJY25" s="428"/>
      <c r="EJZ25" s="428"/>
      <c r="EKA25" s="428"/>
      <c r="EKB25" s="428"/>
      <c r="EKC25" s="428"/>
      <c r="EKD25" s="428"/>
      <c r="EKE25" s="428"/>
      <c r="EKF25" s="428"/>
      <c r="EKG25" s="428"/>
      <c r="EKH25" s="428"/>
      <c r="EKI25" s="428"/>
      <c r="EKJ25" s="428"/>
      <c r="EKK25" s="428"/>
      <c r="EKL25" s="428"/>
      <c r="EKM25" s="428"/>
      <c r="EKN25" s="428"/>
      <c r="EKO25" s="428"/>
      <c r="EKP25" s="428"/>
      <c r="EKQ25" s="428"/>
      <c r="EKR25" s="428"/>
      <c r="EKS25" s="428"/>
      <c r="EKT25" s="428"/>
      <c r="EKU25" s="428"/>
      <c r="EKV25" s="428"/>
      <c r="EKW25" s="428"/>
      <c r="EKX25" s="428"/>
      <c r="EKY25" s="428"/>
      <c r="EKZ25" s="428"/>
      <c r="ELA25" s="428"/>
      <c r="ELB25" s="428"/>
      <c r="ELC25" s="428"/>
      <c r="ELD25" s="428"/>
      <c r="ELE25" s="428"/>
      <c r="ELF25" s="428"/>
      <c r="ELG25" s="428"/>
      <c r="ELH25" s="428"/>
      <c r="ELI25" s="428"/>
      <c r="ELJ25" s="428"/>
      <c r="ELK25" s="428"/>
      <c r="ELL25" s="428"/>
      <c r="ELM25" s="428"/>
      <c r="ELN25" s="428"/>
      <c r="ELO25" s="428"/>
      <c r="ELP25" s="428"/>
      <c r="ELQ25" s="428"/>
      <c r="ELR25" s="428"/>
      <c r="ELS25" s="428"/>
      <c r="ELT25" s="428"/>
      <c r="ELU25" s="428"/>
      <c r="ELV25" s="428"/>
      <c r="ELW25" s="428"/>
      <c r="ELX25" s="428"/>
      <c r="ELY25" s="428"/>
      <c r="ELZ25" s="428"/>
      <c r="EMA25" s="428"/>
      <c r="EMB25" s="428"/>
      <c r="EMC25" s="428"/>
      <c r="EMD25" s="428"/>
      <c r="EME25" s="428"/>
      <c r="EMF25" s="428"/>
      <c r="EMG25" s="428"/>
      <c r="EMH25" s="428"/>
      <c r="EMI25" s="428"/>
      <c r="EMJ25" s="428"/>
      <c r="EMK25" s="428"/>
      <c r="EML25" s="428"/>
      <c r="EMM25" s="428"/>
      <c r="EMN25" s="428"/>
      <c r="EMO25" s="428"/>
      <c r="EMP25" s="428"/>
      <c r="EMQ25" s="428"/>
      <c r="EMR25" s="428"/>
      <c r="EMS25" s="428"/>
      <c r="EMT25" s="428"/>
      <c r="EMU25" s="428"/>
      <c r="EMV25" s="428"/>
      <c r="EMW25" s="428"/>
      <c r="EMX25" s="428"/>
      <c r="EMY25" s="428"/>
      <c r="EMZ25" s="428"/>
      <c r="ENA25" s="428"/>
      <c r="ENB25" s="428"/>
      <c r="ENC25" s="428"/>
      <c r="END25" s="428"/>
      <c r="ENE25" s="428"/>
      <c r="ENF25" s="428"/>
      <c r="ENG25" s="428"/>
      <c r="ENH25" s="428"/>
      <c r="ENI25" s="428"/>
      <c r="ENJ25" s="428"/>
      <c r="ENK25" s="428"/>
      <c r="ENL25" s="428"/>
      <c r="ENM25" s="428"/>
      <c r="ENN25" s="428"/>
      <c r="ENO25" s="428"/>
      <c r="ENP25" s="428"/>
      <c r="ENQ25" s="428"/>
      <c r="ENR25" s="428"/>
      <c r="ENS25" s="428"/>
      <c r="ENT25" s="428"/>
      <c r="ENU25" s="428"/>
      <c r="ENV25" s="428"/>
      <c r="ENW25" s="428"/>
      <c r="ENX25" s="428"/>
      <c r="ENY25" s="428"/>
      <c r="ENZ25" s="428"/>
      <c r="EOA25" s="428"/>
      <c r="EOB25" s="428"/>
      <c r="EOC25" s="428"/>
      <c r="EOD25" s="428"/>
      <c r="EOE25" s="428"/>
      <c r="EOF25" s="428"/>
      <c r="EOG25" s="428"/>
      <c r="EOH25" s="428"/>
      <c r="EOI25" s="428"/>
      <c r="EOJ25" s="428"/>
      <c r="EOK25" s="428"/>
      <c r="EOL25" s="428"/>
      <c r="EOM25" s="428"/>
      <c r="EON25" s="428"/>
      <c r="EOO25" s="428"/>
      <c r="EOP25" s="428"/>
      <c r="EOQ25" s="428"/>
      <c r="EOR25" s="428"/>
      <c r="EOS25" s="428"/>
      <c r="EOT25" s="428"/>
      <c r="EOU25" s="428"/>
      <c r="EOV25" s="428"/>
      <c r="EOW25" s="428"/>
      <c r="EOX25" s="428"/>
      <c r="EOY25" s="428"/>
      <c r="EOZ25" s="428"/>
      <c r="EPA25" s="428"/>
      <c r="EPB25" s="428"/>
      <c r="EPC25" s="428"/>
      <c r="EPD25" s="428"/>
      <c r="EPE25" s="428"/>
      <c r="EPF25" s="428"/>
      <c r="EPG25" s="428"/>
      <c r="EPH25" s="428"/>
      <c r="EPI25" s="428"/>
      <c r="EPJ25" s="428"/>
      <c r="EPK25" s="428"/>
      <c r="EPL25" s="428"/>
      <c r="EPM25" s="428"/>
      <c r="EPN25" s="428"/>
      <c r="EPO25" s="428"/>
      <c r="EPP25" s="428"/>
      <c r="EPQ25" s="428"/>
      <c r="EPR25" s="428"/>
      <c r="EPS25" s="428"/>
      <c r="EPT25" s="428"/>
      <c r="EPU25" s="428"/>
      <c r="EPV25" s="428"/>
      <c r="EPW25" s="428"/>
      <c r="EPX25" s="428"/>
      <c r="EPY25" s="428"/>
      <c r="EPZ25" s="428"/>
      <c r="EQA25" s="428"/>
      <c r="EQB25" s="428"/>
      <c r="EQC25" s="428"/>
      <c r="EQD25" s="428"/>
      <c r="EQE25" s="428"/>
      <c r="EQF25" s="428"/>
      <c r="EQG25" s="428"/>
      <c r="EQH25" s="428"/>
      <c r="EQI25" s="428"/>
      <c r="EQJ25" s="428"/>
      <c r="EQK25" s="428"/>
      <c r="EQL25" s="428"/>
      <c r="EQM25" s="428"/>
      <c r="EQN25" s="428"/>
      <c r="EQO25" s="428"/>
      <c r="EQP25" s="428"/>
      <c r="EQQ25" s="428"/>
      <c r="EQR25" s="428"/>
      <c r="EQS25" s="428"/>
      <c r="EQT25" s="428"/>
      <c r="EQU25" s="428"/>
      <c r="EQV25" s="428"/>
      <c r="EQW25" s="428"/>
      <c r="EQX25" s="428"/>
      <c r="EQY25" s="428"/>
      <c r="EQZ25" s="428"/>
      <c r="ERA25" s="428"/>
      <c r="ERB25" s="428"/>
      <c r="ERC25" s="428"/>
      <c r="ERD25" s="428"/>
      <c r="ERE25" s="428"/>
      <c r="ERF25" s="428"/>
      <c r="ERG25" s="428"/>
      <c r="ERH25" s="428"/>
      <c r="ERI25" s="428"/>
      <c r="ERJ25" s="428"/>
      <c r="ERK25" s="428"/>
      <c r="ERL25" s="428"/>
      <c r="ERM25" s="428"/>
      <c r="ERN25" s="428"/>
      <c r="ERO25" s="428"/>
      <c r="ERP25" s="428"/>
      <c r="ERQ25" s="428"/>
      <c r="ERR25" s="428"/>
      <c r="ERS25" s="428"/>
      <c r="ERT25" s="428"/>
      <c r="ERU25" s="428"/>
      <c r="ERV25" s="428"/>
      <c r="ERW25" s="428"/>
      <c r="ERX25" s="428"/>
      <c r="ERY25" s="428"/>
      <c r="ERZ25" s="428"/>
      <c r="ESA25" s="428"/>
      <c r="ESB25" s="428"/>
      <c r="ESC25" s="428"/>
      <c r="ESD25" s="428"/>
      <c r="ESE25" s="428"/>
      <c r="ESF25" s="428"/>
      <c r="ESG25" s="428"/>
      <c r="ESH25" s="428"/>
      <c r="ESI25" s="428"/>
      <c r="ESJ25" s="428"/>
      <c r="ESK25" s="428"/>
      <c r="ESL25" s="428"/>
      <c r="ESM25" s="428"/>
      <c r="ESN25" s="428"/>
      <c r="ESO25" s="428"/>
      <c r="ESP25" s="428"/>
      <c r="ESQ25" s="428"/>
      <c r="ESR25" s="428"/>
      <c r="ESS25" s="428"/>
      <c r="EST25" s="428"/>
      <c r="ESU25" s="428"/>
      <c r="ESV25" s="428"/>
      <c r="ESW25" s="428"/>
      <c r="ESX25" s="428"/>
      <c r="ESY25" s="428"/>
      <c r="ESZ25" s="428"/>
      <c r="ETA25" s="428"/>
      <c r="ETB25" s="428"/>
      <c r="ETC25" s="428"/>
      <c r="ETD25" s="428"/>
      <c r="ETE25" s="428"/>
      <c r="ETF25" s="428"/>
      <c r="ETG25" s="428"/>
      <c r="ETH25" s="428"/>
      <c r="ETI25" s="428"/>
      <c r="ETJ25" s="428"/>
      <c r="ETK25" s="428"/>
      <c r="ETL25" s="428"/>
      <c r="ETM25" s="428"/>
      <c r="ETN25" s="428"/>
      <c r="ETO25" s="428"/>
      <c r="ETP25" s="428"/>
      <c r="ETQ25" s="428"/>
      <c r="ETR25" s="428"/>
      <c r="ETS25" s="428"/>
      <c r="ETT25" s="428"/>
      <c r="ETU25" s="428"/>
      <c r="ETV25" s="428"/>
      <c r="ETW25" s="428"/>
      <c r="ETX25" s="428"/>
      <c r="ETY25" s="428"/>
      <c r="ETZ25" s="428"/>
      <c r="EUA25" s="428"/>
      <c r="EUB25" s="428"/>
      <c r="EUC25" s="428"/>
      <c r="EUD25" s="428"/>
      <c r="EUE25" s="428"/>
      <c r="EUF25" s="428"/>
      <c r="EUG25" s="428"/>
      <c r="EUH25" s="428"/>
      <c r="EUI25" s="428"/>
      <c r="EUJ25" s="428"/>
      <c r="EUK25" s="428"/>
      <c r="EUL25" s="428"/>
      <c r="EUM25" s="428"/>
      <c r="EUN25" s="428"/>
      <c r="EUO25" s="428"/>
      <c r="EUP25" s="428"/>
      <c r="EUQ25" s="428"/>
      <c r="EUR25" s="428"/>
      <c r="EUS25" s="428"/>
      <c r="EUT25" s="428"/>
      <c r="EUU25" s="428"/>
      <c r="EUV25" s="428"/>
      <c r="EUW25" s="428"/>
      <c r="EUX25" s="428"/>
      <c r="EUY25" s="428"/>
      <c r="EUZ25" s="428"/>
      <c r="EVA25" s="428"/>
      <c r="EVB25" s="428"/>
      <c r="EVC25" s="428"/>
      <c r="EVD25" s="428"/>
      <c r="EVE25" s="428"/>
      <c r="EVF25" s="428"/>
      <c r="EVG25" s="428"/>
      <c r="EVH25" s="428"/>
      <c r="EVI25" s="428"/>
      <c r="EVJ25" s="428"/>
      <c r="EVK25" s="428"/>
      <c r="EVL25" s="428"/>
      <c r="EVM25" s="428"/>
      <c r="EVN25" s="428"/>
      <c r="EVO25" s="428"/>
      <c r="EVP25" s="428"/>
      <c r="EVQ25" s="428"/>
      <c r="EVR25" s="428"/>
      <c r="EVS25" s="428"/>
      <c r="EVT25" s="428"/>
      <c r="EVU25" s="428"/>
      <c r="EVV25" s="428"/>
      <c r="EVW25" s="428"/>
      <c r="EVX25" s="428"/>
      <c r="EVY25" s="428"/>
      <c r="EVZ25" s="428"/>
      <c r="EWA25" s="428"/>
      <c r="EWB25" s="428"/>
      <c r="EWC25" s="428"/>
      <c r="EWD25" s="428"/>
      <c r="EWE25" s="428"/>
      <c r="EWF25" s="428"/>
      <c r="EWG25" s="428"/>
      <c r="EWH25" s="428"/>
      <c r="EWI25" s="428"/>
      <c r="EWJ25" s="428"/>
      <c r="EWK25" s="428"/>
      <c r="EWL25" s="428"/>
      <c r="EWM25" s="428"/>
      <c r="EWN25" s="428"/>
      <c r="EWO25" s="428"/>
      <c r="EWP25" s="428"/>
      <c r="EWQ25" s="428"/>
      <c r="EWR25" s="428"/>
      <c r="EWS25" s="428"/>
      <c r="EWT25" s="428"/>
      <c r="EWU25" s="428"/>
      <c r="EWV25" s="428"/>
      <c r="EWW25" s="428"/>
      <c r="EWX25" s="428"/>
      <c r="EWY25" s="428"/>
      <c r="EWZ25" s="428"/>
      <c r="EXA25" s="428"/>
      <c r="EXB25" s="428"/>
      <c r="EXC25" s="428"/>
      <c r="EXD25" s="428"/>
      <c r="EXE25" s="428"/>
      <c r="EXF25" s="428"/>
      <c r="EXG25" s="428"/>
      <c r="EXH25" s="428"/>
      <c r="EXI25" s="428"/>
      <c r="EXJ25" s="428"/>
      <c r="EXK25" s="428"/>
      <c r="EXL25" s="428"/>
      <c r="EXM25" s="428"/>
      <c r="EXN25" s="428"/>
      <c r="EXO25" s="428"/>
      <c r="EXP25" s="428"/>
      <c r="EXQ25" s="428"/>
      <c r="EXR25" s="428"/>
      <c r="EXS25" s="428"/>
      <c r="EXT25" s="428"/>
      <c r="EXU25" s="428"/>
      <c r="EXV25" s="428"/>
      <c r="EXW25" s="428"/>
      <c r="EXX25" s="428"/>
      <c r="EXY25" s="428"/>
      <c r="EXZ25" s="428"/>
      <c r="EYA25" s="428"/>
      <c r="EYB25" s="428"/>
      <c r="EYC25" s="428"/>
      <c r="EYD25" s="428"/>
      <c r="EYE25" s="428"/>
      <c r="EYF25" s="428"/>
      <c r="EYG25" s="428"/>
      <c r="EYH25" s="428"/>
      <c r="EYI25" s="428"/>
      <c r="EYJ25" s="428"/>
      <c r="EYK25" s="428"/>
      <c r="EYL25" s="428"/>
      <c r="EYM25" s="428"/>
      <c r="EYN25" s="428"/>
      <c r="EYO25" s="428"/>
      <c r="EYP25" s="428"/>
      <c r="EYQ25" s="428"/>
      <c r="EYR25" s="428"/>
      <c r="EYS25" s="428"/>
      <c r="EYT25" s="428"/>
      <c r="EYU25" s="428"/>
      <c r="EYV25" s="428"/>
      <c r="EYW25" s="428"/>
      <c r="EYX25" s="428"/>
      <c r="EYY25" s="428"/>
      <c r="EYZ25" s="428"/>
      <c r="EZA25" s="428"/>
      <c r="EZB25" s="428"/>
      <c r="EZC25" s="428"/>
      <c r="EZD25" s="428"/>
      <c r="EZE25" s="428"/>
      <c r="EZF25" s="428"/>
      <c r="EZG25" s="428"/>
      <c r="EZH25" s="428"/>
      <c r="EZI25" s="428"/>
      <c r="EZJ25" s="428"/>
      <c r="EZK25" s="428"/>
      <c r="EZL25" s="428"/>
      <c r="EZM25" s="428"/>
      <c r="EZN25" s="428"/>
      <c r="EZO25" s="428"/>
      <c r="EZP25" s="428"/>
      <c r="EZQ25" s="428"/>
      <c r="EZR25" s="428"/>
      <c r="EZS25" s="428"/>
      <c r="EZT25" s="428"/>
      <c r="EZU25" s="428"/>
      <c r="EZV25" s="428"/>
      <c r="EZW25" s="428"/>
      <c r="EZX25" s="428"/>
      <c r="EZY25" s="428"/>
      <c r="EZZ25" s="428"/>
      <c r="FAA25" s="428"/>
      <c r="FAB25" s="428"/>
      <c r="FAC25" s="428"/>
      <c r="FAD25" s="428"/>
      <c r="FAE25" s="428"/>
      <c r="FAF25" s="428"/>
      <c r="FAG25" s="428"/>
      <c r="FAH25" s="428"/>
      <c r="FAI25" s="428"/>
      <c r="FAJ25" s="428"/>
      <c r="FAK25" s="428"/>
      <c r="FAL25" s="428"/>
      <c r="FAM25" s="428"/>
      <c r="FAN25" s="428"/>
      <c r="FAO25" s="428"/>
      <c r="FAP25" s="428"/>
      <c r="FAQ25" s="428"/>
      <c r="FAR25" s="428"/>
      <c r="FAS25" s="428"/>
      <c r="FAT25" s="428"/>
      <c r="FAU25" s="428"/>
      <c r="FAV25" s="428"/>
      <c r="FAW25" s="428"/>
      <c r="FAX25" s="428"/>
      <c r="FAY25" s="428"/>
      <c r="FAZ25" s="428"/>
      <c r="FBA25" s="428"/>
      <c r="FBB25" s="428"/>
      <c r="FBC25" s="428"/>
      <c r="FBD25" s="428"/>
      <c r="FBE25" s="428"/>
      <c r="FBF25" s="428"/>
      <c r="FBG25" s="428"/>
      <c r="FBH25" s="428"/>
      <c r="FBI25" s="428"/>
      <c r="FBJ25" s="428"/>
      <c r="FBK25" s="428"/>
      <c r="FBL25" s="428"/>
      <c r="FBM25" s="428"/>
      <c r="FBN25" s="428"/>
      <c r="FBO25" s="428"/>
      <c r="FBP25" s="428"/>
      <c r="FBQ25" s="428"/>
      <c r="FBR25" s="428"/>
      <c r="FBS25" s="428"/>
      <c r="FBT25" s="428"/>
      <c r="FBU25" s="428"/>
      <c r="FBV25" s="428"/>
      <c r="FBW25" s="428"/>
      <c r="FBX25" s="428"/>
      <c r="FBY25" s="428"/>
      <c r="FBZ25" s="428"/>
      <c r="FCA25" s="428"/>
      <c r="FCB25" s="428"/>
      <c r="FCC25" s="428"/>
      <c r="FCD25" s="428"/>
      <c r="FCE25" s="428"/>
      <c r="FCF25" s="428"/>
      <c r="FCG25" s="428"/>
      <c r="FCH25" s="428"/>
      <c r="FCI25" s="428"/>
      <c r="FCJ25" s="428"/>
      <c r="FCK25" s="428"/>
      <c r="FCL25" s="428"/>
      <c r="FCM25" s="428"/>
      <c r="FCN25" s="428"/>
      <c r="FCO25" s="428"/>
      <c r="FCP25" s="428"/>
      <c r="FCQ25" s="428"/>
      <c r="FCR25" s="428"/>
      <c r="FCS25" s="428"/>
      <c r="FCT25" s="428"/>
      <c r="FCU25" s="428"/>
      <c r="FCV25" s="428"/>
      <c r="FCW25" s="428"/>
      <c r="FCX25" s="428"/>
      <c r="FCY25" s="428"/>
      <c r="FCZ25" s="428"/>
      <c r="FDA25" s="428"/>
      <c r="FDB25" s="428"/>
      <c r="FDC25" s="428"/>
      <c r="FDD25" s="428"/>
      <c r="FDE25" s="428"/>
      <c r="FDF25" s="428"/>
      <c r="FDG25" s="428"/>
      <c r="FDH25" s="428"/>
      <c r="FDI25" s="428"/>
      <c r="FDJ25" s="428"/>
      <c r="FDK25" s="428"/>
      <c r="FDL25" s="428"/>
      <c r="FDM25" s="428"/>
      <c r="FDN25" s="428"/>
      <c r="FDO25" s="428"/>
      <c r="FDP25" s="428"/>
      <c r="FDQ25" s="428"/>
      <c r="FDR25" s="428"/>
      <c r="FDS25" s="428"/>
      <c r="FDT25" s="428"/>
      <c r="FDU25" s="428"/>
      <c r="FDV25" s="428"/>
      <c r="FDW25" s="428"/>
      <c r="FDX25" s="428"/>
      <c r="FDY25" s="428"/>
      <c r="FDZ25" s="428"/>
      <c r="FEA25" s="428"/>
      <c r="FEB25" s="428"/>
      <c r="FEC25" s="428"/>
      <c r="FED25" s="428"/>
      <c r="FEE25" s="428"/>
      <c r="FEF25" s="428"/>
      <c r="FEG25" s="428"/>
      <c r="FEH25" s="428"/>
      <c r="FEI25" s="428"/>
      <c r="FEJ25" s="428"/>
      <c r="FEK25" s="428"/>
      <c r="FEL25" s="428"/>
      <c r="FEM25" s="428"/>
      <c r="FEN25" s="428"/>
      <c r="FEO25" s="428"/>
      <c r="FEP25" s="428"/>
      <c r="FEQ25" s="428"/>
      <c r="FER25" s="428"/>
      <c r="FES25" s="428"/>
      <c r="FET25" s="428"/>
      <c r="FEU25" s="428"/>
      <c r="FEV25" s="428"/>
      <c r="FEW25" s="428"/>
      <c r="FEX25" s="428"/>
      <c r="FEY25" s="428"/>
      <c r="FEZ25" s="428"/>
      <c r="FFA25" s="428"/>
      <c r="FFB25" s="428"/>
      <c r="FFC25" s="428"/>
      <c r="FFD25" s="428"/>
      <c r="FFE25" s="428"/>
      <c r="FFF25" s="428"/>
      <c r="FFG25" s="428"/>
      <c r="FFH25" s="428"/>
      <c r="FFI25" s="428"/>
      <c r="FFJ25" s="428"/>
      <c r="FFK25" s="428"/>
      <c r="FFL25" s="428"/>
      <c r="FFM25" s="428"/>
      <c r="FFN25" s="428"/>
      <c r="FFO25" s="428"/>
      <c r="FFP25" s="428"/>
      <c r="FFQ25" s="428"/>
      <c r="FFR25" s="428"/>
      <c r="FFS25" s="428"/>
      <c r="FFT25" s="428"/>
      <c r="FFU25" s="428"/>
      <c r="FFV25" s="428"/>
      <c r="FFW25" s="428"/>
      <c r="FFX25" s="428"/>
      <c r="FFY25" s="428"/>
      <c r="FFZ25" s="428"/>
      <c r="FGA25" s="428"/>
      <c r="FGB25" s="428"/>
      <c r="FGC25" s="428"/>
      <c r="FGD25" s="428"/>
      <c r="FGE25" s="428"/>
      <c r="FGF25" s="428"/>
      <c r="FGG25" s="428"/>
      <c r="FGH25" s="428"/>
      <c r="FGI25" s="428"/>
      <c r="FGJ25" s="428"/>
      <c r="FGK25" s="428"/>
      <c r="FGL25" s="428"/>
      <c r="FGM25" s="428"/>
      <c r="FGN25" s="428"/>
      <c r="FGO25" s="428"/>
      <c r="FGP25" s="428"/>
      <c r="FGQ25" s="428"/>
      <c r="FGR25" s="428"/>
      <c r="FGS25" s="428"/>
      <c r="FGT25" s="428"/>
      <c r="FGU25" s="428"/>
      <c r="FGV25" s="428"/>
      <c r="FGW25" s="428"/>
      <c r="FGX25" s="428"/>
      <c r="FGY25" s="428"/>
      <c r="FGZ25" s="428"/>
      <c r="FHA25" s="428"/>
      <c r="FHB25" s="428"/>
      <c r="FHC25" s="428"/>
      <c r="FHD25" s="428"/>
      <c r="FHE25" s="428"/>
      <c r="FHF25" s="428"/>
      <c r="FHG25" s="428"/>
      <c r="FHH25" s="428"/>
      <c r="FHI25" s="428"/>
      <c r="FHJ25" s="428"/>
      <c r="FHK25" s="428"/>
      <c r="FHL25" s="428"/>
      <c r="FHM25" s="428"/>
      <c r="FHN25" s="428"/>
      <c r="FHO25" s="428"/>
      <c r="FHP25" s="428"/>
      <c r="FHQ25" s="428"/>
      <c r="FHR25" s="428"/>
      <c r="FHS25" s="428"/>
      <c r="FHT25" s="428"/>
      <c r="FHU25" s="428"/>
      <c r="FHV25" s="428"/>
      <c r="FHW25" s="428"/>
      <c r="FHX25" s="428"/>
      <c r="FHY25" s="428"/>
      <c r="FHZ25" s="428"/>
      <c r="FIA25" s="428"/>
      <c r="FIB25" s="428"/>
      <c r="FIC25" s="428"/>
      <c r="FID25" s="428"/>
      <c r="FIE25" s="428"/>
      <c r="FIF25" s="428"/>
      <c r="FIG25" s="428"/>
      <c r="FIH25" s="428"/>
      <c r="FII25" s="428"/>
      <c r="FIJ25" s="428"/>
      <c r="FIK25" s="428"/>
      <c r="FIL25" s="428"/>
      <c r="FIM25" s="428"/>
      <c r="FIN25" s="428"/>
      <c r="FIO25" s="428"/>
      <c r="FIP25" s="428"/>
      <c r="FIQ25" s="428"/>
      <c r="FIR25" s="428"/>
      <c r="FIS25" s="428"/>
      <c r="FIT25" s="428"/>
      <c r="FIU25" s="428"/>
      <c r="FIV25" s="428"/>
      <c r="FIW25" s="428"/>
      <c r="FIX25" s="428"/>
      <c r="FIY25" s="428"/>
      <c r="FIZ25" s="428"/>
      <c r="FJA25" s="428"/>
      <c r="FJB25" s="428"/>
      <c r="FJC25" s="428"/>
      <c r="FJD25" s="428"/>
      <c r="FJE25" s="428"/>
      <c r="FJF25" s="428"/>
      <c r="FJG25" s="428"/>
      <c r="FJH25" s="428"/>
      <c r="FJI25" s="428"/>
      <c r="FJJ25" s="428"/>
      <c r="FJK25" s="428"/>
      <c r="FJL25" s="428"/>
      <c r="FJM25" s="428"/>
      <c r="FJN25" s="428"/>
      <c r="FJO25" s="428"/>
      <c r="FJP25" s="428"/>
      <c r="FJQ25" s="428"/>
      <c r="FJR25" s="428"/>
      <c r="FJS25" s="428"/>
      <c r="FJT25" s="428"/>
      <c r="FJU25" s="428"/>
      <c r="FJV25" s="428"/>
      <c r="FJW25" s="428"/>
      <c r="FJX25" s="428"/>
      <c r="FJY25" s="428"/>
      <c r="FJZ25" s="428"/>
      <c r="FKA25" s="428"/>
      <c r="FKB25" s="428"/>
      <c r="FKC25" s="428"/>
      <c r="FKD25" s="428"/>
      <c r="FKE25" s="428"/>
      <c r="FKF25" s="428"/>
      <c r="FKG25" s="428"/>
      <c r="FKH25" s="428"/>
      <c r="FKI25" s="428"/>
      <c r="FKJ25" s="428"/>
      <c r="FKK25" s="428"/>
      <c r="FKL25" s="428"/>
      <c r="FKM25" s="428"/>
      <c r="FKN25" s="428"/>
      <c r="FKO25" s="428"/>
      <c r="FKP25" s="428"/>
      <c r="FKQ25" s="428"/>
      <c r="FKR25" s="428"/>
      <c r="FKS25" s="428"/>
      <c r="FKT25" s="428"/>
      <c r="FKU25" s="428"/>
      <c r="FKV25" s="428"/>
      <c r="FKW25" s="428"/>
      <c r="FKX25" s="428"/>
      <c r="FKY25" s="428"/>
      <c r="FKZ25" s="428"/>
      <c r="FLA25" s="428"/>
      <c r="FLB25" s="428"/>
      <c r="FLC25" s="428"/>
      <c r="FLD25" s="428"/>
      <c r="FLE25" s="428"/>
      <c r="FLF25" s="428"/>
      <c r="FLG25" s="428"/>
      <c r="FLH25" s="428"/>
      <c r="FLI25" s="428"/>
      <c r="FLJ25" s="428"/>
      <c r="FLK25" s="428"/>
      <c r="FLL25" s="428"/>
      <c r="FLM25" s="428"/>
      <c r="FLN25" s="428"/>
      <c r="FLO25" s="428"/>
      <c r="FLP25" s="428"/>
      <c r="FLQ25" s="428"/>
      <c r="FLR25" s="428"/>
      <c r="FLS25" s="428"/>
      <c r="FLT25" s="428"/>
      <c r="FLU25" s="428"/>
      <c r="FLV25" s="428"/>
      <c r="FLW25" s="428"/>
      <c r="FLX25" s="428"/>
      <c r="FLY25" s="428"/>
      <c r="FLZ25" s="428"/>
      <c r="FMA25" s="428"/>
      <c r="FMB25" s="428"/>
      <c r="FMC25" s="428"/>
      <c r="FMD25" s="428"/>
      <c r="FME25" s="428"/>
      <c r="FMF25" s="428"/>
      <c r="FMG25" s="428"/>
      <c r="FMH25" s="428"/>
      <c r="FMI25" s="428"/>
      <c r="FMJ25" s="428"/>
      <c r="FMK25" s="428"/>
      <c r="FML25" s="428"/>
      <c r="FMM25" s="428"/>
      <c r="FMN25" s="428"/>
      <c r="FMO25" s="428"/>
      <c r="FMP25" s="428"/>
      <c r="FMQ25" s="428"/>
      <c r="FMR25" s="428"/>
      <c r="FMS25" s="428"/>
      <c r="FMT25" s="428"/>
      <c r="FMU25" s="428"/>
      <c r="FMV25" s="428"/>
      <c r="FMW25" s="428"/>
      <c r="FMX25" s="428"/>
      <c r="FMY25" s="428"/>
      <c r="FMZ25" s="428"/>
      <c r="FNA25" s="428"/>
      <c r="FNB25" s="428"/>
      <c r="FNC25" s="428"/>
      <c r="FND25" s="428"/>
      <c r="FNE25" s="428"/>
      <c r="FNF25" s="428"/>
      <c r="FNG25" s="428"/>
      <c r="FNH25" s="428"/>
      <c r="FNI25" s="428"/>
      <c r="FNJ25" s="428"/>
      <c r="FNK25" s="428"/>
      <c r="FNL25" s="428"/>
      <c r="FNM25" s="428"/>
      <c r="FNN25" s="428"/>
      <c r="FNO25" s="428"/>
      <c r="FNP25" s="428"/>
      <c r="FNQ25" s="428"/>
      <c r="FNR25" s="428"/>
      <c r="FNS25" s="428"/>
      <c r="FNT25" s="428"/>
      <c r="FNU25" s="428"/>
      <c r="FNV25" s="428"/>
      <c r="FNW25" s="428"/>
      <c r="FNX25" s="428"/>
      <c r="FNY25" s="428"/>
      <c r="FNZ25" s="428"/>
      <c r="FOA25" s="428"/>
      <c r="FOB25" s="428"/>
      <c r="FOC25" s="428"/>
      <c r="FOD25" s="428"/>
      <c r="FOE25" s="428"/>
      <c r="FOF25" s="428"/>
      <c r="FOG25" s="428"/>
      <c r="FOH25" s="428"/>
      <c r="FOI25" s="428"/>
      <c r="FOJ25" s="428"/>
      <c r="FOK25" s="428"/>
      <c r="FOL25" s="428"/>
      <c r="FOM25" s="428"/>
      <c r="FON25" s="428"/>
      <c r="FOO25" s="428"/>
      <c r="FOP25" s="428"/>
      <c r="FOQ25" s="428"/>
      <c r="FOR25" s="428"/>
      <c r="FOS25" s="428"/>
      <c r="FOT25" s="428"/>
      <c r="FOU25" s="428"/>
      <c r="FOV25" s="428"/>
      <c r="FOW25" s="428"/>
      <c r="FOX25" s="428"/>
      <c r="FOY25" s="428"/>
      <c r="FOZ25" s="428"/>
      <c r="FPA25" s="428"/>
      <c r="FPB25" s="428"/>
      <c r="FPC25" s="428"/>
      <c r="FPD25" s="428"/>
      <c r="FPE25" s="428"/>
      <c r="FPF25" s="428"/>
      <c r="FPG25" s="428"/>
      <c r="FPH25" s="428"/>
      <c r="FPI25" s="428"/>
      <c r="FPJ25" s="428"/>
      <c r="FPK25" s="428"/>
      <c r="FPL25" s="428"/>
      <c r="FPM25" s="428"/>
      <c r="FPN25" s="428"/>
      <c r="FPO25" s="428"/>
      <c r="FPP25" s="428"/>
      <c r="FPQ25" s="428"/>
      <c r="FPR25" s="428"/>
      <c r="FPS25" s="428"/>
      <c r="FPT25" s="428"/>
      <c r="FPU25" s="428"/>
      <c r="FPV25" s="428"/>
      <c r="FPW25" s="428"/>
      <c r="FPX25" s="428"/>
      <c r="FPY25" s="428"/>
      <c r="FPZ25" s="428"/>
      <c r="FQA25" s="428"/>
      <c r="FQB25" s="428"/>
      <c r="FQC25" s="428"/>
      <c r="FQD25" s="428"/>
      <c r="FQE25" s="428"/>
      <c r="FQF25" s="428"/>
      <c r="FQG25" s="428"/>
      <c r="FQH25" s="428"/>
      <c r="FQI25" s="428"/>
      <c r="FQJ25" s="428"/>
      <c r="FQK25" s="428"/>
      <c r="FQL25" s="428"/>
      <c r="FQM25" s="428"/>
      <c r="FQN25" s="428"/>
      <c r="FQO25" s="428"/>
      <c r="FQP25" s="428"/>
      <c r="FQQ25" s="428"/>
      <c r="FQR25" s="428"/>
      <c r="FQS25" s="428"/>
      <c r="FQT25" s="428"/>
      <c r="FQU25" s="428"/>
      <c r="FQV25" s="428"/>
      <c r="FQW25" s="428"/>
      <c r="FQX25" s="428"/>
      <c r="FQY25" s="428"/>
      <c r="FQZ25" s="428"/>
      <c r="FRA25" s="428"/>
      <c r="FRB25" s="428"/>
      <c r="FRC25" s="428"/>
      <c r="FRD25" s="428"/>
      <c r="FRE25" s="428"/>
      <c r="FRF25" s="428"/>
      <c r="FRG25" s="428"/>
      <c r="FRH25" s="428"/>
      <c r="FRI25" s="428"/>
      <c r="FRJ25" s="428"/>
      <c r="FRK25" s="428"/>
      <c r="FRL25" s="428"/>
      <c r="FRM25" s="428"/>
      <c r="FRN25" s="428"/>
      <c r="FRO25" s="428"/>
      <c r="FRP25" s="428"/>
      <c r="FRQ25" s="428"/>
      <c r="FRR25" s="428"/>
      <c r="FRS25" s="428"/>
      <c r="FRT25" s="428"/>
      <c r="FRU25" s="428"/>
      <c r="FRV25" s="428"/>
      <c r="FRW25" s="428"/>
      <c r="FRX25" s="428"/>
      <c r="FRY25" s="428"/>
      <c r="FRZ25" s="428"/>
      <c r="FSA25" s="428"/>
      <c r="FSB25" s="428"/>
      <c r="FSC25" s="428"/>
      <c r="FSD25" s="428"/>
      <c r="FSE25" s="428"/>
      <c r="FSF25" s="428"/>
      <c r="FSG25" s="428"/>
      <c r="FSH25" s="428"/>
      <c r="FSI25" s="428"/>
      <c r="FSJ25" s="428"/>
      <c r="FSK25" s="428"/>
      <c r="FSL25" s="428"/>
      <c r="FSM25" s="428"/>
      <c r="FSN25" s="428"/>
      <c r="FSO25" s="428"/>
      <c r="FSP25" s="428"/>
      <c r="FSQ25" s="428"/>
      <c r="FSR25" s="428"/>
      <c r="FSS25" s="428"/>
      <c r="FST25" s="428"/>
      <c r="FSU25" s="428"/>
      <c r="FSV25" s="428"/>
      <c r="FSW25" s="428"/>
      <c r="FSX25" s="428"/>
      <c r="FSY25" s="428"/>
      <c r="FSZ25" s="428"/>
      <c r="FTA25" s="428"/>
      <c r="FTB25" s="428"/>
      <c r="FTC25" s="428"/>
      <c r="FTD25" s="428"/>
      <c r="FTE25" s="428"/>
      <c r="FTF25" s="428"/>
      <c r="FTG25" s="428"/>
      <c r="FTH25" s="428"/>
      <c r="FTI25" s="428"/>
      <c r="FTJ25" s="428"/>
      <c r="FTK25" s="428"/>
      <c r="FTL25" s="428"/>
      <c r="FTM25" s="428"/>
      <c r="FTN25" s="428"/>
      <c r="FTO25" s="428"/>
      <c r="FTP25" s="428"/>
      <c r="FTQ25" s="428"/>
      <c r="FTR25" s="428"/>
      <c r="FTS25" s="428"/>
      <c r="FTT25" s="428"/>
      <c r="FTU25" s="428"/>
      <c r="FTV25" s="428"/>
      <c r="FTW25" s="428"/>
      <c r="FTX25" s="428"/>
      <c r="FTY25" s="428"/>
      <c r="FTZ25" s="428"/>
      <c r="FUA25" s="428"/>
      <c r="FUB25" s="428"/>
      <c r="FUC25" s="428"/>
      <c r="FUD25" s="428"/>
      <c r="FUE25" s="428"/>
      <c r="FUF25" s="428"/>
      <c r="FUG25" s="428"/>
      <c r="FUH25" s="428"/>
      <c r="FUI25" s="428"/>
      <c r="FUJ25" s="428"/>
      <c r="FUK25" s="428"/>
      <c r="FUL25" s="428"/>
      <c r="FUM25" s="428"/>
      <c r="FUN25" s="428"/>
      <c r="FUO25" s="428"/>
      <c r="FUP25" s="428"/>
      <c r="FUQ25" s="428"/>
      <c r="FUR25" s="428"/>
      <c r="FUS25" s="428"/>
      <c r="FUT25" s="428"/>
      <c r="FUU25" s="428"/>
      <c r="FUV25" s="428"/>
      <c r="FUW25" s="428"/>
      <c r="FUX25" s="428"/>
      <c r="FUY25" s="428"/>
      <c r="FUZ25" s="428"/>
      <c r="FVA25" s="428"/>
      <c r="FVB25" s="428"/>
      <c r="FVC25" s="428"/>
      <c r="FVD25" s="428"/>
      <c r="FVE25" s="428"/>
      <c r="FVF25" s="428"/>
      <c r="FVG25" s="428"/>
      <c r="FVH25" s="428"/>
      <c r="FVI25" s="428"/>
      <c r="FVJ25" s="428"/>
      <c r="FVK25" s="428"/>
      <c r="FVL25" s="428"/>
      <c r="FVM25" s="428"/>
      <c r="FVN25" s="428"/>
      <c r="FVO25" s="428"/>
      <c r="FVP25" s="428"/>
      <c r="FVQ25" s="428"/>
      <c r="FVR25" s="428"/>
      <c r="FVS25" s="428"/>
      <c r="FVT25" s="428"/>
      <c r="FVU25" s="428"/>
      <c r="FVV25" s="428"/>
      <c r="FVW25" s="428"/>
      <c r="FVX25" s="428"/>
      <c r="FVY25" s="428"/>
      <c r="FVZ25" s="428"/>
      <c r="FWA25" s="428"/>
      <c r="FWB25" s="428"/>
      <c r="FWC25" s="428"/>
      <c r="FWD25" s="428"/>
      <c r="FWE25" s="428"/>
      <c r="FWF25" s="428"/>
      <c r="FWG25" s="428"/>
      <c r="FWH25" s="428"/>
      <c r="FWI25" s="428"/>
      <c r="FWJ25" s="428"/>
      <c r="FWK25" s="428"/>
      <c r="FWL25" s="428"/>
      <c r="FWM25" s="428"/>
      <c r="FWN25" s="428"/>
      <c r="FWO25" s="428"/>
      <c r="FWP25" s="428"/>
      <c r="FWQ25" s="428"/>
      <c r="FWR25" s="428"/>
      <c r="FWS25" s="428"/>
      <c r="FWT25" s="428"/>
      <c r="FWU25" s="428"/>
      <c r="FWV25" s="428"/>
      <c r="FWW25" s="428"/>
      <c r="FWX25" s="428"/>
      <c r="FWY25" s="428"/>
      <c r="FWZ25" s="428"/>
      <c r="FXA25" s="428"/>
      <c r="FXB25" s="428"/>
      <c r="FXC25" s="428"/>
      <c r="FXD25" s="428"/>
      <c r="FXE25" s="428"/>
      <c r="FXF25" s="428"/>
      <c r="FXG25" s="428"/>
      <c r="FXH25" s="428"/>
      <c r="FXI25" s="428"/>
      <c r="FXJ25" s="428"/>
      <c r="FXK25" s="428"/>
      <c r="FXL25" s="428"/>
      <c r="FXM25" s="428"/>
      <c r="FXN25" s="428"/>
      <c r="FXO25" s="428"/>
      <c r="FXP25" s="428"/>
      <c r="FXQ25" s="428"/>
      <c r="FXR25" s="428"/>
      <c r="FXS25" s="428"/>
      <c r="FXT25" s="428"/>
      <c r="FXU25" s="428"/>
      <c r="FXV25" s="428"/>
      <c r="FXW25" s="428"/>
      <c r="FXX25" s="428"/>
      <c r="FXY25" s="428"/>
      <c r="FXZ25" s="428"/>
      <c r="FYA25" s="428"/>
      <c r="FYB25" s="428"/>
      <c r="FYC25" s="428"/>
      <c r="FYD25" s="428"/>
      <c r="FYE25" s="428"/>
      <c r="FYF25" s="428"/>
      <c r="FYG25" s="428"/>
      <c r="FYH25" s="428"/>
      <c r="FYI25" s="428"/>
      <c r="FYJ25" s="428"/>
      <c r="FYK25" s="428"/>
      <c r="FYL25" s="428"/>
      <c r="FYM25" s="428"/>
      <c r="FYN25" s="428"/>
      <c r="FYO25" s="428"/>
      <c r="FYP25" s="428"/>
      <c r="FYQ25" s="428"/>
      <c r="FYR25" s="428"/>
      <c r="FYS25" s="428"/>
      <c r="FYT25" s="428"/>
      <c r="FYU25" s="428"/>
      <c r="FYV25" s="428"/>
      <c r="FYW25" s="428"/>
      <c r="FYX25" s="428"/>
      <c r="FYY25" s="428"/>
      <c r="FYZ25" s="428"/>
      <c r="FZA25" s="428"/>
      <c r="FZB25" s="428"/>
      <c r="FZC25" s="428"/>
      <c r="FZD25" s="428"/>
      <c r="FZE25" s="428"/>
      <c r="FZF25" s="428"/>
      <c r="FZG25" s="428"/>
      <c r="FZH25" s="428"/>
      <c r="FZI25" s="428"/>
      <c r="FZJ25" s="428"/>
      <c r="FZK25" s="428"/>
      <c r="FZL25" s="428"/>
      <c r="FZM25" s="428"/>
      <c r="FZN25" s="428"/>
      <c r="FZO25" s="428"/>
      <c r="FZP25" s="428"/>
      <c r="FZQ25" s="428"/>
      <c r="FZR25" s="428"/>
      <c r="FZS25" s="428"/>
      <c r="FZT25" s="428"/>
      <c r="FZU25" s="428"/>
      <c r="FZV25" s="428"/>
      <c r="FZW25" s="428"/>
      <c r="FZX25" s="428"/>
      <c r="FZY25" s="428"/>
      <c r="FZZ25" s="428"/>
      <c r="GAA25" s="428"/>
      <c r="GAB25" s="428"/>
      <c r="GAC25" s="428"/>
      <c r="GAD25" s="428"/>
      <c r="GAE25" s="428"/>
      <c r="GAF25" s="428"/>
      <c r="GAG25" s="428"/>
      <c r="GAH25" s="428"/>
      <c r="GAI25" s="428"/>
      <c r="GAJ25" s="428"/>
      <c r="GAK25" s="428"/>
      <c r="GAL25" s="428"/>
      <c r="GAM25" s="428"/>
      <c r="GAN25" s="428"/>
      <c r="GAO25" s="428"/>
      <c r="GAP25" s="428"/>
      <c r="GAQ25" s="428"/>
      <c r="GAR25" s="428"/>
      <c r="GAS25" s="428"/>
      <c r="GAT25" s="428"/>
      <c r="GAU25" s="428"/>
      <c r="GAV25" s="428"/>
      <c r="GAW25" s="428"/>
      <c r="GAX25" s="428"/>
      <c r="GAY25" s="428"/>
      <c r="GAZ25" s="428"/>
      <c r="GBA25" s="428"/>
      <c r="GBB25" s="428"/>
      <c r="GBC25" s="428"/>
      <c r="GBD25" s="428"/>
      <c r="GBE25" s="428"/>
      <c r="GBF25" s="428"/>
      <c r="GBG25" s="428"/>
      <c r="GBH25" s="428"/>
      <c r="GBI25" s="428"/>
      <c r="GBJ25" s="428"/>
      <c r="GBK25" s="428"/>
      <c r="GBL25" s="428"/>
      <c r="GBM25" s="428"/>
      <c r="GBN25" s="428"/>
      <c r="GBO25" s="428"/>
      <c r="GBP25" s="428"/>
      <c r="GBQ25" s="428"/>
      <c r="GBR25" s="428"/>
      <c r="GBS25" s="428"/>
      <c r="GBT25" s="428"/>
      <c r="GBU25" s="428"/>
      <c r="GBV25" s="428"/>
      <c r="GBW25" s="428"/>
      <c r="GBX25" s="428"/>
      <c r="GBY25" s="428"/>
      <c r="GBZ25" s="428"/>
      <c r="GCA25" s="428"/>
      <c r="GCB25" s="428"/>
      <c r="GCC25" s="428"/>
      <c r="GCD25" s="428"/>
      <c r="GCE25" s="428"/>
      <c r="GCF25" s="428"/>
      <c r="GCG25" s="428"/>
      <c r="GCH25" s="428"/>
      <c r="GCI25" s="428"/>
      <c r="GCJ25" s="428"/>
      <c r="GCK25" s="428"/>
      <c r="GCL25" s="428"/>
      <c r="GCM25" s="428"/>
      <c r="GCN25" s="428"/>
      <c r="GCO25" s="428"/>
      <c r="GCP25" s="428"/>
      <c r="GCQ25" s="428"/>
      <c r="GCR25" s="428"/>
      <c r="GCS25" s="428"/>
      <c r="GCT25" s="428"/>
      <c r="GCU25" s="428"/>
      <c r="GCV25" s="428"/>
      <c r="GCW25" s="428"/>
      <c r="GCX25" s="428"/>
      <c r="GCY25" s="428"/>
      <c r="GCZ25" s="428"/>
      <c r="GDA25" s="428"/>
      <c r="GDB25" s="428"/>
      <c r="GDC25" s="428"/>
      <c r="GDD25" s="428"/>
      <c r="GDE25" s="428"/>
      <c r="GDF25" s="428"/>
      <c r="GDG25" s="428"/>
      <c r="GDH25" s="428"/>
      <c r="GDI25" s="428"/>
      <c r="GDJ25" s="428"/>
      <c r="GDK25" s="428"/>
      <c r="GDL25" s="428"/>
      <c r="GDM25" s="428"/>
      <c r="GDN25" s="428"/>
      <c r="GDO25" s="428"/>
      <c r="GDP25" s="428"/>
      <c r="GDQ25" s="428"/>
      <c r="GDR25" s="428"/>
      <c r="GDS25" s="428"/>
      <c r="GDT25" s="428"/>
      <c r="GDU25" s="428"/>
      <c r="GDV25" s="428"/>
      <c r="GDW25" s="428"/>
      <c r="GDX25" s="428"/>
      <c r="GDY25" s="428"/>
      <c r="GDZ25" s="428"/>
      <c r="GEA25" s="428"/>
      <c r="GEB25" s="428"/>
      <c r="GEC25" s="428"/>
      <c r="GED25" s="428"/>
      <c r="GEE25" s="428"/>
      <c r="GEF25" s="428"/>
      <c r="GEG25" s="428"/>
      <c r="GEH25" s="428"/>
      <c r="GEI25" s="428"/>
      <c r="GEJ25" s="428"/>
      <c r="GEK25" s="428"/>
      <c r="GEL25" s="428"/>
      <c r="GEM25" s="428"/>
      <c r="GEN25" s="428"/>
      <c r="GEO25" s="428"/>
      <c r="GEP25" s="428"/>
      <c r="GEQ25" s="428"/>
      <c r="GER25" s="428"/>
      <c r="GES25" s="428"/>
      <c r="GET25" s="428"/>
      <c r="GEU25" s="428"/>
      <c r="GEV25" s="428"/>
      <c r="GEW25" s="428"/>
      <c r="GEX25" s="428"/>
      <c r="GEY25" s="428"/>
      <c r="GEZ25" s="428"/>
      <c r="GFA25" s="428"/>
      <c r="GFB25" s="428"/>
      <c r="GFC25" s="428"/>
      <c r="GFD25" s="428"/>
      <c r="GFE25" s="428"/>
      <c r="GFF25" s="428"/>
      <c r="GFG25" s="428"/>
      <c r="GFH25" s="428"/>
      <c r="GFI25" s="428"/>
      <c r="GFJ25" s="428"/>
      <c r="GFK25" s="428"/>
      <c r="GFL25" s="428"/>
      <c r="GFM25" s="428"/>
      <c r="GFN25" s="428"/>
      <c r="GFO25" s="428"/>
      <c r="GFP25" s="428"/>
      <c r="GFQ25" s="428"/>
      <c r="GFR25" s="428"/>
      <c r="GFS25" s="428"/>
      <c r="GFT25" s="428"/>
      <c r="GFU25" s="428"/>
      <c r="GFV25" s="428"/>
      <c r="GFW25" s="428"/>
      <c r="GFX25" s="428"/>
      <c r="GFY25" s="428"/>
      <c r="GFZ25" s="428"/>
      <c r="GGA25" s="428"/>
      <c r="GGB25" s="428"/>
      <c r="GGC25" s="428"/>
      <c r="GGD25" s="428"/>
      <c r="GGE25" s="428"/>
      <c r="GGF25" s="428"/>
      <c r="GGG25" s="428"/>
      <c r="GGH25" s="428"/>
      <c r="GGI25" s="428"/>
      <c r="GGJ25" s="428"/>
      <c r="GGK25" s="428"/>
      <c r="GGL25" s="428"/>
      <c r="GGM25" s="428"/>
      <c r="GGN25" s="428"/>
      <c r="GGO25" s="428"/>
      <c r="GGP25" s="428"/>
      <c r="GGQ25" s="428"/>
      <c r="GGR25" s="428"/>
      <c r="GGS25" s="428"/>
      <c r="GGT25" s="428"/>
      <c r="GGU25" s="428"/>
      <c r="GGV25" s="428"/>
      <c r="GGW25" s="428"/>
      <c r="GGX25" s="428"/>
      <c r="GGY25" s="428"/>
      <c r="GGZ25" s="428"/>
      <c r="GHA25" s="428"/>
      <c r="GHB25" s="428"/>
      <c r="GHC25" s="428"/>
      <c r="GHD25" s="428"/>
      <c r="GHE25" s="428"/>
      <c r="GHF25" s="428"/>
      <c r="GHG25" s="428"/>
      <c r="GHH25" s="428"/>
      <c r="GHI25" s="428"/>
      <c r="GHJ25" s="428"/>
      <c r="GHK25" s="428"/>
      <c r="GHL25" s="428"/>
      <c r="GHM25" s="428"/>
      <c r="GHN25" s="428"/>
      <c r="GHO25" s="428"/>
      <c r="GHP25" s="428"/>
      <c r="GHQ25" s="428"/>
      <c r="GHR25" s="428"/>
      <c r="GHS25" s="428"/>
      <c r="GHT25" s="428"/>
      <c r="GHU25" s="428"/>
      <c r="GHV25" s="428"/>
      <c r="GHW25" s="428"/>
      <c r="GHX25" s="428"/>
      <c r="GHY25" s="428"/>
      <c r="GHZ25" s="428"/>
      <c r="GIA25" s="428"/>
      <c r="GIB25" s="428"/>
      <c r="GIC25" s="428"/>
      <c r="GID25" s="428"/>
      <c r="GIE25" s="428"/>
      <c r="GIF25" s="428"/>
      <c r="GIG25" s="428"/>
      <c r="GIH25" s="428"/>
      <c r="GII25" s="428"/>
      <c r="GIJ25" s="428"/>
      <c r="GIK25" s="428"/>
      <c r="GIL25" s="428"/>
      <c r="GIM25" s="428"/>
      <c r="GIN25" s="428"/>
      <c r="GIO25" s="428"/>
      <c r="GIP25" s="428"/>
      <c r="GIQ25" s="428"/>
      <c r="GIR25" s="428"/>
      <c r="GIS25" s="428"/>
      <c r="GIT25" s="428"/>
      <c r="GIU25" s="428"/>
      <c r="GIV25" s="428"/>
      <c r="GIW25" s="428"/>
      <c r="GIX25" s="428"/>
      <c r="GIY25" s="428"/>
      <c r="GIZ25" s="428"/>
      <c r="GJA25" s="428"/>
      <c r="GJB25" s="428"/>
      <c r="GJC25" s="428"/>
      <c r="GJD25" s="428"/>
      <c r="GJE25" s="428"/>
      <c r="GJF25" s="428"/>
      <c r="GJG25" s="428"/>
      <c r="GJH25" s="428"/>
      <c r="GJI25" s="428"/>
      <c r="GJJ25" s="428"/>
      <c r="GJK25" s="428"/>
      <c r="GJL25" s="428"/>
      <c r="GJM25" s="428"/>
      <c r="GJN25" s="428"/>
      <c r="GJO25" s="428"/>
      <c r="GJP25" s="428"/>
      <c r="GJQ25" s="428"/>
      <c r="GJR25" s="428"/>
      <c r="GJS25" s="428"/>
      <c r="GJT25" s="428"/>
      <c r="GJU25" s="428"/>
      <c r="GJV25" s="428"/>
      <c r="GJW25" s="428"/>
      <c r="GJX25" s="428"/>
      <c r="GJY25" s="428"/>
      <c r="GJZ25" s="428"/>
      <c r="GKA25" s="428"/>
      <c r="GKB25" s="428"/>
      <c r="GKC25" s="428"/>
      <c r="GKD25" s="428"/>
      <c r="GKE25" s="428"/>
      <c r="GKF25" s="428"/>
      <c r="GKG25" s="428"/>
      <c r="GKH25" s="428"/>
      <c r="GKI25" s="428"/>
      <c r="GKJ25" s="428"/>
      <c r="GKK25" s="428"/>
      <c r="GKL25" s="428"/>
      <c r="GKM25" s="428"/>
      <c r="GKN25" s="428"/>
      <c r="GKO25" s="428"/>
      <c r="GKP25" s="428"/>
      <c r="GKQ25" s="428"/>
      <c r="GKR25" s="428"/>
      <c r="GKS25" s="428"/>
      <c r="GKT25" s="428"/>
      <c r="GKU25" s="428"/>
      <c r="GKV25" s="428"/>
      <c r="GKW25" s="428"/>
      <c r="GKX25" s="428"/>
      <c r="GKY25" s="428"/>
      <c r="GKZ25" s="428"/>
      <c r="GLA25" s="428"/>
      <c r="GLB25" s="428"/>
      <c r="GLC25" s="428"/>
      <c r="GLD25" s="428"/>
      <c r="GLE25" s="428"/>
      <c r="GLF25" s="428"/>
      <c r="GLG25" s="428"/>
      <c r="GLH25" s="428"/>
      <c r="GLI25" s="428"/>
      <c r="GLJ25" s="428"/>
      <c r="GLK25" s="428"/>
      <c r="GLL25" s="428"/>
      <c r="GLM25" s="428"/>
      <c r="GLN25" s="428"/>
      <c r="GLO25" s="428"/>
      <c r="GLP25" s="428"/>
      <c r="GLQ25" s="428"/>
      <c r="GLR25" s="428"/>
      <c r="GLS25" s="428"/>
      <c r="GLT25" s="428"/>
      <c r="GLU25" s="428"/>
      <c r="GLV25" s="428"/>
      <c r="GLW25" s="428"/>
      <c r="GLX25" s="428"/>
      <c r="GLY25" s="428"/>
      <c r="GLZ25" s="428"/>
      <c r="GMA25" s="428"/>
      <c r="GMB25" s="428"/>
      <c r="GMC25" s="428"/>
      <c r="GMD25" s="428"/>
      <c r="GME25" s="428"/>
      <c r="GMF25" s="428"/>
      <c r="GMG25" s="428"/>
      <c r="GMH25" s="428"/>
      <c r="GMI25" s="428"/>
      <c r="GMJ25" s="428"/>
      <c r="GMK25" s="428"/>
      <c r="GML25" s="428"/>
      <c r="GMM25" s="428"/>
      <c r="GMN25" s="428"/>
      <c r="GMO25" s="428"/>
      <c r="GMP25" s="428"/>
      <c r="GMQ25" s="428"/>
      <c r="GMR25" s="428"/>
      <c r="GMS25" s="428"/>
      <c r="GMT25" s="428"/>
      <c r="GMU25" s="428"/>
      <c r="GMV25" s="428"/>
      <c r="GMW25" s="428"/>
      <c r="GMX25" s="428"/>
      <c r="GMY25" s="428"/>
      <c r="GMZ25" s="428"/>
      <c r="GNA25" s="428"/>
      <c r="GNB25" s="428"/>
      <c r="GNC25" s="428"/>
      <c r="GND25" s="428"/>
      <c r="GNE25" s="428"/>
      <c r="GNF25" s="428"/>
      <c r="GNG25" s="428"/>
      <c r="GNH25" s="428"/>
      <c r="GNI25" s="428"/>
      <c r="GNJ25" s="428"/>
      <c r="GNK25" s="428"/>
      <c r="GNL25" s="428"/>
      <c r="GNM25" s="428"/>
      <c r="GNN25" s="428"/>
      <c r="GNO25" s="428"/>
      <c r="GNP25" s="428"/>
      <c r="GNQ25" s="428"/>
      <c r="GNR25" s="428"/>
      <c r="GNS25" s="428"/>
      <c r="GNT25" s="428"/>
      <c r="GNU25" s="428"/>
      <c r="GNV25" s="428"/>
      <c r="GNW25" s="428"/>
      <c r="GNX25" s="428"/>
      <c r="GNY25" s="428"/>
      <c r="GNZ25" s="428"/>
      <c r="GOA25" s="428"/>
      <c r="GOB25" s="428"/>
      <c r="GOC25" s="428"/>
      <c r="GOD25" s="428"/>
      <c r="GOE25" s="428"/>
      <c r="GOF25" s="428"/>
      <c r="GOG25" s="428"/>
      <c r="GOH25" s="428"/>
      <c r="GOI25" s="428"/>
      <c r="GOJ25" s="428"/>
      <c r="GOK25" s="428"/>
      <c r="GOL25" s="428"/>
      <c r="GOM25" s="428"/>
      <c r="GON25" s="428"/>
      <c r="GOO25" s="428"/>
      <c r="GOP25" s="428"/>
      <c r="GOQ25" s="428"/>
      <c r="GOR25" s="428"/>
      <c r="GOS25" s="428"/>
      <c r="GOT25" s="428"/>
      <c r="GOU25" s="428"/>
      <c r="GOV25" s="428"/>
      <c r="GOW25" s="428"/>
      <c r="GOX25" s="428"/>
      <c r="GOY25" s="428"/>
      <c r="GOZ25" s="428"/>
      <c r="GPA25" s="428"/>
      <c r="GPB25" s="428"/>
      <c r="GPC25" s="428"/>
      <c r="GPD25" s="428"/>
      <c r="GPE25" s="428"/>
      <c r="GPF25" s="428"/>
      <c r="GPG25" s="428"/>
      <c r="GPH25" s="428"/>
      <c r="GPI25" s="428"/>
      <c r="GPJ25" s="428"/>
      <c r="GPK25" s="428"/>
      <c r="GPL25" s="428"/>
      <c r="GPM25" s="428"/>
      <c r="GPN25" s="428"/>
      <c r="GPO25" s="428"/>
      <c r="GPP25" s="428"/>
      <c r="GPQ25" s="428"/>
      <c r="GPR25" s="428"/>
      <c r="GPS25" s="428"/>
      <c r="GPT25" s="428"/>
      <c r="GPU25" s="428"/>
      <c r="GPV25" s="428"/>
      <c r="GPW25" s="428"/>
      <c r="GPX25" s="428"/>
      <c r="GPY25" s="428"/>
      <c r="GPZ25" s="428"/>
      <c r="GQA25" s="428"/>
      <c r="GQB25" s="428"/>
      <c r="GQC25" s="428"/>
      <c r="GQD25" s="428"/>
      <c r="GQE25" s="428"/>
      <c r="GQF25" s="428"/>
      <c r="GQG25" s="428"/>
      <c r="GQH25" s="428"/>
      <c r="GQI25" s="428"/>
      <c r="GQJ25" s="428"/>
      <c r="GQK25" s="428"/>
      <c r="GQL25" s="428"/>
      <c r="GQM25" s="428"/>
      <c r="GQN25" s="428"/>
      <c r="GQO25" s="428"/>
      <c r="GQP25" s="428"/>
      <c r="GQQ25" s="428"/>
      <c r="GQR25" s="428"/>
      <c r="GQS25" s="428"/>
      <c r="GQT25" s="428"/>
      <c r="GQU25" s="428"/>
      <c r="GQV25" s="428"/>
      <c r="GQW25" s="428"/>
      <c r="GQX25" s="428"/>
      <c r="GQY25" s="428"/>
      <c r="GQZ25" s="428"/>
      <c r="GRA25" s="428"/>
      <c r="GRB25" s="428"/>
      <c r="GRC25" s="428"/>
      <c r="GRD25" s="428"/>
      <c r="GRE25" s="428"/>
      <c r="GRF25" s="428"/>
      <c r="GRG25" s="428"/>
      <c r="GRH25" s="428"/>
      <c r="GRI25" s="428"/>
      <c r="GRJ25" s="428"/>
      <c r="GRK25" s="428"/>
      <c r="GRL25" s="428"/>
      <c r="GRM25" s="428"/>
      <c r="GRN25" s="428"/>
      <c r="GRO25" s="428"/>
      <c r="GRP25" s="428"/>
      <c r="GRQ25" s="428"/>
      <c r="GRR25" s="428"/>
      <c r="GRS25" s="428"/>
      <c r="GRT25" s="428"/>
      <c r="GRU25" s="428"/>
      <c r="GRV25" s="428"/>
      <c r="GRW25" s="428"/>
      <c r="GRX25" s="428"/>
      <c r="GRY25" s="428"/>
      <c r="GRZ25" s="428"/>
      <c r="GSA25" s="428"/>
      <c r="GSB25" s="428"/>
      <c r="GSC25" s="428"/>
      <c r="GSD25" s="428"/>
      <c r="GSE25" s="428"/>
      <c r="GSF25" s="428"/>
      <c r="GSG25" s="428"/>
      <c r="GSH25" s="428"/>
      <c r="GSI25" s="428"/>
      <c r="GSJ25" s="428"/>
      <c r="GSK25" s="428"/>
      <c r="GSL25" s="428"/>
      <c r="GSM25" s="428"/>
      <c r="GSN25" s="428"/>
      <c r="GSO25" s="428"/>
      <c r="GSP25" s="428"/>
      <c r="GSQ25" s="428"/>
      <c r="GSR25" s="428"/>
      <c r="GSS25" s="428"/>
      <c r="GST25" s="428"/>
      <c r="GSU25" s="428"/>
      <c r="GSV25" s="428"/>
      <c r="GSW25" s="428"/>
      <c r="GSX25" s="428"/>
      <c r="GSY25" s="428"/>
      <c r="GSZ25" s="428"/>
      <c r="GTA25" s="428"/>
      <c r="GTB25" s="428"/>
      <c r="GTC25" s="428"/>
      <c r="GTD25" s="428"/>
      <c r="GTE25" s="428"/>
      <c r="GTF25" s="428"/>
      <c r="GTG25" s="428"/>
      <c r="GTH25" s="428"/>
      <c r="GTI25" s="428"/>
      <c r="GTJ25" s="428"/>
      <c r="GTK25" s="428"/>
      <c r="GTL25" s="428"/>
      <c r="GTM25" s="428"/>
      <c r="GTN25" s="428"/>
      <c r="GTO25" s="428"/>
      <c r="GTP25" s="428"/>
      <c r="GTQ25" s="428"/>
      <c r="GTR25" s="428"/>
      <c r="GTS25" s="428"/>
      <c r="GTT25" s="428"/>
      <c r="GTU25" s="428"/>
      <c r="GTV25" s="428"/>
      <c r="GTW25" s="428"/>
      <c r="GTX25" s="428"/>
      <c r="GTY25" s="428"/>
      <c r="GTZ25" s="428"/>
      <c r="GUA25" s="428"/>
      <c r="GUB25" s="428"/>
      <c r="GUC25" s="428"/>
      <c r="GUD25" s="428"/>
      <c r="GUE25" s="428"/>
      <c r="GUF25" s="428"/>
      <c r="GUG25" s="428"/>
      <c r="GUH25" s="428"/>
      <c r="GUI25" s="428"/>
      <c r="GUJ25" s="428"/>
      <c r="GUK25" s="428"/>
      <c r="GUL25" s="428"/>
      <c r="GUM25" s="428"/>
      <c r="GUN25" s="428"/>
      <c r="GUO25" s="428"/>
      <c r="GUP25" s="428"/>
      <c r="GUQ25" s="428"/>
      <c r="GUR25" s="428"/>
      <c r="GUS25" s="428"/>
      <c r="GUT25" s="428"/>
      <c r="GUU25" s="428"/>
      <c r="GUV25" s="428"/>
      <c r="GUW25" s="428"/>
      <c r="GUX25" s="428"/>
      <c r="GUY25" s="428"/>
      <c r="GUZ25" s="428"/>
      <c r="GVA25" s="428"/>
      <c r="GVB25" s="428"/>
      <c r="GVC25" s="428"/>
      <c r="GVD25" s="428"/>
      <c r="GVE25" s="428"/>
      <c r="GVF25" s="428"/>
      <c r="GVG25" s="428"/>
      <c r="GVH25" s="428"/>
      <c r="GVI25" s="428"/>
      <c r="GVJ25" s="428"/>
      <c r="GVK25" s="428"/>
      <c r="GVL25" s="428"/>
      <c r="GVM25" s="428"/>
      <c r="GVN25" s="428"/>
      <c r="GVO25" s="428"/>
      <c r="GVP25" s="428"/>
      <c r="GVQ25" s="428"/>
      <c r="GVR25" s="428"/>
      <c r="GVS25" s="428"/>
      <c r="GVT25" s="428"/>
      <c r="GVU25" s="428"/>
      <c r="GVV25" s="428"/>
      <c r="GVW25" s="428"/>
      <c r="GVX25" s="428"/>
      <c r="GVY25" s="428"/>
      <c r="GVZ25" s="428"/>
      <c r="GWA25" s="428"/>
      <c r="GWB25" s="428"/>
      <c r="GWC25" s="428"/>
      <c r="GWD25" s="428"/>
      <c r="GWE25" s="428"/>
      <c r="GWF25" s="428"/>
      <c r="GWG25" s="428"/>
      <c r="GWH25" s="428"/>
      <c r="GWI25" s="428"/>
      <c r="GWJ25" s="428"/>
      <c r="GWK25" s="428"/>
      <c r="GWL25" s="428"/>
      <c r="GWM25" s="428"/>
      <c r="GWN25" s="428"/>
      <c r="GWO25" s="428"/>
      <c r="GWP25" s="428"/>
      <c r="GWQ25" s="428"/>
      <c r="GWR25" s="428"/>
      <c r="GWS25" s="428"/>
      <c r="GWT25" s="428"/>
      <c r="GWU25" s="428"/>
      <c r="GWV25" s="428"/>
      <c r="GWW25" s="428"/>
      <c r="GWX25" s="428"/>
      <c r="GWY25" s="428"/>
      <c r="GWZ25" s="428"/>
      <c r="GXA25" s="428"/>
      <c r="GXB25" s="428"/>
      <c r="GXC25" s="428"/>
      <c r="GXD25" s="428"/>
      <c r="GXE25" s="428"/>
      <c r="GXF25" s="428"/>
      <c r="GXG25" s="428"/>
      <c r="GXH25" s="428"/>
      <c r="GXI25" s="428"/>
      <c r="GXJ25" s="428"/>
      <c r="GXK25" s="428"/>
      <c r="GXL25" s="428"/>
      <c r="GXM25" s="428"/>
      <c r="GXN25" s="428"/>
      <c r="GXO25" s="428"/>
      <c r="GXP25" s="428"/>
      <c r="GXQ25" s="428"/>
      <c r="GXR25" s="428"/>
      <c r="GXS25" s="428"/>
      <c r="GXT25" s="428"/>
      <c r="GXU25" s="428"/>
      <c r="GXV25" s="428"/>
      <c r="GXW25" s="428"/>
      <c r="GXX25" s="428"/>
      <c r="GXY25" s="428"/>
      <c r="GXZ25" s="428"/>
      <c r="GYA25" s="428"/>
      <c r="GYB25" s="428"/>
      <c r="GYC25" s="428"/>
      <c r="GYD25" s="428"/>
      <c r="GYE25" s="428"/>
      <c r="GYF25" s="428"/>
      <c r="GYG25" s="428"/>
      <c r="GYH25" s="428"/>
      <c r="GYI25" s="428"/>
      <c r="GYJ25" s="428"/>
      <c r="GYK25" s="428"/>
      <c r="GYL25" s="428"/>
      <c r="GYM25" s="428"/>
      <c r="GYN25" s="428"/>
      <c r="GYO25" s="428"/>
      <c r="GYP25" s="428"/>
      <c r="GYQ25" s="428"/>
      <c r="GYR25" s="428"/>
      <c r="GYS25" s="428"/>
      <c r="GYT25" s="428"/>
      <c r="GYU25" s="428"/>
      <c r="GYV25" s="428"/>
      <c r="GYW25" s="428"/>
      <c r="GYX25" s="428"/>
      <c r="GYY25" s="428"/>
      <c r="GYZ25" s="428"/>
      <c r="GZA25" s="428"/>
      <c r="GZB25" s="428"/>
      <c r="GZC25" s="428"/>
      <c r="GZD25" s="428"/>
      <c r="GZE25" s="428"/>
      <c r="GZF25" s="428"/>
      <c r="GZG25" s="428"/>
      <c r="GZH25" s="428"/>
      <c r="GZI25" s="428"/>
      <c r="GZJ25" s="428"/>
      <c r="GZK25" s="428"/>
      <c r="GZL25" s="428"/>
      <c r="GZM25" s="428"/>
      <c r="GZN25" s="428"/>
      <c r="GZO25" s="428"/>
      <c r="GZP25" s="428"/>
      <c r="GZQ25" s="428"/>
      <c r="GZR25" s="428"/>
      <c r="GZS25" s="428"/>
      <c r="GZT25" s="428"/>
      <c r="GZU25" s="428"/>
      <c r="GZV25" s="428"/>
      <c r="GZW25" s="428"/>
      <c r="GZX25" s="428"/>
      <c r="GZY25" s="428"/>
      <c r="GZZ25" s="428"/>
      <c r="HAA25" s="428"/>
      <c r="HAB25" s="428"/>
      <c r="HAC25" s="428"/>
      <c r="HAD25" s="428"/>
      <c r="HAE25" s="428"/>
      <c r="HAF25" s="428"/>
      <c r="HAG25" s="428"/>
      <c r="HAH25" s="428"/>
      <c r="HAI25" s="428"/>
      <c r="HAJ25" s="428"/>
      <c r="HAK25" s="428"/>
      <c r="HAL25" s="428"/>
      <c r="HAM25" s="428"/>
      <c r="HAN25" s="428"/>
      <c r="HAO25" s="428"/>
      <c r="HAP25" s="428"/>
      <c r="HAQ25" s="428"/>
      <c r="HAR25" s="428"/>
      <c r="HAS25" s="428"/>
      <c r="HAT25" s="428"/>
      <c r="HAU25" s="428"/>
      <c r="HAV25" s="428"/>
      <c r="HAW25" s="428"/>
      <c r="HAX25" s="428"/>
      <c r="HAY25" s="428"/>
      <c r="HAZ25" s="428"/>
      <c r="HBA25" s="428"/>
      <c r="HBB25" s="428"/>
      <c r="HBC25" s="428"/>
      <c r="HBD25" s="428"/>
      <c r="HBE25" s="428"/>
      <c r="HBF25" s="428"/>
      <c r="HBG25" s="428"/>
      <c r="HBH25" s="428"/>
      <c r="HBI25" s="428"/>
      <c r="HBJ25" s="428"/>
      <c r="HBK25" s="428"/>
      <c r="HBL25" s="428"/>
      <c r="HBM25" s="428"/>
      <c r="HBN25" s="428"/>
      <c r="HBO25" s="428"/>
      <c r="HBP25" s="428"/>
      <c r="HBQ25" s="428"/>
      <c r="HBR25" s="428"/>
      <c r="HBS25" s="428"/>
      <c r="HBT25" s="428"/>
      <c r="HBU25" s="428"/>
      <c r="HBV25" s="428"/>
      <c r="HBW25" s="428"/>
      <c r="HBX25" s="428"/>
      <c r="HBY25" s="428"/>
      <c r="HBZ25" s="428"/>
      <c r="HCA25" s="428"/>
      <c r="HCB25" s="428"/>
      <c r="HCC25" s="428"/>
      <c r="HCD25" s="428"/>
      <c r="HCE25" s="428"/>
      <c r="HCF25" s="428"/>
      <c r="HCG25" s="428"/>
      <c r="HCH25" s="428"/>
      <c r="HCI25" s="428"/>
      <c r="HCJ25" s="428"/>
      <c r="HCK25" s="428"/>
      <c r="HCL25" s="428"/>
      <c r="HCM25" s="428"/>
      <c r="HCN25" s="428"/>
      <c r="HCO25" s="428"/>
      <c r="HCP25" s="428"/>
      <c r="HCQ25" s="428"/>
      <c r="HCR25" s="428"/>
      <c r="HCS25" s="428"/>
      <c r="HCT25" s="428"/>
      <c r="HCU25" s="428"/>
      <c r="HCV25" s="428"/>
      <c r="HCW25" s="428"/>
      <c r="HCX25" s="428"/>
      <c r="HCY25" s="428"/>
      <c r="HCZ25" s="428"/>
      <c r="HDA25" s="428"/>
      <c r="HDB25" s="428"/>
      <c r="HDC25" s="428"/>
      <c r="HDD25" s="428"/>
      <c r="HDE25" s="428"/>
      <c r="HDF25" s="428"/>
      <c r="HDG25" s="428"/>
      <c r="HDH25" s="428"/>
      <c r="HDI25" s="428"/>
      <c r="HDJ25" s="428"/>
      <c r="HDK25" s="428"/>
      <c r="HDL25" s="428"/>
      <c r="HDM25" s="428"/>
      <c r="HDN25" s="428"/>
      <c r="HDO25" s="428"/>
      <c r="HDP25" s="428"/>
      <c r="HDQ25" s="428"/>
      <c r="HDR25" s="428"/>
      <c r="HDS25" s="428"/>
      <c r="HDT25" s="428"/>
      <c r="HDU25" s="428"/>
      <c r="HDV25" s="428"/>
      <c r="HDW25" s="428"/>
      <c r="HDX25" s="428"/>
      <c r="HDY25" s="428"/>
      <c r="HDZ25" s="428"/>
      <c r="HEA25" s="428"/>
      <c r="HEB25" s="428"/>
      <c r="HEC25" s="428"/>
      <c r="HED25" s="428"/>
      <c r="HEE25" s="428"/>
      <c r="HEF25" s="428"/>
      <c r="HEG25" s="428"/>
      <c r="HEH25" s="428"/>
      <c r="HEI25" s="428"/>
      <c r="HEJ25" s="428"/>
      <c r="HEK25" s="428"/>
      <c r="HEL25" s="428"/>
      <c r="HEM25" s="428"/>
      <c r="HEN25" s="428"/>
      <c r="HEO25" s="428"/>
      <c r="HEP25" s="428"/>
      <c r="HEQ25" s="428"/>
      <c r="HER25" s="428"/>
      <c r="HES25" s="428"/>
      <c r="HET25" s="428"/>
      <c r="HEU25" s="428"/>
      <c r="HEV25" s="428"/>
      <c r="HEW25" s="428"/>
      <c r="HEX25" s="428"/>
      <c r="HEY25" s="428"/>
      <c r="HEZ25" s="428"/>
      <c r="HFA25" s="428"/>
      <c r="HFB25" s="428"/>
      <c r="HFC25" s="428"/>
      <c r="HFD25" s="428"/>
      <c r="HFE25" s="428"/>
      <c r="HFF25" s="428"/>
      <c r="HFG25" s="428"/>
      <c r="HFH25" s="428"/>
      <c r="HFI25" s="428"/>
      <c r="HFJ25" s="428"/>
      <c r="HFK25" s="428"/>
      <c r="HFL25" s="428"/>
      <c r="HFM25" s="428"/>
      <c r="HFN25" s="428"/>
      <c r="HFO25" s="428"/>
      <c r="HFP25" s="428"/>
      <c r="HFQ25" s="428"/>
      <c r="HFR25" s="428"/>
      <c r="HFS25" s="428"/>
      <c r="HFT25" s="428"/>
      <c r="HFU25" s="428"/>
      <c r="HFV25" s="428"/>
      <c r="HFW25" s="428"/>
      <c r="HFX25" s="428"/>
      <c r="HFY25" s="428"/>
      <c r="HFZ25" s="428"/>
      <c r="HGA25" s="428"/>
      <c r="HGB25" s="428"/>
      <c r="HGC25" s="428"/>
      <c r="HGD25" s="428"/>
      <c r="HGE25" s="428"/>
      <c r="HGF25" s="428"/>
      <c r="HGG25" s="428"/>
      <c r="HGH25" s="428"/>
      <c r="HGI25" s="428"/>
      <c r="HGJ25" s="428"/>
      <c r="HGK25" s="428"/>
      <c r="HGL25" s="428"/>
      <c r="HGM25" s="428"/>
      <c r="HGN25" s="428"/>
      <c r="HGO25" s="428"/>
      <c r="HGP25" s="428"/>
      <c r="HGQ25" s="428"/>
      <c r="HGR25" s="428"/>
      <c r="HGS25" s="428"/>
      <c r="HGT25" s="428"/>
      <c r="HGU25" s="428"/>
      <c r="HGV25" s="428"/>
      <c r="HGW25" s="428"/>
      <c r="HGX25" s="428"/>
      <c r="HGY25" s="428"/>
      <c r="HGZ25" s="428"/>
      <c r="HHA25" s="428"/>
      <c r="HHB25" s="428"/>
      <c r="HHC25" s="428"/>
      <c r="HHD25" s="428"/>
      <c r="HHE25" s="428"/>
      <c r="HHF25" s="428"/>
      <c r="HHG25" s="428"/>
      <c r="HHH25" s="428"/>
      <c r="HHI25" s="428"/>
      <c r="HHJ25" s="428"/>
      <c r="HHK25" s="428"/>
      <c r="HHL25" s="428"/>
      <c r="HHM25" s="428"/>
      <c r="HHN25" s="428"/>
      <c r="HHO25" s="428"/>
      <c r="HHP25" s="428"/>
      <c r="HHQ25" s="428"/>
      <c r="HHR25" s="428"/>
      <c r="HHS25" s="428"/>
      <c r="HHT25" s="428"/>
      <c r="HHU25" s="428"/>
      <c r="HHV25" s="428"/>
      <c r="HHW25" s="428"/>
      <c r="HHX25" s="428"/>
      <c r="HHY25" s="428"/>
      <c r="HHZ25" s="428"/>
      <c r="HIA25" s="428"/>
      <c r="HIB25" s="428"/>
      <c r="HIC25" s="428"/>
      <c r="HID25" s="428"/>
      <c r="HIE25" s="428"/>
      <c r="HIF25" s="428"/>
      <c r="HIG25" s="428"/>
      <c r="HIH25" s="428"/>
      <c r="HII25" s="428"/>
      <c r="HIJ25" s="428"/>
      <c r="HIK25" s="428"/>
      <c r="HIL25" s="428"/>
      <c r="HIM25" s="428"/>
      <c r="HIN25" s="428"/>
      <c r="HIO25" s="428"/>
      <c r="HIP25" s="428"/>
      <c r="HIQ25" s="428"/>
      <c r="HIR25" s="428"/>
      <c r="HIS25" s="428"/>
      <c r="HIT25" s="428"/>
      <c r="HIU25" s="428"/>
      <c r="HIV25" s="428"/>
      <c r="HIW25" s="428"/>
      <c r="HIX25" s="428"/>
      <c r="HIY25" s="428"/>
      <c r="HIZ25" s="428"/>
      <c r="HJA25" s="428"/>
      <c r="HJB25" s="428"/>
      <c r="HJC25" s="428"/>
      <c r="HJD25" s="428"/>
      <c r="HJE25" s="428"/>
      <c r="HJF25" s="428"/>
      <c r="HJG25" s="428"/>
      <c r="HJH25" s="428"/>
      <c r="HJI25" s="428"/>
      <c r="HJJ25" s="428"/>
      <c r="HJK25" s="428"/>
      <c r="HJL25" s="428"/>
      <c r="HJM25" s="428"/>
      <c r="HJN25" s="428"/>
      <c r="HJO25" s="428"/>
      <c r="HJP25" s="428"/>
      <c r="HJQ25" s="428"/>
      <c r="HJR25" s="428"/>
      <c r="HJS25" s="428"/>
      <c r="HJT25" s="428"/>
      <c r="HJU25" s="428"/>
      <c r="HJV25" s="428"/>
      <c r="HJW25" s="428"/>
      <c r="HJX25" s="428"/>
      <c r="HJY25" s="428"/>
      <c r="HJZ25" s="428"/>
      <c r="HKA25" s="428"/>
      <c r="HKB25" s="428"/>
      <c r="HKC25" s="428"/>
      <c r="HKD25" s="428"/>
      <c r="HKE25" s="428"/>
      <c r="HKF25" s="428"/>
      <c r="HKG25" s="428"/>
      <c r="HKH25" s="428"/>
      <c r="HKI25" s="428"/>
      <c r="HKJ25" s="428"/>
      <c r="HKK25" s="428"/>
      <c r="HKL25" s="428"/>
      <c r="HKM25" s="428"/>
      <c r="HKN25" s="428"/>
      <c r="HKO25" s="428"/>
      <c r="HKP25" s="428"/>
      <c r="HKQ25" s="428"/>
      <c r="HKR25" s="428"/>
      <c r="HKS25" s="428"/>
      <c r="HKT25" s="428"/>
      <c r="HKU25" s="428"/>
      <c r="HKV25" s="428"/>
      <c r="HKW25" s="428"/>
      <c r="HKX25" s="428"/>
      <c r="HKY25" s="428"/>
      <c r="HKZ25" s="428"/>
      <c r="HLA25" s="428"/>
      <c r="HLB25" s="428"/>
      <c r="HLC25" s="428"/>
      <c r="HLD25" s="428"/>
      <c r="HLE25" s="428"/>
      <c r="HLF25" s="428"/>
      <c r="HLG25" s="428"/>
      <c r="HLH25" s="428"/>
      <c r="HLI25" s="428"/>
      <c r="HLJ25" s="428"/>
      <c r="HLK25" s="428"/>
      <c r="HLL25" s="428"/>
      <c r="HLM25" s="428"/>
      <c r="HLN25" s="428"/>
      <c r="HLO25" s="428"/>
      <c r="HLP25" s="428"/>
      <c r="HLQ25" s="428"/>
      <c r="HLR25" s="428"/>
      <c r="HLS25" s="428"/>
      <c r="HLT25" s="428"/>
      <c r="HLU25" s="428"/>
      <c r="HLV25" s="428"/>
      <c r="HLW25" s="428"/>
      <c r="HLX25" s="428"/>
      <c r="HLY25" s="428"/>
      <c r="HLZ25" s="428"/>
      <c r="HMA25" s="428"/>
      <c r="HMB25" s="428"/>
      <c r="HMC25" s="428"/>
      <c r="HMD25" s="428"/>
      <c r="HME25" s="428"/>
      <c r="HMF25" s="428"/>
      <c r="HMG25" s="428"/>
      <c r="HMH25" s="428"/>
      <c r="HMI25" s="428"/>
      <c r="HMJ25" s="428"/>
      <c r="HMK25" s="428"/>
      <c r="HML25" s="428"/>
      <c r="HMM25" s="428"/>
      <c r="HMN25" s="428"/>
      <c r="HMO25" s="428"/>
      <c r="HMP25" s="428"/>
      <c r="HMQ25" s="428"/>
      <c r="HMR25" s="428"/>
      <c r="HMS25" s="428"/>
      <c r="HMT25" s="428"/>
      <c r="HMU25" s="428"/>
      <c r="HMV25" s="428"/>
      <c r="HMW25" s="428"/>
      <c r="HMX25" s="428"/>
      <c r="HMY25" s="428"/>
      <c r="HMZ25" s="428"/>
      <c r="HNA25" s="428"/>
      <c r="HNB25" s="428"/>
      <c r="HNC25" s="428"/>
      <c r="HND25" s="428"/>
      <c r="HNE25" s="428"/>
      <c r="HNF25" s="428"/>
      <c r="HNG25" s="428"/>
      <c r="HNH25" s="428"/>
      <c r="HNI25" s="428"/>
      <c r="HNJ25" s="428"/>
      <c r="HNK25" s="428"/>
      <c r="HNL25" s="428"/>
      <c r="HNM25" s="428"/>
      <c r="HNN25" s="428"/>
      <c r="HNO25" s="428"/>
      <c r="HNP25" s="428"/>
      <c r="HNQ25" s="428"/>
      <c r="HNR25" s="428"/>
      <c r="HNS25" s="428"/>
      <c r="HNT25" s="428"/>
      <c r="HNU25" s="428"/>
      <c r="HNV25" s="428"/>
      <c r="HNW25" s="428"/>
      <c r="HNX25" s="428"/>
      <c r="HNY25" s="428"/>
      <c r="HNZ25" s="428"/>
      <c r="HOA25" s="428"/>
      <c r="HOB25" s="428"/>
      <c r="HOC25" s="428"/>
      <c r="HOD25" s="428"/>
      <c r="HOE25" s="428"/>
      <c r="HOF25" s="428"/>
      <c r="HOG25" s="428"/>
      <c r="HOH25" s="428"/>
      <c r="HOI25" s="428"/>
      <c r="HOJ25" s="428"/>
      <c r="HOK25" s="428"/>
      <c r="HOL25" s="428"/>
      <c r="HOM25" s="428"/>
      <c r="HON25" s="428"/>
      <c r="HOO25" s="428"/>
      <c r="HOP25" s="428"/>
      <c r="HOQ25" s="428"/>
      <c r="HOR25" s="428"/>
      <c r="HOS25" s="428"/>
      <c r="HOT25" s="428"/>
      <c r="HOU25" s="428"/>
      <c r="HOV25" s="428"/>
      <c r="HOW25" s="428"/>
      <c r="HOX25" s="428"/>
      <c r="HOY25" s="428"/>
      <c r="HOZ25" s="428"/>
      <c r="HPA25" s="428"/>
      <c r="HPB25" s="428"/>
      <c r="HPC25" s="428"/>
      <c r="HPD25" s="428"/>
      <c r="HPE25" s="428"/>
      <c r="HPF25" s="428"/>
      <c r="HPG25" s="428"/>
      <c r="HPH25" s="428"/>
      <c r="HPI25" s="428"/>
      <c r="HPJ25" s="428"/>
      <c r="HPK25" s="428"/>
      <c r="HPL25" s="428"/>
      <c r="HPM25" s="428"/>
      <c r="HPN25" s="428"/>
      <c r="HPO25" s="428"/>
      <c r="HPP25" s="428"/>
      <c r="HPQ25" s="428"/>
      <c r="HPR25" s="428"/>
      <c r="HPS25" s="428"/>
      <c r="HPT25" s="428"/>
      <c r="HPU25" s="428"/>
      <c r="HPV25" s="428"/>
      <c r="HPW25" s="428"/>
      <c r="HPX25" s="428"/>
      <c r="HPY25" s="428"/>
      <c r="HPZ25" s="428"/>
      <c r="HQA25" s="428"/>
      <c r="HQB25" s="428"/>
      <c r="HQC25" s="428"/>
      <c r="HQD25" s="428"/>
      <c r="HQE25" s="428"/>
      <c r="HQF25" s="428"/>
      <c r="HQG25" s="428"/>
      <c r="HQH25" s="428"/>
      <c r="HQI25" s="428"/>
      <c r="HQJ25" s="428"/>
      <c r="HQK25" s="428"/>
      <c r="HQL25" s="428"/>
      <c r="HQM25" s="428"/>
      <c r="HQN25" s="428"/>
      <c r="HQO25" s="428"/>
      <c r="HQP25" s="428"/>
      <c r="HQQ25" s="428"/>
      <c r="HQR25" s="428"/>
      <c r="HQS25" s="428"/>
      <c r="HQT25" s="428"/>
      <c r="HQU25" s="428"/>
      <c r="HQV25" s="428"/>
      <c r="HQW25" s="428"/>
      <c r="HQX25" s="428"/>
      <c r="HQY25" s="428"/>
      <c r="HQZ25" s="428"/>
      <c r="HRA25" s="428"/>
      <c r="HRB25" s="428"/>
      <c r="HRC25" s="428"/>
      <c r="HRD25" s="428"/>
      <c r="HRE25" s="428"/>
      <c r="HRF25" s="428"/>
      <c r="HRG25" s="428"/>
      <c r="HRH25" s="428"/>
      <c r="HRI25" s="428"/>
      <c r="HRJ25" s="428"/>
      <c r="HRK25" s="428"/>
      <c r="HRL25" s="428"/>
      <c r="HRM25" s="428"/>
      <c r="HRN25" s="428"/>
      <c r="HRO25" s="428"/>
      <c r="HRP25" s="428"/>
      <c r="HRQ25" s="428"/>
      <c r="HRR25" s="428"/>
      <c r="HRS25" s="428"/>
      <c r="HRT25" s="428"/>
      <c r="HRU25" s="428"/>
      <c r="HRV25" s="428"/>
      <c r="HRW25" s="428"/>
      <c r="HRX25" s="428"/>
      <c r="HRY25" s="428"/>
      <c r="HRZ25" s="428"/>
      <c r="HSA25" s="428"/>
      <c r="HSB25" s="428"/>
      <c r="HSC25" s="428"/>
      <c r="HSD25" s="428"/>
      <c r="HSE25" s="428"/>
      <c r="HSF25" s="428"/>
      <c r="HSG25" s="428"/>
      <c r="HSH25" s="428"/>
      <c r="HSI25" s="428"/>
      <c r="HSJ25" s="428"/>
      <c r="HSK25" s="428"/>
      <c r="HSL25" s="428"/>
      <c r="HSM25" s="428"/>
      <c r="HSN25" s="428"/>
      <c r="HSO25" s="428"/>
      <c r="HSP25" s="428"/>
      <c r="HSQ25" s="428"/>
      <c r="HSR25" s="428"/>
      <c r="HSS25" s="428"/>
      <c r="HST25" s="428"/>
      <c r="HSU25" s="428"/>
      <c r="HSV25" s="428"/>
      <c r="HSW25" s="428"/>
      <c r="HSX25" s="428"/>
      <c r="HSY25" s="428"/>
      <c r="HSZ25" s="428"/>
      <c r="HTA25" s="428"/>
      <c r="HTB25" s="428"/>
      <c r="HTC25" s="428"/>
      <c r="HTD25" s="428"/>
      <c r="HTE25" s="428"/>
      <c r="HTF25" s="428"/>
      <c r="HTG25" s="428"/>
      <c r="HTH25" s="428"/>
      <c r="HTI25" s="428"/>
      <c r="HTJ25" s="428"/>
      <c r="HTK25" s="428"/>
      <c r="HTL25" s="428"/>
      <c r="HTM25" s="428"/>
      <c r="HTN25" s="428"/>
      <c r="HTO25" s="428"/>
      <c r="HTP25" s="428"/>
      <c r="HTQ25" s="428"/>
      <c r="HTR25" s="428"/>
      <c r="HTS25" s="428"/>
      <c r="HTT25" s="428"/>
      <c r="HTU25" s="428"/>
      <c r="HTV25" s="428"/>
      <c r="HTW25" s="428"/>
      <c r="HTX25" s="428"/>
      <c r="HTY25" s="428"/>
      <c r="HTZ25" s="428"/>
      <c r="HUA25" s="428"/>
      <c r="HUB25" s="428"/>
      <c r="HUC25" s="428"/>
      <c r="HUD25" s="428"/>
      <c r="HUE25" s="428"/>
      <c r="HUF25" s="428"/>
      <c r="HUG25" s="428"/>
      <c r="HUH25" s="428"/>
      <c r="HUI25" s="428"/>
      <c r="HUJ25" s="428"/>
      <c r="HUK25" s="428"/>
      <c r="HUL25" s="428"/>
      <c r="HUM25" s="428"/>
      <c r="HUN25" s="428"/>
      <c r="HUO25" s="428"/>
      <c r="HUP25" s="428"/>
      <c r="HUQ25" s="428"/>
      <c r="HUR25" s="428"/>
      <c r="HUS25" s="428"/>
      <c r="HUT25" s="428"/>
      <c r="HUU25" s="428"/>
      <c r="HUV25" s="428"/>
      <c r="HUW25" s="428"/>
      <c r="HUX25" s="428"/>
      <c r="HUY25" s="428"/>
      <c r="HUZ25" s="428"/>
      <c r="HVA25" s="428"/>
      <c r="HVB25" s="428"/>
      <c r="HVC25" s="428"/>
      <c r="HVD25" s="428"/>
      <c r="HVE25" s="428"/>
      <c r="HVF25" s="428"/>
      <c r="HVG25" s="428"/>
      <c r="HVH25" s="428"/>
      <c r="HVI25" s="428"/>
      <c r="HVJ25" s="428"/>
      <c r="HVK25" s="428"/>
      <c r="HVL25" s="428"/>
      <c r="HVM25" s="428"/>
      <c r="HVN25" s="428"/>
      <c r="HVO25" s="428"/>
      <c r="HVP25" s="428"/>
      <c r="HVQ25" s="428"/>
      <c r="HVR25" s="428"/>
      <c r="HVS25" s="428"/>
      <c r="HVT25" s="428"/>
      <c r="HVU25" s="428"/>
      <c r="HVV25" s="428"/>
      <c r="HVW25" s="428"/>
      <c r="HVX25" s="428"/>
      <c r="HVY25" s="428"/>
      <c r="HVZ25" s="428"/>
      <c r="HWA25" s="428"/>
      <c r="HWB25" s="428"/>
      <c r="HWC25" s="428"/>
      <c r="HWD25" s="428"/>
      <c r="HWE25" s="428"/>
      <c r="HWF25" s="428"/>
      <c r="HWG25" s="428"/>
      <c r="HWH25" s="428"/>
      <c r="HWI25" s="428"/>
      <c r="HWJ25" s="428"/>
      <c r="HWK25" s="428"/>
      <c r="HWL25" s="428"/>
      <c r="HWM25" s="428"/>
      <c r="HWN25" s="428"/>
      <c r="HWO25" s="428"/>
      <c r="HWP25" s="428"/>
      <c r="HWQ25" s="428"/>
      <c r="HWR25" s="428"/>
      <c r="HWS25" s="428"/>
      <c r="HWT25" s="428"/>
      <c r="HWU25" s="428"/>
      <c r="HWV25" s="428"/>
      <c r="HWW25" s="428"/>
      <c r="HWX25" s="428"/>
      <c r="HWY25" s="428"/>
      <c r="HWZ25" s="428"/>
      <c r="HXA25" s="428"/>
      <c r="HXB25" s="428"/>
      <c r="HXC25" s="428"/>
      <c r="HXD25" s="428"/>
      <c r="HXE25" s="428"/>
      <c r="HXF25" s="428"/>
      <c r="HXG25" s="428"/>
      <c r="HXH25" s="428"/>
      <c r="HXI25" s="428"/>
      <c r="HXJ25" s="428"/>
      <c r="HXK25" s="428"/>
      <c r="HXL25" s="428"/>
      <c r="HXM25" s="428"/>
      <c r="HXN25" s="428"/>
      <c r="HXO25" s="428"/>
      <c r="HXP25" s="428"/>
      <c r="HXQ25" s="428"/>
      <c r="HXR25" s="428"/>
      <c r="HXS25" s="428"/>
      <c r="HXT25" s="428"/>
      <c r="HXU25" s="428"/>
      <c r="HXV25" s="428"/>
      <c r="HXW25" s="428"/>
      <c r="HXX25" s="428"/>
      <c r="HXY25" s="428"/>
      <c r="HXZ25" s="428"/>
      <c r="HYA25" s="428"/>
      <c r="HYB25" s="428"/>
      <c r="HYC25" s="428"/>
      <c r="HYD25" s="428"/>
      <c r="HYE25" s="428"/>
      <c r="HYF25" s="428"/>
      <c r="HYG25" s="428"/>
      <c r="HYH25" s="428"/>
      <c r="HYI25" s="428"/>
      <c r="HYJ25" s="428"/>
      <c r="HYK25" s="428"/>
      <c r="HYL25" s="428"/>
      <c r="HYM25" s="428"/>
      <c r="HYN25" s="428"/>
      <c r="HYO25" s="428"/>
      <c r="HYP25" s="428"/>
      <c r="HYQ25" s="428"/>
      <c r="HYR25" s="428"/>
      <c r="HYS25" s="428"/>
      <c r="HYT25" s="428"/>
      <c r="HYU25" s="428"/>
      <c r="HYV25" s="428"/>
      <c r="HYW25" s="428"/>
      <c r="HYX25" s="428"/>
      <c r="HYY25" s="428"/>
      <c r="HYZ25" s="428"/>
      <c r="HZA25" s="428"/>
      <c r="HZB25" s="428"/>
      <c r="HZC25" s="428"/>
      <c r="HZD25" s="428"/>
      <c r="HZE25" s="428"/>
      <c r="HZF25" s="428"/>
      <c r="HZG25" s="428"/>
      <c r="HZH25" s="428"/>
      <c r="HZI25" s="428"/>
      <c r="HZJ25" s="428"/>
      <c r="HZK25" s="428"/>
      <c r="HZL25" s="428"/>
      <c r="HZM25" s="428"/>
      <c r="HZN25" s="428"/>
      <c r="HZO25" s="428"/>
      <c r="HZP25" s="428"/>
      <c r="HZQ25" s="428"/>
      <c r="HZR25" s="428"/>
      <c r="HZS25" s="428"/>
      <c r="HZT25" s="428"/>
      <c r="HZU25" s="428"/>
      <c r="HZV25" s="428"/>
      <c r="HZW25" s="428"/>
      <c r="HZX25" s="428"/>
      <c r="HZY25" s="428"/>
      <c r="HZZ25" s="428"/>
      <c r="IAA25" s="428"/>
      <c r="IAB25" s="428"/>
      <c r="IAC25" s="428"/>
      <c r="IAD25" s="428"/>
      <c r="IAE25" s="428"/>
      <c r="IAF25" s="428"/>
      <c r="IAG25" s="428"/>
      <c r="IAH25" s="428"/>
      <c r="IAI25" s="428"/>
      <c r="IAJ25" s="428"/>
      <c r="IAK25" s="428"/>
      <c r="IAL25" s="428"/>
      <c r="IAM25" s="428"/>
      <c r="IAN25" s="428"/>
      <c r="IAO25" s="428"/>
      <c r="IAP25" s="428"/>
      <c r="IAQ25" s="428"/>
      <c r="IAR25" s="428"/>
      <c r="IAS25" s="428"/>
      <c r="IAT25" s="428"/>
      <c r="IAU25" s="428"/>
      <c r="IAV25" s="428"/>
      <c r="IAW25" s="428"/>
      <c r="IAX25" s="428"/>
      <c r="IAY25" s="428"/>
      <c r="IAZ25" s="428"/>
      <c r="IBA25" s="428"/>
      <c r="IBB25" s="428"/>
      <c r="IBC25" s="428"/>
      <c r="IBD25" s="428"/>
      <c r="IBE25" s="428"/>
      <c r="IBF25" s="428"/>
      <c r="IBG25" s="428"/>
      <c r="IBH25" s="428"/>
      <c r="IBI25" s="428"/>
      <c r="IBJ25" s="428"/>
      <c r="IBK25" s="428"/>
      <c r="IBL25" s="428"/>
      <c r="IBM25" s="428"/>
      <c r="IBN25" s="428"/>
      <c r="IBO25" s="428"/>
      <c r="IBP25" s="428"/>
      <c r="IBQ25" s="428"/>
      <c r="IBR25" s="428"/>
      <c r="IBS25" s="428"/>
      <c r="IBT25" s="428"/>
      <c r="IBU25" s="428"/>
      <c r="IBV25" s="428"/>
      <c r="IBW25" s="428"/>
      <c r="IBX25" s="428"/>
      <c r="IBY25" s="428"/>
      <c r="IBZ25" s="428"/>
      <c r="ICA25" s="428"/>
      <c r="ICB25" s="428"/>
      <c r="ICC25" s="428"/>
      <c r="ICD25" s="428"/>
      <c r="ICE25" s="428"/>
      <c r="ICF25" s="428"/>
      <c r="ICG25" s="428"/>
      <c r="ICH25" s="428"/>
      <c r="ICI25" s="428"/>
      <c r="ICJ25" s="428"/>
      <c r="ICK25" s="428"/>
      <c r="ICL25" s="428"/>
      <c r="ICM25" s="428"/>
      <c r="ICN25" s="428"/>
      <c r="ICO25" s="428"/>
      <c r="ICP25" s="428"/>
      <c r="ICQ25" s="428"/>
      <c r="ICR25" s="428"/>
      <c r="ICS25" s="428"/>
      <c r="ICT25" s="428"/>
      <c r="ICU25" s="428"/>
      <c r="ICV25" s="428"/>
      <c r="ICW25" s="428"/>
      <c r="ICX25" s="428"/>
      <c r="ICY25" s="428"/>
      <c r="ICZ25" s="428"/>
      <c r="IDA25" s="428"/>
      <c r="IDB25" s="428"/>
      <c r="IDC25" s="428"/>
      <c r="IDD25" s="428"/>
      <c r="IDE25" s="428"/>
      <c r="IDF25" s="428"/>
      <c r="IDG25" s="428"/>
      <c r="IDH25" s="428"/>
      <c r="IDI25" s="428"/>
      <c r="IDJ25" s="428"/>
      <c r="IDK25" s="428"/>
      <c r="IDL25" s="428"/>
      <c r="IDM25" s="428"/>
      <c r="IDN25" s="428"/>
      <c r="IDO25" s="428"/>
      <c r="IDP25" s="428"/>
      <c r="IDQ25" s="428"/>
      <c r="IDR25" s="428"/>
      <c r="IDS25" s="428"/>
      <c r="IDT25" s="428"/>
      <c r="IDU25" s="428"/>
      <c r="IDV25" s="428"/>
      <c r="IDW25" s="428"/>
      <c r="IDX25" s="428"/>
      <c r="IDY25" s="428"/>
      <c r="IDZ25" s="428"/>
      <c r="IEA25" s="428"/>
      <c r="IEB25" s="428"/>
      <c r="IEC25" s="428"/>
      <c r="IED25" s="428"/>
      <c r="IEE25" s="428"/>
      <c r="IEF25" s="428"/>
      <c r="IEG25" s="428"/>
      <c r="IEH25" s="428"/>
      <c r="IEI25" s="428"/>
      <c r="IEJ25" s="428"/>
      <c r="IEK25" s="428"/>
      <c r="IEL25" s="428"/>
      <c r="IEM25" s="428"/>
      <c r="IEN25" s="428"/>
      <c r="IEO25" s="428"/>
      <c r="IEP25" s="428"/>
      <c r="IEQ25" s="428"/>
      <c r="IER25" s="428"/>
      <c r="IES25" s="428"/>
      <c r="IET25" s="428"/>
      <c r="IEU25" s="428"/>
      <c r="IEV25" s="428"/>
      <c r="IEW25" s="428"/>
      <c r="IEX25" s="428"/>
      <c r="IEY25" s="428"/>
      <c r="IEZ25" s="428"/>
      <c r="IFA25" s="428"/>
      <c r="IFB25" s="428"/>
      <c r="IFC25" s="428"/>
      <c r="IFD25" s="428"/>
      <c r="IFE25" s="428"/>
      <c r="IFF25" s="428"/>
      <c r="IFG25" s="428"/>
      <c r="IFH25" s="428"/>
      <c r="IFI25" s="428"/>
      <c r="IFJ25" s="428"/>
      <c r="IFK25" s="428"/>
      <c r="IFL25" s="428"/>
      <c r="IFM25" s="428"/>
      <c r="IFN25" s="428"/>
      <c r="IFO25" s="428"/>
      <c r="IFP25" s="428"/>
      <c r="IFQ25" s="428"/>
      <c r="IFR25" s="428"/>
      <c r="IFS25" s="428"/>
      <c r="IFT25" s="428"/>
      <c r="IFU25" s="428"/>
      <c r="IFV25" s="428"/>
      <c r="IFW25" s="428"/>
      <c r="IFX25" s="428"/>
      <c r="IFY25" s="428"/>
      <c r="IFZ25" s="428"/>
      <c r="IGA25" s="428"/>
      <c r="IGB25" s="428"/>
      <c r="IGC25" s="428"/>
      <c r="IGD25" s="428"/>
      <c r="IGE25" s="428"/>
      <c r="IGF25" s="428"/>
      <c r="IGG25" s="428"/>
      <c r="IGH25" s="428"/>
      <c r="IGI25" s="428"/>
      <c r="IGJ25" s="428"/>
      <c r="IGK25" s="428"/>
      <c r="IGL25" s="428"/>
      <c r="IGM25" s="428"/>
      <c r="IGN25" s="428"/>
      <c r="IGO25" s="428"/>
      <c r="IGP25" s="428"/>
      <c r="IGQ25" s="428"/>
      <c r="IGR25" s="428"/>
      <c r="IGS25" s="428"/>
      <c r="IGT25" s="428"/>
      <c r="IGU25" s="428"/>
      <c r="IGV25" s="428"/>
      <c r="IGW25" s="428"/>
      <c r="IGX25" s="428"/>
      <c r="IGY25" s="428"/>
      <c r="IGZ25" s="428"/>
      <c r="IHA25" s="428"/>
      <c r="IHB25" s="428"/>
      <c r="IHC25" s="428"/>
      <c r="IHD25" s="428"/>
      <c r="IHE25" s="428"/>
      <c r="IHF25" s="428"/>
      <c r="IHG25" s="428"/>
      <c r="IHH25" s="428"/>
      <c r="IHI25" s="428"/>
      <c r="IHJ25" s="428"/>
      <c r="IHK25" s="428"/>
      <c r="IHL25" s="428"/>
      <c r="IHM25" s="428"/>
      <c r="IHN25" s="428"/>
      <c r="IHO25" s="428"/>
      <c r="IHP25" s="428"/>
      <c r="IHQ25" s="428"/>
      <c r="IHR25" s="428"/>
      <c r="IHS25" s="428"/>
      <c r="IHT25" s="428"/>
      <c r="IHU25" s="428"/>
      <c r="IHV25" s="428"/>
      <c r="IHW25" s="428"/>
      <c r="IHX25" s="428"/>
      <c r="IHY25" s="428"/>
      <c r="IHZ25" s="428"/>
      <c r="IIA25" s="428"/>
      <c r="IIB25" s="428"/>
      <c r="IIC25" s="428"/>
      <c r="IID25" s="428"/>
      <c r="IIE25" s="428"/>
      <c r="IIF25" s="428"/>
      <c r="IIG25" s="428"/>
      <c r="IIH25" s="428"/>
      <c r="III25" s="428"/>
      <c r="IIJ25" s="428"/>
      <c r="IIK25" s="428"/>
      <c r="IIL25" s="428"/>
      <c r="IIM25" s="428"/>
      <c r="IIN25" s="428"/>
      <c r="IIO25" s="428"/>
      <c r="IIP25" s="428"/>
      <c r="IIQ25" s="428"/>
      <c r="IIR25" s="428"/>
      <c r="IIS25" s="428"/>
      <c r="IIT25" s="428"/>
      <c r="IIU25" s="428"/>
      <c r="IIV25" s="428"/>
      <c r="IIW25" s="428"/>
      <c r="IIX25" s="428"/>
      <c r="IIY25" s="428"/>
      <c r="IIZ25" s="428"/>
      <c r="IJA25" s="428"/>
      <c r="IJB25" s="428"/>
      <c r="IJC25" s="428"/>
      <c r="IJD25" s="428"/>
      <c r="IJE25" s="428"/>
      <c r="IJF25" s="428"/>
      <c r="IJG25" s="428"/>
      <c r="IJH25" s="428"/>
      <c r="IJI25" s="428"/>
      <c r="IJJ25" s="428"/>
      <c r="IJK25" s="428"/>
      <c r="IJL25" s="428"/>
      <c r="IJM25" s="428"/>
      <c r="IJN25" s="428"/>
      <c r="IJO25" s="428"/>
      <c r="IJP25" s="428"/>
      <c r="IJQ25" s="428"/>
      <c r="IJR25" s="428"/>
      <c r="IJS25" s="428"/>
      <c r="IJT25" s="428"/>
      <c r="IJU25" s="428"/>
      <c r="IJV25" s="428"/>
      <c r="IJW25" s="428"/>
      <c r="IJX25" s="428"/>
      <c r="IJY25" s="428"/>
      <c r="IJZ25" s="428"/>
      <c r="IKA25" s="428"/>
      <c r="IKB25" s="428"/>
      <c r="IKC25" s="428"/>
      <c r="IKD25" s="428"/>
      <c r="IKE25" s="428"/>
      <c r="IKF25" s="428"/>
      <c r="IKG25" s="428"/>
      <c r="IKH25" s="428"/>
      <c r="IKI25" s="428"/>
      <c r="IKJ25" s="428"/>
      <c r="IKK25" s="428"/>
      <c r="IKL25" s="428"/>
      <c r="IKM25" s="428"/>
      <c r="IKN25" s="428"/>
      <c r="IKO25" s="428"/>
      <c r="IKP25" s="428"/>
      <c r="IKQ25" s="428"/>
      <c r="IKR25" s="428"/>
      <c r="IKS25" s="428"/>
      <c r="IKT25" s="428"/>
      <c r="IKU25" s="428"/>
      <c r="IKV25" s="428"/>
      <c r="IKW25" s="428"/>
      <c r="IKX25" s="428"/>
      <c r="IKY25" s="428"/>
      <c r="IKZ25" s="428"/>
      <c r="ILA25" s="428"/>
      <c r="ILB25" s="428"/>
      <c r="ILC25" s="428"/>
      <c r="ILD25" s="428"/>
      <c r="ILE25" s="428"/>
      <c r="ILF25" s="428"/>
      <c r="ILG25" s="428"/>
      <c r="ILH25" s="428"/>
      <c r="ILI25" s="428"/>
      <c r="ILJ25" s="428"/>
      <c r="ILK25" s="428"/>
      <c r="ILL25" s="428"/>
      <c r="ILM25" s="428"/>
      <c r="ILN25" s="428"/>
      <c r="ILO25" s="428"/>
      <c r="ILP25" s="428"/>
      <c r="ILQ25" s="428"/>
      <c r="ILR25" s="428"/>
      <c r="ILS25" s="428"/>
      <c r="ILT25" s="428"/>
      <c r="ILU25" s="428"/>
      <c r="ILV25" s="428"/>
      <c r="ILW25" s="428"/>
      <c r="ILX25" s="428"/>
      <c r="ILY25" s="428"/>
      <c r="ILZ25" s="428"/>
      <c r="IMA25" s="428"/>
      <c r="IMB25" s="428"/>
      <c r="IMC25" s="428"/>
      <c r="IMD25" s="428"/>
      <c r="IME25" s="428"/>
      <c r="IMF25" s="428"/>
      <c r="IMG25" s="428"/>
      <c r="IMH25" s="428"/>
      <c r="IMI25" s="428"/>
      <c r="IMJ25" s="428"/>
      <c r="IMK25" s="428"/>
      <c r="IML25" s="428"/>
      <c r="IMM25" s="428"/>
      <c r="IMN25" s="428"/>
      <c r="IMO25" s="428"/>
      <c r="IMP25" s="428"/>
      <c r="IMQ25" s="428"/>
      <c r="IMR25" s="428"/>
      <c r="IMS25" s="428"/>
      <c r="IMT25" s="428"/>
      <c r="IMU25" s="428"/>
      <c r="IMV25" s="428"/>
      <c r="IMW25" s="428"/>
      <c r="IMX25" s="428"/>
      <c r="IMY25" s="428"/>
      <c r="IMZ25" s="428"/>
      <c r="INA25" s="428"/>
      <c r="INB25" s="428"/>
      <c r="INC25" s="428"/>
      <c r="IND25" s="428"/>
      <c r="INE25" s="428"/>
      <c r="INF25" s="428"/>
      <c r="ING25" s="428"/>
      <c r="INH25" s="428"/>
      <c r="INI25" s="428"/>
      <c r="INJ25" s="428"/>
      <c r="INK25" s="428"/>
      <c r="INL25" s="428"/>
      <c r="INM25" s="428"/>
      <c r="INN25" s="428"/>
      <c r="INO25" s="428"/>
      <c r="INP25" s="428"/>
      <c r="INQ25" s="428"/>
      <c r="INR25" s="428"/>
      <c r="INS25" s="428"/>
      <c r="INT25" s="428"/>
      <c r="INU25" s="428"/>
      <c r="INV25" s="428"/>
      <c r="INW25" s="428"/>
      <c r="INX25" s="428"/>
      <c r="INY25" s="428"/>
      <c r="INZ25" s="428"/>
      <c r="IOA25" s="428"/>
      <c r="IOB25" s="428"/>
      <c r="IOC25" s="428"/>
      <c r="IOD25" s="428"/>
      <c r="IOE25" s="428"/>
      <c r="IOF25" s="428"/>
      <c r="IOG25" s="428"/>
      <c r="IOH25" s="428"/>
      <c r="IOI25" s="428"/>
      <c r="IOJ25" s="428"/>
      <c r="IOK25" s="428"/>
      <c r="IOL25" s="428"/>
      <c r="IOM25" s="428"/>
      <c r="ION25" s="428"/>
      <c r="IOO25" s="428"/>
      <c r="IOP25" s="428"/>
      <c r="IOQ25" s="428"/>
      <c r="IOR25" s="428"/>
      <c r="IOS25" s="428"/>
      <c r="IOT25" s="428"/>
      <c r="IOU25" s="428"/>
      <c r="IOV25" s="428"/>
      <c r="IOW25" s="428"/>
      <c r="IOX25" s="428"/>
      <c r="IOY25" s="428"/>
      <c r="IOZ25" s="428"/>
      <c r="IPA25" s="428"/>
      <c r="IPB25" s="428"/>
      <c r="IPC25" s="428"/>
      <c r="IPD25" s="428"/>
      <c r="IPE25" s="428"/>
      <c r="IPF25" s="428"/>
      <c r="IPG25" s="428"/>
      <c r="IPH25" s="428"/>
      <c r="IPI25" s="428"/>
      <c r="IPJ25" s="428"/>
      <c r="IPK25" s="428"/>
      <c r="IPL25" s="428"/>
      <c r="IPM25" s="428"/>
      <c r="IPN25" s="428"/>
      <c r="IPO25" s="428"/>
      <c r="IPP25" s="428"/>
      <c r="IPQ25" s="428"/>
      <c r="IPR25" s="428"/>
      <c r="IPS25" s="428"/>
      <c r="IPT25" s="428"/>
      <c r="IPU25" s="428"/>
      <c r="IPV25" s="428"/>
      <c r="IPW25" s="428"/>
      <c r="IPX25" s="428"/>
      <c r="IPY25" s="428"/>
      <c r="IPZ25" s="428"/>
      <c r="IQA25" s="428"/>
      <c r="IQB25" s="428"/>
      <c r="IQC25" s="428"/>
      <c r="IQD25" s="428"/>
      <c r="IQE25" s="428"/>
      <c r="IQF25" s="428"/>
      <c r="IQG25" s="428"/>
      <c r="IQH25" s="428"/>
      <c r="IQI25" s="428"/>
      <c r="IQJ25" s="428"/>
      <c r="IQK25" s="428"/>
      <c r="IQL25" s="428"/>
      <c r="IQM25" s="428"/>
      <c r="IQN25" s="428"/>
      <c r="IQO25" s="428"/>
      <c r="IQP25" s="428"/>
      <c r="IQQ25" s="428"/>
      <c r="IQR25" s="428"/>
      <c r="IQS25" s="428"/>
      <c r="IQT25" s="428"/>
      <c r="IQU25" s="428"/>
      <c r="IQV25" s="428"/>
      <c r="IQW25" s="428"/>
      <c r="IQX25" s="428"/>
      <c r="IQY25" s="428"/>
      <c r="IQZ25" s="428"/>
      <c r="IRA25" s="428"/>
      <c r="IRB25" s="428"/>
      <c r="IRC25" s="428"/>
      <c r="IRD25" s="428"/>
      <c r="IRE25" s="428"/>
      <c r="IRF25" s="428"/>
      <c r="IRG25" s="428"/>
      <c r="IRH25" s="428"/>
      <c r="IRI25" s="428"/>
      <c r="IRJ25" s="428"/>
      <c r="IRK25" s="428"/>
      <c r="IRL25" s="428"/>
      <c r="IRM25" s="428"/>
      <c r="IRN25" s="428"/>
      <c r="IRO25" s="428"/>
      <c r="IRP25" s="428"/>
      <c r="IRQ25" s="428"/>
      <c r="IRR25" s="428"/>
      <c r="IRS25" s="428"/>
      <c r="IRT25" s="428"/>
      <c r="IRU25" s="428"/>
      <c r="IRV25" s="428"/>
      <c r="IRW25" s="428"/>
      <c r="IRX25" s="428"/>
      <c r="IRY25" s="428"/>
      <c r="IRZ25" s="428"/>
      <c r="ISA25" s="428"/>
      <c r="ISB25" s="428"/>
      <c r="ISC25" s="428"/>
      <c r="ISD25" s="428"/>
      <c r="ISE25" s="428"/>
      <c r="ISF25" s="428"/>
      <c r="ISG25" s="428"/>
      <c r="ISH25" s="428"/>
      <c r="ISI25" s="428"/>
      <c r="ISJ25" s="428"/>
      <c r="ISK25" s="428"/>
      <c r="ISL25" s="428"/>
      <c r="ISM25" s="428"/>
      <c r="ISN25" s="428"/>
      <c r="ISO25" s="428"/>
      <c r="ISP25" s="428"/>
      <c r="ISQ25" s="428"/>
      <c r="ISR25" s="428"/>
      <c r="ISS25" s="428"/>
      <c r="IST25" s="428"/>
      <c r="ISU25" s="428"/>
      <c r="ISV25" s="428"/>
      <c r="ISW25" s="428"/>
      <c r="ISX25" s="428"/>
      <c r="ISY25" s="428"/>
      <c r="ISZ25" s="428"/>
      <c r="ITA25" s="428"/>
      <c r="ITB25" s="428"/>
      <c r="ITC25" s="428"/>
      <c r="ITD25" s="428"/>
      <c r="ITE25" s="428"/>
      <c r="ITF25" s="428"/>
      <c r="ITG25" s="428"/>
      <c r="ITH25" s="428"/>
      <c r="ITI25" s="428"/>
      <c r="ITJ25" s="428"/>
      <c r="ITK25" s="428"/>
      <c r="ITL25" s="428"/>
      <c r="ITM25" s="428"/>
      <c r="ITN25" s="428"/>
      <c r="ITO25" s="428"/>
      <c r="ITP25" s="428"/>
      <c r="ITQ25" s="428"/>
      <c r="ITR25" s="428"/>
      <c r="ITS25" s="428"/>
      <c r="ITT25" s="428"/>
      <c r="ITU25" s="428"/>
      <c r="ITV25" s="428"/>
      <c r="ITW25" s="428"/>
      <c r="ITX25" s="428"/>
      <c r="ITY25" s="428"/>
      <c r="ITZ25" s="428"/>
      <c r="IUA25" s="428"/>
      <c r="IUB25" s="428"/>
      <c r="IUC25" s="428"/>
      <c r="IUD25" s="428"/>
      <c r="IUE25" s="428"/>
      <c r="IUF25" s="428"/>
      <c r="IUG25" s="428"/>
      <c r="IUH25" s="428"/>
      <c r="IUI25" s="428"/>
      <c r="IUJ25" s="428"/>
      <c r="IUK25" s="428"/>
      <c r="IUL25" s="428"/>
      <c r="IUM25" s="428"/>
      <c r="IUN25" s="428"/>
      <c r="IUO25" s="428"/>
      <c r="IUP25" s="428"/>
      <c r="IUQ25" s="428"/>
      <c r="IUR25" s="428"/>
      <c r="IUS25" s="428"/>
      <c r="IUT25" s="428"/>
      <c r="IUU25" s="428"/>
      <c r="IUV25" s="428"/>
      <c r="IUW25" s="428"/>
      <c r="IUX25" s="428"/>
      <c r="IUY25" s="428"/>
      <c r="IUZ25" s="428"/>
      <c r="IVA25" s="428"/>
      <c r="IVB25" s="428"/>
      <c r="IVC25" s="428"/>
      <c r="IVD25" s="428"/>
      <c r="IVE25" s="428"/>
      <c r="IVF25" s="428"/>
      <c r="IVG25" s="428"/>
      <c r="IVH25" s="428"/>
      <c r="IVI25" s="428"/>
      <c r="IVJ25" s="428"/>
      <c r="IVK25" s="428"/>
      <c r="IVL25" s="428"/>
      <c r="IVM25" s="428"/>
      <c r="IVN25" s="428"/>
      <c r="IVO25" s="428"/>
      <c r="IVP25" s="428"/>
      <c r="IVQ25" s="428"/>
      <c r="IVR25" s="428"/>
      <c r="IVS25" s="428"/>
      <c r="IVT25" s="428"/>
      <c r="IVU25" s="428"/>
      <c r="IVV25" s="428"/>
      <c r="IVW25" s="428"/>
      <c r="IVX25" s="428"/>
      <c r="IVY25" s="428"/>
      <c r="IVZ25" s="428"/>
      <c r="IWA25" s="428"/>
      <c r="IWB25" s="428"/>
      <c r="IWC25" s="428"/>
      <c r="IWD25" s="428"/>
      <c r="IWE25" s="428"/>
      <c r="IWF25" s="428"/>
      <c r="IWG25" s="428"/>
      <c r="IWH25" s="428"/>
      <c r="IWI25" s="428"/>
      <c r="IWJ25" s="428"/>
      <c r="IWK25" s="428"/>
      <c r="IWL25" s="428"/>
      <c r="IWM25" s="428"/>
      <c r="IWN25" s="428"/>
      <c r="IWO25" s="428"/>
      <c r="IWP25" s="428"/>
      <c r="IWQ25" s="428"/>
      <c r="IWR25" s="428"/>
      <c r="IWS25" s="428"/>
      <c r="IWT25" s="428"/>
      <c r="IWU25" s="428"/>
      <c r="IWV25" s="428"/>
      <c r="IWW25" s="428"/>
      <c r="IWX25" s="428"/>
      <c r="IWY25" s="428"/>
      <c r="IWZ25" s="428"/>
      <c r="IXA25" s="428"/>
      <c r="IXB25" s="428"/>
      <c r="IXC25" s="428"/>
      <c r="IXD25" s="428"/>
      <c r="IXE25" s="428"/>
      <c r="IXF25" s="428"/>
      <c r="IXG25" s="428"/>
      <c r="IXH25" s="428"/>
      <c r="IXI25" s="428"/>
      <c r="IXJ25" s="428"/>
      <c r="IXK25" s="428"/>
      <c r="IXL25" s="428"/>
      <c r="IXM25" s="428"/>
      <c r="IXN25" s="428"/>
      <c r="IXO25" s="428"/>
      <c r="IXP25" s="428"/>
      <c r="IXQ25" s="428"/>
      <c r="IXR25" s="428"/>
      <c r="IXS25" s="428"/>
      <c r="IXT25" s="428"/>
      <c r="IXU25" s="428"/>
      <c r="IXV25" s="428"/>
      <c r="IXW25" s="428"/>
      <c r="IXX25" s="428"/>
      <c r="IXY25" s="428"/>
      <c r="IXZ25" s="428"/>
      <c r="IYA25" s="428"/>
      <c r="IYB25" s="428"/>
      <c r="IYC25" s="428"/>
      <c r="IYD25" s="428"/>
      <c r="IYE25" s="428"/>
      <c r="IYF25" s="428"/>
      <c r="IYG25" s="428"/>
      <c r="IYH25" s="428"/>
      <c r="IYI25" s="428"/>
      <c r="IYJ25" s="428"/>
      <c r="IYK25" s="428"/>
      <c r="IYL25" s="428"/>
      <c r="IYM25" s="428"/>
      <c r="IYN25" s="428"/>
      <c r="IYO25" s="428"/>
      <c r="IYP25" s="428"/>
      <c r="IYQ25" s="428"/>
      <c r="IYR25" s="428"/>
      <c r="IYS25" s="428"/>
      <c r="IYT25" s="428"/>
      <c r="IYU25" s="428"/>
      <c r="IYV25" s="428"/>
      <c r="IYW25" s="428"/>
      <c r="IYX25" s="428"/>
      <c r="IYY25" s="428"/>
      <c r="IYZ25" s="428"/>
      <c r="IZA25" s="428"/>
      <c r="IZB25" s="428"/>
      <c r="IZC25" s="428"/>
      <c r="IZD25" s="428"/>
      <c r="IZE25" s="428"/>
      <c r="IZF25" s="428"/>
      <c r="IZG25" s="428"/>
      <c r="IZH25" s="428"/>
      <c r="IZI25" s="428"/>
      <c r="IZJ25" s="428"/>
      <c r="IZK25" s="428"/>
      <c r="IZL25" s="428"/>
      <c r="IZM25" s="428"/>
      <c r="IZN25" s="428"/>
      <c r="IZO25" s="428"/>
      <c r="IZP25" s="428"/>
      <c r="IZQ25" s="428"/>
      <c r="IZR25" s="428"/>
      <c r="IZS25" s="428"/>
      <c r="IZT25" s="428"/>
      <c r="IZU25" s="428"/>
      <c r="IZV25" s="428"/>
      <c r="IZW25" s="428"/>
      <c r="IZX25" s="428"/>
      <c r="IZY25" s="428"/>
      <c r="IZZ25" s="428"/>
      <c r="JAA25" s="428"/>
      <c r="JAB25" s="428"/>
      <c r="JAC25" s="428"/>
      <c r="JAD25" s="428"/>
      <c r="JAE25" s="428"/>
      <c r="JAF25" s="428"/>
      <c r="JAG25" s="428"/>
      <c r="JAH25" s="428"/>
      <c r="JAI25" s="428"/>
      <c r="JAJ25" s="428"/>
      <c r="JAK25" s="428"/>
      <c r="JAL25" s="428"/>
      <c r="JAM25" s="428"/>
      <c r="JAN25" s="428"/>
      <c r="JAO25" s="428"/>
      <c r="JAP25" s="428"/>
      <c r="JAQ25" s="428"/>
      <c r="JAR25" s="428"/>
      <c r="JAS25" s="428"/>
      <c r="JAT25" s="428"/>
      <c r="JAU25" s="428"/>
      <c r="JAV25" s="428"/>
      <c r="JAW25" s="428"/>
      <c r="JAX25" s="428"/>
      <c r="JAY25" s="428"/>
      <c r="JAZ25" s="428"/>
      <c r="JBA25" s="428"/>
      <c r="JBB25" s="428"/>
      <c r="JBC25" s="428"/>
      <c r="JBD25" s="428"/>
      <c r="JBE25" s="428"/>
      <c r="JBF25" s="428"/>
      <c r="JBG25" s="428"/>
      <c r="JBH25" s="428"/>
      <c r="JBI25" s="428"/>
      <c r="JBJ25" s="428"/>
      <c r="JBK25" s="428"/>
      <c r="JBL25" s="428"/>
      <c r="JBM25" s="428"/>
      <c r="JBN25" s="428"/>
      <c r="JBO25" s="428"/>
      <c r="JBP25" s="428"/>
      <c r="JBQ25" s="428"/>
      <c r="JBR25" s="428"/>
      <c r="JBS25" s="428"/>
      <c r="JBT25" s="428"/>
      <c r="JBU25" s="428"/>
      <c r="JBV25" s="428"/>
      <c r="JBW25" s="428"/>
      <c r="JBX25" s="428"/>
      <c r="JBY25" s="428"/>
      <c r="JBZ25" s="428"/>
      <c r="JCA25" s="428"/>
      <c r="JCB25" s="428"/>
      <c r="JCC25" s="428"/>
      <c r="JCD25" s="428"/>
      <c r="JCE25" s="428"/>
      <c r="JCF25" s="428"/>
      <c r="JCG25" s="428"/>
      <c r="JCH25" s="428"/>
      <c r="JCI25" s="428"/>
      <c r="JCJ25" s="428"/>
      <c r="JCK25" s="428"/>
      <c r="JCL25" s="428"/>
      <c r="JCM25" s="428"/>
      <c r="JCN25" s="428"/>
      <c r="JCO25" s="428"/>
      <c r="JCP25" s="428"/>
      <c r="JCQ25" s="428"/>
      <c r="JCR25" s="428"/>
      <c r="JCS25" s="428"/>
      <c r="JCT25" s="428"/>
      <c r="JCU25" s="428"/>
      <c r="JCV25" s="428"/>
      <c r="JCW25" s="428"/>
      <c r="JCX25" s="428"/>
      <c r="JCY25" s="428"/>
      <c r="JCZ25" s="428"/>
      <c r="JDA25" s="428"/>
      <c r="JDB25" s="428"/>
      <c r="JDC25" s="428"/>
      <c r="JDD25" s="428"/>
      <c r="JDE25" s="428"/>
      <c r="JDF25" s="428"/>
      <c r="JDG25" s="428"/>
      <c r="JDH25" s="428"/>
      <c r="JDI25" s="428"/>
      <c r="JDJ25" s="428"/>
      <c r="JDK25" s="428"/>
      <c r="JDL25" s="428"/>
      <c r="JDM25" s="428"/>
      <c r="JDN25" s="428"/>
      <c r="JDO25" s="428"/>
      <c r="JDP25" s="428"/>
      <c r="JDQ25" s="428"/>
      <c r="JDR25" s="428"/>
      <c r="JDS25" s="428"/>
      <c r="JDT25" s="428"/>
      <c r="JDU25" s="428"/>
      <c r="JDV25" s="428"/>
      <c r="JDW25" s="428"/>
      <c r="JDX25" s="428"/>
      <c r="JDY25" s="428"/>
      <c r="JDZ25" s="428"/>
      <c r="JEA25" s="428"/>
      <c r="JEB25" s="428"/>
      <c r="JEC25" s="428"/>
      <c r="JED25" s="428"/>
      <c r="JEE25" s="428"/>
      <c r="JEF25" s="428"/>
      <c r="JEG25" s="428"/>
      <c r="JEH25" s="428"/>
      <c r="JEI25" s="428"/>
      <c r="JEJ25" s="428"/>
      <c r="JEK25" s="428"/>
      <c r="JEL25" s="428"/>
      <c r="JEM25" s="428"/>
      <c r="JEN25" s="428"/>
      <c r="JEO25" s="428"/>
      <c r="JEP25" s="428"/>
      <c r="JEQ25" s="428"/>
      <c r="JER25" s="428"/>
      <c r="JES25" s="428"/>
      <c r="JET25" s="428"/>
      <c r="JEU25" s="428"/>
      <c r="JEV25" s="428"/>
      <c r="JEW25" s="428"/>
      <c r="JEX25" s="428"/>
      <c r="JEY25" s="428"/>
      <c r="JEZ25" s="428"/>
      <c r="JFA25" s="428"/>
      <c r="JFB25" s="428"/>
      <c r="JFC25" s="428"/>
      <c r="JFD25" s="428"/>
      <c r="JFE25" s="428"/>
      <c r="JFF25" s="428"/>
      <c r="JFG25" s="428"/>
      <c r="JFH25" s="428"/>
      <c r="JFI25" s="428"/>
      <c r="JFJ25" s="428"/>
      <c r="JFK25" s="428"/>
      <c r="JFL25" s="428"/>
      <c r="JFM25" s="428"/>
      <c r="JFN25" s="428"/>
      <c r="JFO25" s="428"/>
      <c r="JFP25" s="428"/>
      <c r="JFQ25" s="428"/>
      <c r="JFR25" s="428"/>
      <c r="JFS25" s="428"/>
      <c r="JFT25" s="428"/>
      <c r="JFU25" s="428"/>
      <c r="JFV25" s="428"/>
      <c r="JFW25" s="428"/>
      <c r="JFX25" s="428"/>
      <c r="JFY25" s="428"/>
      <c r="JFZ25" s="428"/>
      <c r="JGA25" s="428"/>
      <c r="JGB25" s="428"/>
      <c r="JGC25" s="428"/>
      <c r="JGD25" s="428"/>
      <c r="JGE25" s="428"/>
      <c r="JGF25" s="428"/>
      <c r="JGG25" s="428"/>
      <c r="JGH25" s="428"/>
      <c r="JGI25" s="428"/>
      <c r="JGJ25" s="428"/>
      <c r="JGK25" s="428"/>
      <c r="JGL25" s="428"/>
      <c r="JGM25" s="428"/>
      <c r="JGN25" s="428"/>
      <c r="JGO25" s="428"/>
      <c r="JGP25" s="428"/>
      <c r="JGQ25" s="428"/>
      <c r="JGR25" s="428"/>
      <c r="JGS25" s="428"/>
      <c r="JGT25" s="428"/>
      <c r="JGU25" s="428"/>
      <c r="JGV25" s="428"/>
      <c r="JGW25" s="428"/>
      <c r="JGX25" s="428"/>
      <c r="JGY25" s="428"/>
      <c r="JGZ25" s="428"/>
      <c r="JHA25" s="428"/>
      <c r="JHB25" s="428"/>
      <c r="JHC25" s="428"/>
      <c r="JHD25" s="428"/>
      <c r="JHE25" s="428"/>
      <c r="JHF25" s="428"/>
      <c r="JHG25" s="428"/>
      <c r="JHH25" s="428"/>
      <c r="JHI25" s="428"/>
      <c r="JHJ25" s="428"/>
      <c r="JHK25" s="428"/>
      <c r="JHL25" s="428"/>
      <c r="JHM25" s="428"/>
      <c r="JHN25" s="428"/>
      <c r="JHO25" s="428"/>
      <c r="JHP25" s="428"/>
      <c r="JHQ25" s="428"/>
      <c r="JHR25" s="428"/>
      <c r="JHS25" s="428"/>
      <c r="JHT25" s="428"/>
      <c r="JHU25" s="428"/>
      <c r="JHV25" s="428"/>
      <c r="JHW25" s="428"/>
      <c r="JHX25" s="428"/>
      <c r="JHY25" s="428"/>
      <c r="JHZ25" s="428"/>
      <c r="JIA25" s="428"/>
      <c r="JIB25" s="428"/>
      <c r="JIC25" s="428"/>
      <c r="JID25" s="428"/>
      <c r="JIE25" s="428"/>
      <c r="JIF25" s="428"/>
      <c r="JIG25" s="428"/>
      <c r="JIH25" s="428"/>
      <c r="JII25" s="428"/>
      <c r="JIJ25" s="428"/>
      <c r="JIK25" s="428"/>
      <c r="JIL25" s="428"/>
      <c r="JIM25" s="428"/>
      <c r="JIN25" s="428"/>
      <c r="JIO25" s="428"/>
      <c r="JIP25" s="428"/>
      <c r="JIQ25" s="428"/>
      <c r="JIR25" s="428"/>
      <c r="JIS25" s="428"/>
      <c r="JIT25" s="428"/>
      <c r="JIU25" s="428"/>
      <c r="JIV25" s="428"/>
      <c r="JIW25" s="428"/>
      <c r="JIX25" s="428"/>
      <c r="JIY25" s="428"/>
      <c r="JIZ25" s="428"/>
      <c r="JJA25" s="428"/>
      <c r="JJB25" s="428"/>
      <c r="JJC25" s="428"/>
      <c r="JJD25" s="428"/>
      <c r="JJE25" s="428"/>
      <c r="JJF25" s="428"/>
      <c r="JJG25" s="428"/>
      <c r="JJH25" s="428"/>
      <c r="JJI25" s="428"/>
      <c r="JJJ25" s="428"/>
      <c r="JJK25" s="428"/>
      <c r="JJL25" s="428"/>
      <c r="JJM25" s="428"/>
      <c r="JJN25" s="428"/>
      <c r="JJO25" s="428"/>
      <c r="JJP25" s="428"/>
      <c r="JJQ25" s="428"/>
      <c r="JJR25" s="428"/>
      <c r="JJS25" s="428"/>
      <c r="JJT25" s="428"/>
      <c r="JJU25" s="428"/>
      <c r="JJV25" s="428"/>
      <c r="JJW25" s="428"/>
      <c r="JJX25" s="428"/>
      <c r="JJY25" s="428"/>
      <c r="JJZ25" s="428"/>
      <c r="JKA25" s="428"/>
      <c r="JKB25" s="428"/>
      <c r="JKC25" s="428"/>
      <c r="JKD25" s="428"/>
      <c r="JKE25" s="428"/>
      <c r="JKF25" s="428"/>
      <c r="JKG25" s="428"/>
      <c r="JKH25" s="428"/>
      <c r="JKI25" s="428"/>
      <c r="JKJ25" s="428"/>
      <c r="JKK25" s="428"/>
      <c r="JKL25" s="428"/>
      <c r="JKM25" s="428"/>
      <c r="JKN25" s="428"/>
      <c r="JKO25" s="428"/>
      <c r="JKP25" s="428"/>
      <c r="JKQ25" s="428"/>
      <c r="JKR25" s="428"/>
      <c r="JKS25" s="428"/>
      <c r="JKT25" s="428"/>
      <c r="JKU25" s="428"/>
      <c r="JKV25" s="428"/>
      <c r="JKW25" s="428"/>
      <c r="JKX25" s="428"/>
      <c r="JKY25" s="428"/>
      <c r="JKZ25" s="428"/>
      <c r="JLA25" s="428"/>
      <c r="JLB25" s="428"/>
      <c r="JLC25" s="428"/>
      <c r="JLD25" s="428"/>
      <c r="JLE25" s="428"/>
      <c r="JLF25" s="428"/>
      <c r="JLG25" s="428"/>
      <c r="JLH25" s="428"/>
      <c r="JLI25" s="428"/>
      <c r="JLJ25" s="428"/>
      <c r="JLK25" s="428"/>
      <c r="JLL25" s="428"/>
      <c r="JLM25" s="428"/>
      <c r="JLN25" s="428"/>
      <c r="JLO25" s="428"/>
      <c r="JLP25" s="428"/>
      <c r="JLQ25" s="428"/>
      <c r="JLR25" s="428"/>
      <c r="JLS25" s="428"/>
      <c r="JLT25" s="428"/>
      <c r="JLU25" s="428"/>
      <c r="JLV25" s="428"/>
      <c r="JLW25" s="428"/>
      <c r="JLX25" s="428"/>
      <c r="JLY25" s="428"/>
      <c r="JLZ25" s="428"/>
      <c r="JMA25" s="428"/>
      <c r="JMB25" s="428"/>
      <c r="JMC25" s="428"/>
      <c r="JMD25" s="428"/>
      <c r="JME25" s="428"/>
      <c r="JMF25" s="428"/>
      <c r="JMG25" s="428"/>
      <c r="JMH25" s="428"/>
      <c r="JMI25" s="428"/>
      <c r="JMJ25" s="428"/>
      <c r="JMK25" s="428"/>
      <c r="JML25" s="428"/>
      <c r="JMM25" s="428"/>
      <c r="JMN25" s="428"/>
      <c r="JMO25" s="428"/>
      <c r="JMP25" s="428"/>
      <c r="JMQ25" s="428"/>
      <c r="JMR25" s="428"/>
      <c r="JMS25" s="428"/>
      <c r="JMT25" s="428"/>
      <c r="JMU25" s="428"/>
      <c r="JMV25" s="428"/>
      <c r="JMW25" s="428"/>
      <c r="JMX25" s="428"/>
      <c r="JMY25" s="428"/>
      <c r="JMZ25" s="428"/>
      <c r="JNA25" s="428"/>
      <c r="JNB25" s="428"/>
      <c r="JNC25" s="428"/>
      <c r="JND25" s="428"/>
      <c r="JNE25" s="428"/>
      <c r="JNF25" s="428"/>
      <c r="JNG25" s="428"/>
      <c r="JNH25" s="428"/>
      <c r="JNI25" s="428"/>
      <c r="JNJ25" s="428"/>
      <c r="JNK25" s="428"/>
      <c r="JNL25" s="428"/>
      <c r="JNM25" s="428"/>
      <c r="JNN25" s="428"/>
      <c r="JNO25" s="428"/>
      <c r="JNP25" s="428"/>
      <c r="JNQ25" s="428"/>
      <c r="JNR25" s="428"/>
      <c r="JNS25" s="428"/>
      <c r="JNT25" s="428"/>
      <c r="JNU25" s="428"/>
      <c r="JNV25" s="428"/>
      <c r="JNW25" s="428"/>
      <c r="JNX25" s="428"/>
      <c r="JNY25" s="428"/>
      <c r="JNZ25" s="428"/>
      <c r="JOA25" s="428"/>
      <c r="JOB25" s="428"/>
      <c r="JOC25" s="428"/>
      <c r="JOD25" s="428"/>
      <c r="JOE25" s="428"/>
      <c r="JOF25" s="428"/>
      <c r="JOG25" s="428"/>
      <c r="JOH25" s="428"/>
      <c r="JOI25" s="428"/>
      <c r="JOJ25" s="428"/>
      <c r="JOK25" s="428"/>
      <c r="JOL25" s="428"/>
      <c r="JOM25" s="428"/>
      <c r="JON25" s="428"/>
      <c r="JOO25" s="428"/>
      <c r="JOP25" s="428"/>
      <c r="JOQ25" s="428"/>
      <c r="JOR25" s="428"/>
      <c r="JOS25" s="428"/>
      <c r="JOT25" s="428"/>
      <c r="JOU25" s="428"/>
      <c r="JOV25" s="428"/>
      <c r="JOW25" s="428"/>
      <c r="JOX25" s="428"/>
      <c r="JOY25" s="428"/>
      <c r="JOZ25" s="428"/>
      <c r="JPA25" s="428"/>
      <c r="JPB25" s="428"/>
      <c r="JPC25" s="428"/>
      <c r="JPD25" s="428"/>
      <c r="JPE25" s="428"/>
      <c r="JPF25" s="428"/>
      <c r="JPG25" s="428"/>
      <c r="JPH25" s="428"/>
      <c r="JPI25" s="428"/>
      <c r="JPJ25" s="428"/>
      <c r="JPK25" s="428"/>
      <c r="JPL25" s="428"/>
      <c r="JPM25" s="428"/>
      <c r="JPN25" s="428"/>
      <c r="JPO25" s="428"/>
      <c r="JPP25" s="428"/>
      <c r="JPQ25" s="428"/>
      <c r="JPR25" s="428"/>
      <c r="JPS25" s="428"/>
      <c r="JPT25" s="428"/>
      <c r="JPU25" s="428"/>
      <c r="JPV25" s="428"/>
      <c r="JPW25" s="428"/>
      <c r="JPX25" s="428"/>
      <c r="JPY25" s="428"/>
      <c r="JPZ25" s="428"/>
      <c r="JQA25" s="428"/>
      <c r="JQB25" s="428"/>
      <c r="JQC25" s="428"/>
      <c r="JQD25" s="428"/>
      <c r="JQE25" s="428"/>
      <c r="JQF25" s="428"/>
      <c r="JQG25" s="428"/>
      <c r="JQH25" s="428"/>
      <c r="JQI25" s="428"/>
      <c r="JQJ25" s="428"/>
      <c r="JQK25" s="428"/>
      <c r="JQL25" s="428"/>
      <c r="JQM25" s="428"/>
      <c r="JQN25" s="428"/>
      <c r="JQO25" s="428"/>
      <c r="JQP25" s="428"/>
      <c r="JQQ25" s="428"/>
      <c r="JQR25" s="428"/>
      <c r="JQS25" s="428"/>
      <c r="JQT25" s="428"/>
      <c r="JQU25" s="428"/>
      <c r="JQV25" s="428"/>
      <c r="JQW25" s="428"/>
      <c r="JQX25" s="428"/>
      <c r="JQY25" s="428"/>
      <c r="JQZ25" s="428"/>
      <c r="JRA25" s="428"/>
      <c r="JRB25" s="428"/>
      <c r="JRC25" s="428"/>
      <c r="JRD25" s="428"/>
      <c r="JRE25" s="428"/>
      <c r="JRF25" s="428"/>
      <c r="JRG25" s="428"/>
      <c r="JRH25" s="428"/>
      <c r="JRI25" s="428"/>
      <c r="JRJ25" s="428"/>
      <c r="JRK25" s="428"/>
      <c r="JRL25" s="428"/>
      <c r="JRM25" s="428"/>
      <c r="JRN25" s="428"/>
      <c r="JRO25" s="428"/>
      <c r="JRP25" s="428"/>
      <c r="JRQ25" s="428"/>
      <c r="JRR25" s="428"/>
      <c r="JRS25" s="428"/>
      <c r="JRT25" s="428"/>
      <c r="JRU25" s="428"/>
      <c r="JRV25" s="428"/>
      <c r="JRW25" s="428"/>
      <c r="JRX25" s="428"/>
      <c r="JRY25" s="428"/>
      <c r="JRZ25" s="428"/>
      <c r="JSA25" s="428"/>
      <c r="JSB25" s="428"/>
      <c r="JSC25" s="428"/>
      <c r="JSD25" s="428"/>
      <c r="JSE25" s="428"/>
      <c r="JSF25" s="428"/>
      <c r="JSG25" s="428"/>
      <c r="JSH25" s="428"/>
      <c r="JSI25" s="428"/>
      <c r="JSJ25" s="428"/>
      <c r="JSK25" s="428"/>
      <c r="JSL25" s="428"/>
      <c r="JSM25" s="428"/>
      <c r="JSN25" s="428"/>
      <c r="JSO25" s="428"/>
      <c r="JSP25" s="428"/>
      <c r="JSQ25" s="428"/>
      <c r="JSR25" s="428"/>
      <c r="JSS25" s="428"/>
      <c r="JST25" s="428"/>
      <c r="JSU25" s="428"/>
      <c r="JSV25" s="428"/>
      <c r="JSW25" s="428"/>
      <c r="JSX25" s="428"/>
      <c r="JSY25" s="428"/>
      <c r="JSZ25" s="428"/>
      <c r="JTA25" s="428"/>
      <c r="JTB25" s="428"/>
      <c r="JTC25" s="428"/>
      <c r="JTD25" s="428"/>
      <c r="JTE25" s="428"/>
      <c r="JTF25" s="428"/>
      <c r="JTG25" s="428"/>
      <c r="JTH25" s="428"/>
      <c r="JTI25" s="428"/>
      <c r="JTJ25" s="428"/>
      <c r="JTK25" s="428"/>
      <c r="JTL25" s="428"/>
      <c r="JTM25" s="428"/>
      <c r="JTN25" s="428"/>
      <c r="JTO25" s="428"/>
      <c r="JTP25" s="428"/>
      <c r="JTQ25" s="428"/>
      <c r="JTR25" s="428"/>
      <c r="JTS25" s="428"/>
      <c r="JTT25" s="428"/>
      <c r="JTU25" s="428"/>
      <c r="JTV25" s="428"/>
      <c r="JTW25" s="428"/>
      <c r="JTX25" s="428"/>
      <c r="JTY25" s="428"/>
      <c r="JTZ25" s="428"/>
      <c r="JUA25" s="428"/>
      <c r="JUB25" s="428"/>
      <c r="JUC25" s="428"/>
      <c r="JUD25" s="428"/>
      <c r="JUE25" s="428"/>
      <c r="JUF25" s="428"/>
      <c r="JUG25" s="428"/>
      <c r="JUH25" s="428"/>
      <c r="JUI25" s="428"/>
      <c r="JUJ25" s="428"/>
      <c r="JUK25" s="428"/>
      <c r="JUL25" s="428"/>
      <c r="JUM25" s="428"/>
      <c r="JUN25" s="428"/>
      <c r="JUO25" s="428"/>
      <c r="JUP25" s="428"/>
      <c r="JUQ25" s="428"/>
      <c r="JUR25" s="428"/>
      <c r="JUS25" s="428"/>
      <c r="JUT25" s="428"/>
      <c r="JUU25" s="428"/>
      <c r="JUV25" s="428"/>
      <c r="JUW25" s="428"/>
      <c r="JUX25" s="428"/>
      <c r="JUY25" s="428"/>
      <c r="JUZ25" s="428"/>
      <c r="JVA25" s="428"/>
      <c r="JVB25" s="428"/>
      <c r="JVC25" s="428"/>
      <c r="JVD25" s="428"/>
      <c r="JVE25" s="428"/>
      <c r="JVF25" s="428"/>
      <c r="JVG25" s="428"/>
      <c r="JVH25" s="428"/>
      <c r="JVI25" s="428"/>
      <c r="JVJ25" s="428"/>
      <c r="JVK25" s="428"/>
      <c r="JVL25" s="428"/>
      <c r="JVM25" s="428"/>
      <c r="JVN25" s="428"/>
      <c r="JVO25" s="428"/>
      <c r="JVP25" s="428"/>
      <c r="JVQ25" s="428"/>
      <c r="JVR25" s="428"/>
      <c r="JVS25" s="428"/>
      <c r="JVT25" s="428"/>
      <c r="JVU25" s="428"/>
      <c r="JVV25" s="428"/>
      <c r="JVW25" s="428"/>
      <c r="JVX25" s="428"/>
      <c r="JVY25" s="428"/>
      <c r="JVZ25" s="428"/>
      <c r="JWA25" s="428"/>
      <c r="JWB25" s="428"/>
      <c r="JWC25" s="428"/>
      <c r="JWD25" s="428"/>
      <c r="JWE25" s="428"/>
      <c r="JWF25" s="428"/>
      <c r="JWG25" s="428"/>
      <c r="JWH25" s="428"/>
      <c r="JWI25" s="428"/>
      <c r="JWJ25" s="428"/>
      <c r="JWK25" s="428"/>
      <c r="JWL25" s="428"/>
      <c r="JWM25" s="428"/>
      <c r="JWN25" s="428"/>
      <c r="JWO25" s="428"/>
      <c r="JWP25" s="428"/>
      <c r="JWQ25" s="428"/>
      <c r="JWR25" s="428"/>
      <c r="JWS25" s="428"/>
      <c r="JWT25" s="428"/>
      <c r="JWU25" s="428"/>
      <c r="JWV25" s="428"/>
      <c r="JWW25" s="428"/>
      <c r="JWX25" s="428"/>
      <c r="JWY25" s="428"/>
      <c r="JWZ25" s="428"/>
      <c r="JXA25" s="428"/>
      <c r="JXB25" s="428"/>
      <c r="JXC25" s="428"/>
      <c r="JXD25" s="428"/>
      <c r="JXE25" s="428"/>
      <c r="JXF25" s="428"/>
      <c r="JXG25" s="428"/>
      <c r="JXH25" s="428"/>
      <c r="JXI25" s="428"/>
      <c r="JXJ25" s="428"/>
      <c r="JXK25" s="428"/>
      <c r="JXL25" s="428"/>
      <c r="JXM25" s="428"/>
      <c r="JXN25" s="428"/>
      <c r="JXO25" s="428"/>
      <c r="JXP25" s="428"/>
      <c r="JXQ25" s="428"/>
      <c r="JXR25" s="428"/>
      <c r="JXS25" s="428"/>
      <c r="JXT25" s="428"/>
      <c r="JXU25" s="428"/>
      <c r="JXV25" s="428"/>
      <c r="JXW25" s="428"/>
      <c r="JXX25" s="428"/>
      <c r="JXY25" s="428"/>
      <c r="JXZ25" s="428"/>
      <c r="JYA25" s="428"/>
      <c r="JYB25" s="428"/>
      <c r="JYC25" s="428"/>
      <c r="JYD25" s="428"/>
      <c r="JYE25" s="428"/>
      <c r="JYF25" s="428"/>
      <c r="JYG25" s="428"/>
      <c r="JYH25" s="428"/>
      <c r="JYI25" s="428"/>
      <c r="JYJ25" s="428"/>
      <c r="JYK25" s="428"/>
      <c r="JYL25" s="428"/>
      <c r="JYM25" s="428"/>
      <c r="JYN25" s="428"/>
      <c r="JYO25" s="428"/>
      <c r="JYP25" s="428"/>
      <c r="JYQ25" s="428"/>
      <c r="JYR25" s="428"/>
      <c r="JYS25" s="428"/>
      <c r="JYT25" s="428"/>
      <c r="JYU25" s="428"/>
      <c r="JYV25" s="428"/>
      <c r="JYW25" s="428"/>
      <c r="JYX25" s="428"/>
      <c r="JYY25" s="428"/>
      <c r="JYZ25" s="428"/>
      <c r="JZA25" s="428"/>
      <c r="JZB25" s="428"/>
      <c r="JZC25" s="428"/>
      <c r="JZD25" s="428"/>
      <c r="JZE25" s="428"/>
      <c r="JZF25" s="428"/>
      <c r="JZG25" s="428"/>
      <c r="JZH25" s="428"/>
      <c r="JZI25" s="428"/>
      <c r="JZJ25" s="428"/>
      <c r="JZK25" s="428"/>
      <c r="JZL25" s="428"/>
      <c r="JZM25" s="428"/>
      <c r="JZN25" s="428"/>
      <c r="JZO25" s="428"/>
      <c r="JZP25" s="428"/>
      <c r="JZQ25" s="428"/>
      <c r="JZR25" s="428"/>
      <c r="JZS25" s="428"/>
      <c r="JZT25" s="428"/>
      <c r="JZU25" s="428"/>
      <c r="JZV25" s="428"/>
      <c r="JZW25" s="428"/>
      <c r="JZX25" s="428"/>
      <c r="JZY25" s="428"/>
      <c r="JZZ25" s="428"/>
      <c r="KAA25" s="428"/>
      <c r="KAB25" s="428"/>
      <c r="KAC25" s="428"/>
      <c r="KAD25" s="428"/>
      <c r="KAE25" s="428"/>
      <c r="KAF25" s="428"/>
      <c r="KAG25" s="428"/>
      <c r="KAH25" s="428"/>
      <c r="KAI25" s="428"/>
      <c r="KAJ25" s="428"/>
      <c r="KAK25" s="428"/>
      <c r="KAL25" s="428"/>
      <c r="KAM25" s="428"/>
      <c r="KAN25" s="428"/>
      <c r="KAO25" s="428"/>
      <c r="KAP25" s="428"/>
      <c r="KAQ25" s="428"/>
      <c r="KAR25" s="428"/>
      <c r="KAS25" s="428"/>
      <c r="KAT25" s="428"/>
      <c r="KAU25" s="428"/>
      <c r="KAV25" s="428"/>
      <c r="KAW25" s="428"/>
      <c r="KAX25" s="428"/>
      <c r="KAY25" s="428"/>
      <c r="KAZ25" s="428"/>
      <c r="KBA25" s="428"/>
      <c r="KBB25" s="428"/>
      <c r="KBC25" s="428"/>
      <c r="KBD25" s="428"/>
      <c r="KBE25" s="428"/>
      <c r="KBF25" s="428"/>
      <c r="KBG25" s="428"/>
      <c r="KBH25" s="428"/>
      <c r="KBI25" s="428"/>
      <c r="KBJ25" s="428"/>
      <c r="KBK25" s="428"/>
      <c r="KBL25" s="428"/>
      <c r="KBM25" s="428"/>
      <c r="KBN25" s="428"/>
      <c r="KBO25" s="428"/>
      <c r="KBP25" s="428"/>
      <c r="KBQ25" s="428"/>
      <c r="KBR25" s="428"/>
      <c r="KBS25" s="428"/>
      <c r="KBT25" s="428"/>
      <c r="KBU25" s="428"/>
      <c r="KBV25" s="428"/>
      <c r="KBW25" s="428"/>
      <c r="KBX25" s="428"/>
      <c r="KBY25" s="428"/>
      <c r="KBZ25" s="428"/>
      <c r="KCA25" s="428"/>
      <c r="KCB25" s="428"/>
      <c r="KCC25" s="428"/>
      <c r="KCD25" s="428"/>
      <c r="KCE25" s="428"/>
      <c r="KCF25" s="428"/>
      <c r="KCG25" s="428"/>
      <c r="KCH25" s="428"/>
      <c r="KCI25" s="428"/>
      <c r="KCJ25" s="428"/>
      <c r="KCK25" s="428"/>
      <c r="KCL25" s="428"/>
      <c r="KCM25" s="428"/>
      <c r="KCN25" s="428"/>
      <c r="KCO25" s="428"/>
      <c r="KCP25" s="428"/>
      <c r="KCQ25" s="428"/>
      <c r="KCR25" s="428"/>
      <c r="KCS25" s="428"/>
      <c r="KCT25" s="428"/>
      <c r="KCU25" s="428"/>
      <c r="KCV25" s="428"/>
      <c r="KCW25" s="428"/>
      <c r="KCX25" s="428"/>
      <c r="KCY25" s="428"/>
      <c r="KCZ25" s="428"/>
      <c r="KDA25" s="428"/>
      <c r="KDB25" s="428"/>
      <c r="KDC25" s="428"/>
      <c r="KDD25" s="428"/>
      <c r="KDE25" s="428"/>
      <c r="KDF25" s="428"/>
      <c r="KDG25" s="428"/>
      <c r="KDH25" s="428"/>
      <c r="KDI25" s="428"/>
      <c r="KDJ25" s="428"/>
      <c r="KDK25" s="428"/>
      <c r="KDL25" s="428"/>
      <c r="KDM25" s="428"/>
      <c r="KDN25" s="428"/>
      <c r="KDO25" s="428"/>
      <c r="KDP25" s="428"/>
      <c r="KDQ25" s="428"/>
      <c r="KDR25" s="428"/>
      <c r="KDS25" s="428"/>
      <c r="KDT25" s="428"/>
      <c r="KDU25" s="428"/>
      <c r="KDV25" s="428"/>
      <c r="KDW25" s="428"/>
      <c r="KDX25" s="428"/>
      <c r="KDY25" s="428"/>
      <c r="KDZ25" s="428"/>
      <c r="KEA25" s="428"/>
      <c r="KEB25" s="428"/>
      <c r="KEC25" s="428"/>
      <c r="KED25" s="428"/>
      <c r="KEE25" s="428"/>
      <c r="KEF25" s="428"/>
      <c r="KEG25" s="428"/>
      <c r="KEH25" s="428"/>
      <c r="KEI25" s="428"/>
      <c r="KEJ25" s="428"/>
      <c r="KEK25" s="428"/>
      <c r="KEL25" s="428"/>
      <c r="KEM25" s="428"/>
      <c r="KEN25" s="428"/>
      <c r="KEO25" s="428"/>
      <c r="KEP25" s="428"/>
      <c r="KEQ25" s="428"/>
      <c r="KER25" s="428"/>
      <c r="KES25" s="428"/>
      <c r="KET25" s="428"/>
      <c r="KEU25" s="428"/>
      <c r="KEV25" s="428"/>
      <c r="KEW25" s="428"/>
      <c r="KEX25" s="428"/>
      <c r="KEY25" s="428"/>
      <c r="KEZ25" s="428"/>
      <c r="KFA25" s="428"/>
      <c r="KFB25" s="428"/>
      <c r="KFC25" s="428"/>
      <c r="KFD25" s="428"/>
      <c r="KFE25" s="428"/>
      <c r="KFF25" s="428"/>
      <c r="KFG25" s="428"/>
      <c r="KFH25" s="428"/>
      <c r="KFI25" s="428"/>
      <c r="KFJ25" s="428"/>
      <c r="KFK25" s="428"/>
      <c r="KFL25" s="428"/>
      <c r="KFM25" s="428"/>
      <c r="KFN25" s="428"/>
      <c r="KFO25" s="428"/>
      <c r="KFP25" s="428"/>
      <c r="KFQ25" s="428"/>
      <c r="KFR25" s="428"/>
      <c r="KFS25" s="428"/>
      <c r="KFT25" s="428"/>
      <c r="KFU25" s="428"/>
      <c r="KFV25" s="428"/>
      <c r="KFW25" s="428"/>
      <c r="KFX25" s="428"/>
      <c r="KFY25" s="428"/>
      <c r="KFZ25" s="428"/>
      <c r="KGA25" s="428"/>
      <c r="KGB25" s="428"/>
      <c r="KGC25" s="428"/>
      <c r="KGD25" s="428"/>
      <c r="KGE25" s="428"/>
      <c r="KGF25" s="428"/>
      <c r="KGG25" s="428"/>
      <c r="KGH25" s="428"/>
      <c r="KGI25" s="428"/>
      <c r="KGJ25" s="428"/>
      <c r="KGK25" s="428"/>
      <c r="KGL25" s="428"/>
      <c r="KGM25" s="428"/>
      <c r="KGN25" s="428"/>
      <c r="KGO25" s="428"/>
      <c r="KGP25" s="428"/>
      <c r="KGQ25" s="428"/>
      <c r="KGR25" s="428"/>
      <c r="KGS25" s="428"/>
      <c r="KGT25" s="428"/>
      <c r="KGU25" s="428"/>
      <c r="KGV25" s="428"/>
      <c r="KGW25" s="428"/>
      <c r="KGX25" s="428"/>
      <c r="KGY25" s="428"/>
      <c r="KGZ25" s="428"/>
      <c r="KHA25" s="428"/>
      <c r="KHB25" s="428"/>
      <c r="KHC25" s="428"/>
      <c r="KHD25" s="428"/>
      <c r="KHE25" s="428"/>
      <c r="KHF25" s="428"/>
      <c r="KHG25" s="428"/>
      <c r="KHH25" s="428"/>
      <c r="KHI25" s="428"/>
      <c r="KHJ25" s="428"/>
      <c r="KHK25" s="428"/>
      <c r="KHL25" s="428"/>
      <c r="KHM25" s="428"/>
      <c r="KHN25" s="428"/>
      <c r="KHO25" s="428"/>
      <c r="KHP25" s="428"/>
      <c r="KHQ25" s="428"/>
      <c r="KHR25" s="428"/>
      <c r="KHS25" s="428"/>
      <c r="KHT25" s="428"/>
      <c r="KHU25" s="428"/>
      <c r="KHV25" s="428"/>
      <c r="KHW25" s="428"/>
      <c r="KHX25" s="428"/>
      <c r="KHY25" s="428"/>
      <c r="KHZ25" s="428"/>
      <c r="KIA25" s="428"/>
      <c r="KIB25" s="428"/>
      <c r="KIC25" s="428"/>
      <c r="KID25" s="428"/>
      <c r="KIE25" s="428"/>
      <c r="KIF25" s="428"/>
      <c r="KIG25" s="428"/>
      <c r="KIH25" s="428"/>
      <c r="KII25" s="428"/>
      <c r="KIJ25" s="428"/>
      <c r="KIK25" s="428"/>
      <c r="KIL25" s="428"/>
      <c r="KIM25" s="428"/>
      <c r="KIN25" s="428"/>
      <c r="KIO25" s="428"/>
      <c r="KIP25" s="428"/>
      <c r="KIQ25" s="428"/>
      <c r="KIR25" s="428"/>
      <c r="KIS25" s="428"/>
      <c r="KIT25" s="428"/>
      <c r="KIU25" s="428"/>
      <c r="KIV25" s="428"/>
      <c r="KIW25" s="428"/>
      <c r="KIX25" s="428"/>
      <c r="KIY25" s="428"/>
      <c r="KIZ25" s="428"/>
      <c r="KJA25" s="428"/>
      <c r="KJB25" s="428"/>
      <c r="KJC25" s="428"/>
      <c r="KJD25" s="428"/>
      <c r="KJE25" s="428"/>
      <c r="KJF25" s="428"/>
      <c r="KJG25" s="428"/>
      <c r="KJH25" s="428"/>
      <c r="KJI25" s="428"/>
      <c r="KJJ25" s="428"/>
      <c r="KJK25" s="428"/>
      <c r="KJL25" s="428"/>
      <c r="KJM25" s="428"/>
      <c r="KJN25" s="428"/>
      <c r="KJO25" s="428"/>
      <c r="KJP25" s="428"/>
      <c r="KJQ25" s="428"/>
      <c r="KJR25" s="428"/>
      <c r="KJS25" s="428"/>
      <c r="KJT25" s="428"/>
      <c r="KJU25" s="428"/>
      <c r="KJV25" s="428"/>
      <c r="KJW25" s="428"/>
      <c r="KJX25" s="428"/>
      <c r="KJY25" s="428"/>
      <c r="KJZ25" s="428"/>
      <c r="KKA25" s="428"/>
      <c r="KKB25" s="428"/>
      <c r="KKC25" s="428"/>
      <c r="KKD25" s="428"/>
      <c r="KKE25" s="428"/>
      <c r="KKF25" s="428"/>
      <c r="KKG25" s="428"/>
      <c r="KKH25" s="428"/>
      <c r="KKI25" s="428"/>
      <c r="KKJ25" s="428"/>
      <c r="KKK25" s="428"/>
      <c r="KKL25" s="428"/>
      <c r="KKM25" s="428"/>
      <c r="KKN25" s="428"/>
      <c r="KKO25" s="428"/>
      <c r="KKP25" s="428"/>
      <c r="KKQ25" s="428"/>
      <c r="KKR25" s="428"/>
      <c r="KKS25" s="428"/>
      <c r="KKT25" s="428"/>
      <c r="KKU25" s="428"/>
      <c r="KKV25" s="428"/>
      <c r="KKW25" s="428"/>
      <c r="KKX25" s="428"/>
      <c r="KKY25" s="428"/>
      <c r="KKZ25" s="428"/>
      <c r="KLA25" s="428"/>
      <c r="KLB25" s="428"/>
      <c r="KLC25" s="428"/>
      <c r="KLD25" s="428"/>
      <c r="KLE25" s="428"/>
      <c r="KLF25" s="428"/>
      <c r="KLG25" s="428"/>
      <c r="KLH25" s="428"/>
      <c r="KLI25" s="428"/>
      <c r="KLJ25" s="428"/>
      <c r="KLK25" s="428"/>
      <c r="KLL25" s="428"/>
      <c r="KLM25" s="428"/>
      <c r="KLN25" s="428"/>
      <c r="KLO25" s="428"/>
      <c r="KLP25" s="428"/>
      <c r="KLQ25" s="428"/>
      <c r="KLR25" s="428"/>
      <c r="KLS25" s="428"/>
      <c r="KLT25" s="428"/>
      <c r="KLU25" s="428"/>
      <c r="KLV25" s="428"/>
      <c r="KLW25" s="428"/>
      <c r="KLX25" s="428"/>
      <c r="KLY25" s="428"/>
      <c r="KLZ25" s="428"/>
      <c r="KMA25" s="428"/>
      <c r="KMB25" s="428"/>
      <c r="KMC25" s="428"/>
      <c r="KMD25" s="428"/>
      <c r="KME25" s="428"/>
      <c r="KMF25" s="428"/>
      <c r="KMG25" s="428"/>
      <c r="KMH25" s="428"/>
      <c r="KMI25" s="428"/>
      <c r="KMJ25" s="428"/>
      <c r="KMK25" s="428"/>
      <c r="KML25" s="428"/>
      <c r="KMM25" s="428"/>
      <c r="KMN25" s="428"/>
      <c r="KMO25" s="428"/>
      <c r="KMP25" s="428"/>
      <c r="KMQ25" s="428"/>
      <c r="KMR25" s="428"/>
      <c r="KMS25" s="428"/>
      <c r="KMT25" s="428"/>
      <c r="KMU25" s="428"/>
      <c r="KMV25" s="428"/>
      <c r="KMW25" s="428"/>
      <c r="KMX25" s="428"/>
      <c r="KMY25" s="428"/>
      <c r="KMZ25" s="428"/>
      <c r="KNA25" s="428"/>
      <c r="KNB25" s="428"/>
      <c r="KNC25" s="428"/>
      <c r="KND25" s="428"/>
      <c r="KNE25" s="428"/>
      <c r="KNF25" s="428"/>
      <c r="KNG25" s="428"/>
      <c r="KNH25" s="428"/>
      <c r="KNI25" s="428"/>
      <c r="KNJ25" s="428"/>
      <c r="KNK25" s="428"/>
      <c r="KNL25" s="428"/>
      <c r="KNM25" s="428"/>
      <c r="KNN25" s="428"/>
      <c r="KNO25" s="428"/>
      <c r="KNP25" s="428"/>
      <c r="KNQ25" s="428"/>
      <c r="KNR25" s="428"/>
      <c r="KNS25" s="428"/>
      <c r="KNT25" s="428"/>
      <c r="KNU25" s="428"/>
      <c r="KNV25" s="428"/>
      <c r="KNW25" s="428"/>
      <c r="KNX25" s="428"/>
      <c r="KNY25" s="428"/>
      <c r="KNZ25" s="428"/>
      <c r="KOA25" s="428"/>
      <c r="KOB25" s="428"/>
      <c r="KOC25" s="428"/>
      <c r="KOD25" s="428"/>
      <c r="KOE25" s="428"/>
      <c r="KOF25" s="428"/>
      <c r="KOG25" s="428"/>
      <c r="KOH25" s="428"/>
      <c r="KOI25" s="428"/>
      <c r="KOJ25" s="428"/>
      <c r="KOK25" s="428"/>
      <c r="KOL25" s="428"/>
      <c r="KOM25" s="428"/>
      <c r="KON25" s="428"/>
      <c r="KOO25" s="428"/>
      <c r="KOP25" s="428"/>
      <c r="KOQ25" s="428"/>
      <c r="KOR25" s="428"/>
      <c r="KOS25" s="428"/>
      <c r="KOT25" s="428"/>
      <c r="KOU25" s="428"/>
      <c r="KOV25" s="428"/>
      <c r="KOW25" s="428"/>
      <c r="KOX25" s="428"/>
      <c r="KOY25" s="428"/>
      <c r="KOZ25" s="428"/>
      <c r="KPA25" s="428"/>
      <c r="KPB25" s="428"/>
      <c r="KPC25" s="428"/>
      <c r="KPD25" s="428"/>
      <c r="KPE25" s="428"/>
      <c r="KPF25" s="428"/>
      <c r="KPG25" s="428"/>
      <c r="KPH25" s="428"/>
      <c r="KPI25" s="428"/>
      <c r="KPJ25" s="428"/>
      <c r="KPK25" s="428"/>
      <c r="KPL25" s="428"/>
      <c r="KPM25" s="428"/>
      <c r="KPN25" s="428"/>
      <c r="KPO25" s="428"/>
      <c r="KPP25" s="428"/>
      <c r="KPQ25" s="428"/>
      <c r="KPR25" s="428"/>
      <c r="KPS25" s="428"/>
      <c r="KPT25" s="428"/>
      <c r="KPU25" s="428"/>
      <c r="KPV25" s="428"/>
      <c r="KPW25" s="428"/>
      <c r="KPX25" s="428"/>
      <c r="KPY25" s="428"/>
      <c r="KPZ25" s="428"/>
      <c r="KQA25" s="428"/>
      <c r="KQB25" s="428"/>
      <c r="KQC25" s="428"/>
      <c r="KQD25" s="428"/>
      <c r="KQE25" s="428"/>
      <c r="KQF25" s="428"/>
      <c r="KQG25" s="428"/>
      <c r="KQH25" s="428"/>
      <c r="KQI25" s="428"/>
      <c r="KQJ25" s="428"/>
      <c r="KQK25" s="428"/>
      <c r="KQL25" s="428"/>
      <c r="KQM25" s="428"/>
      <c r="KQN25" s="428"/>
      <c r="KQO25" s="428"/>
      <c r="KQP25" s="428"/>
      <c r="KQQ25" s="428"/>
      <c r="KQR25" s="428"/>
      <c r="KQS25" s="428"/>
      <c r="KQT25" s="428"/>
      <c r="KQU25" s="428"/>
      <c r="KQV25" s="428"/>
      <c r="KQW25" s="428"/>
      <c r="KQX25" s="428"/>
      <c r="KQY25" s="428"/>
      <c r="KQZ25" s="428"/>
      <c r="KRA25" s="428"/>
      <c r="KRB25" s="428"/>
      <c r="KRC25" s="428"/>
      <c r="KRD25" s="428"/>
      <c r="KRE25" s="428"/>
      <c r="KRF25" s="428"/>
      <c r="KRG25" s="428"/>
      <c r="KRH25" s="428"/>
      <c r="KRI25" s="428"/>
      <c r="KRJ25" s="428"/>
      <c r="KRK25" s="428"/>
      <c r="KRL25" s="428"/>
      <c r="KRM25" s="428"/>
      <c r="KRN25" s="428"/>
      <c r="KRO25" s="428"/>
      <c r="KRP25" s="428"/>
      <c r="KRQ25" s="428"/>
      <c r="KRR25" s="428"/>
      <c r="KRS25" s="428"/>
      <c r="KRT25" s="428"/>
      <c r="KRU25" s="428"/>
      <c r="KRV25" s="428"/>
      <c r="KRW25" s="428"/>
      <c r="KRX25" s="428"/>
      <c r="KRY25" s="428"/>
      <c r="KRZ25" s="428"/>
      <c r="KSA25" s="428"/>
      <c r="KSB25" s="428"/>
      <c r="KSC25" s="428"/>
      <c r="KSD25" s="428"/>
      <c r="KSE25" s="428"/>
      <c r="KSF25" s="428"/>
      <c r="KSG25" s="428"/>
      <c r="KSH25" s="428"/>
      <c r="KSI25" s="428"/>
      <c r="KSJ25" s="428"/>
      <c r="KSK25" s="428"/>
      <c r="KSL25" s="428"/>
      <c r="KSM25" s="428"/>
      <c r="KSN25" s="428"/>
      <c r="KSO25" s="428"/>
      <c r="KSP25" s="428"/>
      <c r="KSQ25" s="428"/>
      <c r="KSR25" s="428"/>
      <c r="KSS25" s="428"/>
      <c r="KST25" s="428"/>
      <c r="KSU25" s="428"/>
      <c r="KSV25" s="428"/>
      <c r="KSW25" s="428"/>
      <c r="KSX25" s="428"/>
      <c r="KSY25" s="428"/>
      <c r="KSZ25" s="428"/>
      <c r="KTA25" s="428"/>
      <c r="KTB25" s="428"/>
      <c r="KTC25" s="428"/>
      <c r="KTD25" s="428"/>
      <c r="KTE25" s="428"/>
      <c r="KTF25" s="428"/>
      <c r="KTG25" s="428"/>
      <c r="KTH25" s="428"/>
      <c r="KTI25" s="428"/>
      <c r="KTJ25" s="428"/>
      <c r="KTK25" s="428"/>
      <c r="KTL25" s="428"/>
      <c r="KTM25" s="428"/>
      <c r="KTN25" s="428"/>
      <c r="KTO25" s="428"/>
      <c r="KTP25" s="428"/>
      <c r="KTQ25" s="428"/>
      <c r="KTR25" s="428"/>
      <c r="KTS25" s="428"/>
      <c r="KTT25" s="428"/>
      <c r="KTU25" s="428"/>
      <c r="KTV25" s="428"/>
      <c r="KTW25" s="428"/>
      <c r="KTX25" s="428"/>
      <c r="KTY25" s="428"/>
      <c r="KTZ25" s="428"/>
      <c r="KUA25" s="428"/>
      <c r="KUB25" s="428"/>
      <c r="KUC25" s="428"/>
      <c r="KUD25" s="428"/>
      <c r="KUE25" s="428"/>
      <c r="KUF25" s="428"/>
      <c r="KUG25" s="428"/>
      <c r="KUH25" s="428"/>
      <c r="KUI25" s="428"/>
      <c r="KUJ25" s="428"/>
      <c r="KUK25" s="428"/>
      <c r="KUL25" s="428"/>
      <c r="KUM25" s="428"/>
      <c r="KUN25" s="428"/>
      <c r="KUO25" s="428"/>
      <c r="KUP25" s="428"/>
      <c r="KUQ25" s="428"/>
      <c r="KUR25" s="428"/>
      <c r="KUS25" s="428"/>
      <c r="KUT25" s="428"/>
      <c r="KUU25" s="428"/>
      <c r="KUV25" s="428"/>
      <c r="KUW25" s="428"/>
      <c r="KUX25" s="428"/>
      <c r="KUY25" s="428"/>
      <c r="KUZ25" s="428"/>
      <c r="KVA25" s="428"/>
      <c r="KVB25" s="428"/>
      <c r="KVC25" s="428"/>
      <c r="KVD25" s="428"/>
      <c r="KVE25" s="428"/>
      <c r="KVF25" s="428"/>
      <c r="KVG25" s="428"/>
      <c r="KVH25" s="428"/>
      <c r="KVI25" s="428"/>
      <c r="KVJ25" s="428"/>
      <c r="KVK25" s="428"/>
      <c r="KVL25" s="428"/>
      <c r="KVM25" s="428"/>
      <c r="KVN25" s="428"/>
      <c r="KVO25" s="428"/>
      <c r="KVP25" s="428"/>
      <c r="KVQ25" s="428"/>
      <c r="KVR25" s="428"/>
      <c r="KVS25" s="428"/>
      <c r="KVT25" s="428"/>
      <c r="KVU25" s="428"/>
      <c r="KVV25" s="428"/>
      <c r="KVW25" s="428"/>
      <c r="KVX25" s="428"/>
      <c r="KVY25" s="428"/>
      <c r="KVZ25" s="428"/>
      <c r="KWA25" s="428"/>
      <c r="KWB25" s="428"/>
      <c r="KWC25" s="428"/>
      <c r="KWD25" s="428"/>
      <c r="KWE25" s="428"/>
      <c r="KWF25" s="428"/>
      <c r="KWG25" s="428"/>
      <c r="KWH25" s="428"/>
      <c r="KWI25" s="428"/>
      <c r="KWJ25" s="428"/>
      <c r="KWK25" s="428"/>
      <c r="KWL25" s="428"/>
      <c r="KWM25" s="428"/>
      <c r="KWN25" s="428"/>
      <c r="KWO25" s="428"/>
      <c r="KWP25" s="428"/>
      <c r="KWQ25" s="428"/>
      <c r="KWR25" s="428"/>
      <c r="KWS25" s="428"/>
      <c r="KWT25" s="428"/>
      <c r="KWU25" s="428"/>
      <c r="KWV25" s="428"/>
      <c r="KWW25" s="428"/>
      <c r="KWX25" s="428"/>
      <c r="KWY25" s="428"/>
      <c r="KWZ25" s="428"/>
      <c r="KXA25" s="428"/>
      <c r="KXB25" s="428"/>
      <c r="KXC25" s="428"/>
      <c r="KXD25" s="428"/>
      <c r="KXE25" s="428"/>
      <c r="KXF25" s="428"/>
      <c r="KXG25" s="428"/>
      <c r="KXH25" s="428"/>
      <c r="KXI25" s="428"/>
      <c r="KXJ25" s="428"/>
      <c r="KXK25" s="428"/>
      <c r="KXL25" s="428"/>
      <c r="KXM25" s="428"/>
      <c r="KXN25" s="428"/>
      <c r="KXO25" s="428"/>
      <c r="KXP25" s="428"/>
      <c r="KXQ25" s="428"/>
      <c r="KXR25" s="428"/>
      <c r="KXS25" s="428"/>
      <c r="KXT25" s="428"/>
      <c r="KXU25" s="428"/>
      <c r="KXV25" s="428"/>
      <c r="KXW25" s="428"/>
      <c r="KXX25" s="428"/>
      <c r="KXY25" s="428"/>
      <c r="KXZ25" s="428"/>
      <c r="KYA25" s="428"/>
      <c r="KYB25" s="428"/>
      <c r="KYC25" s="428"/>
      <c r="KYD25" s="428"/>
      <c r="KYE25" s="428"/>
      <c r="KYF25" s="428"/>
      <c r="KYG25" s="428"/>
      <c r="KYH25" s="428"/>
      <c r="KYI25" s="428"/>
      <c r="KYJ25" s="428"/>
      <c r="KYK25" s="428"/>
      <c r="KYL25" s="428"/>
      <c r="KYM25" s="428"/>
      <c r="KYN25" s="428"/>
      <c r="KYO25" s="428"/>
      <c r="KYP25" s="428"/>
      <c r="KYQ25" s="428"/>
      <c r="KYR25" s="428"/>
      <c r="KYS25" s="428"/>
      <c r="KYT25" s="428"/>
      <c r="KYU25" s="428"/>
      <c r="KYV25" s="428"/>
      <c r="KYW25" s="428"/>
      <c r="KYX25" s="428"/>
      <c r="KYY25" s="428"/>
      <c r="KYZ25" s="428"/>
      <c r="KZA25" s="428"/>
      <c r="KZB25" s="428"/>
      <c r="KZC25" s="428"/>
      <c r="KZD25" s="428"/>
      <c r="KZE25" s="428"/>
      <c r="KZF25" s="428"/>
      <c r="KZG25" s="428"/>
      <c r="KZH25" s="428"/>
      <c r="KZI25" s="428"/>
      <c r="KZJ25" s="428"/>
      <c r="KZK25" s="428"/>
      <c r="KZL25" s="428"/>
      <c r="KZM25" s="428"/>
      <c r="KZN25" s="428"/>
      <c r="KZO25" s="428"/>
      <c r="KZP25" s="428"/>
      <c r="KZQ25" s="428"/>
      <c r="KZR25" s="428"/>
      <c r="KZS25" s="428"/>
      <c r="KZT25" s="428"/>
      <c r="KZU25" s="428"/>
      <c r="KZV25" s="428"/>
      <c r="KZW25" s="428"/>
      <c r="KZX25" s="428"/>
      <c r="KZY25" s="428"/>
      <c r="KZZ25" s="428"/>
      <c r="LAA25" s="428"/>
      <c r="LAB25" s="428"/>
      <c r="LAC25" s="428"/>
      <c r="LAD25" s="428"/>
      <c r="LAE25" s="428"/>
      <c r="LAF25" s="428"/>
      <c r="LAG25" s="428"/>
      <c r="LAH25" s="428"/>
      <c r="LAI25" s="428"/>
      <c r="LAJ25" s="428"/>
      <c r="LAK25" s="428"/>
      <c r="LAL25" s="428"/>
      <c r="LAM25" s="428"/>
      <c r="LAN25" s="428"/>
      <c r="LAO25" s="428"/>
      <c r="LAP25" s="428"/>
      <c r="LAQ25" s="428"/>
      <c r="LAR25" s="428"/>
      <c r="LAS25" s="428"/>
      <c r="LAT25" s="428"/>
      <c r="LAU25" s="428"/>
      <c r="LAV25" s="428"/>
      <c r="LAW25" s="428"/>
      <c r="LAX25" s="428"/>
      <c r="LAY25" s="428"/>
      <c r="LAZ25" s="428"/>
      <c r="LBA25" s="428"/>
      <c r="LBB25" s="428"/>
      <c r="LBC25" s="428"/>
      <c r="LBD25" s="428"/>
      <c r="LBE25" s="428"/>
      <c r="LBF25" s="428"/>
      <c r="LBG25" s="428"/>
      <c r="LBH25" s="428"/>
      <c r="LBI25" s="428"/>
      <c r="LBJ25" s="428"/>
      <c r="LBK25" s="428"/>
      <c r="LBL25" s="428"/>
      <c r="LBM25" s="428"/>
      <c r="LBN25" s="428"/>
      <c r="LBO25" s="428"/>
      <c r="LBP25" s="428"/>
      <c r="LBQ25" s="428"/>
      <c r="LBR25" s="428"/>
      <c r="LBS25" s="428"/>
      <c r="LBT25" s="428"/>
      <c r="LBU25" s="428"/>
      <c r="LBV25" s="428"/>
      <c r="LBW25" s="428"/>
      <c r="LBX25" s="428"/>
      <c r="LBY25" s="428"/>
      <c r="LBZ25" s="428"/>
      <c r="LCA25" s="428"/>
      <c r="LCB25" s="428"/>
      <c r="LCC25" s="428"/>
      <c r="LCD25" s="428"/>
      <c r="LCE25" s="428"/>
      <c r="LCF25" s="428"/>
      <c r="LCG25" s="428"/>
      <c r="LCH25" s="428"/>
      <c r="LCI25" s="428"/>
      <c r="LCJ25" s="428"/>
      <c r="LCK25" s="428"/>
      <c r="LCL25" s="428"/>
      <c r="LCM25" s="428"/>
      <c r="LCN25" s="428"/>
      <c r="LCO25" s="428"/>
      <c r="LCP25" s="428"/>
      <c r="LCQ25" s="428"/>
      <c r="LCR25" s="428"/>
      <c r="LCS25" s="428"/>
      <c r="LCT25" s="428"/>
      <c r="LCU25" s="428"/>
      <c r="LCV25" s="428"/>
      <c r="LCW25" s="428"/>
      <c r="LCX25" s="428"/>
      <c r="LCY25" s="428"/>
      <c r="LCZ25" s="428"/>
      <c r="LDA25" s="428"/>
      <c r="LDB25" s="428"/>
      <c r="LDC25" s="428"/>
      <c r="LDD25" s="428"/>
      <c r="LDE25" s="428"/>
      <c r="LDF25" s="428"/>
      <c r="LDG25" s="428"/>
      <c r="LDH25" s="428"/>
      <c r="LDI25" s="428"/>
      <c r="LDJ25" s="428"/>
      <c r="LDK25" s="428"/>
      <c r="LDL25" s="428"/>
      <c r="LDM25" s="428"/>
      <c r="LDN25" s="428"/>
      <c r="LDO25" s="428"/>
      <c r="LDP25" s="428"/>
      <c r="LDQ25" s="428"/>
      <c r="LDR25" s="428"/>
      <c r="LDS25" s="428"/>
      <c r="LDT25" s="428"/>
      <c r="LDU25" s="428"/>
      <c r="LDV25" s="428"/>
      <c r="LDW25" s="428"/>
      <c r="LDX25" s="428"/>
      <c r="LDY25" s="428"/>
      <c r="LDZ25" s="428"/>
      <c r="LEA25" s="428"/>
      <c r="LEB25" s="428"/>
      <c r="LEC25" s="428"/>
      <c r="LED25" s="428"/>
      <c r="LEE25" s="428"/>
      <c r="LEF25" s="428"/>
      <c r="LEG25" s="428"/>
      <c r="LEH25" s="428"/>
      <c r="LEI25" s="428"/>
      <c r="LEJ25" s="428"/>
      <c r="LEK25" s="428"/>
      <c r="LEL25" s="428"/>
      <c r="LEM25" s="428"/>
      <c r="LEN25" s="428"/>
      <c r="LEO25" s="428"/>
      <c r="LEP25" s="428"/>
      <c r="LEQ25" s="428"/>
      <c r="LER25" s="428"/>
      <c r="LES25" s="428"/>
      <c r="LET25" s="428"/>
      <c r="LEU25" s="428"/>
      <c r="LEV25" s="428"/>
      <c r="LEW25" s="428"/>
      <c r="LEX25" s="428"/>
      <c r="LEY25" s="428"/>
      <c r="LEZ25" s="428"/>
      <c r="LFA25" s="428"/>
      <c r="LFB25" s="428"/>
      <c r="LFC25" s="428"/>
      <c r="LFD25" s="428"/>
      <c r="LFE25" s="428"/>
      <c r="LFF25" s="428"/>
      <c r="LFG25" s="428"/>
      <c r="LFH25" s="428"/>
      <c r="LFI25" s="428"/>
      <c r="LFJ25" s="428"/>
      <c r="LFK25" s="428"/>
      <c r="LFL25" s="428"/>
      <c r="LFM25" s="428"/>
      <c r="LFN25" s="428"/>
      <c r="LFO25" s="428"/>
      <c r="LFP25" s="428"/>
      <c r="LFQ25" s="428"/>
      <c r="LFR25" s="428"/>
      <c r="LFS25" s="428"/>
      <c r="LFT25" s="428"/>
      <c r="LFU25" s="428"/>
      <c r="LFV25" s="428"/>
      <c r="LFW25" s="428"/>
      <c r="LFX25" s="428"/>
      <c r="LFY25" s="428"/>
      <c r="LFZ25" s="428"/>
      <c r="LGA25" s="428"/>
      <c r="LGB25" s="428"/>
      <c r="LGC25" s="428"/>
      <c r="LGD25" s="428"/>
      <c r="LGE25" s="428"/>
      <c r="LGF25" s="428"/>
      <c r="LGG25" s="428"/>
      <c r="LGH25" s="428"/>
      <c r="LGI25" s="428"/>
      <c r="LGJ25" s="428"/>
      <c r="LGK25" s="428"/>
      <c r="LGL25" s="428"/>
      <c r="LGM25" s="428"/>
      <c r="LGN25" s="428"/>
      <c r="LGO25" s="428"/>
      <c r="LGP25" s="428"/>
      <c r="LGQ25" s="428"/>
      <c r="LGR25" s="428"/>
      <c r="LGS25" s="428"/>
      <c r="LGT25" s="428"/>
      <c r="LGU25" s="428"/>
      <c r="LGV25" s="428"/>
      <c r="LGW25" s="428"/>
      <c r="LGX25" s="428"/>
      <c r="LGY25" s="428"/>
      <c r="LGZ25" s="428"/>
      <c r="LHA25" s="428"/>
      <c r="LHB25" s="428"/>
      <c r="LHC25" s="428"/>
      <c r="LHD25" s="428"/>
      <c r="LHE25" s="428"/>
      <c r="LHF25" s="428"/>
      <c r="LHG25" s="428"/>
      <c r="LHH25" s="428"/>
      <c r="LHI25" s="428"/>
      <c r="LHJ25" s="428"/>
      <c r="LHK25" s="428"/>
      <c r="LHL25" s="428"/>
      <c r="LHM25" s="428"/>
      <c r="LHN25" s="428"/>
      <c r="LHO25" s="428"/>
      <c r="LHP25" s="428"/>
      <c r="LHQ25" s="428"/>
      <c r="LHR25" s="428"/>
      <c r="LHS25" s="428"/>
      <c r="LHT25" s="428"/>
      <c r="LHU25" s="428"/>
      <c r="LHV25" s="428"/>
      <c r="LHW25" s="428"/>
      <c r="LHX25" s="428"/>
      <c r="LHY25" s="428"/>
      <c r="LHZ25" s="428"/>
      <c r="LIA25" s="428"/>
      <c r="LIB25" s="428"/>
      <c r="LIC25" s="428"/>
      <c r="LID25" s="428"/>
      <c r="LIE25" s="428"/>
      <c r="LIF25" s="428"/>
      <c r="LIG25" s="428"/>
      <c r="LIH25" s="428"/>
      <c r="LII25" s="428"/>
      <c r="LIJ25" s="428"/>
      <c r="LIK25" s="428"/>
      <c r="LIL25" s="428"/>
      <c r="LIM25" s="428"/>
      <c r="LIN25" s="428"/>
      <c r="LIO25" s="428"/>
      <c r="LIP25" s="428"/>
      <c r="LIQ25" s="428"/>
      <c r="LIR25" s="428"/>
      <c r="LIS25" s="428"/>
      <c r="LIT25" s="428"/>
      <c r="LIU25" s="428"/>
      <c r="LIV25" s="428"/>
      <c r="LIW25" s="428"/>
      <c r="LIX25" s="428"/>
      <c r="LIY25" s="428"/>
      <c r="LIZ25" s="428"/>
      <c r="LJA25" s="428"/>
      <c r="LJB25" s="428"/>
      <c r="LJC25" s="428"/>
      <c r="LJD25" s="428"/>
      <c r="LJE25" s="428"/>
      <c r="LJF25" s="428"/>
      <c r="LJG25" s="428"/>
      <c r="LJH25" s="428"/>
      <c r="LJI25" s="428"/>
      <c r="LJJ25" s="428"/>
      <c r="LJK25" s="428"/>
      <c r="LJL25" s="428"/>
      <c r="LJM25" s="428"/>
      <c r="LJN25" s="428"/>
      <c r="LJO25" s="428"/>
      <c r="LJP25" s="428"/>
      <c r="LJQ25" s="428"/>
      <c r="LJR25" s="428"/>
      <c r="LJS25" s="428"/>
      <c r="LJT25" s="428"/>
      <c r="LJU25" s="428"/>
      <c r="LJV25" s="428"/>
      <c r="LJW25" s="428"/>
      <c r="LJX25" s="428"/>
      <c r="LJY25" s="428"/>
      <c r="LJZ25" s="428"/>
      <c r="LKA25" s="428"/>
      <c r="LKB25" s="428"/>
      <c r="LKC25" s="428"/>
      <c r="LKD25" s="428"/>
      <c r="LKE25" s="428"/>
      <c r="LKF25" s="428"/>
      <c r="LKG25" s="428"/>
      <c r="LKH25" s="428"/>
      <c r="LKI25" s="428"/>
      <c r="LKJ25" s="428"/>
      <c r="LKK25" s="428"/>
      <c r="LKL25" s="428"/>
      <c r="LKM25" s="428"/>
      <c r="LKN25" s="428"/>
      <c r="LKO25" s="428"/>
      <c r="LKP25" s="428"/>
      <c r="LKQ25" s="428"/>
      <c r="LKR25" s="428"/>
      <c r="LKS25" s="428"/>
      <c r="LKT25" s="428"/>
      <c r="LKU25" s="428"/>
      <c r="LKV25" s="428"/>
      <c r="LKW25" s="428"/>
      <c r="LKX25" s="428"/>
      <c r="LKY25" s="428"/>
      <c r="LKZ25" s="428"/>
      <c r="LLA25" s="428"/>
      <c r="LLB25" s="428"/>
      <c r="LLC25" s="428"/>
      <c r="LLD25" s="428"/>
      <c r="LLE25" s="428"/>
      <c r="LLF25" s="428"/>
      <c r="LLG25" s="428"/>
      <c r="LLH25" s="428"/>
      <c r="LLI25" s="428"/>
      <c r="LLJ25" s="428"/>
      <c r="LLK25" s="428"/>
      <c r="LLL25" s="428"/>
      <c r="LLM25" s="428"/>
      <c r="LLN25" s="428"/>
      <c r="LLO25" s="428"/>
      <c r="LLP25" s="428"/>
      <c r="LLQ25" s="428"/>
      <c r="LLR25" s="428"/>
      <c r="LLS25" s="428"/>
      <c r="LLT25" s="428"/>
      <c r="LLU25" s="428"/>
      <c r="LLV25" s="428"/>
      <c r="LLW25" s="428"/>
      <c r="LLX25" s="428"/>
      <c r="LLY25" s="428"/>
      <c r="LLZ25" s="428"/>
      <c r="LMA25" s="428"/>
      <c r="LMB25" s="428"/>
      <c r="LMC25" s="428"/>
      <c r="LMD25" s="428"/>
      <c r="LME25" s="428"/>
      <c r="LMF25" s="428"/>
      <c r="LMG25" s="428"/>
      <c r="LMH25" s="428"/>
      <c r="LMI25" s="428"/>
      <c r="LMJ25" s="428"/>
      <c r="LMK25" s="428"/>
      <c r="LML25" s="428"/>
      <c r="LMM25" s="428"/>
      <c r="LMN25" s="428"/>
      <c r="LMO25" s="428"/>
      <c r="LMP25" s="428"/>
      <c r="LMQ25" s="428"/>
      <c r="LMR25" s="428"/>
      <c r="LMS25" s="428"/>
      <c r="LMT25" s="428"/>
      <c r="LMU25" s="428"/>
      <c r="LMV25" s="428"/>
      <c r="LMW25" s="428"/>
      <c r="LMX25" s="428"/>
      <c r="LMY25" s="428"/>
      <c r="LMZ25" s="428"/>
      <c r="LNA25" s="428"/>
      <c r="LNB25" s="428"/>
      <c r="LNC25" s="428"/>
      <c r="LND25" s="428"/>
      <c r="LNE25" s="428"/>
      <c r="LNF25" s="428"/>
      <c r="LNG25" s="428"/>
      <c r="LNH25" s="428"/>
      <c r="LNI25" s="428"/>
      <c r="LNJ25" s="428"/>
      <c r="LNK25" s="428"/>
      <c r="LNL25" s="428"/>
      <c r="LNM25" s="428"/>
      <c r="LNN25" s="428"/>
      <c r="LNO25" s="428"/>
      <c r="LNP25" s="428"/>
      <c r="LNQ25" s="428"/>
      <c r="LNR25" s="428"/>
      <c r="LNS25" s="428"/>
      <c r="LNT25" s="428"/>
      <c r="LNU25" s="428"/>
      <c r="LNV25" s="428"/>
      <c r="LNW25" s="428"/>
      <c r="LNX25" s="428"/>
      <c r="LNY25" s="428"/>
      <c r="LNZ25" s="428"/>
      <c r="LOA25" s="428"/>
      <c r="LOB25" s="428"/>
      <c r="LOC25" s="428"/>
      <c r="LOD25" s="428"/>
      <c r="LOE25" s="428"/>
      <c r="LOF25" s="428"/>
      <c r="LOG25" s="428"/>
      <c r="LOH25" s="428"/>
      <c r="LOI25" s="428"/>
      <c r="LOJ25" s="428"/>
      <c r="LOK25" s="428"/>
      <c r="LOL25" s="428"/>
      <c r="LOM25" s="428"/>
      <c r="LON25" s="428"/>
      <c r="LOO25" s="428"/>
      <c r="LOP25" s="428"/>
      <c r="LOQ25" s="428"/>
      <c r="LOR25" s="428"/>
      <c r="LOS25" s="428"/>
      <c r="LOT25" s="428"/>
      <c r="LOU25" s="428"/>
      <c r="LOV25" s="428"/>
      <c r="LOW25" s="428"/>
      <c r="LOX25" s="428"/>
      <c r="LOY25" s="428"/>
      <c r="LOZ25" s="428"/>
      <c r="LPA25" s="428"/>
      <c r="LPB25" s="428"/>
      <c r="LPC25" s="428"/>
      <c r="LPD25" s="428"/>
      <c r="LPE25" s="428"/>
      <c r="LPF25" s="428"/>
      <c r="LPG25" s="428"/>
      <c r="LPH25" s="428"/>
      <c r="LPI25" s="428"/>
      <c r="LPJ25" s="428"/>
      <c r="LPK25" s="428"/>
      <c r="LPL25" s="428"/>
      <c r="LPM25" s="428"/>
      <c r="LPN25" s="428"/>
      <c r="LPO25" s="428"/>
      <c r="LPP25" s="428"/>
      <c r="LPQ25" s="428"/>
      <c r="LPR25" s="428"/>
      <c r="LPS25" s="428"/>
      <c r="LPT25" s="428"/>
      <c r="LPU25" s="428"/>
      <c r="LPV25" s="428"/>
      <c r="LPW25" s="428"/>
      <c r="LPX25" s="428"/>
      <c r="LPY25" s="428"/>
      <c r="LPZ25" s="428"/>
      <c r="LQA25" s="428"/>
      <c r="LQB25" s="428"/>
      <c r="LQC25" s="428"/>
      <c r="LQD25" s="428"/>
      <c r="LQE25" s="428"/>
      <c r="LQF25" s="428"/>
      <c r="LQG25" s="428"/>
      <c r="LQH25" s="428"/>
      <c r="LQI25" s="428"/>
      <c r="LQJ25" s="428"/>
      <c r="LQK25" s="428"/>
      <c r="LQL25" s="428"/>
      <c r="LQM25" s="428"/>
      <c r="LQN25" s="428"/>
      <c r="LQO25" s="428"/>
      <c r="LQP25" s="428"/>
      <c r="LQQ25" s="428"/>
      <c r="LQR25" s="428"/>
      <c r="LQS25" s="428"/>
      <c r="LQT25" s="428"/>
      <c r="LQU25" s="428"/>
      <c r="LQV25" s="428"/>
      <c r="LQW25" s="428"/>
      <c r="LQX25" s="428"/>
      <c r="LQY25" s="428"/>
      <c r="LQZ25" s="428"/>
      <c r="LRA25" s="428"/>
      <c r="LRB25" s="428"/>
      <c r="LRC25" s="428"/>
      <c r="LRD25" s="428"/>
      <c r="LRE25" s="428"/>
      <c r="LRF25" s="428"/>
      <c r="LRG25" s="428"/>
      <c r="LRH25" s="428"/>
      <c r="LRI25" s="428"/>
      <c r="LRJ25" s="428"/>
      <c r="LRK25" s="428"/>
      <c r="LRL25" s="428"/>
      <c r="LRM25" s="428"/>
      <c r="LRN25" s="428"/>
      <c r="LRO25" s="428"/>
      <c r="LRP25" s="428"/>
      <c r="LRQ25" s="428"/>
      <c r="LRR25" s="428"/>
      <c r="LRS25" s="428"/>
      <c r="LRT25" s="428"/>
      <c r="LRU25" s="428"/>
      <c r="LRV25" s="428"/>
      <c r="LRW25" s="428"/>
      <c r="LRX25" s="428"/>
      <c r="LRY25" s="428"/>
      <c r="LRZ25" s="428"/>
      <c r="LSA25" s="428"/>
      <c r="LSB25" s="428"/>
      <c r="LSC25" s="428"/>
      <c r="LSD25" s="428"/>
      <c r="LSE25" s="428"/>
      <c r="LSF25" s="428"/>
      <c r="LSG25" s="428"/>
      <c r="LSH25" s="428"/>
      <c r="LSI25" s="428"/>
      <c r="LSJ25" s="428"/>
      <c r="LSK25" s="428"/>
      <c r="LSL25" s="428"/>
      <c r="LSM25" s="428"/>
      <c r="LSN25" s="428"/>
      <c r="LSO25" s="428"/>
      <c r="LSP25" s="428"/>
      <c r="LSQ25" s="428"/>
      <c r="LSR25" s="428"/>
      <c r="LSS25" s="428"/>
      <c r="LST25" s="428"/>
      <c r="LSU25" s="428"/>
      <c r="LSV25" s="428"/>
      <c r="LSW25" s="428"/>
      <c r="LSX25" s="428"/>
      <c r="LSY25" s="428"/>
      <c r="LSZ25" s="428"/>
      <c r="LTA25" s="428"/>
      <c r="LTB25" s="428"/>
      <c r="LTC25" s="428"/>
      <c r="LTD25" s="428"/>
      <c r="LTE25" s="428"/>
      <c r="LTF25" s="428"/>
      <c r="LTG25" s="428"/>
      <c r="LTH25" s="428"/>
      <c r="LTI25" s="428"/>
      <c r="LTJ25" s="428"/>
      <c r="LTK25" s="428"/>
      <c r="LTL25" s="428"/>
      <c r="LTM25" s="428"/>
      <c r="LTN25" s="428"/>
      <c r="LTO25" s="428"/>
      <c r="LTP25" s="428"/>
      <c r="LTQ25" s="428"/>
      <c r="LTR25" s="428"/>
      <c r="LTS25" s="428"/>
      <c r="LTT25" s="428"/>
      <c r="LTU25" s="428"/>
      <c r="LTV25" s="428"/>
      <c r="LTW25" s="428"/>
      <c r="LTX25" s="428"/>
      <c r="LTY25" s="428"/>
      <c r="LTZ25" s="428"/>
      <c r="LUA25" s="428"/>
      <c r="LUB25" s="428"/>
      <c r="LUC25" s="428"/>
      <c r="LUD25" s="428"/>
      <c r="LUE25" s="428"/>
      <c r="LUF25" s="428"/>
      <c r="LUG25" s="428"/>
      <c r="LUH25" s="428"/>
      <c r="LUI25" s="428"/>
      <c r="LUJ25" s="428"/>
      <c r="LUK25" s="428"/>
      <c r="LUL25" s="428"/>
      <c r="LUM25" s="428"/>
      <c r="LUN25" s="428"/>
      <c r="LUO25" s="428"/>
      <c r="LUP25" s="428"/>
      <c r="LUQ25" s="428"/>
      <c r="LUR25" s="428"/>
      <c r="LUS25" s="428"/>
      <c r="LUT25" s="428"/>
      <c r="LUU25" s="428"/>
      <c r="LUV25" s="428"/>
      <c r="LUW25" s="428"/>
      <c r="LUX25" s="428"/>
      <c r="LUY25" s="428"/>
      <c r="LUZ25" s="428"/>
      <c r="LVA25" s="428"/>
      <c r="LVB25" s="428"/>
      <c r="LVC25" s="428"/>
      <c r="LVD25" s="428"/>
      <c r="LVE25" s="428"/>
      <c r="LVF25" s="428"/>
      <c r="LVG25" s="428"/>
      <c r="LVH25" s="428"/>
      <c r="LVI25" s="428"/>
      <c r="LVJ25" s="428"/>
      <c r="LVK25" s="428"/>
      <c r="LVL25" s="428"/>
      <c r="LVM25" s="428"/>
      <c r="LVN25" s="428"/>
      <c r="LVO25" s="428"/>
      <c r="LVP25" s="428"/>
      <c r="LVQ25" s="428"/>
      <c r="LVR25" s="428"/>
      <c r="LVS25" s="428"/>
      <c r="LVT25" s="428"/>
      <c r="LVU25" s="428"/>
      <c r="LVV25" s="428"/>
      <c r="LVW25" s="428"/>
      <c r="LVX25" s="428"/>
      <c r="LVY25" s="428"/>
      <c r="LVZ25" s="428"/>
      <c r="LWA25" s="428"/>
      <c r="LWB25" s="428"/>
      <c r="LWC25" s="428"/>
      <c r="LWD25" s="428"/>
      <c r="LWE25" s="428"/>
      <c r="LWF25" s="428"/>
      <c r="LWG25" s="428"/>
      <c r="LWH25" s="428"/>
      <c r="LWI25" s="428"/>
      <c r="LWJ25" s="428"/>
      <c r="LWK25" s="428"/>
      <c r="LWL25" s="428"/>
      <c r="LWM25" s="428"/>
      <c r="LWN25" s="428"/>
      <c r="LWO25" s="428"/>
      <c r="LWP25" s="428"/>
      <c r="LWQ25" s="428"/>
      <c r="LWR25" s="428"/>
      <c r="LWS25" s="428"/>
      <c r="LWT25" s="428"/>
      <c r="LWU25" s="428"/>
      <c r="LWV25" s="428"/>
      <c r="LWW25" s="428"/>
      <c r="LWX25" s="428"/>
      <c r="LWY25" s="428"/>
      <c r="LWZ25" s="428"/>
      <c r="LXA25" s="428"/>
      <c r="LXB25" s="428"/>
      <c r="LXC25" s="428"/>
      <c r="LXD25" s="428"/>
      <c r="LXE25" s="428"/>
      <c r="LXF25" s="428"/>
      <c r="LXG25" s="428"/>
      <c r="LXH25" s="428"/>
      <c r="LXI25" s="428"/>
      <c r="LXJ25" s="428"/>
      <c r="LXK25" s="428"/>
      <c r="LXL25" s="428"/>
      <c r="LXM25" s="428"/>
      <c r="LXN25" s="428"/>
      <c r="LXO25" s="428"/>
      <c r="LXP25" s="428"/>
      <c r="LXQ25" s="428"/>
      <c r="LXR25" s="428"/>
      <c r="LXS25" s="428"/>
      <c r="LXT25" s="428"/>
      <c r="LXU25" s="428"/>
      <c r="LXV25" s="428"/>
      <c r="LXW25" s="428"/>
      <c r="LXX25" s="428"/>
      <c r="LXY25" s="428"/>
      <c r="LXZ25" s="428"/>
      <c r="LYA25" s="428"/>
      <c r="LYB25" s="428"/>
      <c r="LYC25" s="428"/>
      <c r="LYD25" s="428"/>
      <c r="LYE25" s="428"/>
      <c r="LYF25" s="428"/>
      <c r="LYG25" s="428"/>
      <c r="LYH25" s="428"/>
      <c r="LYI25" s="428"/>
      <c r="LYJ25" s="428"/>
      <c r="LYK25" s="428"/>
      <c r="LYL25" s="428"/>
      <c r="LYM25" s="428"/>
      <c r="LYN25" s="428"/>
      <c r="LYO25" s="428"/>
      <c r="LYP25" s="428"/>
      <c r="LYQ25" s="428"/>
      <c r="LYR25" s="428"/>
      <c r="LYS25" s="428"/>
      <c r="LYT25" s="428"/>
      <c r="LYU25" s="428"/>
      <c r="LYV25" s="428"/>
      <c r="LYW25" s="428"/>
      <c r="LYX25" s="428"/>
      <c r="LYY25" s="428"/>
      <c r="LYZ25" s="428"/>
      <c r="LZA25" s="428"/>
      <c r="LZB25" s="428"/>
      <c r="LZC25" s="428"/>
      <c r="LZD25" s="428"/>
      <c r="LZE25" s="428"/>
      <c r="LZF25" s="428"/>
      <c r="LZG25" s="428"/>
      <c r="LZH25" s="428"/>
      <c r="LZI25" s="428"/>
      <c r="LZJ25" s="428"/>
      <c r="LZK25" s="428"/>
      <c r="LZL25" s="428"/>
      <c r="LZM25" s="428"/>
      <c r="LZN25" s="428"/>
      <c r="LZO25" s="428"/>
      <c r="LZP25" s="428"/>
      <c r="LZQ25" s="428"/>
      <c r="LZR25" s="428"/>
      <c r="LZS25" s="428"/>
      <c r="LZT25" s="428"/>
      <c r="LZU25" s="428"/>
      <c r="LZV25" s="428"/>
      <c r="LZW25" s="428"/>
      <c r="LZX25" s="428"/>
      <c r="LZY25" s="428"/>
      <c r="LZZ25" s="428"/>
      <c r="MAA25" s="428"/>
      <c r="MAB25" s="428"/>
      <c r="MAC25" s="428"/>
      <c r="MAD25" s="428"/>
      <c r="MAE25" s="428"/>
      <c r="MAF25" s="428"/>
      <c r="MAG25" s="428"/>
      <c r="MAH25" s="428"/>
      <c r="MAI25" s="428"/>
      <c r="MAJ25" s="428"/>
      <c r="MAK25" s="428"/>
      <c r="MAL25" s="428"/>
      <c r="MAM25" s="428"/>
      <c r="MAN25" s="428"/>
      <c r="MAO25" s="428"/>
      <c r="MAP25" s="428"/>
      <c r="MAQ25" s="428"/>
      <c r="MAR25" s="428"/>
      <c r="MAS25" s="428"/>
      <c r="MAT25" s="428"/>
      <c r="MAU25" s="428"/>
      <c r="MAV25" s="428"/>
      <c r="MAW25" s="428"/>
      <c r="MAX25" s="428"/>
      <c r="MAY25" s="428"/>
      <c r="MAZ25" s="428"/>
      <c r="MBA25" s="428"/>
      <c r="MBB25" s="428"/>
      <c r="MBC25" s="428"/>
      <c r="MBD25" s="428"/>
      <c r="MBE25" s="428"/>
      <c r="MBF25" s="428"/>
      <c r="MBG25" s="428"/>
      <c r="MBH25" s="428"/>
      <c r="MBI25" s="428"/>
      <c r="MBJ25" s="428"/>
      <c r="MBK25" s="428"/>
      <c r="MBL25" s="428"/>
      <c r="MBM25" s="428"/>
      <c r="MBN25" s="428"/>
      <c r="MBO25" s="428"/>
      <c r="MBP25" s="428"/>
      <c r="MBQ25" s="428"/>
      <c r="MBR25" s="428"/>
      <c r="MBS25" s="428"/>
      <c r="MBT25" s="428"/>
      <c r="MBU25" s="428"/>
      <c r="MBV25" s="428"/>
      <c r="MBW25" s="428"/>
      <c r="MBX25" s="428"/>
      <c r="MBY25" s="428"/>
      <c r="MBZ25" s="428"/>
      <c r="MCA25" s="428"/>
      <c r="MCB25" s="428"/>
      <c r="MCC25" s="428"/>
      <c r="MCD25" s="428"/>
      <c r="MCE25" s="428"/>
      <c r="MCF25" s="428"/>
      <c r="MCG25" s="428"/>
      <c r="MCH25" s="428"/>
      <c r="MCI25" s="428"/>
      <c r="MCJ25" s="428"/>
      <c r="MCK25" s="428"/>
      <c r="MCL25" s="428"/>
      <c r="MCM25" s="428"/>
      <c r="MCN25" s="428"/>
      <c r="MCO25" s="428"/>
      <c r="MCP25" s="428"/>
      <c r="MCQ25" s="428"/>
      <c r="MCR25" s="428"/>
      <c r="MCS25" s="428"/>
      <c r="MCT25" s="428"/>
      <c r="MCU25" s="428"/>
      <c r="MCV25" s="428"/>
      <c r="MCW25" s="428"/>
      <c r="MCX25" s="428"/>
      <c r="MCY25" s="428"/>
      <c r="MCZ25" s="428"/>
      <c r="MDA25" s="428"/>
      <c r="MDB25" s="428"/>
      <c r="MDC25" s="428"/>
      <c r="MDD25" s="428"/>
      <c r="MDE25" s="428"/>
      <c r="MDF25" s="428"/>
      <c r="MDG25" s="428"/>
      <c r="MDH25" s="428"/>
      <c r="MDI25" s="428"/>
      <c r="MDJ25" s="428"/>
      <c r="MDK25" s="428"/>
      <c r="MDL25" s="428"/>
      <c r="MDM25" s="428"/>
      <c r="MDN25" s="428"/>
      <c r="MDO25" s="428"/>
      <c r="MDP25" s="428"/>
      <c r="MDQ25" s="428"/>
      <c r="MDR25" s="428"/>
      <c r="MDS25" s="428"/>
      <c r="MDT25" s="428"/>
      <c r="MDU25" s="428"/>
      <c r="MDV25" s="428"/>
      <c r="MDW25" s="428"/>
      <c r="MDX25" s="428"/>
      <c r="MDY25" s="428"/>
      <c r="MDZ25" s="428"/>
      <c r="MEA25" s="428"/>
      <c r="MEB25" s="428"/>
      <c r="MEC25" s="428"/>
      <c r="MED25" s="428"/>
      <c r="MEE25" s="428"/>
      <c r="MEF25" s="428"/>
      <c r="MEG25" s="428"/>
      <c r="MEH25" s="428"/>
      <c r="MEI25" s="428"/>
      <c r="MEJ25" s="428"/>
      <c r="MEK25" s="428"/>
      <c r="MEL25" s="428"/>
      <c r="MEM25" s="428"/>
      <c r="MEN25" s="428"/>
      <c r="MEO25" s="428"/>
      <c r="MEP25" s="428"/>
      <c r="MEQ25" s="428"/>
      <c r="MER25" s="428"/>
      <c r="MES25" s="428"/>
      <c r="MET25" s="428"/>
      <c r="MEU25" s="428"/>
      <c r="MEV25" s="428"/>
      <c r="MEW25" s="428"/>
      <c r="MEX25" s="428"/>
      <c r="MEY25" s="428"/>
      <c r="MEZ25" s="428"/>
      <c r="MFA25" s="428"/>
      <c r="MFB25" s="428"/>
      <c r="MFC25" s="428"/>
      <c r="MFD25" s="428"/>
      <c r="MFE25" s="428"/>
      <c r="MFF25" s="428"/>
      <c r="MFG25" s="428"/>
      <c r="MFH25" s="428"/>
      <c r="MFI25" s="428"/>
      <c r="MFJ25" s="428"/>
      <c r="MFK25" s="428"/>
      <c r="MFL25" s="428"/>
      <c r="MFM25" s="428"/>
      <c r="MFN25" s="428"/>
      <c r="MFO25" s="428"/>
      <c r="MFP25" s="428"/>
      <c r="MFQ25" s="428"/>
      <c r="MFR25" s="428"/>
      <c r="MFS25" s="428"/>
      <c r="MFT25" s="428"/>
      <c r="MFU25" s="428"/>
      <c r="MFV25" s="428"/>
      <c r="MFW25" s="428"/>
      <c r="MFX25" s="428"/>
      <c r="MFY25" s="428"/>
      <c r="MFZ25" s="428"/>
      <c r="MGA25" s="428"/>
      <c r="MGB25" s="428"/>
      <c r="MGC25" s="428"/>
      <c r="MGD25" s="428"/>
      <c r="MGE25" s="428"/>
      <c r="MGF25" s="428"/>
      <c r="MGG25" s="428"/>
      <c r="MGH25" s="428"/>
      <c r="MGI25" s="428"/>
      <c r="MGJ25" s="428"/>
      <c r="MGK25" s="428"/>
      <c r="MGL25" s="428"/>
      <c r="MGM25" s="428"/>
      <c r="MGN25" s="428"/>
      <c r="MGO25" s="428"/>
      <c r="MGP25" s="428"/>
      <c r="MGQ25" s="428"/>
      <c r="MGR25" s="428"/>
      <c r="MGS25" s="428"/>
      <c r="MGT25" s="428"/>
      <c r="MGU25" s="428"/>
      <c r="MGV25" s="428"/>
      <c r="MGW25" s="428"/>
      <c r="MGX25" s="428"/>
      <c r="MGY25" s="428"/>
      <c r="MGZ25" s="428"/>
      <c r="MHA25" s="428"/>
      <c r="MHB25" s="428"/>
      <c r="MHC25" s="428"/>
      <c r="MHD25" s="428"/>
      <c r="MHE25" s="428"/>
      <c r="MHF25" s="428"/>
      <c r="MHG25" s="428"/>
      <c r="MHH25" s="428"/>
      <c r="MHI25" s="428"/>
      <c r="MHJ25" s="428"/>
      <c r="MHK25" s="428"/>
      <c r="MHL25" s="428"/>
      <c r="MHM25" s="428"/>
      <c r="MHN25" s="428"/>
      <c r="MHO25" s="428"/>
      <c r="MHP25" s="428"/>
      <c r="MHQ25" s="428"/>
      <c r="MHR25" s="428"/>
      <c r="MHS25" s="428"/>
      <c r="MHT25" s="428"/>
      <c r="MHU25" s="428"/>
      <c r="MHV25" s="428"/>
      <c r="MHW25" s="428"/>
      <c r="MHX25" s="428"/>
      <c r="MHY25" s="428"/>
      <c r="MHZ25" s="428"/>
      <c r="MIA25" s="428"/>
      <c r="MIB25" s="428"/>
      <c r="MIC25" s="428"/>
      <c r="MID25" s="428"/>
      <c r="MIE25" s="428"/>
      <c r="MIF25" s="428"/>
      <c r="MIG25" s="428"/>
      <c r="MIH25" s="428"/>
      <c r="MII25" s="428"/>
      <c r="MIJ25" s="428"/>
      <c r="MIK25" s="428"/>
      <c r="MIL25" s="428"/>
      <c r="MIM25" s="428"/>
      <c r="MIN25" s="428"/>
      <c r="MIO25" s="428"/>
      <c r="MIP25" s="428"/>
      <c r="MIQ25" s="428"/>
      <c r="MIR25" s="428"/>
      <c r="MIS25" s="428"/>
      <c r="MIT25" s="428"/>
      <c r="MIU25" s="428"/>
      <c r="MIV25" s="428"/>
      <c r="MIW25" s="428"/>
      <c r="MIX25" s="428"/>
      <c r="MIY25" s="428"/>
      <c r="MIZ25" s="428"/>
      <c r="MJA25" s="428"/>
      <c r="MJB25" s="428"/>
      <c r="MJC25" s="428"/>
      <c r="MJD25" s="428"/>
      <c r="MJE25" s="428"/>
      <c r="MJF25" s="428"/>
      <c r="MJG25" s="428"/>
      <c r="MJH25" s="428"/>
      <c r="MJI25" s="428"/>
      <c r="MJJ25" s="428"/>
      <c r="MJK25" s="428"/>
      <c r="MJL25" s="428"/>
      <c r="MJM25" s="428"/>
      <c r="MJN25" s="428"/>
      <c r="MJO25" s="428"/>
      <c r="MJP25" s="428"/>
      <c r="MJQ25" s="428"/>
      <c r="MJR25" s="428"/>
      <c r="MJS25" s="428"/>
      <c r="MJT25" s="428"/>
      <c r="MJU25" s="428"/>
      <c r="MJV25" s="428"/>
      <c r="MJW25" s="428"/>
      <c r="MJX25" s="428"/>
      <c r="MJY25" s="428"/>
      <c r="MJZ25" s="428"/>
      <c r="MKA25" s="428"/>
      <c r="MKB25" s="428"/>
      <c r="MKC25" s="428"/>
      <c r="MKD25" s="428"/>
      <c r="MKE25" s="428"/>
      <c r="MKF25" s="428"/>
      <c r="MKG25" s="428"/>
      <c r="MKH25" s="428"/>
      <c r="MKI25" s="428"/>
      <c r="MKJ25" s="428"/>
      <c r="MKK25" s="428"/>
      <c r="MKL25" s="428"/>
      <c r="MKM25" s="428"/>
      <c r="MKN25" s="428"/>
      <c r="MKO25" s="428"/>
      <c r="MKP25" s="428"/>
      <c r="MKQ25" s="428"/>
      <c r="MKR25" s="428"/>
      <c r="MKS25" s="428"/>
      <c r="MKT25" s="428"/>
      <c r="MKU25" s="428"/>
      <c r="MKV25" s="428"/>
      <c r="MKW25" s="428"/>
      <c r="MKX25" s="428"/>
      <c r="MKY25" s="428"/>
      <c r="MKZ25" s="428"/>
      <c r="MLA25" s="428"/>
      <c r="MLB25" s="428"/>
      <c r="MLC25" s="428"/>
      <c r="MLD25" s="428"/>
      <c r="MLE25" s="428"/>
      <c r="MLF25" s="428"/>
      <c r="MLG25" s="428"/>
      <c r="MLH25" s="428"/>
      <c r="MLI25" s="428"/>
      <c r="MLJ25" s="428"/>
      <c r="MLK25" s="428"/>
      <c r="MLL25" s="428"/>
      <c r="MLM25" s="428"/>
      <c r="MLN25" s="428"/>
      <c r="MLO25" s="428"/>
      <c r="MLP25" s="428"/>
      <c r="MLQ25" s="428"/>
      <c r="MLR25" s="428"/>
      <c r="MLS25" s="428"/>
      <c r="MLT25" s="428"/>
      <c r="MLU25" s="428"/>
      <c r="MLV25" s="428"/>
      <c r="MLW25" s="428"/>
      <c r="MLX25" s="428"/>
      <c r="MLY25" s="428"/>
      <c r="MLZ25" s="428"/>
      <c r="MMA25" s="428"/>
      <c r="MMB25" s="428"/>
      <c r="MMC25" s="428"/>
      <c r="MMD25" s="428"/>
      <c r="MME25" s="428"/>
      <c r="MMF25" s="428"/>
      <c r="MMG25" s="428"/>
      <c r="MMH25" s="428"/>
      <c r="MMI25" s="428"/>
      <c r="MMJ25" s="428"/>
      <c r="MMK25" s="428"/>
      <c r="MML25" s="428"/>
      <c r="MMM25" s="428"/>
      <c r="MMN25" s="428"/>
      <c r="MMO25" s="428"/>
      <c r="MMP25" s="428"/>
      <c r="MMQ25" s="428"/>
      <c r="MMR25" s="428"/>
      <c r="MMS25" s="428"/>
      <c r="MMT25" s="428"/>
      <c r="MMU25" s="428"/>
      <c r="MMV25" s="428"/>
      <c r="MMW25" s="428"/>
      <c r="MMX25" s="428"/>
      <c r="MMY25" s="428"/>
      <c r="MMZ25" s="428"/>
      <c r="MNA25" s="428"/>
      <c r="MNB25" s="428"/>
      <c r="MNC25" s="428"/>
      <c r="MND25" s="428"/>
      <c r="MNE25" s="428"/>
      <c r="MNF25" s="428"/>
      <c r="MNG25" s="428"/>
      <c r="MNH25" s="428"/>
      <c r="MNI25" s="428"/>
      <c r="MNJ25" s="428"/>
      <c r="MNK25" s="428"/>
      <c r="MNL25" s="428"/>
      <c r="MNM25" s="428"/>
      <c r="MNN25" s="428"/>
      <c r="MNO25" s="428"/>
      <c r="MNP25" s="428"/>
      <c r="MNQ25" s="428"/>
      <c r="MNR25" s="428"/>
      <c r="MNS25" s="428"/>
      <c r="MNT25" s="428"/>
      <c r="MNU25" s="428"/>
      <c r="MNV25" s="428"/>
      <c r="MNW25" s="428"/>
      <c r="MNX25" s="428"/>
      <c r="MNY25" s="428"/>
      <c r="MNZ25" s="428"/>
      <c r="MOA25" s="428"/>
      <c r="MOB25" s="428"/>
      <c r="MOC25" s="428"/>
      <c r="MOD25" s="428"/>
      <c r="MOE25" s="428"/>
      <c r="MOF25" s="428"/>
      <c r="MOG25" s="428"/>
      <c r="MOH25" s="428"/>
      <c r="MOI25" s="428"/>
      <c r="MOJ25" s="428"/>
      <c r="MOK25" s="428"/>
      <c r="MOL25" s="428"/>
      <c r="MOM25" s="428"/>
      <c r="MON25" s="428"/>
      <c r="MOO25" s="428"/>
      <c r="MOP25" s="428"/>
      <c r="MOQ25" s="428"/>
      <c r="MOR25" s="428"/>
      <c r="MOS25" s="428"/>
      <c r="MOT25" s="428"/>
      <c r="MOU25" s="428"/>
      <c r="MOV25" s="428"/>
      <c r="MOW25" s="428"/>
      <c r="MOX25" s="428"/>
      <c r="MOY25" s="428"/>
      <c r="MOZ25" s="428"/>
      <c r="MPA25" s="428"/>
      <c r="MPB25" s="428"/>
      <c r="MPC25" s="428"/>
      <c r="MPD25" s="428"/>
      <c r="MPE25" s="428"/>
      <c r="MPF25" s="428"/>
      <c r="MPG25" s="428"/>
      <c r="MPH25" s="428"/>
      <c r="MPI25" s="428"/>
      <c r="MPJ25" s="428"/>
      <c r="MPK25" s="428"/>
      <c r="MPL25" s="428"/>
      <c r="MPM25" s="428"/>
      <c r="MPN25" s="428"/>
      <c r="MPO25" s="428"/>
      <c r="MPP25" s="428"/>
      <c r="MPQ25" s="428"/>
      <c r="MPR25" s="428"/>
      <c r="MPS25" s="428"/>
      <c r="MPT25" s="428"/>
      <c r="MPU25" s="428"/>
      <c r="MPV25" s="428"/>
      <c r="MPW25" s="428"/>
      <c r="MPX25" s="428"/>
      <c r="MPY25" s="428"/>
      <c r="MPZ25" s="428"/>
      <c r="MQA25" s="428"/>
      <c r="MQB25" s="428"/>
      <c r="MQC25" s="428"/>
      <c r="MQD25" s="428"/>
      <c r="MQE25" s="428"/>
      <c r="MQF25" s="428"/>
      <c r="MQG25" s="428"/>
      <c r="MQH25" s="428"/>
      <c r="MQI25" s="428"/>
      <c r="MQJ25" s="428"/>
      <c r="MQK25" s="428"/>
      <c r="MQL25" s="428"/>
      <c r="MQM25" s="428"/>
      <c r="MQN25" s="428"/>
      <c r="MQO25" s="428"/>
      <c r="MQP25" s="428"/>
      <c r="MQQ25" s="428"/>
      <c r="MQR25" s="428"/>
      <c r="MQS25" s="428"/>
      <c r="MQT25" s="428"/>
      <c r="MQU25" s="428"/>
      <c r="MQV25" s="428"/>
      <c r="MQW25" s="428"/>
      <c r="MQX25" s="428"/>
      <c r="MQY25" s="428"/>
      <c r="MQZ25" s="428"/>
      <c r="MRA25" s="428"/>
      <c r="MRB25" s="428"/>
      <c r="MRC25" s="428"/>
      <c r="MRD25" s="428"/>
      <c r="MRE25" s="428"/>
      <c r="MRF25" s="428"/>
      <c r="MRG25" s="428"/>
      <c r="MRH25" s="428"/>
      <c r="MRI25" s="428"/>
      <c r="MRJ25" s="428"/>
      <c r="MRK25" s="428"/>
      <c r="MRL25" s="428"/>
      <c r="MRM25" s="428"/>
      <c r="MRN25" s="428"/>
      <c r="MRO25" s="428"/>
      <c r="MRP25" s="428"/>
      <c r="MRQ25" s="428"/>
      <c r="MRR25" s="428"/>
      <c r="MRS25" s="428"/>
      <c r="MRT25" s="428"/>
      <c r="MRU25" s="428"/>
      <c r="MRV25" s="428"/>
      <c r="MRW25" s="428"/>
      <c r="MRX25" s="428"/>
      <c r="MRY25" s="428"/>
      <c r="MRZ25" s="428"/>
      <c r="MSA25" s="428"/>
      <c r="MSB25" s="428"/>
      <c r="MSC25" s="428"/>
      <c r="MSD25" s="428"/>
      <c r="MSE25" s="428"/>
      <c r="MSF25" s="428"/>
      <c r="MSG25" s="428"/>
      <c r="MSH25" s="428"/>
      <c r="MSI25" s="428"/>
      <c r="MSJ25" s="428"/>
      <c r="MSK25" s="428"/>
      <c r="MSL25" s="428"/>
      <c r="MSM25" s="428"/>
      <c r="MSN25" s="428"/>
      <c r="MSO25" s="428"/>
      <c r="MSP25" s="428"/>
      <c r="MSQ25" s="428"/>
      <c r="MSR25" s="428"/>
      <c r="MSS25" s="428"/>
      <c r="MST25" s="428"/>
      <c r="MSU25" s="428"/>
      <c r="MSV25" s="428"/>
      <c r="MSW25" s="428"/>
      <c r="MSX25" s="428"/>
      <c r="MSY25" s="428"/>
      <c r="MSZ25" s="428"/>
      <c r="MTA25" s="428"/>
      <c r="MTB25" s="428"/>
      <c r="MTC25" s="428"/>
      <c r="MTD25" s="428"/>
      <c r="MTE25" s="428"/>
      <c r="MTF25" s="428"/>
      <c r="MTG25" s="428"/>
      <c r="MTH25" s="428"/>
      <c r="MTI25" s="428"/>
      <c r="MTJ25" s="428"/>
      <c r="MTK25" s="428"/>
      <c r="MTL25" s="428"/>
      <c r="MTM25" s="428"/>
      <c r="MTN25" s="428"/>
      <c r="MTO25" s="428"/>
      <c r="MTP25" s="428"/>
      <c r="MTQ25" s="428"/>
      <c r="MTR25" s="428"/>
      <c r="MTS25" s="428"/>
      <c r="MTT25" s="428"/>
      <c r="MTU25" s="428"/>
      <c r="MTV25" s="428"/>
      <c r="MTW25" s="428"/>
      <c r="MTX25" s="428"/>
      <c r="MTY25" s="428"/>
      <c r="MTZ25" s="428"/>
      <c r="MUA25" s="428"/>
      <c r="MUB25" s="428"/>
      <c r="MUC25" s="428"/>
      <c r="MUD25" s="428"/>
      <c r="MUE25" s="428"/>
      <c r="MUF25" s="428"/>
      <c r="MUG25" s="428"/>
      <c r="MUH25" s="428"/>
      <c r="MUI25" s="428"/>
      <c r="MUJ25" s="428"/>
      <c r="MUK25" s="428"/>
      <c r="MUL25" s="428"/>
      <c r="MUM25" s="428"/>
      <c r="MUN25" s="428"/>
      <c r="MUO25" s="428"/>
      <c r="MUP25" s="428"/>
      <c r="MUQ25" s="428"/>
      <c r="MUR25" s="428"/>
      <c r="MUS25" s="428"/>
      <c r="MUT25" s="428"/>
      <c r="MUU25" s="428"/>
      <c r="MUV25" s="428"/>
      <c r="MUW25" s="428"/>
      <c r="MUX25" s="428"/>
      <c r="MUY25" s="428"/>
      <c r="MUZ25" s="428"/>
      <c r="MVA25" s="428"/>
      <c r="MVB25" s="428"/>
      <c r="MVC25" s="428"/>
      <c r="MVD25" s="428"/>
      <c r="MVE25" s="428"/>
      <c r="MVF25" s="428"/>
      <c r="MVG25" s="428"/>
      <c r="MVH25" s="428"/>
      <c r="MVI25" s="428"/>
      <c r="MVJ25" s="428"/>
      <c r="MVK25" s="428"/>
      <c r="MVL25" s="428"/>
      <c r="MVM25" s="428"/>
      <c r="MVN25" s="428"/>
      <c r="MVO25" s="428"/>
      <c r="MVP25" s="428"/>
      <c r="MVQ25" s="428"/>
      <c r="MVR25" s="428"/>
      <c r="MVS25" s="428"/>
      <c r="MVT25" s="428"/>
      <c r="MVU25" s="428"/>
      <c r="MVV25" s="428"/>
      <c r="MVW25" s="428"/>
      <c r="MVX25" s="428"/>
      <c r="MVY25" s="428"/>
      <c r="MVZ25" s="428"/>
      <c r="MWA25" s="428"/>
      <c r="MWB25" s="428"/>
      <c r="MWC25" s="428"/>
      <c r="MWD25" s="428"/>
      <c r="MWE25" s="428"/>
      <c r="MWF25" s="428"/>
      <c r="MWG25" s="428"/>
      <c r="MWH25" s="428"/>
      <c r="MWI25" s="428"/>
      <c r="MWJ25" s="428"/>
      <c r="MWK25" s="428"/>
      <c r="MWL25" s="428"/>
      <c r="MWM25" s="428"/>
      <c r="MWN25" s="428"/>
      <c r="MWO25" s="428"/>
      <c r="MWP25" s="428"/>
      <c r="MWQ25" s="428"/>
      <c r="MWR25" s="428"/>
      <c r="MWS25" s="428"/>
      <c r="MWT25" s="428"/>
      <c r="MWU25" s="428"/>
      <c r="MWV25" s="428"/>
      <c r="MWW25" s="428"/>
      <c r="MWX25" s="428"/>
      <c r="MWY25" s="428"/>
      <c r="MWZ25" s="428"/>
      <c r="MXA25" s="428"/>
      <c r="MXB25" s="428"/>
      <c r="MXC25" s="428"/>
      <c r="MXD25" s="428"/>
      <c r="MXE25" s="428"/>
      <c r="MXF25" s="428"/>
      <c r="MXG25" s="428"/>
      <c r="MXH25" s="428"/>
      <c r="MXI25" s="428"/>
      <c r="MXJ25" s="428"/>
      <c r="MXK25" s="428"/>
      <c r="MXL25" s="428"/>
      <c r="MXM25" s="428"/>
      <c r="MXN25" s="428"/>
      <c r="MXO25" s="428"/>
      <c r="MXP25" s="428"/>
      <c r="MXQ25" s="428"/>
      <c r="MXR25" s="428"/>
      <c r="MXS25" s="428"/>
      <c r="MXT25" s="428"/>
      <c r="MXU25" s="428"/>
      <c r="MXV25" s="428"/>
      <c r="MXW25" s="428"/>
      <c r="MXX25" s="428"/>
      <c r="MXY25" s="428"/>
      <c r="MXZ25" s="428"/>
      <c r="MYA25" s="428"/>
      <c r="MYB25" s="428"/>
      <c r="MYC25" s="428"/>
      <c r="MYD25" s="428"/>
      <c r="MYE25" s="428"/>
      <c r="MYF25" s="428"/>
      <c r="MYG25" s="428"/>
      <c r="MYH25" s="428"/>
      <c r="MYI25" s="428"/>
      <c r="MYJ25" s="428"/>
      <c r="MYK25" s="428"/>
      <c r="MYL25" s="428"/>
      <c r="MYM25" s="428"/>
      <c r="MYN25" s="428"/>
      <c r="MYO25" s="428"/>
      <c r="MYP25" s="428"/>
      <c r="MYQ25" s="428"/>
      <c r="MYR25" s="428"/>
      <c r="MYS25" s="428"/>
      <c r="MYT25" s="428"/>
      <c r="MYU25" s="428"/>
      <c r="MYV25" s="428"/>
      <c r="MYW25" s="428"/>
      <c r="MYX25" s="428"/>
      <c r="MYY25" s="428"/>
      <c r="MYZ25" s="428"/>
      <c r="MZA25" s="428"/>
      <c r="MZB25" s="428"/>
      <c r="MZC25" s="428"/>
      <c r="MZD25" s="428"/>
      <c r="MZE25" s="428"/>
      <c r="MZF25" s="428"/>
      <c r="MZG25" s="428"/>
      <c r="MZH25" s="428"/>
      <c r="MZI25" s="428"/>
      <c r="MZJ25" s="428"/>
      <c r="MZK25" s="428"/>
      <c r="MZL25" s="428"/>
      <c r="MZM25" s="428"/>
      <c r="MZN25" s="428"/>
      <c r="MZO25" s="428"/>
      <c r="MZP25" s="428"/>
      <c r="MZQ25" s="428"/>
      <c r="MZR25" s="428"/>
      <c r="MZS25" s="428"/>
      <c r="MZT25" s="428"/>
      <c r="MZU25" s="428"/>
      <c r="MZV25" s="428"/>
      <c r="MZW25" s="428"/>
      <c r="MZX25" s="428"/>
      <c r="MZY25" s="428"/>
      <c r="MZZ25" s="428"/>
      <c r="NAA25" s="428"/>
      <c r="NAB25" s="428"/>
      <c r="NAC25" s="428"/>
      <c r="NAD25" s="428"/>
      <c r="NAE25" s="428"/>
      <c r="NAF25" s="428"/>
      <c r="NAG25" s="428"/>
      <c r="NAH25" s="428"/>
      <c r="NAI25" s="428"/>
      <c r="NAJ25" s="428"/>
      <c r="NAK25" s="428"/>
      <c r="NAL25" s="428"/>
      <c r="NAM25" s="428"/>
      <c r="NAN25" s="428"/>
      <c r="NAO25" s="428"/>
      <c r="NAP25" s="428"/>
      <c r="NAQ25" s="428"/>
      <c r="NAR25" s="428"/>
      <c r="NAS25" s="428"/>
      <c r="NAT25" s="428"/>
      <c r="NAU25" s="428"/>
      <c r="NAV25" s="428"/>
      <c r="NAW25" s="428"/>
      <c r="NAX25" s="428"/>
      <c r="NAY25" s="428"/>
      <c r="NAZ25" s="428"/>
      <c r="NBA25" s="428"/>
      <c r="NBB25" s="428"/>
      <c r="NBC25" s="428"/>
      <c r="NBD25" s="428"/>
      <c r="NBE25" s="428"/>
      <c r="NBF25" s="428"/>
      <c r="NBG25" s="428"/>
      <c r="NBH25" s="428"/>
      <c r="NBI25" s="428"/>
      <c r="NBJ25" s="428"/>
      <c r="NBK25" s="428"/>
      <c r="NBL25" s="428"/>
      <c r="NBM25" s="428"/>
      <c r="NBN25" s="428"/>
      <c r="NBO25" s="428"/>
      <c r="NBP25" s="428"/>
      <c r="NBQ25" s="428"/>
      <c r="NBR25" s="428"/>
      <c r="NBS25" s="428"/>
      <c r="NBT25" s="428"/>
      <c r="NBU25" s="428"/>
      <c r="NBV25" s="428"/>
      <c r="NBW25" s="428"/>
      <c r="NBX25" s="428"/>
      <c r="NBY25" s="428"/>
      <c r="NBZ25" s="428"/>
      <c r="NCA25" s="428"/>
      <c r="NCB25" s="428"/>
      <c r="NCC25" s="428"/>
      <c r="NCD25" s="428"/>
      <c r="NCE25" s="428"/>
      <c r="NCF25" s="428"/>
      <c r="NCG25" s="428"/>
      <c r="NCH25" s="428"/>
      <c r="NCI25" s="428"/>
      <c r="NCJ25" s="428"/>
      <c r="NCK25" s="428"/>
      <c r="NCL25" s="428"/>
      <c r="NCM25" s="428"/>
      <c r="NCN25" s="428"/>
      <c r="NCO25" s="428"/>
      <c r="NCP25" s="428"/>
      <c r="NCQ25" s="428"/>
      <c r="NCR25" s="428"/>
      <c r="NCS25" s="428"/>
      <c r="NCT25" s="428"/>
      <c r="NCU25" s="428"/>
      <c r="NCV25" s="428"/>
      <c r="NCW25" s="428"/>
      <c r="NCX25" s="428"/>
      <c r="NCY25" s="428"/>
      <c r="NCZ25" s="428"/>
      <c r="NDA25" s="428"/>
      <c r="NDB25" s="428"/>
      <c r="NDC25" s="428"/>
      <c r="NDD25" s="428"/>
      <c r="NDE25" s="428"/>
      <c r="NDF25" s="428"/>
      <c r="NDG25" s="428"/>
      <c r="NDH25" s="428"/>
      <c r="NDI25" s="428"/>
      <c r="NDJ25" s="428"/>
      <c r="NDK25" s="428"/>
      <c r="NDL25" s="428"/>
      <c r="NDM25" s="428"/>
      <c r="NDN25" s="428"/>
      <c r="NDO25" s="428"/>
      <c r="NDP25" s="428"/>
      <c r="NDQ25" s="428"/>
      <c r="NDR25" s="428"/>
      <c r="NDS25" s="428"/>
      <c r="NDT25" s="428"/>
      <c r="NDU25" s="428"/>
      <c r="NDV25" s="428"/>
      <c r="NDW25" s="428"/>
      <c r="NDX25" s="428"/>
      <c r="NDY25" s="428"/>
      <c r="NDZ25" s="428"/>
      <c r="NEA25" s="428"/>
      <c r="NEB25" s="428"/>
      <c r="NEC25" s="428"/>
      <c r="NED25" s="428"/>
      <c r="NEE25" s="428"/>
      <c r="NEF25" s="428"/>
      <c r="NEG25" s="428"/>
      <c r="NEH25" s="428"/>
      <c r="NEI25" s="428"/>
      <c r="NEJ25" s="428"/>
      <c r="NEK25" s="428"/>
      <c r="NEL25" s="428"/>
      <c r="NEM25" s="428"/>
      <c r="NEN25" s="428"/>
      <c r="NEO25" s="428"/>
      <c r="NEP25" s="428"/>
      <c r="NEQ25" s="428"/>
      <c r="NER25" s="428"/>
      <c r="NES25" s="428"/>
      <c r="NET25" s="428"/>
      <c r="NEU25" s="428"/>
      <c r="NEV25" s="428"/>
      <c r="NEW25" s="428"/>
      <c r="NEX25" s="428"/>
      <c r="NEY25" s="428"/>
      <c r="NEZ25" s="428"/>
      <c r="NFA25" s="428"/>
      <c r="NFB25" s="428"/>
      <c r="NFC25" s="428"/>
      <c r="NFD25" s="428"/>
      <c r="NFE25" s="428"/>
      <c r="NFF25" s="428"/>
      <c r="NFG25" s="428"/>
      <c r="NFH25" s="428"/>
      <c r="NFI25" s="428"/>
      <c r="NFJ25" s="428"/>
      <c r="NFK25" s="428"/>
      <c r="NFL25" s="428"/>
      <c r="NFM25" s="428"/>
      <c r="NFN25" s="428"/>
      <c r="NFO25" s="428"/>
      <c r="NFP25" s="428"/>
      <c r="NFQ25" s="428"/>
      <c r="NFR25" s="428"/>
      <c r="NFS25" s="428"/>
      <c r="NFT25" s="428"/>
      <c r="NFU25" s="428"/>
      <c r="NFV25" s="428"/>
      <c r="NFW25" s="428"/>
      <c r="NFX25" s="428"/>
      <c r="NFY25" s="428"/>
      <c r="NFZ25" s="428"/>
      <c r="NGA25" s="428"/>
      <c r="NGB25" s="428"/>
      <c r="NGC25" s="428"/>
      <c r="NGD25" s="428"/>
      <c r="NGE25" s="428"/>
      <c r="NGF25" s="428"/>
      <c r="NGG25" s="428"/>
      <c r="NGH25" s="428"/>
      <c r="NGI25" s="428"/>
      <c r="NGJ25" s="428"/>
      <c r="NGK25" s="428"/>
      <c r="NGL25" s="428"/>
      <c r="NGM25" s="428"/>
      <c r="NGN25" s="428"/>
      <c r="NGO25" s="428"/>
      <c r="NGP25" s="428"/>
      <c r="NGQ25" s="428"/>
      <c r="NGR25" s="428"/>
      <c r="NGS25" s="428"/>
      <c r="NGT25" s="428"/>
      <c r="NGU25" s="428"/>
      <c r="NGV25" s="428"/>
      <c r="NGW25" s="428"/>
      <c r="NGX25" s="428"/>
      <c r="NGY25" s="428"/>
      <c r="NGZ25" s="428"/>
      <c r="NHA25" s="428"/>
      <c r="NHB25" s="428"/>
      <c r="NHC25" s="428"/>
      <c r="NHD25" s="428"/>
      <c r="NHE25" s="428"/>
      <c r="NHF25" s="428"/>
      <c r="NHG25" s="428"/>
      <c r="NHH25" s="428"/>
      <c r="NHI25" s="428"/>
      <c r="NHJ25" s="428"/>
      <c r="NHK25" s="428"/>
      <c r="NHL25" s="428"/>
      <c r="NHM25" s="428"/>
      <c r="NHN25" s="428"/>
      <c r="NHO25" s="428"/>
      <c r="NHP25" s="428"/>
      <c r="NHQ25" s="428"/>
      <c r="NHR25" s="428"/>
      <c r="NHS25" s="428"/>
      <c r="NHT25" s="428"/>
      <c r="NHU25" s="428"/>
      <c r="NHV25" s="428"/>
      <c r="NHW25" s="428"/>
      <c r="NHX25" s="428"/>
      <c r="NHY25" s="428"/>
      <c r="NHZ25" s="428"/>
      <c r="NIA25" s="428"/>
      <c r="NIB25" s="428"/>
      <c r="NIC25" s="428"/>
      <c r="NID25" s="428"/>
      <c r="NIE25" s="428"/>
      <c r="NIF25" s="428"/>
      <c r="NIG25" s="428"/>
      <c r="NIH25" s="428"/>
      <c r="NII25" s="428"/>
      <c r="NIJ25" s="428"/>
      <c r="NIK25" s="428"/>
      <c r="NIL25" s="428"/>
      <c r="NIM25" s="428"/>
      <c r="NIN25" s="428"/>
      <c r="NIO25" s="428"/>
      <c r="NIP25" s="428"/>
      <c r="NIQ25" s="428"/>
      <c r="NIR25" s="428"/>
      <c r="NIS25" s="428"/>
      <c r="NIT25" s="428"/>
      <c r="NIU25" s="428"/>
      <c r="NIV25" s="428"/>
      <c r="NIW25" s="428"/>
      <c r="NIX25" s="428"/>
      <c r="NIY25" s="428"/>
      <c r="NIZ25" s="428"/>
      <c r="NJA25" s="428"/>
      <c r="NJB25" s="428"/>
      <c r="NJC25" s="428"/>
      <c r="NJD25" s="428"/>
      <c r="NJE25" s="428"/>
      <c r="NJF25" s="428"/>
      <c r="NJG25" s="428"/>
      <c r="NJH25" s="428"/>
      <c r="NJI25" s="428"/>
      <c r="NJJ25" s="428"/>
      <c r="NJK25" s="428"/>
      <c r="NJL25" s="428"/>
      <c r="NJM25" s="428"/>
      <c r="NJN25" s="428"/>
      <c r="NJO25" s="428"/>
      <c r="NJP25" s="428"/>
      <c r="NJQ25" s="428"/>
      <c r="NJR25" s="428"/>
      <c r="NJS25" s="428"/>
      <c r="NJT25" s="428"/>
      <c r="NJU25" s="428"/>
      <c r="NJV25" s="428"/>
      <c r="NJW25" s="428"/>
      <c r="NJX25" s="428"/>
      <c r="NJY25" s="428"/>
      <c r="NJZ25" s="428"/>
      <c r="NKA25" s="428"/>
      <c r="NKB25" s="428"/>
      <c r="NKC25" s="428"/>
      <c r="NKD25" s="428"/>
      <c r="NKE25" s="428"/>
      <c r="NKF25" s="428"/>
      <c r="NKG25" s="428"/>
      <c r="NKH25" s="428"/>
      <c r="NKI25" s="428"/>
      <c r="NKJ25" s="428"/>
      <c r="NKK25" s="428"/>
      <c r="NKL25" s="428"/>
      <c r="NKM25" s="428"/>
      <c r="NKN25" s="428"/>
      <c r="NKO25" s="428"/>
      <c r="NKP25" s="428"/>
      <c r="NKQ25" s="428"/>
      <c r="NKR25" s="428"/>
      <c r="NKS25" s="428"/>
      <c r="NKT25" s="428"/>
      <c r="NKU25" s="428"/>
      <c r="NKV25" s="428"/>
      <c r="NKW25" s="428"/>
      <c r="NKX25" s="428"/>
      <c r="NKY25" s="428"/>
      <c r="NKZ25" s="428"/>
      <c r="NLA25" s="428"/>
      <c r="NLB25" s="428"/>
      <c r="NLC25" s="428"/>
      <c r="NLD25" s="428"/>
      <c r="NLE25" s="428"/>
      <c r="NLF25" s="428"/>
      <c r="NLG25" s="428"/>
      <c r="NLH25" s="428"/>
      <c r="NLI25" s="428"/>
      <c r="NLJ25" s="428"/>
      <c r="NLK25" s="428"/>
      <c r="NLL25" s="428"/>
      <c r="NLM25" s="428"/>
      <c r="NLN25" s="428"/>
      <c r="NLO25" s="428"/>
      <c r="NLP25" s="428"/>
      <c r="NLQ25" s="428"/>
      <c r="NLR25" s="428"/>
      <c r="NLS25" s="428"/>
      <c r="NLT25" s="428"/>
      <c r="NLU25" s="428"/>
      <c r="NLV25" s="428"/>
      <c r="NLW25" s="428"/>
      <c r="NLX25" s="428"/>
      <c r="NLY25" s="428"/>
      <c r="NLZ25" s="428"/>
      <c r="NMA25" s="428"/>
      <c r="NMB25" s="428"/>
      <c r="NMC25" s="428"/>
      <c r="NMD25" s="428"/>
      <c r="NME25" s="428"/>
      <c r="NMF25" s="428"/>
      <c r="NMG25" s="428"/>
      <c r="NMH25" s="428"/>
      <c r="NMI25" s="428"/>
      <c r="NMJ25" s="428"/>
      <c r="NMK25" s="428"/>
      <c r="NML25" s="428"/>
      <c r="NMM25" s="428"/>
      <c r="NMN25" s="428"/>
      <c r="NMO25" s="428"/>
      <c r="NMP25" s="428"/>
      <c r="NMQ25" s="428"/>
      <c r="NMR25" s="428"/>
      <c r="NMS25" s="428"/>
      <c r="NMT25" s="428"/>
      <c r="NMU25" s="428"/>
      <c r="NMV25" s="428"/>
      <c r="NMW25" s="428"/>
      <c r="NMX25" s="428"/>
      <c r="NMY25" s="428"/>
      <c r="NMZ25" s="428"/>
      <c r="NNA25" s="428"/>
      <c r="NNB25" s="428"/>
      <c r="NNC25" s="428"/>
      <c r="NND25" s="428"/>
      <c r="NNE25" s="428"/>
      <c r="NNF25" s="428"/>
      <c r="NNG25" s="428"/>
      <c r="NNH25" s="428"/>
      <c r="NNI25" s="428"/>
      <c r="NNJ25" s="428"/>
      <c r="NNK25" s="428"/>
      <c r="NNL25" s="428"/>
      <c r="NNM25" s="428"/>
      <c r="NNN25" s="428"/>
      <c r="NNO25" s="428"/>
      <c r="NNP25" s="428"/>
      <c r="NNQ25" s="428"/>
      <c r="NNR25" s="428"/>
      <c r="NNS25" s="428"/>
      <c r="NNT25" s="428"/>
      <c r="NNU25" s="428"/>
      <c r="NNV25" s="428"/>
      <c r="NNW25" s="428"/>
      <c r="NNX25" s="428"/>
      <c r="NNY25" s="428"/>
      <c r="NNZ25" s="428"/>
      <c r="NOA25" s="428"/>
      <c r="NOB25" s="428"/>
      <c r="NOC25" s="428"/>
      <c r="NOD25" s="428"/>
      <c r="NOE25" s="428"/>
      <c r="NOF25" s="428"/>
      <c r="NOG25" s="428"/>
      <c r="NOH25" s="428"/>
      <c r="NOI25" s="428"/>
      <c r="NOJ25" s="428"/>
      <c r="NOK25" s="428"/>
      <c r="NOL25" s="428"/>
      <c r="NOM25" s="428"/>
      <c r="NON25" s="428"/>
      <c r="NOO25" s="428"/>
      <c r="NOP25" s="428"/>
      <c r="NOQ25" s="428"/>
      <c r="NOR25" s="428"/>
      <c r="NOS25" s="428"/>
      <c r="NOT25" s="428"/>
      <c r="NOU25" s="428"/>
      <c r="NOV25" s="428"/>
      <c r="NOW25" s="428"/>
      <c r="NOX25" s="428"/>
      <c r="NOY25" s="428"/>
      <c r="NOZ25" s="428"/>
      <c r="NPA25" s="428"/>
      <c r="NPB25" s="428"/>
      <c r="NPC25" s="428"/>
      <c r="NPD25" s="428"/>
      <c r="NPE25" s="428"/>
      <c r="NPF25" s="428"/>
      <c r="NPG25" s="428"/>
      <c r="NPH25" s="428"/>
      <c r="NPI25" s="428"/>
      <c r="NPJ25" s="428"/>
      <c r="NPK25" s="428"/>
      <c r="NPL25" s="428"/>
      <c r="NPM25" s="428"/>
      <c r="NPN25" s="428"/>
      <c r="NPO25" s="428"/>
      <c r="NPP25" s="428"/>
      <c r="NPQ25" s="428"/>
      <c r="NPR25" s="428"/>
      <c r="NPS25" s="428"/>
      <c r="NPT25" s="428"/>
      <c r="NPU25" s="428"/>
      <c r="NPV25" s="428"/>
      <c r="NPW25" s="428"/>
      <c r="NPX25" s="428"/>
      <c r="NPY25" s="428"/>
      <c r="NPZ25" s="428"/>
      <c r="NQA25" s="428"/>
      <c r="NQB25" s="428"/>
      <c r="NQC25" s="428"/>
      <c r="NQD25" s="428"/>
      <c r="NQE25" s="428"/>
      <c r="NQF25" s="428"/>
      <c r="NQG25" s="428"/>
      <c r="NQH25" s="428"/>
      <c r="NQI25" s="428"/>
      <c r="NQJ25" s="428"/>
      <c r="NQK25" s="428"/>
      <c r="NQL25" s="428"/>
      <c r="NQM25" s="428"/>
      <c r="NQN25" s="428"/>
      <c r="NQO25" s="428"/>
      <c r="NQP25" s="428"/>
      <c r="NQQ25" s="428"/>
      <c r="NQR25" s="428"/>
      <c r="NQS25" s="428"/>
      <c r="NQT25" s="428"/>
      <c r="NQU25" s="428"/>
      <c r="NQV25" s="428"/>
      <c r="NQW25" s="428"/>
      <c r="NQX25" s="428"/>
      <c r="NQY25" s="428"/>
      <c r="NQZ25" s="428"/>
      <c r="NRA25" s="428"/>
      <c r="NRB25" s="428"/>
      <c r="NRC25" s="428"/>
      <c r="NRD25" s="428"/>
      <c r="NRE25" s="428"/>
      <c r="NRF25" s="428"/>
      <c r="NRG25" s="428"/>
      <c r="NRH25" s="428"/>
      <c r="NRI25" s="428"/>
      <c r="NRJ25" s="428"/>
      <c r="NRK25" s="428"/>
      <c r="NRL25" s="428"/>
      <c r="NRM25" s="428"/>
      <c r="NRN25" s="428"/>
      <c r="NRO25" s="428"/>
      <c r="NRP25" s="428"/>
      <c r="NRQ25" s="428"/>
      <c r="NRR25" s="428"/>
      <c r="NRS25" s="428"/>
      <c r="NRT25" s="428"/>
      <c r="NRU25" s="428"/>
      <c r="NRV25" s="428"/>
      <c r="NRW25" s="428"/>
      <c r="NRX25" s="428"/>
      <c r="NRY25" s="428"/>
      <c r="NRZ25" s="428"/>
      <c r="NSA25" s="428"/>
      <c r="NSB25" s="428"/>
      <c r="NSC25" s="428"/>
      <c r="NSD25" s="428"/>
      <c r="NSE25" s="428"/>
      <c r="NSF25" s="428"/>
      <c r="NSG25" s="428"/>
      <c r="NSH25" s="428"/>
      <c r="NSI25" s="428"/>
      <c r="NSJ25" s="428"/>
      <c r="NSK25" s="428"/>
      <c r="NSL25" s="428"/>
      <c r="NSM25" s="428"/>
      <c r="NSN25" s="428"/>
      <c r="NSO25" s="428"/>
      <c r="NSP25" s="428"/>
      <c r="NSQ25" s="428"/>
      <c r="NSR25" s="428"/>
      <c r="NSS25" s="428"/>
      <c r="NST25" s="428"/>
      <c r="NSU25" s="428"/>
      <c r="NSV25" s="428"/>
      <c r="NSW25" s="428"/>
      <c r="NSX25" s="428"/>
      <c r="NSY25" s="428"/>
      <c r="NSZ25" s="428"/>
      <c r="NTA25" s="428"/>
      <c r="NTB25" s="428"/>
      <c r="NTC25" s="428"/>
      <c r="NTD25" s="428"/>
      <c r="NTE25" s="428"/>
      <c r="NTF25" s="428"/>
      <c r="NTG25" s="428"/>
      <c r="NTH25" s="428"/>
      <c r="NTI25" s="428"/>
      <c r="NTJ25" s="428"/>
      <c r="NTK25" s="428"/>
      <c r="NTL25" s="428"/>
      <c r="NTM25" s="428"/>
      <c r="NTN25" s="428"/>
      <c r="NTO25" s="428"/>
      <c r="NTP25" s="428"/>
      <c r="NTQ25" s="428"/>
      <c r="NTR25" s="428"/>
      <c r="NTS25" s="428"/>
      <c r="NTT25" s="428"/>
      <c r="NTU25" s="428"/>
      <c r="NTV25" s="428"/>
      <c r="NTW25" s="428"/>
      <c r="NTX25" s="428"/>
      <c r="NTY25" s="428"/>
      <c r="NTZ25" s="428"/>
      <c r="NUA25" s="428"/>
      <c r="NUB25" s="428"/>
      <c r="NUC25" s="428"/>
      <c r="NUD25" s="428"/>
      <c r="NUE25" s="428"/>
      <c r="NUF25" s="428"/>
      <c r="NUG25" s="428"/>
      <c r="NUH25" s="428"/>
      <c r="NUI25" s="428"/>
      <c r="NUJ25" s="428"/>
      <c r="NUK25" s="428"/>
      <c r="NUL25" s="428"/>
      <c r="NUM25" s="428"/>
      <c r="NUN25" s="428"/>
      <c r="NUO25" s="428"/>
      <c r="NUP25" s="428"/>
      <c r="NUQ25" s="428"/>
      <c r="NUR25" s="428"/>
      <c r="NUS25" s="428"/>
      <c r="NUT25" s="428"/>
      <c r="NUU25" s="428"/>
      <c r="NUV25" s="428"/>
      <c r="NUW25" s="428"/>
      <c r="NUX25" s="428"/>
      <c r="NUY25" s="428"/>
      <c r="NUZ25" s="428"/>
      <c r="NVA25" s="428"/>
      <c r="NVB25" s="428"/>
      <c r="NVC25" s="428"/>
      <c r="NVD25" s="428"/>
      <c r="NVE25" s="428"/>
      <c r="NVF25" s="428"/>
      <c r="NVG25" s="428"/>
      <c r="NVH25" s="428"/>
      <c r="NVI25" s="428"/>
      <c r="NVJ25" s="428"/>
      <c r="NVK25" s="428"/>
      <c r="NVL25" s="428"/>
      <c r="NVM25" s="428"/>
      <c r="NVN25" s="428"/>
      <c r="NVO25" s="428"/>
      <c r="NVP25" s="428"/>
      <c r="NVQ25" s="428"/>
      <c r="NVR25" s="428"/>
      <c r="NVS25" s="428"/>
      <c r="NVT25" s="428"/>
      <c r="NVU25" s="428"/>
      <c r="NVV25" s="428"/>
      <c r="NVW25" s="428"/>
      <c r="NVX25" s="428"/>
      <c r="NVY25" s="428"/>
      <c r="NVZ25" s="428"/>
      <c r="NWA25" s="428"/>
      <c r="NWB25" s="428"/>
      <c r="NWC25" s="428"/>
      <c r="NWD25" s="428"/>
      <c r="NWE25" s="428"/>
      <c r="NWF25" s="428"/>
      <c r="NWG25" s="428"/>
      <c r="NWH25" s="428"/>
      <c r="NWI25" s="428"/>
      <c r="NWJ25" s="428"/>
      <c r="NWK25" s="428"/>
      <c r="NWL25" s="428"/>
      <c r="NWM25" s="428"/>
      <c r="NWN25" s="428"/>
      <c r="NWO25" s="428"/>
      <c r="NWP25" s="428"/>
      <c r="NWQ25" s="428"/>
      <c r="NWR25" s="428"/>
      <c r="NWS25" s="428"/>
      <c r="NWT25" s="428"/>
      <c r="NWU25" s="428"/>
      <c r="NWV25" s="428"/>
      <c r="NWW25" s="428"/>
      <c r="NWX25" s="428"/>
      <c r="NWY25" s="428"/>
      <c r="NWZ25" s="428"/>
      <c r="NXA25" s="428"/>
      <c r="NXB25" s="428"/>
      <c r="NXC25" s="428"/>
      <c r="NXD25" s="428"/>
      <c r="NXE25" s="428"/>
      <c r="NXF25" s="428"/>
      <c r="NXG25" s="428"/>
      <c r="NXH25" s="428"/>
      <c r="NXI25" s="428"/>
      <c r="NXJ25" s="428"/>
      <c r="NXK25" s="428"/>
      <c r="NXL25" s="428"/>
      <c r="NXM25" s="428"/>
      <c r="NXN25" s="428"/>
      <c r="NXO25" s="428"/>
      <c r="NXP25" s="428"/>
      <c r="NXQ25" s="428"/>
      <c r="NXR25" s="428"/>
      <c r="NXS25" s="428"/>
      <c r="NXT25" s="428"/>
      <c r="NXU25" s="428"/>
      <c r="NXV25" s="428"/>
      <c r="NXW25" s="428"/>
      <c r="NXX25" s="428"/>
      <c r="NXY25" s="428"/>
      <c r="NXZ25" s="428"/>
      <c r="NYA25" s="428"/>
      <c r="NYB25" s="428"/>
      <c r="NYC25" s="428"/>
      <c r="NYD25" s="428"/>
      <c r="NYE25" s="428"/>
      <c r="NYF25" s="428"/>
      <c r="NYG25" s="428"/>
      <c r="NYH25" s="428"/>
      <c r="NYI25" s="428"/>
      <c r="NYJ25" s="428"/>
      <c r="NYK25" s="428"/>
      <c r="NYL25" s="428"/>
      <c r="NYM25" s="428"/>
      <c r="NYN25" s="428"/>
      <c r="NYO25" s="428"/>
      <c r="NYP25" s="428"/>
      <c r="NYQ25" s="428"/>
      <c r="NYR25" s="428"/>
      <c r="NYS25" s="428"/>
      <c r="NYT25" s="428"/>
      <c r="NYU25" s="428"/>
      <c r="NYV25" s="428"/>
      <c r="NYW25" s="428"/>
      <c r="NYX25" s="428"/>
      <c r="NYY25" s="428"/>
      <c r="NYZ25" s="428"/>
      <c r="NZA25" s="428"/>
      <c r="NZB25" s="428"/>
      <c r="NZC25" s="428"/>
      <c r="NZD25" s="428"/>
      <c r="NZE25" s="428"/>
      <c r="NZF25" s="428"/>
      <c r="NZG25" s="428"/>
      <c r="NZH25" s="428"/>
      <c r="NZI25" s="428"/>
      <c r="NZJ25" s="428"/>
      <c r="NZK25" s="428"/>
      <c r="NZL25" s="428"/>
      <c r="NZM25" s="428"/>
      <c r="NZN25" s="428"/>
      <c r="NZO25" s="428"/>
      <c r="NZP25" s="428"/>
      <c r="NZQ25" s="428"/>
      <c r="NZR25" s="428"/>
      <c r="NZS25" s="428"/>
      <c r="NZT25" s="428"/>
      <c r="NZU25" s="428"/>
      <c r="NZV25" s="428"/>
      <c r="NZW25" s="428"/>
      <c r="NZX25" s="428"/>
      <c r="NZY25" s="428"/>
      <c r="NZZ25" s="428"/>
      <c r="OAA25" s="428"/>
      <c r="OAB25" s="428"/>
      <c r="OAC25" s="428"/>
      <c r="OAD25" s="428"/>
      <c r="OAE25" s="428"/>
      <c r="OAF25" s="428"/>
      <c r="OAG25" s="428"/>
      <c r="OAH25" s="428"/>
      <c r="OAI25" s="428"/>
      <c r="OAJ25" s="428"/>
      <c r="OAK25" s="428"/>
      <c r="OAL25" s="428"/>
      <c r="OAM25" s="428"/>
      <c r="OAN25" s="428"/>
      <c r="OAO25" s="428"/>
      <c r="OAP25" s="428"/>
      <c r="OAQ25" s="428"/>
      <c r="OAR25" s="428"/>
      <c r="OAS25" s="428"/>
      <c r="OAT25" s="428"/>
      <c r="OAU25" s="428"/>
      <c r="OAV25" s="428"/>
      <c r="OAW25" s="428"/>
      <c r="OAX25" s="428"/>
      <c r="OAY25" s="428"/>
      <c r="OAZ25" s="428"/>
      <c r="OBA25" s="428"/>
      <c r="OBB25" s="428"/>
      <c r="OBC25" s="428"/>
      <c r="OBD25" s="428"/>
      <c r="OBE25" s="428"/>
      <c r="OBF25" s="428"/>
      <c r="OBG25" s="428"/>
      <c r="OBH25" s="428"/>
      <c r="OBI25" s="428"/>
      <c r="OBJ25" s="428"/>
      <c r="OBK25" s="428"/>
      <c r="OBL25" s="428"/>
      <c r="OBM25" s="428"/>
      <c r="OBN25" s="428"/>
      <c r="OBO25" s="428"/>
      <c r="OBP25" s="428"/>
      <c r="OBQ25" s="428"/>
      <c r="OBR25" s="428"/>
      <c r="OBS25" s="428"/>
      <c r="OBT25" s="428"/>
      <c r="OBU25" s="428"/>
      <c r="OBV25" s="428"/>
      <c r="OBW25" s="428"/>
      <c r="OBX25" s="428"/>
      <c r="OBY25" s="428"/>
      <c r="OBZ25" s="428"/>
      <c r="OCA25" s="428"/>
      <c r="OCB25" s="428"/>
      <c r="OCC25" s="428"/>
      <c r="OCD25" s="428"/>
      <c r="OCE25" s="428"/>
      <c r="OCF25" s="428"/>
      <c r="OCG25" s="428"/>
      <c r="OCH25" s="428"/>
      <c r="OCI25" s="428"/>
      <c r="OCJ25" s="428"/>
      <c r="OCK25" s="428"/>
      <c r="OCL25" s="428"/>
      <c r="OCM25" s="428"/>
      <c r="OCN25" s="428"/>
      <c r="OCO25" s="428"/>
      <c r="OCP25" s="428"/>
      <c r="OCQ25" s="428"/>
      <c r="OCR25" s="428"/>
      <c r="OCS25" s="428"/>
      <c r="OCT25" s="428"/>
      <c r="OCU25" s="428"/>
      <c r="OCV25" s="428"/>
      <c r="OCW25" s="428"/>
      <c r="OCX25" s="428"/>
      <c r="OCY25" s="428"/>
      <c r="OCZ25" s="428"/>
      <c r="ODA25" s="428"/>
      <c r="ODB25" s="428"/>
      <c r="ODC25" s="428"/>
      <c r="ODD25" s="428"/>
      <c r="ODE25" s="428"/>
      <c r="ODF25" s="428"/>
      <c r="ODG25" s="428"/>
      <c r="ODH25" s="428"/>
      <c r="ODI25" s="428"/>
      <c r="ODJ25" s="428"/>
      <c r="ODK25" s="428"/>
      <c r="ODL25" s="428"/>
      <c r="ODM25" s="428"/>
      <c r="ODN25" s="428"/>
      <c r="ODO25" s="428"/>
      <c r="ODP25" s="428"/>
      <c r="ODQ25" s="428"/>
      <c r="ODR25" s="428"/>
      <c r="ODS25" s="428"/>
      <c r="ODT25" s="428"/>
      <c r="ODU25" s="428"/>
      <c r="ODV25" s="428"/>
      <c r="ODW25" s="428"/>
      <c r="ODX25" s="428"/>
      <c r="ODY25" s="428"/>
      <c r="ODZ25" s="428"/>
      <c r="OEA25" s="428"/>
      <c r="OEB25" s="428"/>
      <c r="OEC25" s="428"/>
      <c r="OED25" s="428"/>
      <c r="OEE25" s="428"/>
      <c r="OEF25" s="428"/>
      <c r="OEG25" s="428"/>
      <c r="OEH25" s="428"/>
      <c r="OEI25" s="428"/>
      <c r="OEJ25" s="428"/>
      <c r="OEK25" s="428"/>
      <c r="OEL25" s="428"/>
      <c r="OEM25" s="428"/>
      <c r="OEN25" s="428"/>
      <c r="OEO25" s="428"/>
      <c r="OEP25" s="428"/>
      <c r="OEQ25" s="428"/>
      <c r="OER25" s="428"/>
      <c r="OES25" s="428"/>
      <c r="OET25" s="428"/>
      <c r="OEU25" s="428"/>
      <c r="OEV25" s="428"/>
      <c r="OEW25" s="428"/>
      <c r="OEX25" s="428"/>
      <c r="OEY25" s="428"/>
      <c r="OEZ25" s="428"/>
      <c r="OFA25" s="428"/>
      <c r="OFB25" s="428"/>
      <c r="OFC25" s="428"/>
      <c r="OFD25" s="428"/>
      <c r="OFE25" s="428"/>
      <c r="OFF25" s="428"/>
      <c r="OFG25" s="428"/>
      <c r="OFH25" s="428"/>
      <c r="OFI25" s="428"/>
      <c r="OFJ25" s="428"/>
      <c r="OFK25" s="428"/>
      <c r="OFL25" s="428"/>
      <c r="OFM25" s="428"/>
      <c r="OFN25" s="428"/>
      <c r="OFO25" s="428"/>
      <c r="OFP25" s="428"/>
      <c r="OFQ25" s="428"/>
      <c r="OFR25" s="428"/>
      <c r="OFS25" s="428"/>
      <c r="OFT25" s="428"/>
      <c r="OFU25" s="428"/>
      <c r="OFV25" s="428"/>
      <c r="OFW25" s="428"/>
      <c r="OFX25" s="428"/>
      <c r="OFY25" s="428"/>
      <c r="OFZ25" s="428"/>
      <c r="OGA25" s="428"/>
      <c r="OGB25" s="428"/>
      <c r="OGC25" s="428"/>
      <c r="OGD25" s="428"/>
      <c r="OGE25" s="428"/>
      <c r="OGF25" s="428"/>
      <c r="OGG25" s="428"/>
      <c r="OGH25" s="428"/>
      <c r="OGI25" s="428"/>
      <c r="OGJ25" s="428"/>
      <c r="OGK25" s="428"/>
      <c r="OGL25" s="428"/>
      <c r="OGM25" s="428"/>
      <c r="OGN25" s="428"/>
      <c r="OGO25" s="428"/>
      <c r="OGP25" s="428"/>
      <c r="OGQ25" s="428"/>
      <c r="OGR25" s="428"/>
      <c r="OGS25" s="428"/>
      <c r="OGT25" s="428"/>
      <c r="OGU25" s="428"/>
      <c r="OGV25" s="428"/>
      <c r="OGW25" s="428"/>
      <c r="OGX25" s="428"/>
      <c r="OGY25" s="428"/>
      <c r="OGZ25" s="428"/>
      <c r="OHA25" s="428"/>
      <c r="OHB25" s="428"/>
      <c r="OHC25" s="428"/>
      <c r="OHD25" s="428"/>
      <c r="OHE25" s="428"/>
      <c r="OHF25" s="428"/>
      <c r="OHG25" s="428"/>
      <c r="OHH25" s="428"/>
      <c r="OHI25" s="428"/>
      <c r="OHJ25" s="428"/>
      <c r="OHK25" s="428"/>
      <c r="OHL25" s="428"/>
      <c r="OHM25" s="428"/>
      <c r="OHN25" s="428"/>
      <c r="OHO25" s="428"/>
      <c r="OHP25" s="428"/>
      <c r="OHQ25" s="428"/>
      <c r="OHR25" s="428"/>
      <c r="OHS25" s="428"/>
      <c r="OHT25" s="428"/>
      <c r="OHU25" s="428"/>
      <c r="OHV25" s="428"/>
      <c r="OHW25" s="428"/>
      <c r="OHX25" s="428"/>
      <c r="OHY25" s="428"/>
      <c r="OHZ25" s="428"/>
      <c r="OIA25" s="428"/>
      <c r="OIB25" s="428"/>
      <c r="OIC25" s="428"/>
      <c r="OID25" s="428"/>
      <c r="OIE25" s="428"/>
      <c r="OIF25" s="428"/>
      <c r="OIG25" s="428"/>
      <c r="OIH25" s="428"/>
      <c r="OII25" s="428"/>
      <c r="OIJ25" s="428"/>
      <c r="OIK25" s="428"/>
      <c r="OIL25" s="428"/>
      <c r="OIM25" s="428"/>
      <c r="OIN25" s="428"/>
      <c r="OIO25" s="428"/>
      <c r="OIP25" s="428"/>
      <c r="OIQ25" s="428"/>
      <c r="OIR25" s="428"/>
      <c r="OIS25" s="428"/>
      <c r="OIT25" s="428"/>
      <c r="OIU25" s="428"/>
      <c r="OIV25" s="428"/>
      <c r="OIW25" s="428"/>
      <c r="OIX25" s="428"/>
      <c r="OIY25" s="428"/>
      <c r="OIZ25" s="428"/>
      <c r="OJA25" s="428"/>
      <c r="OJB25" s="428"/>
      <c r="OJC25" s="428"/>
      <c r="OJD25" s="428"/>
      <c r="OJE25" s="428"/>
      <c r="OJF25" s="428"/>
      <c r="OJG25" s="428"/>
      <c r="OJH25" s="428"/>
      <c r="OJI25" s="428"/>
      <c r="OJJ25" s="428"/>
      <c r="OJK25" s="428"/>
      <c r="OJL25" s="428"/>
      <c r="OJM25" s="428"/>
      <c r="OJN25" s="428"/>
      <c r="OJO25" s="428"/>
      <c r="OJP25" s="428"/>
      <c r="OJQ25" s="428"/>
      <c r="OJR25" s="428"/>
      <c r="OJS25" s="428"/>
      <c r="OJT25" s="428"/>
      <c r="OJU25" s="428"/>
      <c r="OJV25" s="428"/>
      <c r="OJW25" s="428"/>
      <c r="OJX25" s="428"/>
      <c r="OJY25" s="428"/>
      <c r="OJZ25" s="428"/>
      <c r="OKA25" s="428"/>
      <c r="OKB25" s="428"/>
      <c r="OKC25" s="428"/>
      <c r="OKD25" s="428"/>
      <c r="OKE25" s="428"/>
      <c r="OKF25" s="428"/>
      <c r="OKG25" s="428"/>
      <c r="OKH25" s="428"/>
      <c r="OKI25" s="428"/>
      <c r="OKJ25" s="428"/>
      <c r="OKK25" s="428"/>
      <c r="OKL25" s="428"/>
      <c r="OKM25" s="428"/>
      <c r="OKN25" s="428"/>
      <c r="OKO25" s="428"/>
      <c r="OKP25" s="428"/>
      <c r="OKQ25" s="428"/>
      <c r="OKR25" s="428"/>
      <c r="OKS25" s="428"/>
      <c r="OKT25" s="428"/>
      <c r="OKU25" s="428"/>
      <c r="OKV25" s="428"/>
      <c r="OKW25" s="428"/>
      <c r="OKX25" s="428"/>
      <c r="OKY25" s="428"/>
      <c r="OKZ25" s="428"/>
      <c r="OLA25" s="428"/>
      <c r="OLB25" s="428"/>
      <c r="OLC25" s="428"/>
      <c r="OLD25" s="428"/>
      <c r="OLE25" s="428"/>
      <c r="OLF25" s="428"/>
      <c r="OLG25" s="428"/>
      <c r="OLH25" s="428"/>
      <c r="OLI25" s="428"/>
      <c r="OLJ25" s="428"/>
      <c r="OLK25" s="428"/>
      <c r="OLL25" s="428"/>
      <c r="OLM25" s="428"/>
      <c r="OLN25" s="428"/>
      <c r="OLO25" s="428"/>
      <c r="OLP25" s="428"/>
      <c r="OLQ25" s="428"/>
      <c r="OLR25" s="428"/>
      <c r="OLS25" s="428"/>
      <c r="OLT25" s="428"/>
      <c r="OLU25" s="428"/>
      <c r="OLV25" s="428"/>
      <c r="OLW25" s="428"/>
      <c r="OLX25" s="428"/>
      <c r="OLY25" s="428"/>
      <c r="OLZ25" s="428"/>
      <c r="OMA25" s="428"/>
      <c r="OMB25" s="428"/>
      <c r="OMC25" s="428"/>
      <c r="OMD25" s="428"/>
      <c r="OME25" s="428"/>
      <c r="OMF25" s="428"/>
      <c r="OMG25" s="428"/>
      <c r="OMH25" s="428"/>
      <c r="OMI25" s="428"/>
      <c r="OMJ25" s="428"/>
      <c r="OMK25" s="428"/>
      <c r="OML25" s="428"/>
      <c r="OMM25" s="428"/>
      <c r="OMN25" s="428"/>
      <c r="OMO25" s="428"/>
      <c r="OMP25" s="428"/>
      <c r="OMQ25" s="428"/>
      <c r="OMR25" s="428"/>
      <c r="OMS25" s="428"/>
      <c r="OMT25" s="428"/>
      <c r="OMU25" s="428"/>
      <c r="OMV25" s="428"/>
      <c r="OMW25" s="428"/>
      <c r="OMX25" s="428"/>
      <c r="OMY25" s="428"/>
      <c r="OMZ25" s="428"/>
      <c r="ONA25" s="428"/>
      <c r="ONB25" s="428"/>
      <c r="ONC25" s="428"/>
      <c r="OND25" s="428"/>
      <c r="ONE25" s="428"/>
      <c r="ONF25" s="428"/>
      <c r="ONG25" s="428"/>
      <c r="ONH25" s="428"/>
      <c r="ONI25" s="428"/>
      <c r="ONJ25" s="428"/>
      <c r="ONK25" s="428"/>
      <c r="ONL25" s="428"/>
      <c r="ONM25" s="428"/>
      <c r="ONN25" s="428"/>
      <c r="ONO25" s="428"/>
      <c r="ONP25" s="428"/>
      <c r="ONQ25" s="428"/>
      <c r="ONR25" s="428"/>
      <c r="ONS25" s="428"/>
      <c r="ONT25" s="428"/>
      <c r="ONU25" s="428"/>
      <c r="ONV25" s="428"/>
      <c r="ONW25" s="428"/>
      <c r="ONX25" s="428"/>
      <c r="ONY25" s="428"/>
      <c r="ONZ25" s="428"/>
      <c r="OOA25" s="428"/>
      <c r="OOB25" s="428"/>
      <c r="OOC25" s="428"/>
      <c r="OOD25" s="428"/>
      <c r="OOE25" s="428"/>
      <c r="OOF25" s="428"/>
      <c r="OOG25" s="428"/>
      <c r="OOH25" s="428"/>
      <c r="OOI25" s="428"/>
      <c r="OOJ25" s="428"/>
      <c r="OOK25" s="428"/>
      <c r="OOL25" s="428"/>
      <c r="OOM25" s="428"/>
      <c r="OON25" s="428"/>
      <c r="OOO25" s="428"/>
      <c r="OOP25" s="428"/>
      <c r="OOQ25" s="428"/>
      <c r="OOR25" s="428"/>
      <c r="OOS25" s="428"/>
      <c r="OOT25" s="428"/>
      <c r="OOU25" s="428"/>
      <c r="OOV25" s="428"/>
      <c r="OOW25" s="428"/>
      <c r="OOX25" s="428"/>
      <c r="OOY25" s="428"/>
      <c r="OOZ25" s="428"/>
      <c r="OPA25" s="428"/>
      <c r="OPB25" s="428"/>
      <c r="OPC25" s="428"/>
      <c r="OPD25" s="428"/>
      <c r="OPE25" s="428"/>
      <c r="OPF25" s="428"/>
      <c r="OPG25" s="428"/>
      <c r="OPH25" s="428"/>
      <c r="OPI25" s="428"/>
      <c r="OPJ25" s="428"/>
      <c r="OPK25" s="428"/>
      <c r="OPL25" s="428"/>
      <c r="OPM25" s="428"/>
      <c r="OPN25" s="428"/>
      <c r="OPO25" s="428"/>
      <c r="OPP25" s="428"/>
      <c r="OPQ25" s="428"/>
      <c r="OPR25" s="428"/>
      <c r="OPS25" s="428"/>
      <c r="OPT25" s="428"/>
      <c r="OPU25" s="428"/>
      <c r="OPV25" s="428"/>
      <c r="OPW25" s="428"/>
      <c r="OPX25" s="428"/>
      <c r="OPY25" s="428"/>
      <c r="OPZ25" s="428"/>
      <c r="OQA25" s="428"/>
      <c r="OQB25" s="428"/>
      <c r="OQC25" s="428"/>
      <c r="OQD25" s="428"/>
      <c r="OQE25" s="428"/>
      <c r="OQF25" s="428"/>
      <c r="OQG25" s="428"/>
      <c r="OQH25" s="428"/>
      <c r="OQI25" s="428"/>
      <c r="OQJ25" s="428"/>
      <c r="OQK25" s="428"/>
      <c r="OQL25" s="428"/>
      <c r="OQM25" s="428"/>
      <c r="OQN25" s="428"/>
      <c r="OQO25" s="428"/>
      <c r="OQP25" s="428"/>
      <c r="OQQ25" s="428"/>
      <c r="OQR25" s="428"/>
      <c r="OQS25" s="428"/>
      <c r="OQT25" s="428"/>
      <c r="OQU25" s="428"/>
      <c r="OQV25" s="428"/>
      <c r="OQW25" s="428"/>
      <c r="OQX25" s="428"/>
      <c r="OQY25" s="428"/>
      <c r="OQZ25" s="428"/>
      <c r="ORA25" s="428"/>
      <c r="ORB25" s="428"/>
      <c r="ORC25" s="428"/>
      <c r="ORD25" s="428"/>
      <c r="ORE25" s="428"/>
      <c r="ORF25" s="428"/>
      <c r="ORG25" s="428"/>
      <c r="ORH25" s="428"/>
      <c r="ORI25" s="428"/>
      <c r="ORJ25" s="428"/>
      <c r="ORK25" s="428"/>
      <c r="ORL25" s="428"/>
      <c r="ORM25" s="428"/>
      <c r="ORN25" s="428"/>
      <c r="ORO25" s="428"/>
      <c r="ORP25" s="428"/>
      <c r="ORQ25" s="428"/>
      <c r="ORR25" s="428"/>
      <c r="ORS25" s="428"/>
      <c r="ORT25" s="428"/>
      <c r="ORU25" s="428"/>
      <c r="ORV25" s="428"/>
      <c r="ORW25" s="428"/>
      <c r="ORX25" s="428"/>
      <c r="ORY25" s="428"/>
      <c r="ORZ25" s="428"/>
      <c r="OSA25" s="428"/>
      <c r="OSB25" s="428"/>
      <c r="OSC25" s="428"/>
      <c r="OSD25" s="428"/>
      <c r="OSE25" s="428"/>
      <c r="OSF25" s="428"/>
      <c r="OSG25" s="428"/>
      <c r="OSH25" s="428"/>
      <c r="OSI25" s="428"/>
      <c r="OSJ25" s="428"/>
      <c r="OSK25" s="428"/>
      <c r="OSL25" s="428"/>
      <c r="OSM25" s="428"/>
      <c r="OSN25" s="428"/>
      <c r="OSO25" s="428"/>
      <c r="OSP25" s="428"/>
      <c r="OSQ25" s="428"/>
      <c r="OSR25" s="428"/>
      <c r="OSS25" s="428"/>
      <c r="OST25" s="428"/>
      <c r="OSU25" s="428"/>
      <c r="OSV25" s="428"/>
      <c r="OSW25" s="428"/>
      <c r="OSX25" s="428"/>
      <c r="OSY25" s="428"/>
      <c r="OSZ25" s="428"/>
      <c r="OTA25" s="428"/>
      <c r="OTB25" s="428"/>
      <c r="OTC25" s="428"/>
      <c r="OTD25" s="428"/>
      <c r="OTE25" s="428"/>
      <c r="OTF25" s="428"/>
      <c r="OTG25" s="428"/>
      <c r="OTH25" s="428"/>
      <c r="OTI25" s="428"/>
      <c r="OTJ25" s="428"/>
      <c r="OTK25" s="428"/>
      <c r="OTL25" s="428"/>
      <c r="OTM25" s="428"/>
      <c r="OTN25" s="428"/>
      <c r="OTO25" s="428"/>
      <c r="OTP25" s="428"/>
      <c r="OTQ25" s="428"/>
      <c r="OTR25" s="428"/>
      <c r="OTS25" s="428"/>
      <c r="OTT25" s="428"/>
      <c r="OTU25" s="428"/>
      <c r="OTV25" s="428"/>
      <c r="OTW25" s="428"/>
      <c r="OTX25" s="428"/>
      <c r="OTY25" s="428"/>
      <c r="OTZ25" s="428"/>
      <c r="OUA25" s="428"/>
      <c r="OUB25" s="428"/>
      <c r="OUC25" s="428"/>
      <c r="OUD25" s="428"/>
      <c r="OUE25" s="428"/>
      <c r="OUF25" s="428"/>
      <c r="OUG25" s="428"/>
      <c r="OUH25" s="428"/>
      <c r="OUI25" s="428"/>
      <c r="OUJ25" s="428"/>
      <c r="OUK25" s="428"/>
      <c r="OUL25" s="428"/>
      <c r="OUM25" s="428"/>
      <c r="OUN25" s="428"/>
      <c r="OUO25" s="428"/>
      <c r="OUP25" s="428"/>
      <c r="OUQ25" s="428"/>
      <c r="OUR25" s="428"/>
      <c r="OUS25" s="428"/>
      <c r="OUT25" s="428"/>
      <c r="OUU25" s="428"/>
      <c r="OUV25" s="428"/>
      <c r="OUW25" s="428"/>
      <c r="OUX25" s="428"/>
      <c r="OUY25" s="428"/>
      <c r="OUZ25" s="428"/>
      <c r="OVA25" s="428"/>
      <c r="OVB25" s="428"/>
      <c r="OVC25" s="428"/>
      <c r="OVD25" s="428"/>
      <c r="OVE25" s="428"/>
      <c r="OVF25" s="428"/>
      <c r="OVG25" s="428"/>
      <c r="OVH25" s="428"/>
      <c r="OVI25" s="428"/>
      <c r="OVJ25" s="428"/>
      <c r="OVK25" s="428"/>
      <c r="OVL25" s="428"/>
      <c r="OVM25" s="428"/>
      <c r="OVN25" s="428"/>
      <c r="OVO25" s="428"/>
      <c r="OVP25" s="428"/>
      <c r="OVQ25" s="428"/>
      <c r="OVR25" s="428"/>
      <c r="OVS25" s="428"/>
      <c r="OVT25" s="428"/>
      <c r="OVU25" s="428"/>
      <c r="OVV25" s="428"/>
      <c r="OVW25" s="428"/>
      <c r="OVX25" s="428"/>
      <c r="OVY25" s="428"/>
      <c r="OVZ25" s="428"/>
      <c r="OWA25" s="428"/>
      <c r="OWB25" s="428"/>
      <c r="OWC25" s="428"/>
      <c r="OWD25" s="428"/>
      <c r="OWE25" s="428"/>
      <c r="OWF25" s="428"/>
      <c r="OWG25" s="428"/>
      <c r="OWH25" s="428"/>
      <c r="OWI25" s="428"/>
      <c r="OWJ25" s="428"/>
      <c r="OWK25" s="428"/>
      <c r="OWL25" s="428"/>
      <c r="OWM25" s="428"/>
      <c r="OWN25" s="428"/>
      <c r="OWO25" s="428"/>
      <c r="OWP25" s="428"/>
      <c r="OWQ25" s="428"/>
      <c r="OWR25" s="428"/>
      <c r="OWS25" s="428"/>
      <c r="OWT25" s="428"/>
      <c r="OWU25" s="428"/>
      <c r="OWV25" s="428"/>
      <c r="OWW25" s="428"/>
      <c r="OWX25" s="428"/>
      <c r="OWY25" s="428"/>
      <c r="OWZ25" s="428"/>
      <c r="OXA25" s="428"/>
      <c r="OXB25" s="428"/>
      <c r="OXC25" s="428"/>
      <c r="OXD25" s="428"/>
      <c r="OXE25" s="428"/>
      <c r="OXF25" s="428"/>
      <c r="OXG25" s="428"/>
      <c r="OXH25" s="428"/>
      <c r="OXI25" s="428"/>
      <c r="OXJ25" s="428"/>
      <c r="OXK25" s="428"/>
      <c r="OXL25" s="428"/>
      <c r="OXM25" s="428"/>
      <c r="OXN25" s="428"/>
      <c r="OXO25" s="428"/>
      <c r="OXP25" s="428"/>
      <c r="OXQ25" s="428"/>
      <c r="OXR25" s="428"/>
      <c r="OXS25" s="428"/>
      <c r="OXT25" s="428"/>
      <c r="OXU25" s="428"/>
      <c r="OXV25" s="428"/>
      <c r="OXW25" s="428"/>
      <c r="OXX25" s="428"/>
      <c r="OXY25" s="428"/>
      <c r="OXZ25" s="428"/>
      <c r="OYA25" s="428"/>
      <c r="OYB25" s="428"/>
      <c r="OYC25" s="428"/>
      <c r="OYD25" s="428"/>
      <c r="OYE25" s="428"/>
      <c r="OYF25" s="428"/>
      <c r="OYG25" s="428"/>
      <c r="OYH25" s="428"/>
      <c r="OYI25" s="428"/>
      <c r="OYJ25" s="428"/>
      <c r="OYK25" s="428"/>
      <c r="OYL25" s="428"/>
      <c r="OYM25" s="428"/>
      <c r="OYN25" s="428"/>
      <c r="OYO25" s="428"/>
      <c r="OYP25" s="428"/>
      <c r="OYQ25" s="428"/>
      <c r="OYR25" s="428"/>
      <c r="OYS25" s="428"/>
      <c r="OYT25" s="428"/>
      <c r="OYU25" s="428"/>
      <c r="OYV25" s="428"/>
      <c r="OYW25" s="428"/>
      <c r="OYX25" s="428"/>
      <c r="OYY25" s="428"/>
      <c r="OYZ25" s="428"/>
      <c r="OZA25" s="428"/>
      <c r="OZB25" s="428"/>
      <c r="OZC25" s="428"/>
      <c r="OZD25" s="428"/>
      <c r="OZE25" s="428"/>
      <c r="OZF25" s="428"/>
      <c r="OZG25" s="428"/>
      <c r="OZH25" s="428"/>
      <c r="OZI25" s="428"/>
      <c r="OZJ25" s="428"/>
      <c r="OZK25" s="428"/>
      <c r="OZL25" s="428"/>
      <c r="OZM25" s="428"/>
      <c r="OZN25" s="428"/>
      <c r="OZO25" s="428"/>
      <c r="OZP25" s="428"/>
      <c r="OZQ25" s="428"/>
      <c r="OZR25" s="428"/>
      <c r="OZS25" s="428"/>
      <c r="OZT25" s="428"/>
      <c r="OZU25" s="428"/>
      <c r="OZV25" s="428"/>
      <c r="OZW25" s="428"/>
      <c r="OZX25" s="428"/>
      <c r="OZY25" s="428"/>
      <c r="OZZ25" s="428"/>
      <c r="PAA25" s="428"/>
      <c r="PAB25" s="428"/>
      <c r="PAC25" s="428"/>
      <c r="PAD25" s="428"/>
      <c r="PAE25" s="428"/>
      <c r="PAF25" s="428"/>
      <c r="PAG25" s="428"/>
      <c r="PAH25" s="428"/>
      <c r="PAI25" s="428"/>
      <c r="PAJ25" s="428"/>
      <c r="PAK25" s="428"/>
      <c r="PAL25" s="428"/>
      <c r="PAM25" s="428"/>
      <c r="PAN25" s="428"/>
      <c r="PAO25" s="428"/>
      <c r="PAP25" s="428"/>
      <c r="PAQ25" s="428"/>
      <c r="PAR25" s="428"/>
      <c r="PAS25" s="428"/>
      <c r="PAT25" s="428"/>
      <c r="PAU25" s="428"/>
      <c r="PAV25" s="428"/>
      <c r="PAW25" s="428"/>
      <c r="PAX25" s="428"/>
      <c r="PAY25" s="428"/>
      <c r="PAZ25" s="428"/>
      <c r="PBA25" s="428"/>
      <c r="PBB25" s="428"/>
      <c r="PBC25" s="428"/>
      <c r="PBD25" s="428"/>
      <c r="PBE25" s="428"/>
      <c r="PBF25" s="428"/>
      <c r="PBG25" s="428"/>
      <c r="PBH25" s="428"/>
      <c r="PBI25" s="428"/>
      <c r="PBJ25" s="428"/>
      <c r="PBK25" s="428"/>
      <c r="PBL25" s="428"/>
      <c r="PBM25" s="428"/>
      <c r="PBN25" s="428"/>
      <c r="PBO25" s="428"/>
      <c r="PBP25" s="428"/>
      <c r="PBQ25" s="428"/>
      <c r="PBR25" s="428"/>
      <c r="PBS25" s="428"/>
      <c r="PBT25" s="428"/>
      <c r="PBU25" s="428"/>
      <c r="PBV25" s="428"/>
      <c r="PBW25" s="428"/>
      <c r="PBX25" s="428"/>
      <c r="PBY25" s="428"/>
      <c r="PBZ25" s="428"/>
      <c r="PCA25" s="428"/>
      <c r="PCB25" s="428"/>
      <c r="PCC25" s="428"/>
      <c r="PCD25" s="428"/>
      <c r="PCE25" s="428"/>
      <c r="PCF25" s="428"/>
      <c r="PCG25" s="428"/>
      <c r="PCH25" s="428"/>
      <c r="PCI25" s="428"/>
      <c r="PCJ25" s="428"/>
      <c r="PCK25" s="428"/>
      <c r="PCL25" s="428"/>
      <c r="PCM25" s="428"/>
      <c r="PCN25" s="428"/>
      <c r="PCO25" s="428"/>
      <c r="PCP25" s="428"/>
      <c r="PCQ25" s="428"/>
      <c r="PCR25" s="428"/>
      <c r="PCS25" s="428"/>
      <c r="PCT25" s="428"/>
      <c r="PCU25" s="428"/>
      <c r="PCV25" s="428"/>
      <c r="PCW25" s="428"/>
      <c r="PCX25" s="428"/>
      <c r="PCY25" s="428"/>
      <c r="PCZ25" s="428"/>
      <c r="PDA25" s="428"/>
      <c r="PDB25" s="428"/>
      <c r="PDC25" s="428"/>
      <c r="PDD25" s="428"/>
      <c r="PDE25" s="428"/>
      <c r="PDF25" s="428"/>
      <c r="PDG25" s="428"/>
      <c r="PDH25" s="428"/>
      <c r="PDI25" s="428"/>
      <c r="PDJ25" s="428"/>
      <c r="PDK25" s="428"/>
      <c r="PDL25" s="428"/>
      <c r="PDM25" s="428"/>
      <c r="PDN25" s="428"/>
      <c r="PDO25" s="428"/>
      <c r="PDP25" s="428"/>
      <c r="PDQ25" s="428"/>
      <c r="PDR25" s="428"/>
      <c r="PDS25" s="428"/>
      <c r="PDT25" s="428"/>
      <c r="PDU25" s="428"/>
      <c r="PDV25" s="428"/>
      <c r="PDW25" s="428"/>
      <c r="PDX25" s="428"/>
      <c r="PDY25" s="428"/>
      <c r="PDZ25" s="428"/>
      <c r="PEA25" s="428"/>
      <c r="PEB25" s="428"/>
      <c r="PEC25" s="428"/>
      <c r="PED25" s="428"/>
      <c r="PEE25" s="428"/>
      <c r="PEF25" s="428"/>
      <c r="PEG25" s="428"/>
      <c r="PEH25" s="428"/>
      <c r="PEI25" s="428"/>
      <c r="PEJ25" s="428"/>
      <c r="PEK25" s="428"/>
      <c r="PEL25" s="428"/>
      <c r="PEM25" s="428"/>
      <c r="PEN25" s="428"/>
      <c r="PEO25" s="428"/>
      <c r="PEP25" s="428"/>
      <c r="PEQ25" s="428"/>
      <c r="PER25" s="428"/>
      <c r="PES25" s="428"/>
      <c r="PET25" s="428"/>
      <c r="PEU25" s="428"/>
      <c r="PEV25" s="428"/>
      <c r="PEW25" s="428"/>
      <c r="PEX25" s="428"/>
      <c r="PEY25" s="428"/>
      <c r="PEZ25" s="428"/>
      <c r="PFA25" s="428"/>
      <c r="PFB25" s="428"/>
      <c r="PFC25" s="428"/>
      <c r="PFD25" s="428"/>
      <c r="PFE25" s="428"/>
      <c r="PFF25" s="428"/>
      <c r="PFG25" s="428"/>
      <c r="PFH25" s="428"/>
      <c r="PFI25" s="428"/>
      <c r="PFJ25" s="428"/>
      <c r="PFK25" s="428"/>
      <c r="PFL25" s="428"/>
      <c r="PFM25" s="428"/>
      <c r="PFN25" s="428"/>
      <c r="PFO25" s="428"/>
      <c r="PFP25" s="428"/>
      <c r="PFQ25" s="428"/>
      <c r="PFR25" s="428"/>
      <c r="PFS25" s="428"/>
      <c r="PFT25" s="428"/>
      <c r="PFU25" s="428"/>
      <c r="PFV25" s="428"/>
      <c r="PFW25" s="428"/>
      <c r="PFX25" s="428"/>
      <c r="PFY25" s="428"/>
      <c r="PFZ25" s="428"/>
      <c r="PGA25" s="428"/>
      <c r="PGB25" s="428"/>
      <c r="PGC25" s="428"/>
      <c r="PGD25" s="428"/>
      <c r="PGE25" s="428"/>
      <c r="PGF25" s="428"/>
      <c r="PGG25" s="428"/>
      <c r="PGH25" s="428"/>
      <c r="PGI25" s="428"/>
      <c r="PGJ25" s="428"/>
      <c r="PGK25" s="428"/>
      <c r="PGL25" s="428"/>
      <c r="PGM25" s="428"/>
      <c r="PGN25" s="428"/>
      <c r="PGO25" s="428"/>
      <c r="PGP25" s="428"/>
      <c r="PGQ25" s="428"/>
      <c r="PGR25" s="428"/>
      <c r="PGS25" s="428"/>
      <c r="PGT25" s="428"/>
      <c r="PGU25" s="428"/>
      <c r="PGV25" s="428"/>
      <c r="PGW25" s="428"/>
      <c r="PGX25" s="428"/>
      <c r="PGY25" s="428"/>
      <c r="PGZ25" s="428"/>
      <c r="PHA25" s="428"/>
      <c r="PHB25" s="428"/>
      <c r="PHC25" s="428"/>
      <c r="PHD25" s="428"/>
      <c r="PHE25" s="428"/>
      <c r="PHF25" s="428"/>
      <c r="PHG25" s="428"/>
      <c r="PHH25" s="428"/>
      <c r="PHI25" s="428"/>
      <c r="PHJ25" s="428"/>
      <c r="PHK25" s="428"/>
      <c r="PHL25" s="428"/>
      <c r="PHM25" s="428"/>
      <c r="PHN25" s="428"/>
      <c r="PHO25" s="428"/>
      <c r="PHP25" s="428"/>
      <c r="PHQ25" s="428"/>
      <c r="PHR25" s="428"/>
      <c r="PHS25" s="428"/>
      <c r="PHT25" s="428"/>
      <c r="PHU25" s="428"/>
      <c r="PHV25" s="428"/>
      <c r="PHW25" s="428"/>
      <c r="PHX25" s="428"/>
      <c r="PHY25" s="428"/>
      <c r="PHZ25" s="428"/>
      <c r="PIA25" s="428"/>
      <c r="PIB25" s="428"/>
      <c r="PIC25" s="428"/>
      <c r="PID25" s="428"/>
      <c r="PIE25" s="428"/>
      <c r="PIF25" s="428"/>
      <c r="PIG25" s="428"/>
      <c r="PIH25" s="428"/>
      <c r="PII25" s="428"/>
      <c r="PIJ25" s="428"/>
      <c r="PIK25" s="428"/>
      <c r="PIL25" s="428"/>
      <c r="PIM25" s="428"/>
      <c r="PIN25" s="428"/>
      <c r="PIO25" s="428"/>
      <c r="PIP25" s="428"/>
      <c r="PIQ25" s="428"/>
      <c r="PIR25" s="428"/>
      <c r="PIS25" s="428"/>
      <c r="PIT25" s="428"/>
      <c r="PIU25" s="428"/>
      <c r="PIV25" s="428"/>
      <c r="PIW25" s="428"/>
      <c r="PIX25" s="428"/>
      <c r="PIY25" s="428"/>
      <c r="PIZ25" s="428"/>
      <c r="PJA25" s="428"/>
      <c r="PJB25" s="428"/>
      <c r="PJC25" s="428"/>
      <c r="PJD25" s="428"/>
      <c r="PJE25" s="428"/>
      <c r="PJF25" s="428"/>
      <c r="PJG25" s="428"/>
      <c r="PJH25" s="428"/>
      <c r="PJI25" s="428"/>
      <c r="PJJ25" s="428"/>
      <c r="PJK25" s="428"/>
      <c r="PJL25" s="428"/>
      <c r="PJM25" s="428"/>
      <c r="PJN25" s="428"/>
      <c r="PJO25" s="428"/>
      <c r="PJP25" s="428"/>
      <c r="PJQ25" s="428"/>
      <c r="PJR25" s="428"/>
      <c r="PJS25" s="428"/>
      <c r="PJT25" s="428"/>
      <c r="PJU25" s="428"/>
      <c r="PJV25" s="428"/>
      <c r="PJW25" s="428"/>
      <c r="PJX25" s="428"/>
      <c r="PJY25" s="428"/>
      <c r="PJZ25" s="428"/>
      <c r="PKA25" s="428"/>
      <c r="PKB25" s="428"/>
      <c r="PKC25" s="428"/>
      <c r="PKD25" s="428"/>
      <c r="PKE25" s="428"/>
      <c r="PKF25" s="428"/>
      <c r="PKG25" s="428"/>
      <c r="PKH25" s="428"/>
      <c r="PKI25" s="428"/>
      <c r="PKJ25" s="428"/>
      <c r="PKK25" s="428"/>
      <c r="PKL25" s="428"/>
      <c r="PKM25" s="428"/>
      <c r="PKN25" s="428"/>
      <c r="PKO25" s="428"/>
      <c r="PKP25" s="428"/>
      <c r="PKQ25" s="428"/>
      <c r="PKR25" s="428"/>
      <c r="PKS25" s="428"/>
      <c r="PKT25" s="428"/>
      <c r="PKU25" s="428"/>
      <c r="PKV25" s="428"/>
      <c r="PKW25" s="428"/>
      <c r="PKX25" s="428"/>
      <c r="PKY25" s="428"/>
      <c r="PKZ25" s="428"/>
      <c r="PLA25" s="428"/>
      <c r="PLB25" s="428"/>
      <c r="PLC25" s="428"/>
      <c r="PLD25" s="428"/>
      <c r="PLE25" s="428"/>
      <c r="PLF25" s="428"/>
      <c r="PLG25" s="428"/>
      <c r="PLH25" s="428"/>
      <c r="PLI25" s="428"/>
      <c r="PLJ25" s="428"/>
      <c r="PLK25" s="428"/>
      <c r="PLL25" s="428"/>
      <c r="PLM25" s="428"/>
      <c r="PLN25" s="428"/>
      <c r="PLO25" s="428"/>
      <c r="PLP25" s="428"/>
      <c r="PLQ25" s="428"/>
      <c r="PLR25" s="428"/>
      <c r="PLS25" s="428"/>
      <c r="PLT25" s="428"/>
      <c r="PLU25" s="428"/>
      <c r="PLV25" s="428"/>
      <c r="PLW25" s="428"/>
      <c r="PLX25" s="428"/>
      <c r="PLY25" s="428"/>
      <c r="PLZ25" s="428"/>
      <c r="PMA25" s="428"/>
      <c r="PMB25" s="428"/>
      <c r="PMC25" s="428"/>
      <c r="PMD25" s="428"/>
      <c r="PME25" s="428"/>
      <c r="PMF25" s="428"/>
      <c r="PMG25" s="428"/>
      <c r="PMH25" s="428"/>
      <c r="PMI25" s="428"/>
      <c r="PMJ25" s="428"/>
      <c r="PMK25" s="428"/>
      <c r="PML25" s="428"/>
      <c r="PMM25" s="428"/>
      <c r="PMN25" s="428"/>
      <c r="PMO25" s="428"/>
      <c r="PMP25" s="428"/>
      <c r="PMQ25" s="428"/>
      <c r="PMR25" s="428"/>
      <c r="PMS25" s="428"/>
      <c r="PMT25" s="428"/>
      <c r="PMU25" s="428"/>
      <c r="PMV25" s="428"/>
      <c r="PMW25" s="428"/>
      <c r="PMX25" s="428"/>
      <c r="PMY25" s="428"/>
      <c r="PMZ25" s="428"/>
      <c r="PNA25" s="428"/>
      <c r="PNB25" s="428"/>
      <c r="PNC25" s="428"/>
      <c r="PND25" s="428"/>
      <c r="PNE25" s="428"/>
      <c r="PNF25" s="428"/>
      <c r="PNG25" s="428"/>
      <c r="PNH25" s="428"/>
      <c r="PNI25" s="428"/>
      <c r="PNJ25" s="428"/>
      <c r="PNK25" s="428"/>
      <c r="PNL25" s="428"/>
      <c r="PNM25" s="428"/>
      <c r="PNN25" s="428"/>
      <c r="PNO25" s="428"/>
      <c r="PNP25" s="428"/>
      <c r="PNQ25" s="428"/>
      <c r="PNR25" s="428"/>
      <c r="PNS25" s="428"/>
      <c r="PNT25" s="428"/>
      <c r="PNU25" s="428"/>
      <c r="PNV25" s="428"/>
      <c r="PNW25" s="428"/>
      <c r="PNX25" s="428"/>
      <c r="PNY25" s="428"/>
      <c r="PNZ25" s="428"/>
      <c r="POA25" s="428"/>
      <c r="POB25" s="428"/>
      <c r="POC25" s="428"/>
      <c r="POD25" s="428"/>
      <c r="POE25" s="428"/>
      <c r="POF25" s="428"/>
      <c r="POG25" s="428"/>
      <c r="POH25" s="428"/>
      <c r="POI25" s="428"/>
      <c r="POJ25" s="428"/>
      <c r="POK25" s="428"/>
      <c r="POL25" s="428"/>
      <c r="POM25" s="428"/>
      <c r="PON25" s="428"/>
      <c r="POO25" s="428"/>
      <c r="POP25" s="428"/>
      <c r="POQ25" s="428"/>
      <c r="POR25" s="428"/>
      <c r="POS25" s="428"/>
      <c r="POT25" s="428"/>
      <c r="POU25" s="428"/>
      <c r="POV25" s="428"/>
      <c r="POW25" s="428"/>
      <c r="POX25" s="428"/>
      <c r="POY25" s="428"/>
      <c r="POZ25" s="428"/>
      <c r="PPA25" s="428"/>
      <c r="PPB25" s="428"/>
      <c r="PPC25" s="428"/>
      <c r="PPD25" s="428"/>
      <c r="PPE25" s="428"/>
      <c r="PPF25" s="428"/>
      <c r="PPG25" s="428"/>
      <c r="PPH25" s="428"/>
      <c r="PPI25" s="428"/>
      <c r="PPJ25" s="428"/>
      <c r="PPK25" s="428"/>
      <c r="PPL25" s="428"/>
      <c r="PPM25" s="428"/>
      <c r="PPN25" s="428"/>
      <c r="PPO25" s="428"/>
      <c r="PPP25" s="428"/>
      <c r="PPQ25" s="428"/>
      <c r="PPR25" s="428"/>
      <c r="PPS25" s="428"/>
      <c r="PPT25" s="428"/>
      <c r="PPU25" s="428"/>
      <c r="PPV25" s="428"/>
      <c r="PPW25" s="428"/>
      <c r="PPX25" s="428"/>
      <c r="PPY25" s="428"/>
      <c r="PPZ25" s="428"/>
      <c r="PQA25" s="428"/>
      <c r="PQB25" s="428"/>
      <c r="PQC25" s="428"/>
      <c r="PQD25" s="428"/>
      <c r="PQE25" s="428"/>
      <c r="PQF25" s="428"/>
      <c r="PQG25" s="428"/>
      <c r="PQH25" s="428"/>
      <c r="PQI25" s="428"/>
      <c r="PQJ25" s="428"/>
      <c r="PQK25" s="428"/>
      <c r="PQL25" s="428"/>
      <c r="PQM25" s="428"/>
      <c r="PQN25" s="428"/>
      <c r="PQO25" s="428"/>
      <c r="PQP25" s="428"/>
      <c r="PQQ25" s="428"/>
      <c r="PQR25" s="428"/>
      <c r="PQS25" s="428"/>
      <c r="PQT25" s="428"/>
      <c r="PQU25" s="428"/>
      <c r="PQV25" s="428"/>
      <c r="PQW25" s="428"/>
      <c r="PQX25" s="428"/>
      <c r="PQY25" s="428"/>
      <c r="PQZ25" s="428"/>
      <c r="PRA25" s="428"/>
      <c r="PRB25" s="428"/>
      <c r="PRC25" s="428"/>
      <c r="PRD25" s="428"/>
      <c r="PRE25" s="428"/>
      <c r="PRF25" s="428"/>
      <c r="PRG25" s="428"/>
      <c r="PRH25" s="428"/>
      <c r="PRI25" s="428"/>
      <c r="PRJ25" s="428"/>
      <c r="PRK25" s="428"/>
      <c r="PRL25" s="428"/>
      <c r="PRM25" s="428"/>
      <c r="PRN25" s="428"/>
      <c r="PRO25" s="428"/>
      <c r="PRP25" s="428"/>
      <c r="PRQ25" s="428"/>
      <c r="PRR25" s="428"/>
      <c r="PRS25" s="428"/>
      <c r="PRT25" s="428"/>
      <c r="PRU25" s="428"/>
      <c r="PRV25" s="428"/>
      <c r="PRW25" s="428"/>
      <c r="PRX25" s="428"/>
      <c r="PRY25" s="428"/>
      <c r="PRZ25" s="428"/>
      <c r="PSA25" s="428"/>
      <c r="PSB25" s="428"/>
      <c r="PSC25" s="428"/>
      <c r="PSD25" s="428"/>
      <c r="PSE25" s="428"/>
      <c r="PSF25" s="428"/>
      <c r="PSG25" s="428"/>
      <c r="PSH25" s="428"/>
      <c r="PSI25" s="428"/>
      <c r="PSJ25" s="428"/>
      <c r="PSK25" s="428"/>
      <c r="PSL25" s="428"/>
      <c r="PSM25" s="428"/>
      <c r="PSN25" s="428"/>
      <c r="PSO25" s="428"/>
      <c r="PSP25" s="428"/>
      <c r="PSQ25" s="428"/>
      <c r="PSR25" s="428"/>
      <c r="PSS25" s="428"/>
      <c r="PST25" s="428"/>
      <c r="PSU25" s="428"/>
      <c r="PSV25" s="428"/>
      <c r="PSW25" s="428"/>
      <c r="PSX25" s="428"/>
      <c r="PSY25" s="428"/>
      <c r="PSZ25" s="428"/>
      <c r="PTA25" s="428"/>
      <c r="PTB25" s="428"/>
      <c r="PTC25" s="428"/>
      <c r="PTD25" s="428"/>
      <c r="PTE25" s="428"/>
      <c r="PTF25" s="428"/>
      <c r="PTG25" s="428"/>
      <c r="PTH25" s="428"/>
      <c r="PTI25" s="428"/>
      <c r="PTJ25" s="428"/>
      <c r="PTK25" s="428"/>
      <c r="PTL25" s="428"/>
      <c r="PTM25" s="428"/>
      <c r="PTN25" s="428"/>
      <c r="PTO25" s="428"/>
      <c r="PTP25" s="428"/>
      <c r="PTQ25" s="428"/>
      <c r="PTR25" s="428"/>
      <c r="PTS25" s="428"/>
      <c r="PTT25" s="428"/>
      <c r="PTU25" s="428"/>
      <c r="PTV25" s="428"/>
      <c r="PTW25" s="428"/>
      <c r="PTX25" s="428"/>
      <c r="PTY25" s="428"/>
      <c r="PTZ25" s="428"/>
      <c r="PUA25" s="428"/>
      <c r="PUB25" s="428"/>
      <c r="PUC25" s="428"/>
      <c r="PUD25" s="428"/>
      <c r="PUE25" s="428"/>
      <c r="PUF25" s="428"/>
      <c r="PUG25" s="428"/>
      <c r="PUH25" s="428"/>
      <c r="PUI25" s="428"/>
      <c r="PUJ25" s="428"/>
      <c r="PUK25" s="428"/>
      <c r="PUL25" s="428"/>
      <c r="PUM25" s="428"/>
      <c r="PUN25" s="428"/>
      <c r="PUO25" s="428"/>
      <c r="PUP25" s="428"/>
      <c r="PUQ25" s="428"/>
      <c r="PUR25" s="428"/>
      <c r="PUS25" s="428"/>
      <c r="PUT25" s="428"/>
      <c r="PUU25" s="428"/>
      <c r="PUV25" s="428"/>
      <c r="PUW25" s="428"/>
      <c r="PUX25" s="428"/>
      <c r="PUY25" s="428"/>
      <c r="PUZ25" s="428"/>
      <c r="PVA25" s="428"/>
      <c r="PVB25" s="428"/>
      <c r="PVC25" s="428"/>
      <c r="PVD25" s="428"/>
      <c r="PVE25" s="428"/>
      <c r="PVF25" s="428"/>
      <c r="PVG25" s="428"/>
      <c r="PVH25" s="428"/>
      <c r="PVI25" s="428"/>
      <c r="PVJ25" s="428"/>
      <c r="PVK25" s="428"/>
      <c r="PVL25" s="428"/>
      <c r="PVM25" s="428"/>
      <c r="PVN25" s="428"/>
      <c r="PVO25" s="428"/>
      <c r="PVP25" s="428"/>
      <c r="PVQ25" s="428"/>
      <c r="PVR25" s="428"/>
      <c r="PVS25" s="428"/>
      <c r="PVT25" s="428"/>
      <c r="PVU25" s="428"/>
      <c r="PVV25" s="428"/>
      <c r="PVW25" s="428"/>
      <c r="PVX25" s="428"/>
      <c r="PVY25" s="428"/>
      <c r="PVZ25" s="428"/>
      <c r="PWA25" s="428"/>
      <c r="PWB25" s="428"/>
      <c r="PWC25" s="428"/>
      <c r="PWD25" s="428"/>
      <c r="PWE25" s="428"/>
      <c r="PWF25" s="428"/>
      <c r="PWG25" s="428"/>
      <c r="PWH25" s="428"/>
      <c r="PWI25" s="428"/>
      <c r="PWJ25" s="428"/>
      <c r="PWK25" s="428"/>
      <c r="PWL25" s="428"/>
      <c r="PWM25" s="428"/>
      <c r="PWN25" s="428"/>
      <c r="PWO25" s="428"/>
      <c r="PWP25" s="428"/>
      <c r="PWQ25" s="428"/>
      <c r="PWR25" s="428"/>
      <c r="PWS25" s="428"/>
      <c r="PWT25" s="428"/>
      <c r="PWU25" s="428"/>
      <c r="PWV25" s="428"/>
      <c r="PWW25" s="428"/>
      <c r="PWX25" s="428"/>
      <c r="PWY25" s="428"/>
      <c r="PWZ25" s="428"/>
      <c r="PXA25" s="428"/>
      <c r="PXB25" s="428"/>
      <c r="PXC25" s="428"/>
      <c r="PXD25" s="428"/>
      <c r="PXE25" s="428"/>
      <c r="PXF25" s="428"/>
      <c r="PXG25" s="428"/>
      <c r="PXH25" s="428"/>
      <c r="PXI25" s="428"/>
      <c r="PXJ25" s="428"/>
      <c r="PXK25" s="428"/>
      <c r="PXL25" s="428"/>
      <c r="PXM25" s="428"/>
      <c r="PXN25" s="428"/>
      <c r="PXO25" s="428"/>
      <c r="PXP25" s="428"/>
      <c r="PXQ25" s="428"/>
      <c r="PXR25" s="428"/>
      <c r="PXS25" s="428"/>
      <c r="PXT25" s="428"/>
      <c r="PXU25" s="428"/>
      <c r="PXV25" s="428"/>
      <c r="PXW25" s="428"/>
      <c r="PXX25" s="428"/>
      <c r="PXY25" s="428"/>
      <c r="PXZ25" s="428"/>
      <c r="PYA25" s="428"/>
      <c r="PYB25" s="428"/>
      <c r="PYC25" s="428"/>
      <c r="PYD25" s="428"/>
      <c r="PYE25" s="428"/>
      <c r="PYF25" s="428"/>
      <c r="PYG25" s="428"/>
      <c r="PYH25" s="428"/>
      <c r="PYI25" s="428"/>
      <c r="PYJ25" s="428"/>
      <c r="PYK25" s="428"/>
      <c r="PYL25" s="428"/>
      <c r="PYM25" s="428"/>
      <c r="PYN25" s="428"/>
      <c r="PYO25" s="428"/>
      <c r="PYP25" s="428"/>
      <c r="PYQ25" s="428"/>
      <c r="PYR25" s="428"/>
      <c r="PYS25" s="428"/>
      <c r="PYT25" s="428"/>
      <c r="PYU25" s="428"/>
      <c r="PYV25" s="428"/>
      <c r="PYW25" s="428"/>
      <c r="PYX25" s="428"/>
      <c r="PYY25" s="428"/>
      <c r="PYZ25" s="428"/>
      <c r="PZA25" s="428"/>
      <c r="PZB25" s="428"/>
      <c r="PZC25" s="428"/>
      <c r="PZD25" s="428"/>
      <c r="PZE25" s="428"/>
      <c r="PZF25" s="428"/>
      <c r="PZG25" s="428"/>
      <c r="PZH25" s="428"/>
      <c r="PZI25" s="428"/>
      <c r="PZJ25" s="428"/>
      <c r="PZK25" s="428"/>
      <c r="PZL25" s="428"/>
      <c r="PZM25" s="428"/>
      <c r="PZN25" s="428"/>
      <c r="PZO25" s="428"/>
      <c r="PZP25" s="428"/>
      <c r="PZQ25" s="428"/>
      <c r="PZR25" s="428"/>
      <c r="PZS25" s="428"/>
      <c r="PZT25" s="428"/>
      <c r="PZU25" s="428"/>
      <c r="PZV25" s="428"/>
      <c r="PZW25" s="428"/>
      <c r="PZX25" s="428"/>
      <c r="PZY25" s="428"/>
      <c r="PZZ25" s="428"/>
      <c r="QAA25" s="428"/>
      <c r="QAB25" s="428"/>
      <c r="QAC25" s="428"/>
      <c r="QAD25" s="428"/>
      <c r="QAE25" s="428"/>
      <c r="QAF25" s="428"/>
      <c r="QAG25" s="428"/>
      <c r="QAH25" s="428"/>
      <c r="QAI25" s="428"/>
      <c r="QAJ25" s="428"/>
      <c r="QAK25" s="428"/>
      <c r="QAL25" s="428"/>
      <c r="QAM25" s="428"/>
      <c r="QAN25" s="428"/>
      <c r="QAO25" s="428"/>
      <c r="QAP25" s="428"/>
      <c r="QAQ25" s="428"/>
      <c r="QAR25" s="428"/>
      <c r="QAS25" s="428"/>
      <c r="QAT25" s="428"/>
      <c r="QAU25" s="428"/>
      <c r="QAV25" s="428"/>
      <c r="QAW25" s="428"/>
      <c r="QAX25" s="428"/>
      <c r="QAY25" s="428"/>
      <c r="QAZ25" s="428"/>
      <c r="QBA25" s="428"/>
      <c r="QBB25" s="428"/>
      <c r="QBC25" s="428"/>
      <c r="QBD25" s="428"/>
      <c r="QBE25" s="428"/>
      <c r="QBF25" s="428"/>
      <c r="QBG25" s="428"/>
      <c r="QBH25" s="428"/>
      <c r="QBI25" s="428"/>
      <c r="QBJ25" s="428"/>
      <c r="QBK25" s="428"/>
      <c r="QBL25" s="428"/>
      <c r="QBM25" s="428"/>
      <c r="QBN25" s="428"/>
      <c r="QBO25" s="428"/>
      <c r="QBP25" s="428"/>
      <c r="QBQ25" s="428"/>
      <c r="QBR25" s="428"/>
      <c r="QBS25" s="428"/>
      <c r="QBT25" s="428"/>
      <c r="QBU25" s="428"/>
      <c r="QBV25" s="428"/>
      <c r="QBW25" s="428"/>
      <c r="QBX25" s="428"/>
      <c r="QBY25" s="428"/>
      <c r="QBZ25" s="428"/>
      <c r="QCA25" s="428"/>
      <c r="QCB25" s="428"/>
      <c r="QCC25" s="428"/>
      <c r="QCD25" s="428"/>
      <c r="QCE25" s="428"/>
      <c r="QCF25" s="428"/>
      <c r="QCG25" s="428"/>
      <c r="QCH25" s="428"/>
      <c r="QCI25" s="428"/>
      <c r="QCJ25" s="428"/>
      <c r="QCK25" s="428"/>
      <c r="QCL25" s="428"/>
      <c r="QCM25" s="428"/>
      <c r="QCN25" s="428"/>
      <c r="QCO25" s="428"/>
      <c r="QCP25" s="428"/>
      <c r="QCQ25" s="428"/>
      <c r="QCR25" s="428"/>
      <c r="QCS25" s="428"/>
      <c r="QCT25" s="428"/>
      <c r="QCU25" s="428"/>
      <c r="QCV25" s="428"/>
      <c r="QCW25" s="428"/>
      <c r="QCX25" s="428"/>
      <c r="QCY25" s="428"/>
      <c r="QCZ25" s="428"/>
      <c r="QDA25" s="428"/>
      <c r="QDB25" s="428"/>
      <c r="QDC25" s="428"/>
      <c r="QDD25" s="428"/>
      <c r="QDE25" s="428"/>
      <c r="QDF25" s="428"/>
      <c r="QDG25" s="428"/>
      <c r="QDH25" s="428"/>
      <c r="QDI25" s="428"/>
      <c r="QDJ25" s="428"/>
      <c r="QDK25" s="428"/>
      <c r="QDL25" s="428"/>
      <c r="QDM25" s="428"/>
      <c r="QDN25" s="428"/>
      <c r="QDO25" s="428"/>
      <c r="QDP25" s="428"/>
      <c r="QDQ25" s="428"/>
      <c r="QDR25" s="428"/>
      <c r="QDS25" s="428"/>
      <c r="QDT25" s="428"/>
      <c r="QDU25" s="428"/>
      <c r="QDV25" s="428"/>
      <c r="QDW25" s="428"/>
      <c r="QDX25" s="428"/>
      <c r="QDY25" s="428"/>
      <c r="QDZ25" s="428"/>
      <c r="QEA25" s="428"/>
      <c r="QEB25" s="428"/>
      <c r="QEC25" s="428"/>
      <c r="QED25" s="428"/>
      <c r="QEE25" s="428"/>
      <c r="QEF25" s="428"/>
      <c r="QEG25" s="428"/>
      <c r="QEH25" s="428"/>
      <c r="QEI25" s="428"/>
      <c r="QEJ25" s="428"/>
      <c r="QEK25" s="428"/>
      <c r="QEL25" s="428"/>
      <c r="QEM25" s="428"/>
      <c r="QEN25" s="428"/>
      <c r="QEO25" s="428"/>
      <c r="QEP25" s="428"/>
      <c r="QEQ25" s="428"/>
      <c r="QER25" s="428"/>
      <c r="QES25" s="428"/>
      <c r="QET25" s="428"/>
      <c r="QEU25" s="428"/>
      <c r="QEV25" s="428"/>
      <c r="QEW25" s="428"/>
      <c r="QEX25" s="428"/>
      <c r="QEY25" s="428"/>
      <c r="QEZ25" s="428"/>
      <c r="QFA25" s="428"/>
      <c r="QFB25" s="428"/>
      <c r="QFC25" s="428"/>
      <c r="QFD25" s="428"/>
      <c r="QFE25" s="428"/>
      <c r="QFF25" s="428"/>
      <c r="QFG25" s="428"/>
      <c r="QFH25" s="428"/>
      <c r="QFI25" s="428"/>
      <c r="QFJ25" s="428"/>
      <c r="QFK25" s="428"/>
      <c r="QFL25" s="428"/>
      <c r="QFM25" s="428"/>
      <c r="QFN25" s="428"/>
      <c r="QFO25" s="428"/>
      <c r="QFP25" s="428"/>
      <c r="QFQ25" s="428"/>
      <c r="QFR25" s="428"/>
      <c r="QFS25" s="428"/>
      <c r="QFT25" s="428"/>
      <c r="QFU25" s="428"/>
      <c r="QFV25" s="428"/>
      <c r="QFW25" s="428"/>
      <c r="QFX25" s="428"/>
      <c r="QFY25" s="428"/>
      <c r="QFZ25" s="428"/>
      <c r="QGA25" s="428"/>
      <c r="QGB25" s="428"/>
      <c r="QGC25" s="428"/>
      <c r="QGD25" s="428"/>
      <c r="QGE25" s="428"/>
      <c r="QGF25" s="428"/>
      <c r="QGG25" s="428"/>
      <c r="QGH25" s="428"/>
      <c r="QGI25" s="428"/>
      <c r="QGJ25" s="428"/>
      <c r="QGK25" s="428"/>
      <c r="QGL25" s="428"/>
      <c r="QGM25" s="428"/>
      <c r="QGN25" s="428"/>
      <c r="QGO25" s="428"/>
      <c r="QGP25" s="428"/>
      <c r="QGQ25" s="428"/>
      <c r="QGR25" s="428"/>
      <c r="QGS25" s="428"/>
      <c r="QGT25" s="428"/>
      <c r="QGU25" s="428"/>
      <c r="QGV25" s="428"/>
      <c r="QGW25" s="428"/>
      <c r="QGX25" s="428"/>
      <c r="QGY25" s="428"/>
      <c r="QGZ25" s="428"/>
      <c r="QHA25" s="428"/>
      <c r="QHB25" s="428"/>
      <c r="QHC25" s="428"/>
      <c r="QHD25" s="428"/>
      <c r="QHE25" s="428"/>
      <c r="QHF25" s="428"/>
      <c r="QHG25" s="428"/>
      <c r="QHH25" s="428"/>
      <c r="QHI25" s="428"/>
      <c r="QHJ25" s="428"/>
      <c r="QHK25" s="428"/>
      <c r="QHL25" s="428"/>
      <c r="QHM25" s="428"/>
      <c r="QHN25" s="428"/>
      <c r="QHO25" s="428"/>
      <c r="QHP25" s="428"/>
      <c r="QHQ25" s="428"/>
      <c r="QHR25" s="428"/>
      <c r="QHS25" s="428"/>
      <c r="QHT25" s="428"/>
      <c r="QHU25" s="428"/>
      <c r="QHV25" s="428"/>
      <c r="QHW25" s="428"/>
      <c r="QHX25" s="428"/>
      <c r="QHY25" s="428"/>
      <c r="QHZ25" s="428"/>
      <c r="QIA25" s="428"/>
      <c r="QIB25" s="428"/>
      <c r="QIC25" s="428"/>
      <c r="QID25" s="428"/>
      <c r="QIE25" s="428"/>
      <c r="QIF25" s="428"/>
      <c r="QIG25" s="428"/>
      <c r="QIH25" s="428"/>
      <c r="QII25" s="428"/>
      <c r="QIJ25" s="428"/>
      <c r="QIK25" s="428"/>
      <c r="QIL25" s="428"/>
      <c r="QIM25" s="428"/>
      <c r="QIN25" s="428"/>
      <c r="QIO25" s="428"/>
      <c r="QIP25" s="428"/>
      <c r="QIQ25" s="428"/>
      <c r="QIR25" s="428"/>
      <c r="QIS25" s="428"/>
      <c r="QIT25" s="428"/>
      <c r="QIU25" s="428"/>
      <c r="QIV25" s="428"/>
      <c r="QIW25" s="428"/>
      <c r="QIX25" s="428"/>
      <c r="QIY25" s="428"/>
      <c r="QIZ25" s="428"/>
      <c r="QJA25" s="428"/>
      <c r="QJB25" s="428"/>
      <c r="QJC25" s="428"/>
      <c r="QJD25" s="428"/>
      <c r="QJE25" s="428"/>
      <c r="QJF25" s="428"/>
      <c r="QJG25" s="428"/>
      <c r="QJH25" s="428"/>
      <c r="QJI25" s="428"/>
      <c r="QJJ25" s="428"/>
      <c r="QJK25" s="428"/>
      <c r="QJL25" s="428"/>
      <c r="QJM25" s="428"/>
      <c r="QJN25" s="428"/>
      <c r="QJO25" s="428"/>
      <c r="QJP25" s="428"/>
      <c r="QJQ25" s="428"/>
      <c r="QJR25" s="428"/>
      <c r="QJS25" s="428"/>
      <c r="QJT25" s="428"/>
      <c r="QJU25" s="428"/>
      <c r="QJV25" s="428"/>
      <c r="QJW25" s="428"/>
      <c r="QJX25" s="428"/>
      <c r="QJY25" s="428"/>
      <c r="QJZ25" s="428"/>
      <c r="QKA25" s="428"/>
      <c r="QKB25" s="428"/>
      <c r="QKC25" s="428"/>
      <c r="QKD25" s="428"/>
      <c r="QKE25" s="428"/>
      <c r="QKF25" s="428"/>
      <c r="QKG25" s="428"/>
      <c r="QKH25" s="428"/>
      <c r="QKI25" s="428"/>
      <c r="QKJ25" s="428"/>
      <c r="QKK25" s="428"/>
      <c r="QKL25" s="428"/>
      <c r="QKM25" s="428"/>
      <c r="QKN25" s="428"/>
      <c r="QKO25" s="428"/>
      <c r="QKP25" s="428"/>
      <c r="QKQ25" s="428"/>
      <c r="QKR25" s="428"/>
      <c r="QKS25" s="428"/>
      <c r="QKT25" s="428"/>
      <c r="QKU25" s="428"/>
      <c r="QKV25" s="428"/>
      <c r="QKW25" s="428"/>
      <c r="QKX25" s="428"/>
      <c r="QKY25" s="428"/>
      <c r="QKZ25" s="428"/>
      <c r="QLA25" s="428"/>
      <c r="QLB25" s="428"/>
      <c r="QLC25" s="428"/>
      <c r="QLD25" s="428"/>
      <c r="QLE25" s="428"/>
      <c r="QLF25" s="428"/>
      <c r="QLG25" s="428"/>
      <c r="QLH25" s="428"/>
      <c r="QLI25" s="428"/>
      <c r="QLJ25" s="428"/>
      <c r="QLK25" s="428"/>
      <c r="QLL25" s="428"/>
      <c r="QLM25" s="428"/>
      <c r="QLN25" s="428"/>
      <c r="QLO25" s="428"/>
      <c r="QLP25" s="428"/>
      <c r="QLQ25" s="428"/>
      <c r="QLR25" s="428"/>
      <c r="QLS25" s="428"/>
      <c r="QLT25" s="428"/>
      <c r="QLU25" s="428"/>
      <c r="QLV25" s="428"/>
      <c r="QLW25" s="428"/>
      <c r="QLX25" s="428"/>
      <c r="QLY25" s="428"/>
      <c r="QLZ25" s="428"/>
      <c r="QMA25" s="428"/>
      <c r="QMB25" s="428"/>
      <c r="QMC25" s="428"/>
      <c r="QMD25" s="428"/>
      <c r="QME25" s="428"/>
      <c r="QMF25" s="428"/>
      <c r="QMG25" s="428"/>
      <c r="QMH25" s="428"/>
      <c r="QMI25" s="428"/>
      <c r="QMJ25" s="428"/>
      <c r="QMK25" s="428"/>
      <c r="QML25" s="428"/>
      <c r="QMM25" s="428"/>
      <c r="QMN25" s="428"/>
      <c r="QMO25" s="428"/>
      <c r="QMP25" s="428"/>
      <c r="QMQ25" s="428"/>
      <c r="QMR25" s="428"/>
      <c r="QMS25" s="428"/>
      <c r="QMT25" s="428"/>
      <c r="QMU25" s="428"/>
      <c r="QMV25" s="428"/>
      <c r="QMW25" s="428"/>
      <c r="QMX25" s="428"/>
      <c r="QMY25" s="428"/>
      <c r="QMZ25" s="428"/>
      <c r="QNA25" s="428"/>
      <c r="QNB25" s="428"/>
      <c r="QNC25" s="428"/>
      <c r="QND25" s="428"/>
      <c r="QNE25" s="428"/>
      <c r="QNF25" s="428"/>
      <c r="QNG25" s="428"/>
      <c r="QNH25" s="428"/>
      <c r="QNI25" s="428"/>
      <c r="QNJ25" s="428"/>
      <c r="QNK25" s="428"/>
      <c r="QNL25" s="428"/>
      <c r="QNM25" s="428"/>
      <c r="QNN25" s="428"/>
      <c r="QNO25" s="428"/>
      <c r="QNP25" s="428"/>
      <c r="QNQ25" s="428"/>
      <c r="QNR25" s="428"/>
      <c r="QNS25" s="428"/>
      <c r="QNT25" s="428"/>
      <c r="QNU25" s="428"/>
      <c r="QNV25" s="428"/>
      <c r="QNW25" s="428"/>
      <c r="QNX25" s="428"/>
      <c r="QNY25" s="428"/>
      <c r="QNZ25" s="428"/>
      <c r="QOA25" s="428"/>
      <c r="QOB25" s="428"/>
      <c r="QOC25" s="428"/>
      <c r="QOD25" s="428"/>
      <c r="QOE25" s="428"/>
      <c r="QOF25" s="428"/>
      <c r="QOG25" s="428"/>
      <c r="QOH25" s="428"/>
      <c r="QOI25" s="428"/>
      <c r="QOJ25" s="428"/>
      <c r="QOK25" s="428"/>
      <c r="QOL25" s="428"/>
      <c r="QOM25" s="428"/>
      <c r="QON25" s="428"/>
      <c r="QOO25" s="428"/>
      <c r="QOP25" s="428"/>
      <c r="QOQ25" s="428"/>
      <c r="QOR25" s="428"/>
      <c r="QOS25" s="428"/>
      <c r="QOT25" s="428"/>
      <c r="QOU25" s="428"/>
      <c r="QOV25" s="428"/>
      <c r="QOW25" s="428"/>
      <c r="QOX25" s="428"/>
      <c r="QOY25" s="428"/>
      <c r="QOZ25" s="428"/>
      <c r="QPA25" s="428"/>
      <c r="QPB25" s="428"/>
      <c r="QPC25" s="428"/>
      <c r="QPD25" s="428"/>
      <c r="QPE25" s="428"/>
      <c r="QPF25" s="428"/>
      <c r="QPG25" s="428"/>
      <c r="QPH25" s="428"/>
      <c r="QPI25" s="428"/>
      <c r="QPJ25" s="428"/>
      <c r="QPK25" s="428"/>
      <c r="QPL25" s="428"/>
      <c r="QPM25" s="428"/>
      <c r="QPN25" s="428"/>
      <c r="QPO25" s="428"/>
      <c r="QPP25" s="428"/>
      <c r="QPQ25" s="428"/>
      <c r="QPR25" s="428"/>
      <c r="QPS25" s="428"/>
      <c r="QPT25" s="428"/>
      <c r="QPU25" s="428"/>
      <c r="QPV25" s="428"/>
      <c r="QPW25" s="428"/>
      <c r="QPX25" s="428"/>
      <c r="QPY25" s="428"/>
      <c r="QPZ25" s="428"/>
      <c r="QQA25" s="428"/>
      <c r="QQB25" s="428"/>
      <c r="QQC25" s="428"/>
      <c r="QQD25" s="428"/>
      <c r="QQE25" s="428"/>
      <c r="QQF25" s="428"/>
      <c r="QQG25" s="428"/>
      <c r="QQH25" s="428"/>
      <c r="QQI25" s="428"/>
      <c r="QQJ25" s="428"/>
      <c r="QQK25" s="428"/>
      <c r="QQL25" s="428"/>
      <c r="QQM25" s="428"/>
      <c r="QQN25" s="428"/>
      <c r="QQO25" s="428"/>
      <c r="QQP25" s="428"/>
      <c r="QQQ25" s="428"/>
      <c r="QQR25" s="428"/>
      <c r="QQS25" s="428"/>
      <c r="QQT25" s="428"/>
      <c r="QQU25" s="428"/>
      <c r="QQV25" s="428"/>
      <c r="QQW25" s="428"/>
      <c r="QQX25" s="428"/>
      <c r="QQY25" s="428"/>
      <c r="QQZ25" s="428"/>
      <c r="QRA25" s="428"/>
      <c r="QRB25" s="428"/>
      <c r="QRC25" s="428"/>
      <c r="QRD25" s="428"/>
      <c r="QRE25" s="428"/>
      <c r="QRF25" s="428"/>
      <c r="QRG25" s="428"/>
      <c r="QRH25" s="428"/>
      <c r="QRI25" s="428"/>
      <c r="QRJ25" s="428"/>
      <c r="QRK25" s="428"/>
      <c r="QRL25" s="428"/>
      <c r="QRM25" s="428"/>
      <c r="QRN25" s="428"/>
      <c r="QRO25" s="428"/>
      <c r="QRP25" s="428"/>
      <c r="QRQ25" s="428"/>
      <c r="QRR25" s="428"/>
      <c r="QRS25" s="428"/>
      <c r="QRT25" s="428"/>
      <c r="QRU25" s="428"/>
      <c r="QRV25" s="428"/>
      <c r="QRW25" s="428"/>
      <c r="QRX25" s="428"/>
      <c r="QRY25" s="428"/>
      <c r="QRZ25" s="428"/>
      <c r="QSA25" s="428"/>
      <c r="QSB25" s="428"/>
      <c r="QSC25" s="428"/>
      <c r="QSD25" s="428"/>
      <c r="QSE25" s="428"/>
      <c r="QSF25" s="428"/>
      <c r="QSG25" s="428"/>
      <c r="QSH25" s="428"/>
      <c r="QSI25" s="428"/>
      <c r="QSJ25" s="428"/>
      <c r="QSK25" s="428"/>
      <c r="QSL25" s="428"/>
      <c r="QSM25" s="428"/>
      <c r="QSN25" s="428"/>
      <c r="QSO25" s="428"/>
      <c r="QSP25" s="428"/>
      <c r="QSQ25" s="428"/>
      <c r="QSR25" s="428"/>
      <c r="QSS25" s="428"/>
      <c r="QST25" s="428"/>
      <c r="QSU25" s="428"/>
      <c r="QSV25" s="428"/>
      <c r="QSW25" s="428"/>
      <c r="QSX25" s="428"/>
      <c r="QSY25" s="428"/>
      <c r="QSZ25" s="428"/>
      <c r="QTA25" s="428"/>
      <c r="QTB25" s="428"/>
      <c r="QTC25" s="428"/>
      <c r="QTD25" s="428"/>
      <c r="QTE25" s="428"/>
      <c r="QTF25" s="428"/>
      <c r="QTG25" s="428"/>
      <c r="QTH25" s="428"/>
      <c r="QTI25" s="428"/>
      <c r="QTJ25" s="428"/>
      <c r="QTK25" s="428"/>
      <c r="QTL25" s="428"/>
      <c r="QTM25" s="428"/>
      <c r="QTN25" s="428"/>
      <c r="QTO25" s="428"/>
      <c r="QTP25" s="428"/>
      <c r="QTQ25" s="428"/>
      <c r="QTR25" s="428"/>
      <c r="QTS25" s="428"/>
      <c r="QTT25" s="428"/>
      <c r="QTU25" s="428"/>
      <c r="QTV25" s="428"/>
      <c r="QTW25" s="428"/>
      <c r="QTX25" s="428"/>
      <c r="QTY25" s="428"/>
      <c r="QTZ25" s="428"/>
      <c r="QUA25" s="428"/>
      <c r="QUB25" s="428"/>
      <c r="QUC25" s="428"/>
      <c r="QUD25" s="428"/>
      <c r="QUE25" s="428"/>
      <c r="QUF25" s="428"/>
      <c r="QUG25" s="428"/>
      <c r="QUH25" s="428"/>
      <c r="QUI25" s="428"/>
      <c r="QUJ25" s="428"/>
      <c r="QUK25" s="428"/>
      <c r="QUL25" s="428"/>
      <c r="QUM25" s="428"/>
      <c r="QUN25" s="428"/>
      <c r="QUO25" s="428"/>
      <c r="QUP25" s="428"/>
      <c r="QUQ25" s="428"/>
      <c r="QUR25" s="428"/>
      <c r="QUS25" s="428"/>
      <c r="QUT25" s="428"/>
      <c r="QUU25" s="428"/>
      <c r="QUV25" s="428"/>
      <c r="QUW25" s="428"/>
      <c r="QUX25" s="428"/>
      <c r="QUY25" s="428"/>
      <c r="QUZ25" s="428"/>
      <c r="QVA25" s="428"/>
      <c r="QVB25" s="428"/>
      <c r="QVC25" s="428"/>
      <c r="QVD25" s="428"/>
      <c r="QVE25" s="428"/>
      <c r="QVF25" s="428"/>
      <c r="QVG25" s="428"/>
      <c r="QVH25" s="428"/>
      <c r="QVI25" s="428"/>
      <c r="QVJ25" s="428"/>
      <c r="QVK25" s="428"/>
      <c r="QVL25" s="428"/>
      <c r="QVM25" s="428"/>
      <c r="QVN25" s="428"/>
      <c r="QVO25" s="428"/>
      <c r="QVP25" s="428"/>
      <c r="QVQ25" s="428"/>
      <c r="QVR25" s="428"/>
      <c r="QVS25" s="428"/>
      <c r="QVT25" s="428"/>
      <c r="QVU25" s="428"/>
      <c r="QVV25" s="428"/>
      <c r="QVW25" s="428"/>
      <c r="QVX25" s="428"/>
      <c r="QVY25" s="428"/>
      <c r="QVZ25" s="428"/>
      <c r="QWA25" s="428"/>
      <c r="QWB25" s="428"/>
      <c r="QWC25" s="428"/>
      <c r="QWD25" s="428"/>
      <c r="QWE25" s="428"/>
      <c r="QWF25" s="428"/>
      <c r="QWG25" s="428"/>
      <c r="QWH25" s="428"/>
      <c r="QWI25" s="428"/>
      <c r="QWJ25" s="428"/>
      <c r="QWK25" s="428"/>
      <c r="QWL25" s="428"/>
      <c r="QWM25" s="428"/>
      <c r="QWN25" s="428"/>
      <c r="QWO25" s="428"/>
      <c r="QWP25" s="428"/>
      <c r="QWQ25" s="428"/>
      <c r="QWR25" s="428"/>
      <c r="QWS25" s="428"/>
      <c r="QWT25" s="428"/>
      <c r="QWU25" s="428"/>
      <c r="QWV25" s="428"/>
      <c r="QWW25" s="428"/>
      <c r="QWX25" s="428"/>
      <c r="QWY25" s="428"/>
      <c r="QWZ25" s="428"/>
      <c r="QXA25" s="428"/>
      <c r="QXB25" s="428"/>
      <c r="QXC25" s="428"/>
      <c r="QXD25" s="428"/>
      <c r="QXE25" s="428"/>
      <c r="QXF25" s="428"/>
      <c r="QXG25" s="428"/>
      <c r="QXH25" s="428"/>
      <c r="QXI25" s="428"/>
      <c r="QXJ25" s="428"/>
      <c r="QXK25" s="428"/>
      <c r="QXL25" s="428"/>
      <c r="QXM25" s="428"/>
      <c r="QXN25" s="428"/>
      <c r="QXO25" s="428"/>
      <c r="QXP25" s="428"/>
      <c r="QXQ25" s="428"/>
      <c r="QXR25" s="428"/>
      <c r="QXS25" s="428"/>
      <c r="QXT25" s="428"/>
      <c r="QXU25" s="428"/>
      <c r="QXV25" s="428"/>
      <c r="QXW25" s="428"/>
      <c r="QXX25" s="428"/>
      <c r="QXY25" s="428"/>
      <c r="QXZ25" s="428"/>
      <c r="QYA25" s="428"/>
      <c r="QYB25" s="428"/>
      <c r="QYC25" s="428"/>
      <c r="QYD25" s="428"/>
      <c r="QYE25" s="428"/>
      <c r="QYF25" s="428"/>
      <c r="QYG25" s="428"/>
      <c r="QYH25" s="428"/>
      <c r="QYI25" s="428"/>
      <c r="QYJ25" s="428"/>
      <c r="QYK25" s="428"/>
      <c r="QYL25" s="428"/>
      <c r="QYM25" s="428"/>
      <c r="QYN25" s="428"/>
      <c r="QYO25" s="428"/>
      <c r="QYP25" s="428"/>
      <c r="QYQ25" s="428"/>
      <c r="QYR25" s="428"/>
      <c r="QYS25" s="428"/>
      <c r="QYT25" s="428"/>
      <c r="QYU25" s="428"/>
      <c r="QYV25" s="428"/>
      <c r="QYW25" s="428"/>
      <c r="QYX25" s="428"/>
      <c r="QYY25" s="428"/>
      <c r="QYZ25" s="428"/>
      <c r="QZA25" s="428"/>
      <c r="QZB25" s="428"/>
      <c r="QZC25" s="428"/>
      <c r="QZD25" s="428"/>
      <c r="QZE25" s="428"/>
      <c r="QZF25" s="428"/>
      <c r="QZG25" s="428"/>
      <c r="QZH25" s="428"/>
      <c r="QZI25" s="428"/>
      <c r="QZJ25" s="428"/>
      <c r="QZK25" s="428"/>
      <c r="QZL25" s="428"/>
      <c r="QZM25" s="428"/>
      <c r="QZN25" s="428"/>
      <c r="QZO25" s="428"/>
      <c r="QZP25" s="428"/>
      <c r="QZQ25" s="428"/>
      <c r="QZR25" s="428"/>
      <c r="QZS25" s="428"/>
      <c r="QZT25" s="428"/>
      <c r="QZU25" s="428"/>
      <c r="QZV25" s="428"/>
      <c r="QZW25" s="428"/>
      <c r="QZX25" s="428"/>
      <c r="QZY25" s="428"/>
      <c r="QZZ25" s="428"/>
      <c r="RAA25" s="428"/>
      <c r="RAB25" s="428"/>
      <c r="RAC25" s="428"/>
      <c r="RAD25" s="428"/>
      <c r="RAE25" s="428"/>
      <c r="RAF25" s="428"/>
      <c r="RAG25" s="428"/>
      <c r="RAH25" s="428"/>
      <c r="RAI25" s="428"/>
      <c r="RAJ25" s="428"/>
      <c r="RAK25" s="428"/>
      <c r="RAL25" s="428"/>
      <c r="RAM25" s="428"/>
      <c r="RAN25" s="428"/>
      <c r="RAO25" s="428"/>
      <c r="RAP25" s="428"/>
      <c r="RAQ25" s="428"/>
      <c r="RAR25" s="428"/>
      <c r="RAS25" s="428"/>
      <c r="RAT25" s="428"/>
      <c r="RAU25" s="428"/>
      <c r="RAV25" s="428"/>
      <c r="RAW25" s="428"/>
      <c r="RAX25" s="428"/>
      <c r="RAY25" s="428"/>
      <c r="RAZ25" s="428"/>
      <c r="RBA25" s="428"/>
      <c r="RBB25" s="428"/>
      <c r="RBC25" s="428"/>
      <c r="RBD25" s="428"/>
      <c r="RBE25" s="428"/>
      <c r="RBF25" s="428"/>
      <c r="RBG25" s="428"/>
      <c r="RBH25" s="428"/>
      <c r="RBI25" s="428"/>
      <c r="RBJ25" s="428"/>
      <c r="RBK25" s="428"/>
      <c r="RBL25" s="428"/>
      <c r="RBM25" s="428"/>
      <c r="RBN25" s="428"/>
      <c r="RBO25" s="428"/>
      <c r="RBP25" s="428"/>
      <c r="RBQ25" s="428"/>
      <c r="RBR25" s="428"/>
      <c r="RBS25" s="428"/>
      <c r="RBT25" s="428"/>
      <c r="RBU25" s="428"/>
      <c r="RBV25" s="428"/>
      <c r="RBW25" s="428"/>
      <c r="RBX25" s="428"/>
      <c r="RBY25" s="428"/>
      <c r="RBZ25" s="428"/>
      <c r="RCA25" s="428"/>
      <c r="RCB25" s="428"/>
      <c r="RCC25" s="428"/>
      <c r="RCD25" s="428"/>
      <c r="RCE25" s="428"/>
      <c r="RCF25" s="428"/>
      <c r="RCG25" s="428"/>
      <c r="RCH25" s="428"/>
      <c r="RCI25" s="428"/>
      <c r="RCJ25" s="428"/>
      <c r="RCK25" s="428"/>
      <c r="RCL25" s="428"/>
      <c r="RCM25" s="428"/>
      <c r="RCN25" s="428"/>
      <c r="RCO25" s="428"/>
      <c r="RCP25" s="428"/>
      <c r="RCQ25" s="428"/>
      <c r="RCR25" s="428"/>
      <c r="RCS25" s="428"/>
      <c r="RCT25" s="428"/>
      <c r="RCU25" s="428"/>
      <c r="RCV25" s="428"/>
      <c r="RCW25" s="428"/>
      <c r="RCX25" s="428"/>
      <c r="RCY25" s="428"/>
      <c r="RCZ25" s="428"/>
      <c r="RDA25" s="428"/>
      <c r="RDB25" s="428"/>
      <c r="RDC25" s="428"/>
      <c r="RDD25" s="428"/>
      <c r="RDE25" s="428"/>
      <c r="RDF25" s="428"/>
      <c r="RDG25" s="428"/>
      <c r="RDH25" s="428"/>
      <c r="RDI25" s="428"/>
      <c r="RDJ25" s="428"/>
      <c r="RDK25" s="428"/>
      <c r="RDL25" s="428"/>
      <c r="RDM25" s="428"/>
      <c r="RDN25" s="428"/>
      <c r="RDO25" s="428"/>
      <c r="RDP25" s="428"/>
      <c r="RDQ25" s="428"/>
      <c r="RDR25" s="428"/>
      <c r="RDS25" s="428"/>
      <c r="RDT25" s="428"/>
      <c r="RDU25" s="428"/>
      <c r="RDV25" s="428"/>
      <c r="RDW25" s="428"/>
      <c r="RDX25" s="428"/>
      <c r="RDY25" s="428"/>
      <c r="RDZ25" s="428"/>
      <c r="REA25" s="428"/>
      <c r="REB25" s="428"/>
      <c r="REC25" s="428"/>
      <c r="RED25" s="428"/>
      <c r="REE25" s="428"/>
      <c r="REF25" s="428"/>
      <c r="REG25" s="428"/>
      <c r="REH25" s="428"/>
      <c r="REI25" s="428"/>
      <c r="REJ25" s="428"/>
      <c r="REK25" s="428"/>
      <c r="REL25" s="428"/>
      <c r="REM25" s="428"/>
      <c r="REN25" s="428"/>
      <c r="REO25" s="428"/>
      <c r="REP25" s="428"/>
      <c r="REQ25" s="428"/>
      <c r="RER25" s="428"/>
      <c r="RES25" s="428"/>
      <c r="RET25" s="428"/>
      <c r="REU25" s="428"/>
      <c r="REV25" s="428"/>
      <c r="REW25" s="428"/>
      <c r="REX25" s="428"/>
      <c r="REY25" s="428"/>
      <c r="REZ25" s="428"/>
      <c r="RFA25" s="428"/>
      <c r="RFB25" s="428"/>
      <c r="RFC25" s="428"/>
      <c r="RFD25" s="428"/>
      <c r="RFE25" s="428"/>
      <c r="RFF25" s="428"/>
      <c r="RFG25" s="428"/>
      <c r="RFH25" s="428"/>
      <c r="RFI25" s="428"/>
      <c r="RFJ25" s="428"/>
      <c r="RFK25" s="428"/>
      <c r="RFL25" s="428"/>
      <c r="RFM25" s="428"/>
      <c r="RFN25" s="428"/>
      <c r="RFO25" s="428"/>
      <c r="RFP25" s="428"/>
      <c r="RFQ25" s="428"/>
      <c r="RFR25" s="428"/>
      <c r="RFS25" s="428"/>
      <c r="RFT25" s="428"/>
      <c r="RFU25" s="428"/>
      <c r="RFV25" s="428"/>
      <c r="RFW25" s="428"/>
      <c r="RFX25" s="428"/>
      <c r="RFY25" s="428"/>
      <c r="RFZ25" s="428"/>
      <c r="RGA25" s="428"/>
      <c r="RGB25" s="428"/>
      <c r="RGC25" s="428"/>
      <c r="RGD25" s="428"/>
      <c r="RGE25" s="428"/>
      <c r="RGF25" s="428"/>
      <c r="RGG25" s="428"/>
      <c r="RGH25" s="428"/>
      <c r="RGI25" s="428"/>
      <c r="RGJ25" s="428"/>
      <c r="RGK25" s="428"/>
      <c r="RGL25" s="428"/>
      <c r="RGM25" s="428"/>
      <c r="RGN25" s="428"/>
      <c r="RGO25" s="428"/>
      <c r="RGP25" s="428"/>
      <c r="RGQ25" s="428"/>
      <c r="RGR25" s="428"/>
      <c r="RGS25" s="428"/>
      <c r="RGT25" s="428"/>
      <c r="RGU25" s="428"/>
      <c r="RGV25" s="428"/>
      <c r="RGW25" s="428"/>
      <c r="RGX25" s="428"/>
      <c r="RGY25" s="428"/>
      <c r="RGZ25" s="428"/>
      <c r="RHA25" s="428"/>
      <c r="RHB25" s="428"/>
      <c r="RHC25" s="428"/>
      <c r="RHD25" s="428"/>
      <c r="RHE25" s="428"/>
      <c r="RHF25" s="428"/>
      <c r="RHG25" s="428"/>
      <c r="RHH25" s="428"/>
      <c r="RHI25" s="428"/>
      <c r="RHJ25" s="428"/>
      <c r="RHK25" s="428"/>
      <c r="RHL25" s="428"/>
      <c r="RHM25" s="428"/>
      <c r="RHN25" s="428"/>
      <c r="RHO25" s="428"/>
      <c r="RHP25" s="428"/>
      <c r="RHQ25" s="428"/>
      <c r="RHR25" s="428"/>
      <c r="RHS25" s="428"/>
      <c r="RHT25" s="428"/>
      <c r="RHU25" s="428"/>
      <c r="RHV25" s="428"/>
      <c r="RHW25" s="428"/>
      <c r="RHX25" s="428"/>
      <c r="RHY25" s="428"/>
      <c r="RHZ25" s="428"/>
      <c r="RIA25" s="428"/>
      <c r="RIB25" s="428"/>
      <c r="RIC25" s="428"/>
      <c r="RID25" s="428"/>
      <c r="RIE25" s="428"/>
      <c r="RIF25" s="428"/>
      <c r="RIG25" s="428"/>
      <c r="RIH25" s="428"/>
      <c r="RII25" s="428"/>
      <c r="RIJ25" s="428"/>
      <c r="RIK25" s="428"/>
      <c r="RIL25" s="428"/>
      <c r="RIM25" s="428"/>
      <c r="RIN25" s="428"/>
      <c r="RIO25" s="428"/>
      <c r="RIP25" s="428"/>
      <c r="RIQ25" s="428"/>
      <c r="RIR25" s="428"/>
      <c r="RIS25" s="428"/>
      <c r="RIT25" s="428"/>
      <c r="RIU25" s="428"/>
      <c r="RIV25" s="428"/>
      <c r="RIW25" s="428"/>
      <c r="RIX25" s="428"/>
      <c r="RIY25" s="428"/>
      <c r="RIZ25" s="428"/>
      <c r="RJA25" s="428"/>
      <c r="RJB25" s="428"/>
      <c r="RJC25" s="428"/>
      <c r="RJD25" s="428"/>
      <c r="RJE25" s="428"/>
      <c r="RJF25" s="428"/>
      <c r="RJG25" s="428"/>
      <c r="RJH25" s="428"/>
      <c r="RJI25" s="428"/>
      <c r="RJJ25" s="428"/>
      <c r="RJK25" s="428"/>
      <c r="RJL25" s="428"/>
      <c r="RJM25" s="428"/>
      <c r="RJN25" s="428"/>
      <c r="RJO25" s="428"/>
      <c r="RJP25" s="428"/>
      <c r="RJQ25" s="428"/>
      <c r="RJR25" s="428"/>
      <c r="RJS25" s="428"/>
      <c r="RJT25" s="428"/>
      <c r="RJU25" s="428"/>
      <c r="RJV25" s="428"/>
      <c r="RJW25" s="428"/>
      <c r="RJX25" s="428"/>
      <c r="RJY25" s="428"/>
      <c r="RJZ25" s="428"/>
      <c r="RKA25" s="428"/>
      <c r="RKB25" s="428"/>
      <c r="RKC25" s="428"/>
      <c r="RKD25" s="428"/>
      <c r="RKE25" s="428"/>
      <c r="RKF25" s="428"/>
      <c r="RKG25" s="428"/>
      <c r="RKH25" s="428"/>
      <c r="RKI25" s="428"/>
      <c r="RKJ25" s="428"/>
      <c r="RKK25" s="428"/>
      <c r="RKL25" s="428"/>
      <c r="RKM25" s="428"/>
      <c r="RKN25" s="428"/>
      <c r="RKO25" s="428"/>
      <c r="RKP25" s="428"/>
      <c r="RKQ25" s="428"/>
      <c r="RKR25" s="428"/>
      <c r="RKS25" s="428"/>
      <c r="RKT25" s="428"/>
      <c r="RKU25" s="428"/>
      <c r="RKV25" s="428"/>
      <c r="RKW25" s="428"/>
      <c r="RKX25" s="428"/>
      <c r="RKY25" s="428"/>
      <c r="RKZ25" s="428"/>
      <c r="RLA25" s="428"/>
      <c r="RLB25" s="428"/>
      <c r="RLC25" s="428"/>
      <c r="RLD25" s="428"/>
      <c r="RLE25" s="428"/>
      <c r="RLF25" s="428"/>
      <c r="RLG25" s="428"/>
      <c r="RLH25" s="428"/>
      <c r="RLI25" s="428"/>
      <c r="RLJ25" s="428"/>
      <c r="RLK25" s="428"/>
      <c r="RLL25" s="428"/>
      <c r="RLM25" s="428"/>
      <c r="RLN25" s="428"/>
      <c r="RLO25" s="428"/>
      <c r="RLP25" s="428"/>
      <c r="RLQ25" s="428"/>
      <c r="RLR25" s="428"/>
      <c r="RLS25" s="428"/>
      <c r="RLT25" s="428"/>
      <c r="RLU25" s="428"/>
      <c r="RLV25" s="428"/>
      <c r="RLW25" s="428"/>
      <c r="RLX25" s="428"/>
      <c r="RLY25" s="428"/>
      <c r="RLZ25" s="428"/>
      <c r="RMA25" s="428"/>
      <c r="RMB25" s="428"/>
      <c r="RMC25" s="428"/>
      <c r="RMD25" s="428"/>
      <c r="RME25" s="428"/>
      <c r="RMF25" s="428"/>
      <c r="RMG25" s="428"/>
      <c r="RMH25" s="428"/>
      <c r="RMI25" s="428"/>
      <c r="RMJ25" s="428"/>
      <c r="RMK25" s="428"/>
      <c r="RML25" s="428"/>
      <c r="RMM25" s="428"/>
      <c r="RMN25" s="428"/>
      <c r="RMO25" s="428"/>
      <c r="RMP25" s="428"/>
      <c r="RMQ25" s="428"/>
      <c r="RMR25" s="428"/>
      <c r="RMS25" s="428"/>
      <c r="RMT25" s="428"/>
      <c r="RMU25" s="428"/>
      <c r="RMV25" s="428"/>
      <c r="RMW25" s="428"/>
      <c r="RMX25" s="428"/>
      <c r="RMY25" s="428"/>
      <c r="RMZ25" s="428"/>
      <c r="RNA25" s="428"/>
      <c r="RNB25" s="428"/>
      <c r="RNC25" s="428"/>
      <c r="RND25" s="428"/>
      <c r="RNE25" s="428"/>
      <c r="RNF25" s="428"/>
      <c r="RNG25" s="428"/>
      <c r="RNH25" s="428"/>
      <c r="RNI25" s="428"/>
      <c r="RNJ25" s="428"/>
      <c r="RNK25" s="428"/>
      <c r="RNL25" s="428"/>
      <c r="RNM25" s="428"/>
      <c r="RNN25" s="428"/>
      <c r="RNO25" s="428"/>
      <c r="RNP25" s="428"/>
      <c r="RNQ25" s="428"/>
      <c r="RNR25" s="428"/>
      <c r="RNS25" s="428"/>
      <c r="RNT25" s="428"/>
      <c r="RNU25" s="428"/>
      <c r="RNV25" s="428"/>
      <c r="RNW25" s="428"/>
      <c r="RNX25" s="428"/>
      <c r="RNY25" s="428"/>
      <c r="RNZ25" s="428"/>
      <c r="ROA25" s="428"/>
      <c r="ROB25" s="428"/>
      <c r="ROC25" s="428"/>
      <c r="ROD25" s="428"/>
      <c r="ROE25" s="428"/>
      <c r="ROF25" s="428"/>
      <c r="ROG25" s="428"/>
      <c r="ROH25" s="428"/>
      <c r="ROI25" s="428"/>
      <c r="ROJ25" s="428"/>
      <c r="ROK25" s="428"/>
      <c r="ROL25" s="428"/>
      <c r="ROM25" s="428"/>
      <c r="RON25" s="428"/>
      <c r="ROO25" s="428"/>
      <c r="ROP25" s="428"/>
      <c r="ROQ25" s="428"/>
      <c r="ROR25" s="428"/>
      <c r="ROS25" s="428"/>
      <c r="ROT25" s="428"/>
      <c r="ROU25" s="428"/>
      <c r="ROV25" s="428"/>
      <c r="ROW25" s="428"/>
      <c r="ROX25" s="428"/>
      <c r="ROY25" s="428"/>
      <c r="ROZ25" s="428"/>
      <c r="RPA25" s="428"/>
      <c r="RPB25" s="428"/>
      <c r="RPC25" s="428"/>
      <c r="RPD25" s="428"/>
      <c r="RPE25" s="428"/>
      <c r="RPF25" s="428"/>
      <c r="RPG25" s="428"/>
      <c r="RPH25" s="428"/>
      <c r="RPI25" s="428"/>
      <c r="RPJ25" s="428"/>
      <c r="RPK25" s="428"/>
      <c r="RPL25" s="428"/>
      <c r="RPM25" s="428"/>
      <c r="RPN25" s="428"/>
      <c r="RPO25" s="428"/>
      <c r="RPP25" s="428"/>
      <c r="RPQ25" s="428"/>
      <c r="RPR25" s="428"/>
      <c r="RPS25" s="428"/>
      <c r="RPT25" s="428"/>
      <c r="RPU25" s="428"/>
      <c r="RPV25" s="428"/>
      <c r="RPW25" s="428"/>
      <c r="RPX25" s="428"/>
      <c r="RPY25" s="428"/>
      <c r="RPZ25" s="428"/>
      <c r="RQA25" s="428"/>
      <c r="RQB25" s="428"/>
      <c r="RQC25" s="428"/>
      <c r="RQD25" s="428"/>
      <c r="RQE25" s="428"/>
      <c r="RQF25" s="428"/>
      <c r="RQG25" s="428"/>
      <c r="RQH25" s="428"/>
      <c r="RQI25" s="428"/>
      <c r="RQJ25" s="428"/>
      <c r="RQK25" s="428"/>
      <c r="RQL25" s="428"/>
      <c r="RQM25" s="428"/>
      <c r="RQN25" s="428"/>
      <c r="RQO25" s="428"/>
      <c r="RQP25" s="428"/>
      <c r="RQQ25" s="428"/>
      <c r="RQR25" s="428"/>
      <c r="RQS25" s="428"/>
      <c r="RQT25" s="428"/>
      <c r="RQU25" s="428"/>
      <c r="RQV25" s="428"/>
      <c r="RQW25" s="428"/>
      <c r="RQX25" s="428"/>
      <c r="RQY25" s="428"/>
      <c r="RQZ25" s="428"/>
      <c r="RRA25" s="428"/>
      <c r="RRB25" s="428"/>
      <c r="RRC25" s="428"/>
      <c r="RRD25" s="428"/>
      <c r="RRE25" s="428"/>
      <c r="RRF25" s="428"/>
      <c r="RRG25" s="428"/>
      <c r="RRH25" s="428"/>
      <c r="RRI25" s="428"/>
      <c r="RRJ25" s="428"/>
      <c r="RRK25" s="428"/>
      <c r="RRL25" s="428"/>
      <c r="RRM25" s="428"/>
      <c r="RRN25" s="428"/>
      <c r="RRO25" s="428"/>
      <c r="RRP25" s="428"/>
      <c r="RRQ25" s="428"/>
      <c r="RRR25" s="428"/>
      <c r="RRS25" s="428"/>
      <c r="RRT25" s="428"/>
      <c r="RRU25" s="428"/>
      <c r="RRV25" s="428"/>
      <c r="RRW25" s="428"/>
      <c r="RRX25" s="428"/>
      <c r="RRY25" s="428"/>
      <c r="RRZ25" s="428"/>
      <c r="RSA25" s="428"/>
      <c r="RSB25" s="428"/>
      <c r="RSC25" s="428"/>
      <c r="RSD25" s="428"/>
      <c r="RSE25" s="428"/>
      <c r="RSF25" s="428"/>
      <c r="RSG25" s="428"/>
      <c r="RSH25" s="428"/>
      <c r="RSI25" s="428"/>
      <c r="RSJ25" s="428"/>
      <c r="RSK25" s="428"/>
      <c r="RSL25" s="428"/>
      <c r="RSM25" s="428"/>
      <c r="RSN25" s="428"/>
      <c r="RSO25" s="428"/>
      <c r="RSP25" s="428"/>
      <c r="RSQ25" s="428"/>
      <c r="RSR25" s="428"/>
      <c r="RSS25" s="428"/>
      <c r="RST25" s="428"/>
      <c r="RSU25" s="428"/>
      <c r="RSV25" s="428"/>
      <c r="RSW25" s="428"/>
      <c r="RSX25" s="428"/>
      <c r="RSY25" s="428"/>
      <c r="RSZ25" s="428"/>
      <c r="RTA25" s="428"/>
      <c r="RTB25" s="428"/>
      <c r="RTC25" s="428"/>
      <c r="RTD25" s="428"/>
      <c r="RTE25" s="428"/>
      <c r="RTF25" s="428"/>
      <c r="RTG25" s="428"/>
      <c r="RTH25" s="428"/>
      <c r="RTI25" s="428"/>
      <c r="RTJ25" s="428"/>
      <c r="RTK25" s="428"/>
      <c r="RTL25" s="428"/>
      <c r="RTM25" s="428"/>
      <c r="RTN25" s="428"/>
      <c r="RTO25" s="428"/>
      <c r="RTP25" s="428"/>
      <c r="RTQ25" s="428"/>
      <c r="RTR25" s="428"/>
      <c r="RTS25" s="428"/>
      <c r="RTT25" s="428"/>
      <c r="RTU25" s="428"/>
      <c r="RTV25" s="428"/>
      <c r="RTW25" s="428"/>
      <c r="RTX25" s="428"/>
      <c r="RTY25" s="428"/>
      <c r="RTZ25" s="428"/>
      <c r="RUA25" s="428"/>
      <c r="RUB25" s="428"/>
      <c r="RUC25" s="428"/>
      <c r="RUD25" s="428"/>
      <c r="RUE25" s="428"/>
      <c r="RUF25" s="428"/>
      <c r="RUG25" s="428"/>
      <c r="RUH25" s="428"/>
      <c r="RUI25" s="428"/>
      <c r="RUJ25" s="428"/>
      <c r="RUK25" s="428"/>
      <c r="RUL25" s="428"/>
      <c r="RUM25" s="428"/>
      <c r="RUN25" s="428"/>
      <c r="RUO25" s="428"/>
      <c r="RUP25" s="428"/>
      <c r="RUQ25" s="428"/>
      <c r="RUR25" s="428"/>
      <c r="RUS25" s="428"/>
      <c r="RUT25" s="428"/>
      <c r="RUU25" s="428"/>
      <c r="RUV25" s="428"/>
      <c r="RUW25" s="428"/>
      <c r="RUX25" s="428"/>
      <c r="RUY25" s="428"/>
      <c r="RUZ25" s="428"/>
      <c r="RVA25" s="428"/>
      <c r="RVB25" s="428"/>
      <c r="RVC25" s="428"/>
      <c r="RVD25" s="428"/>
      <c r="RVE25" s="428"/>
      <c r="RVF25" s="428"/>
      <c r="RVG25" s="428"/>
      <c r="RVH25" s="428"/>
      <c r="RVI25" s="428"/>
      <c r="RVJ25" s="428"/>
      <c r="RVK25" s="428"/>
      <c r="RVL25" s="428"/>
      <c r="RVM25" s="428"/>
      <c r="RVN25" s="428"/>
      <c r="RVO25" s="428"/>
      <c r="RVP25" s="428"/>
      <c r="RVQ25" s="428"/>
      <c r="RVR25" s="428"/>
      <c r="RVS25" s="428"/>
      <c r="RVT25" s="428"/>
      <c r="RVU25" s="428"/>
      <c r="RVV25" s="428"/>
      <c r="RVW25" s="428"/>
      <c r="RVX25" s="428"/>
      <c r="RVY25" s="428"/>
      <c r="RVZ25" s="428"/>
      <c r="RWA25" s="428"/>
      <c r="RWB25" s="428"/>
      <c r="RWC25" s="428"/>
      <c r="RWD25" s="428"/>
      <c r="RWE25" s="428"/>
      <c r="RWF25" s="428"/>
      <c r="RWG25" s="428"/>
      <c r="RWH25" s="428"/>
      <c r="RWI25" s="428"/>
      <c r="RWJ25" s="428"/>
      <c r="RWK25" s="428"/>
      <c r="RWL25" s="428"/>
      <c r="RWM25" s="428"/>
      <c r="RWN25" s="428"/>
      <c r="RWO25" s="428"/>
      <c r="RWP25" s="428"/>
      <c r="RWQ25" s="428"/>
      <c r="RWR25" s="428"/>
      <c r="RWS25" s="428"/>
      <c r="RWT25" s="428"/>
      <c r="RWU25" s="428"/>
      <c r="RWV25" s="428"/>
      <c r="RWW25" s="428"/>
      <c r="RWX25" s="428"/>
      <c r="RWY25" s="428"/>
      <c r="RWZ25" s="428"/>
      <c r="RXA25" s="428"/>
      <c r="RXB25" s="428"/>
      <c r="RXC25" s="428"/>
      <c r="RXD25" s="428"/>
      <c r="RXE25" s="428"/>
      <c r="RXF25" s="428"/>
      <c r="RXG25" s="428"/>
      <c r="RXH25" s="428"/>
      <c r="RXI25" s="428"/>
      <c r="RXJ25" s="428"/>
      <c r="RXK25" s="428"/>
      <c r="RXL25" s="428"/>
      <c r="RXM25" s="428"/>
      <c r="RXN25" s="428"/>
      <c r="RXO25" s="428"/>
      <c r="RXP25" s="428"/>
      <c r="RXQ25" s="428"/>
      <c r="RXR25" s="428"/>
      <c r="RXS25" s="428"/>
      <c r="RXT25" s="428"/>
      <c r="RXU25" s="428"/>
      <c r="RXV25" s="428"/>
      <c r="RXW25" s="428"/>
      <c r="RXX25" s="428"/>
      <c r="RXY25" s="428"/>
      <c r="RXZ25" s="428"/>
      <c r="RYA25" s="428"/>
      <c r="RYB25" s="428"/>
      <c r="RYC25" s="428"/>
      <c r="RYD25" s="428"/>
      <c r="RYE25" s="428"/>
      <c r="RYF25" s="428"/>
      <c r="RYG25" s="428"/>
      <c r="RYH25" s="428"/>
      <c r="RYI25" s="428"/>
      <c r="RYJ25" s="428"/>
      <c r="RYK25" s="428"/>
      <c r="RYL25" s="428"/>
      <c r="RYM25" s="428"/>
      <c r="RYN25" s="428"/>
      <c r="RYO25" s="428"/>
      <c r="RYP25" s="428"/>
      <c r="RYQ25" s="428"/>
      <c r="RYR25" s="428"/>
      <c r="RYS25" s="428"/>
      <c r="RYT25" s="428"/>
      <c r="RYU25" s="428"/>
      <c r="RYV25" s="428"/>
      <c r="RYW25" s="428"/>
      <c r="RYX25" s="428"/>
      <c r="RYY25" s="428"/>
      <c r="RYZ25" s="428"/>
      <c r="RZA25" s="428"/>
      <c r="RZB25" s="428"/>
      <c r="RZC25" s="428"/>
      <c r="RZD25" s="428"/>
      <c r="RZE25" s="428"/>
      <c r="RZF25" s="428"/>
      <c r="RZG25" s="428"/>
      <c r="RZH25" s="428"/>
      <c r="RZI25" s="428"/>
      <c r="RZJ25" s="428"/>
      <c r="RZK25" s="428"/>
      <c r="RZL25" s="428"/>
      <c r="RZM25" s="428"/>
      <c r="RZN25" s="428"/>
      <c r="RZO25" s="428"/>
      <c r="RZP25" s="428"/>
      <c r="RZQ25" s="428"/>
      <c r="RZR25" s="428"/>
      <c r="RZS25" s="428"/>
      <c r="RZT25" s="428"/>
      <c r="RZU25" s="428"/>
      <c r="RZV25" s="428"/>
      <c r="RZW25" s="428"/>
      <c r="RZX25" s="428"/>
      <c r="RZY25" s="428"/>
      <c r="RZZ25" s="428"/>
      <c r="SAA25" s="428"/>
      <c r="SAB25" s="428"/>
      <c r="SAC25" s="428"/>
      <c r="SAD25" s="428"/>
      <c r="SAE25" s="428"/>
      <c r="SAF25" s="428"/>
      <c r="SAG25" s="428"/>
      <c r="SAH25" s="428"/>
      <c r="SAI25" s="428"/>
      <c r="SAJ25" s="428"/>
      <c r="SAK25" s="428"/>
      <c r="SAL25" s="428"/>
      <c r="SAM25" s="428"/>
      <c r="SAN25" s="428"/>
      <c r="SAO25" s="428"/>
      <c r="SAP25" s="428"/>
      <c r="SAQ25" s="428"/>
      <c r="SAR25" s="428"/>
      <c r="SAS25" s="428"/>
      <c r="SAT25" s="428"/>
      <c r="SAU25" s="428"/>
      <c r="SAV25" s="428"/>
      <c r="SAW25" s="428"/>
      <c r="SAX25" s="428"/>
      <c r="SAY25" s="428"/>
      <c r="SAZ25" s="428"/>
      <c r="SBA25" s="428"/>
      <c r="SBB25" s="428"/>
      <c r="SBC25" s="428"/>
      <c r="SBD25" s="428"/>
      <c r="SBE25" s="428"/>
      <c r="SBF25" s="428"/>
      <c r="SBG25" s="428"/>
      <c r="SBH25" s="428"/>
      <c r="SBI25" s="428"/>
      <c r="SBJ25" s="428"/>
      <c r="SBK25" s="428"/>
      <c r="SBL25" s="428"/>
      <c r="SBM25" s="428"/>
      <c r="SBN25" s="428"/>
      <c r="SBO25" s="428"/>
      <c r="SBP25" s="428"/>
      <c r="SBQ25" s="428"/>
      <c r="SBR25" s="428"/>
      <c r="SBS25" s="428"/>
      <c r="SBT25" s="428"/>
      <c r="SBU25" s="428"/>
      <c r="SBV25" s="428"/>
      <c r="SBW25" s="428"/>
      <c r="SBX25" s="428"/>
      <c r="SBY25" s="428"/>
      <c r="SBZ25" s="428"/>
      <c r="SCA25" s="428"/>
      <c r="SCB25" s="428"/>
      <c r="SCC25" s="428"/>
      <c r="SCD25" s="428"/>
      <c r="SCE25" s="428"/>
      <c r="SCF25" s="428"/>
      <c r="SCG25" s="428"/>
      <c r="SCH25" s="428"/>
      <c r="SCI25" s="428"/>
      <c r="SCJ25" s="428"/>
      <c r="SCK25" s="428"/>
      <c r="SCL25" s="428"/>
      <c r="SCM25" s="428"/>
      <c r="SCN25" s="428"/>
      <c r="SCO25" s="428"/>
      <c r="SCP25" s="428"/>
      <c r="SCQ25" s="428"/>
      <c r="SCR25" s="428"/>
      <c r="SCS25" s="428"/>
      <c r="SCT25" s="428"/>
      <c r="SCU25" s="428"/>
      <c r="SCV25" s="428"/>
      <c r="SCW25" s="428"/>
      <c r="SCX25" s="428"/>
      <c r="SCY25" s="428"/>
      <c r="SCZ25" s="428"/>
      <c r="SDA25" s="428"/>
      <c r="SDB25" s="428"/>
      <c r="SDC25" s="428"/>
      <c r="SDD25" s="428"/>
      <c r="SDE25" s="428"/>
      <c r="SDF25" s="428"/>
      <c r="SDG25" s="428"/>
      <c r="SDH25" s="428"/>
      <c r="SDI25" s="428"/>
      <c r="SDJ25" s="428"/>
      <c r="SDK25" s="428"/>
      <c r="SDL25" s="428"/>
      <c r="SDM25" s="428"/>
      <c r="SDN25" s="428"/>
      <c r="SDO25" s="428"/>
      <c r="SDP25" s="428"/>
      <c r="SDQ25" s="428"/>
      <c r="SDR25" s="428"/>
      <c r="SDS25" s="428"/>
      <c r="SDT25" s="428"/>
      <c r="SDU25" s="428"/>
      <c r="SDV25" s="428"/>
      <c r="SDW25" s="428"/>
      <c r="SDX25" s="428"/>
      <c r="SDY25" s="428"/>
      <c r="SDZ25" s="428"/>
      <c r="SEA25" s="428"/>
      <c r="SEB25" s="428"/>
      <c r="SEC25" s="428"/>
      <c r="SED25" s="428"/>
      <c r="SEE25" s="428"/>
      <c r="SEF25" s="428"/>
      <c r="SEG25" s="428"/>
      <c r="SEH25" s="428"/>
      <c r="SEI25" s="428"/>
      <c r="SEJ25" s="428"/>
      <c r="SEK25" s="428"/>
      <c r="SEL25" s="428"/>
      <c r="SEM25" s="428"/>
      <c r="SEN25" s="428"/>
      <c r="SEO25" s="428"/>
      <c r="SEP25" s="428"/>
      <c r="SEQ25" s="428"/>
      <c r="SER25" s="428"/>
      <c r="SES25" s="428"/>
      <c r="SET25" s="428"/>
      <c r="SEU25" s="428"/>
      <c r="SEV25" s="428"/>
      <c r="SEW25" s="428"/>
      <c r="SEX25" s="428"/>
      <c r="SEY25" s="428"/>
      <c r="SEZ25" s="428"/>
      <c r="SFA25" s="428"/>
      <c r="SFB25" s="428"/>
      <c r="SFC25" s="428"/>
      <c r="SFD25" s="428"/>
      <c r="SFE25" s="428"/>
      <c r="SFF25" s="428"/>
      <c r="SFG25" s="428"/>
      <c r="SFH25" s="428"/>
      <c r="SFI25" s="428"/>
      <c r="SFJ25" s="428"/>
      <c r="SFK25" s="428"/>
      <c r="SFL25" s="428"/>
      <c r="SFM25" s="428"/>
      <c r="SFN25" s="428"/>
      <c r="SFO25" s="428"/>
      <c r="SFP25" s="428"/>
      <c r="SFQ25" s="428"/>
      <c r="SFR25" s="428"/>
      <c r="SFS25" s="428"/>
      <c r="SFT25" s="428"/>
      <c r="SFU25" s="428"/>
      <c r="SFV25" s="428"/>
      <c r="SFW25" s="428"/>
      <c r="SFX25" s="428"/>
      <c r="SFY25" s="428"/>
      <c r="SFZ25" s="428"/>
      <c r="SGA25" s="428"/>
      <c r="SGB25" s="428"/>
      <c r="SGC25" s="428"/>
      <c r="SGD25" s="428"/>
      <c r="SGE25" s="428"/>
      <c r="SGF25" s="428"/>
      <c r="SGG25" s="428"/>
      <c r="SGH25" s="428"/>
      <c r="SGI25" s="428"/>
      <c r="SGJ25" s="428"/>
      <c r="SGK25" s="428"/>
      <c r="SGL25" s="428"/>
      <c r="SGM25" s="428"/>
      <c r="SGN25" s="428"/>
      <c r="SGO25" s="428"/>
      <c r="SGP25" s="428"/>
      <c r="SGQ25" s="428"/>
      <c r="SGR25" s="428"/>
      <c r="SGS25" s="428"/>
      <c r="SGT25" s="428"/>
      <c r="SGU25" s="428"/>
      <c r="SGV25" s="428"/>
      <c r="SGW25" s="428"/>
      <c r="SGX25" s="428"/>
      <c r="SGY25" s="428"/>
      <c r="SGZ25" s="428"/>
      <c r="SHA25" s="428"/>
      <c r="SHB25" s="428"/>
      <c r="SHC25" s="428"/>
      <c r="SHD25" s="428"/>
      <c r="SHE25" s="428"/>
      <c r="SHF25" s="428"/>
      <c r="SHG25" s="428"/>
      <c r="SHH25" s="428"/>
      <c r="SHI25" s="428"/>
      <c r="SHJ25" s="428"/>
      <c r="SHK25" s="428"/>
      <c r="SHL25" s="428"/>
      <c r="SHM25" s="428"/>
      <c r="SHN25" s="428"/>
      <c r="SHO25" s="428"/>
      <c r="SHP25" s="428"/>
      <c r="SHQ25" s="428"/>
      <c r="SHR25" s="428"/>
      <c r="SHS25" s="428"/>
      <c r="SHT25" s="428"/>
      <c r="SHU25" s="428"/>
      <c r="SHV25" s="428"/>
      <c r="SHW25" s="428"/>
      <c r="SHX25" s="428"/>
      <c r="SHY25" s="428"/>
      <c r="SHZ25" s="428"/>
      <c r="SIA25" s="428"/>
      <c r="SIB25" s="428"/>
      <c r="SIC25" s="428"/>
      <c r="SID25" s="428"/>
      <c r="SIE25" s="428"/>
      <c r="SIF25" s="428"/>
      <c r="SIG25" s="428"/>
      <c r="SIH25" s="428"/>
      <c r="SII25" s="428"/>
      <c r="SIJ25" s="428"/>
      <c r="SIK25" s="428"/>
      <c r="SIL25" s="428"/>
      <c r="SIM25" s="428"/>
      <c r="SIN25" s="428"/>
      <c r="SIO25" s="428"/>
      <c r="SIP25" s="428"/>
      <c r="SIQ25" s="428"/>
      <c r="SIR25" s="428"/>
      <c r="SIS25" s="428"/>
      <c r="SIT25" s="428"/>
      <c r="SIU25" s="428"/>
      <c r="SIV25" s="428"/>
      <c r="SIW25" s="428"/>
      <c r="SIX25" s="428"/>
      <c r="SIY25" s="428"/>
      <c r="SIZ25" s="428"/>
      <c r="SJA25" s="428"/>
      <c r="SJB25" s="428"/>
      <c r="SJC25" s="428"/>
      <c r="SJD25" s="428"/>
      <c r="SJE25" s="428"/>
      <c r="SJF25" s="428"/>
      <c r="SJG25" s="428"/>
      <c r="SJH25" s="428"/>
      <c r="SJI25" s="428"/>
      <c r="SJJ25" s="428"/>
      <c r="SJK25" s="428"/>
      <c r="SJL25" s="428"/>
      <c r="SJM25" s="428"/>
      <c r="SJN25" s="428"/>
      <c r="SJO25" s="428"/>
      <c r="SJP25" s="428"/>
      <c r="SJQ25" s="428"/>
      <c r="SJR25" s="428"/>
      <c r="SJS25" s="428"/>
      <c r="SJT25" s="428"/>
      <c r="SJU25" s="428"/>
      <c r="SJV25" s="428"/>
      <c r="SJW25" s="428"/>
      <c r="SJX25" s="428"/>
      <c r="SJY25" s="428"/>
      <c r="SJZ25" s="428"/>
      <c r="SKA25" s="428"/>
      <c r="SKB25" s="428"/>
      <c r="SKC25" s="428"/>
      <c r="SKD25" s="428"/>
      <c r="SKE25" s="428"/>
      <c r="SKF25" s="428"/>
      <c r="SKG25" s="428"/>
      <c r="SKH25" s="428"/>
      <c r="SKI25" s="428"/>
      <c r="SKJ25" s="428"/>
      <c r="SKK25" s="428"/>
      <c r="SKL25" s="428"/>
      <c r="SKM25" s="428"/>
      <c r="SKN25" s="428"/>
      <c r="SKO25" s="428"/>
      <c r="SKP25" s="428"/>
      <c r="SKQ25" s="428"/>
      <c r="SKR25" s="428"/>
      <c r="SKS25" s="428"/>
      <c r="SKT25" s="428"/>
      <c r="SKU25" s="428"/>
      <c r="SKV25" s="428"/>
      <c r="SKW25" s="428"/>
      <c r="SKX25" s="428"/>
      <c r="SKY25" s="428"/>
      <c r="SKZ25" s="428"/>
      <c r="SLA25" s="428"/>
      <c r="SLB25" s="428"/>
      <c r="SLC25" s="428"/>
      <c r="SLD25" s="428"/>
      <c r="SLE25" s="428"/>
      <c r="SLF25" s="428"/>
      <c r="SLG25" s="428"/>
      <c r="SLH25" s="428"/>
      <c r="SLI25" s="428"/>
      <c r="SLJ25" s="428"/>
      <c r="SLK25" s="428"/>
      <c r="SLL25" s="428"/>
      <c r="SLM25" s="428"/>
      <c r="SLN25" s="428"/>
      <c r="SLO25" s="428"/>
      <c r="SLP25" s="428"/>
      <c r="SLQ25" s="428"/>
      <c r="SLR25" s="428"/>
      <c r="SLS25" s="428"/>
      <c r="SLT25" s="428"/>
      <c r="SLU25" s="428"/>
      <c r="SLV25" s="428"/>
      <c r="SLW25" s="428"/>
      <c r="SLX25" s="428"/>
      <c r="SLY25" s="428"/>
      <c r="SLZ25" s="428"/>
      <c r="SMA25" s="428"/>
      <c r="SMB25" s="428"/>
      <c r="SMC25" s="428"/>
      <c r="SMD25" s="428"/>
      <c r="SME25" s="428"/>
      <c r="SMF25" s="428"/>
      <c r="SMG25" s="428"/>
      <c r="SMH25" s="428"/>
      <c r="SMI25" s="428"/>
      <c r="SMJ25" s="428"/>
      <c r="SMK25" s="428"/>
      <c r="SML25" s="428"/>
      <c r="SMM25" s="428"/>
      <c r="SMN25" s="428"/>
      <c r="SMO25" s="428"/>
      <c r="SMP25" s="428"/>
      <c r="SMQ25" s="428"/>
      <c r="SMR25" s="428"/>
      <c r="SMS25" s="428"/>
      <c r="SMT25" s="428"/>
      <c r="SMU25" s="428"/>
      <c r="SMV25" s="428"/>
      <c r="SMW25" s="428"/>
      <c r="SMX25" s="428"/>
      <c r="SMY25" s="428"/>
      <c r="SMZ25" s="428"/>
      <c r="SNA25" s="428"/>
      <c r="SNB25" s="428"/>
      <c r="SNC25" s="428"/>
      <c r="SND25" s="428"/>
      <c r="SNE25" s="428"/>
      <c r="SNF25" s="428"/>
      <c r="SNG25" s="428"/>
      <c r="SNH25" s="428"/>
      <c r="SNI25" s="428"/>
      <c r="SNJ25" s="428"/>
      <c r="SNK25" s="428"/>
      <c r="SNL25" s="428"/>
      <c r="SNM25" s="428"/>
      <c r="SNN25" s="428"/>
      <c r="SNO25" s="428"/>
      <c r="SNP25" s="428"/>
      <c r="SNQ25" s="428"/>
      <c r="SNR25" s="428"/>
      <c r="SNS25" s="428"/>
      <c r="SNT25" s="428"/>
      <c r="SNU25" s="428"/>
      <c r="SNV25" s="428"/>
      <c r="SNW25" s="428"/>
      <c r="SNX25" s="428"/>
      <c r="SNY25" s="428"/>
      <c r="SNZ25" s="428"/>
      <c r="SOA25" s="428"/>
      <c r="SOB25" s="428"/>
      <c r="SOC25" s="428"/>
      <c r="SOD25" s="428"/>
      <c r="SOE25" s="428"/>
      <c r="SOF25" s="428"/>
      <c r="SOG25" s="428"/>
      <c r="SOH25" s="428"/>
      <c r="SOI25" s="428"/>
      <c r="SOJ25" s="428"/>
      <c r="SOK25" s="428"/>
      <c r="SOL25" s="428"/>
      <c r="SOM25" s="428"/>
      <c r="SON25" s="428"/>
      <c r="SOO25" s="428"/>
      <c r="SOP25" s="428"/>
      <c r="SOQ25" s="428"/>
      <c r="SOR25" s="428"/>
      <c r="SOS25" s="428"/>
      <c r="SOT25" s="428"/>
      <c r="SOU25" s="428"/>
      <c r="SOV25" s="428"/>
      <c r="SOW25" s="428"/>
      <c r="SOX25" s="428"/>
      <c r="SOY25" s="428"/>
      <c r="SOZ25" s="428"/>
      <c r="SPA25" s="428"/>
      <c r="SPB25" s="428"/>
      <c r="SPC25" s="428"/>
      <c r="SPD25" s="428"/>
      <c r="SPE25" s="428"/>
      <c r="SPF25" s="428"/>
      <c r="SPG25" s="428"/>
      <c r="SPH25" s="428"/>
      <c r="SPI25" s="428"/>
      <c r="SPJ25" s="428"/>
      <c r="SPK25" s="428"/>
      <c r="SPL25" s="428"/>
      <c r="SPM25" s="428"/>
      <c r="SPN25" s="428"/>
      <c r="SPO25" s="428"/>
      <c r="SPP25" s="428"/>
      <c r="SPQ25" s="428"/>
      <c r="SPR25" s="428"/>
      <c r="SPS25" s="428"/>
      <c r="SPT25" s="428"/>
      <c r="SPU25" s="428"/>
      <c r="SPV25" s="428"/>
      <c r="SPW25" s="428"/>
      <c r="SPX25" s="428"/>
      <c r="SPY25" s="428"/>
      <c r="SPZ25" s="428"/>
      <c r="SQA25" s="428"/>
      <c r="SQB25" s="428"/>
      <c r="SQC25" s="428"/>
      <c r="SQD25" s="428"/>
      <c r="SQE25" s="428"/>
      <c r="SQF25" s="428"/>
      <c r="SQG25" s="428"/>
      <c r="SQH25" s="428"/>
      <c r="SQI25" s="428"/>
      <c r="SQJ25" s="428"/>
      <c r="SQK25" s="428"/>
      <c r="SQL25" s="428"/>
      <c r="SQM25" s="428"/>
      <c r="SQN25" s="428"/>
      <c r="SQO25" s="428"/>
      <c r="SQP25" s="428"/>
      <c r="SQQ25" s="428"/>
      <c r="SQR25" s="428"/>
      <c r="SQS25" s="428"/>
      <c r="SQT25" s="428"/>
      <c r="SQU25" s="428"/>
      <c r="SQV25" s="428"/>
      <c r="SQW25" s="428"/>
      <c r="SQX25" s="428"/>
      <c r="SQY25" s="428"/>
      <c r="SQZ25" s="428"/>
      <c r="SRA25" s="428"/>
      <c r="SRB25" s="428"/>
      <c r="SRC25" s="428"/>
      <c r="SRD25" s="428"/>
      <c r="SRE25" s="428"/>
      <c r="SRF25" s="428"/>
      <c r="SRG25" s="428"/>
      <c r="SRH25" s="428"/>
      <c r="SRI25" s="428"/>
      <c r="SRJ25" s="428"/>
      <c r="SRK25" s="428"/>
      <c r="SRL25" s="428"/>
      <c r="SRM25" s="428"/>
      <c r="SRN25" s="428"/>
      <c r="SRO25" s="428"/>
      <c r="SRP25" s="428"/>
      <c r="SRQ25" s="428"/>
      <c r="SRR25" s="428"/>
      <c r="SRS25" s="428"/>
      <c r="SRT25" s="428"/>
      <c r="SRU25" s="428"/>
      <c r="SRV25" s="428"/>
      <c r="SRW25" s="428"/>
      <c r="SRX25" s="428"/>
      <c r="SRY25" s="428"/>
      <c r="SRZ25" s="428"/>
      <c r="SSA25" s="428"/>
      <c r="SSB25" s="428"/>
      <c r="SSC25" s="428"/>
      <c r="SSD25" s="428"/>
      <c r="SSE25" s="428"/>
      <c r="SSF25" s="428"/>
      <c r="SSG25" s="428"/>
      <c r="SSH25" s="428"/>
      <c r="SSI25" s="428"/>
      <c r="SSJ25" s="428"/>
      <c r="SSK25" s="428"/>
      <c r="SSL25" s="428"/>
      <c r="SSM25" s="428"/>
      <c r="SSN25" s="428"/>
      <c r="SSO25" s="428"/>
      <c r="SSP25" s="428"/>
      <c r="SSQ25" s="428"/>
      <c r="SSR25" s="428"/>
      <c r="SSS25" s="428"/>
      <c r="SST25" s="428"/>
      <c r="SSU25" s="428"/>
      <c r="SSV25" s="428"/>
      <c r="SSW25" s="428"/>
      <c r="SSX25" s="428"/>
      <c r="SSY25" s="428"/>
      <c r="SSZ25" s="428"/>
      <c r="STA25" s="428"/>
      <c r="STB25" s="428"/>
      <c r="STC25" s="428"/>
      <c r="STD25" s="428"/>
      <c r="STE25" s="428"/>
      <c r="STF25" s="428"/>
      <c r="STG25" s="428"/>
      <c r="STH25" s="428"/>
      <c r="STI25" s="428"/>
      <c r="STJ25" s="428"/>
      <c r="STK25" s="428"/>
      <c r="STL25" s="428"/>
      <c r="STM25" s="428"/>
      <c r="STN25" s="428"/>
      <c r="STO25" s="428"/>
      <c r="STP25" s="428"/>
      <c r="STQ25" s="428"/>
      <c r="STR25" s="428"/>
      <c r="STS25" s="428"/>
      <c r="STT25" s="428"/>
      <c r="STU25" s="428"/>
      <c r="STV25" s="428"/>
      <c r="STW25" s="428"/>
      <c r="STX25" s="428"/>
      <c r="STY25" s="428"/>
      <c r="STZ25" s="428"/>
      <c r="SUA25" s="428"/>
      <c r="SUB25" s="428"/>
      <c r="SUC25" s="428"/>
      <c r="SUD25" s="428"/>
      <c r="SUE25" s="428"/>
      <c r="SUF25" s="428"/>
      <c r="SUG25" s="428"/>
      <c r="SUH25" s="428"/>
      <c r="SUI25" s="428"/>
      <c r="SUJ25" s="428"/>
      <c r="SUK25" s="428"/>
      <c r="SUL25" s="428"/>
      <c r="SUM25" s="428"/>
      <c r="SUN25" s="428"/>
      <c r="SUO25" s="428"/>
      <c r="SUP25" s="428"/>
      <c r="SUQ25" s="428"/>
      <c r="SUR25" s="428"/>
      <c r="SUS25" s="428"/>
      <c r="SUT25" s="428"/>
      <c r="SUU25" s="428"/>
      <c r="SUV25" s="428"/>
      <c r="SUW25" s="428"/>
      <c r="SUX25" s="428"/>
      <c r="SUY25" s="428"/>
      <c r="SUZ25" s="428"/>
      <c r="SVA25" s="428"/>
      <c r="SVB25" s="428"/>
      <c r="SVC25" s="428"/>
      <c r="SVD25" s="428"/>
      <c r="SVE25" s="428"/>
      <c r="SVF25" s="428"/>
      <c r="SVG25" s="428"/>
      <c r="SVH25" s="428"/>
      <c r="SVI25" s="428"/>
      <c r="SVJ25" s="428"/>
      <c r="SVK25" s="428"/>
      <c r="SVL25" s="428"/>
      <c r="SVM25" s="428"/>
      <c r="SVN25" s="428"/>
      <c r="SVO25" s="428"/>
      <c r="SVP25" s="428"/>
      <c r="SVQ25" s="428"/>
      <c r="SVR25" s="428"/>
      <c r="SVS25" s="428"/>
      <c r="SVT25" s="428"/>
      <c r="SVU25" s="428"/>
      <c r="SVV25" s="428"/>
      <c r="SVW25" s="428"/>
      <c r="SVX25" s="428"/>
      <c r="SVY25" s="428"/>
      <c r="SVZ25" s="428"/>
      <c r="SWA25" s="428"/>
      <c r="SWB25" s="428"/>
      <c r="SWC25" s="428"/>
      <c r="SWD25" s="428"/>
      <c r="SWE25" s="428"/>
      <c r="SWF25" s="428"/>
      <c r="SWG25" s="428"/>
      <c r="SWH25" s="428"/>
      <c r="SWI25" s="428"/>
      <c r="SWJ25" s="428"/>
      <c r="SWK25" s="428"/>
      <c r="SWL25" s="428"/>
      <c r="SWM25" s="428"/>
      <c r="SWN25" s="428"/>
      <c r="SWO25" s="428"/>
      <c r="SWP25" s="428"/>
      <c r="SWQ25" s="428"/>
      <c r="SWR25" s="428"/>
      <c r="SWS25" s="428"/>
      <c r="SWT25" s="428"/>
      <c r="SWU25" s="428"/>
      <c r="SWV25" s="428"/>
      <c r="SWW25" s="428"/>
      <c r="SWX25" s="428"/>
      <c r="SWY25" s="428"/>
      <c r="SWZ25" s="428"/>
      <c r="SXA25" s="428"/>
      <c r="SXB25" s="428"/>
      <c r="SXC25" s="428"/>
      <c r="SXD25" s="428"/>
      <c r="SXE25" s="428"/>
      <c r="SXF25" s="428"/>
      <c r="SXG25" s="428"/>
      <c r="SXH25" s="428"/>
      <c r="SXI25" s="428"/>
      <c r="SXJ25" s="428"/>
      <c r="SXK25" s="428"/>
      <c r="SXL25" s="428"/>
      <c r="SXM25" s="428"/>
      <c r="SXN25" s="428"/>
      <c r="SXO25" s="428"/>
      <c r="SXP25" s="428"/>
      <c r="SXQ25" s="428"/>
      <c r="SXR25" s="428"/>
      <c r="SXS25" s="428"/>
      <c r="SXT25" s="428"/>
      <c r="SXU25" s="428"/>
      <c r="SXV25" s="428"/>
      <c r="SXW25" s="428"/>
      <c r="SXX25" s="428"/>
      <c r="SXY25" s="428"/>
      <c r="SXZ25" s="428"/>
      <c r="SYA25" s="428"/>
      <c r="SYB25" s="428"/>
      <c r="SYC25" s="428"/>
      <c r="SYD25" s="428"/>
      <c r="SYE25" s="428"/>
      <c r="SYF25" s="428"/>
      <c r="SYG25" s="428"/>
      <c r="SYH25" s="428"/>
      <c r="SYI25" s="428"/>
      <c r="SYJ25" s="428"/>
      <c r="SYK25" s="428"/>
      <c r="SYL25" s="428"/>
      <c r="SYM25" s="428"/>
      <c r="SYN25" s="428"/>
      <c r="SYO25" s="428"/>
      <c r="SYP25" s="428"/>
      <c r="SYQ25" s="428"/>
      <c r="SYR25" s="428"/>
      <c r="SYS25" s="428"/>
      <c r="SYT25" s="428"/>
      <c r="SYU25" s="428"/>
      <c r="SYV25" s="428"/>
      <c r="SYW25" s="428"/>
      <c r="SYX25" s="428"/>
      <c r="SYY25" s="428"/>
      <c r="SYZ25" s="428"/>
      <c r="SZA25" s="428"/>
      <c r="SZB25" s="428"/>
      <c r="SZC25" s="428"/>
      <c r="SZD25" s="428"/>
      <c r="SZE25" s="428"/>
      <c r="SZF25" s="428"/>
      <c r="SZG25" s="428"/>
      <c r="SZH25" s="428"/>
      <c r="SZI25" s="428"/>
      <c r="SZJ25" s="428"/>
      <c r="SZK25" s="428"/>
      <c r="SZL25" s="428"/>
      <c r="SZM25" s="428"/>
      <c r="SZN25" s="428"/>
      <c r="SZO25" s="428"/>
      <c r="SZP25" s="428"/>
      <c r="SZQ25" s="428"/>
      <c r="SZR25" s="428"/>
      <c r="SZS25" s="428"/>
      <c r="SZT25" s="428"/>
      <c r="SZU25" s="428"/>
      <c r="SZV25" s="428"/>
      <c r="SZW25" s="428"/>
      <c r="SZX25" s="428"/>
      <c r="SZY25" s="428"/>
      <c r="SZZ25" s="428"/>
      <c r="TAA25" s="428"/>
      <c r="TAB25" s="428"/>
      <c r="TAC25" s="428"/>
      <c r="TAD25" s="428"/>
      <c r="TAE25" s="428"/>
      <c r="TAF25" s="428"/>
      <c r="TAG25" s="428"/>
      <c r="TAH25" s="428"/>
      <c r="TAI25" s="428"/>
      <c r="TAJ25" s="428"/>
      <c r="TAK25" s="428"/>
      <c r="TAL25" s="428"/>
      <c r="TAM25" s="428"/>
      <c r="TAN25" s="428"/>
      <c r="TAO25" s="428"/>
      <c r="TAP25" s="428"/>
      <c r="TAQ25" s="428"/>
      <c r="TAR25" s="428"/>
      <c r="TAS25" s="428"/>
      <c r="TAT25" s="428"/>
      <c r="TAU25" s="428"/>
      <c r="TAV25" s="428"/>
      <c r="TAW25" s="428"/>
      <c r="TAX25" s="428"/>
      <c r="TAY25" s="428"/>
      <c r="TAZ25" s="428"/>
      <c r="TBA25" s="428"/>
      <c r="TBB25" s="428"/>
      <c r="TBC25" s="428"/>
      <c r="TBD25" s="428"/>
      <c r="TBE25" s="428"/>
      <c r="TBF25" s="428"/>
      <c r="TBG25" s="428"/>
      <c r="TBH25" s="428"/>
      <c r="TBI25" s="428"/>
      <c r="TBJ25" s="428"/>
      <c r="TBK25" s="428"/>
      <c r="TBL25" s="428"/>
      <c r="TBM25" s="428"/>
      <c r="TBN25" s="428"/>
      <c r="TBO25" s="428"/>
      <c r="TBP25" s="428"/>
      <c r="TBQ25" s="428"/>
      <c r="TBR25" s="428"/>
      <c r="TBS25" s="428"/>
      <c r="TBT25" s="428"/>
      <c r="TBU25" s="428"/>
      <c r="TBV25" s="428"/>
      <c r="TBW25" s="428"/>
      <c r="TBX25" s="428"/>
      <c r="TBY25" s="428"/>
      <c r="TBZ25" s="428"/>
      <c r="TCA25" s="428"/>
      <c r="TCB25" s="428"/>
      <c r="TCC25" s="428"/>
      <c r="TCD25" s="428"/>
      <c r="TCE25" s="428"/>
      <c r="TCF25" s="428"/>
      <c r="TCG25" s="428"/>
      <c r="TCH25" s="428"/>
      <c r="TCI25" s="428"/>
      <c r="TCJ25" s="428"/>
      <c r="TCK25" s="428"/>
      <c r="TCL25" s="428"/>
      <c r="TCM25" s="428"/>
      <c r="TCN25" s="428"/>
      <c r="TCO25" s="428"/>
      <c r="TCP25" s="428"/>
      <c r="TCQ25" s="428"/>
      <c r="TCR25" s="428"/>
      <c r="TCS25" s="428"/>
      <c r="TCT25" s="428"/>
      <c r="TCU25" s="428"/>
      <c r="TCV25" s="428"/>
      <c r="TCW25" s="428"/>
      <c r="TCX25" s="428"/>
      <c r="TCY25" s="428"/>
      <c r="TCZ25" s="428"/>
      <c r="TDA25" s="428"/>
      <c r="TDB25" s="428"/>
      <c r="TDC25" s="428"/>
      <c r="TDD25" s="428"/>
      <c r="TDE25" s="428"/>
      <c r="TDF25" s="428"/>
      <c r="TDG25" s="428"/>
      <c r="TDH25" s="428"/>
      <c r="TDI25" s="428"/>
      <c r="TDJ25" s="428"/>
      <c r="TDK25" s="428"/>
      <c r="TDL25" s="428"/>
      <c r="TDM25" s="428"/>
      <c r="TDN25" s="428"/>
      <c r="TDO25" s="428"/>
      <c r="TDP25" s="428"/>
      <c r="TDQ25" s="428"/>
      <c r="TDR25" s="428"/>
      <c r="TDS25" s="428"/>
      <c r="TDT25" s="428"/>
      <c r="TDU25" s="428"/>
      <c r="TDV25" s="428"/>
      <c r="TDW25" s="428"/>
      <c r="TDX25" s="428"/>
      <c r="TDY25" s="428"/>
      <c r="TDZ25" s="428"/>
      <c r="TEA25" s="428"/>
      <c r="TEB25" s="428"/>
      <c r="TEC25" s="428"/>
      <c r="TED25" s="428"/>
      <c r="TEE25" s="428"/>
      <c r="TEF25" s="428"/>
      <c r="TEG25" s="428"/>
      <c r="TEH25" s="428"/>
      <c r="TEI25" s="428"/>
      <c r="TEJ25" s="428"/>
      <c r="TEK25" s="428"/>
      <c r="TEL25" s="428"/>
      <c r="TEM25" s="428"/>
      <c r="TEN25" s="428"/>
      <c r="TEO25" s="428"/>
      <c r="TEP25" s="428"/>
      <c r="TEQ25" s="428"/>
      <c r="TER25" s="428"/>
      <c r="TES25" s="428"/>
      <c r="TET25" s="428"/>
      <c r="TEU25" s="428"/>
      <c r="TEV25" s="428"/>
      <c r="TEW25" s="428"/>
      <c r="TEX25" s="428"/>
      <c r="TEY25" s="428"/>
      <c r="TEZ25" s="428"/>
      <c r="TFA25" s="428"/>
      <c r="TFB25" s="428"/>
      <c r="TFC25" s="428"/>
      <c r="TFD25" s="428"/>
      <c r="TFE25" s="428"/>
      <c r="TFF25" s="428"/>
      <c r="TFG25" s="428"/>
      <c r="TFH25" s="428"/>
      <c r="TFI25" s="428"/>
      <c r="TFJ25" s="428"/>
      <c r="TFK25" s="428"/>
      <c r="TFL25" s="428"/>
      <c r="TFM25" s="428"/>
      <c r="TFN25" s="428"/>
      <c r="TFO25" s="428"/>
      <c r="TFP25" s="428"/>
      <c r="TFQ25" s="428"/>
      <c r="TFR25" s="428"/>
      <c r="TFS25" s="428"/>
      <c r="TFT25" s="428"/>
      <c r="TFU25" s="428"/>
      <c r="TFV25" s="428"/>
      <c r="TFW25" s="428"/>
      <c r="TFX25" s="428"/>
      <c r="TFY25" s="428"/>
      <c r="TFZ25" s="428"/>
      <c r="TGA25" s="428"/>
      <c r="TGB25" s="428"/>
      <c r="TGC25" s="428"/>
      <c r="TGD25" s="428"/>
      <c r="TGE25" s="428"/>
      <c r="TGF25" s="428"/>
      <c r="TGG25" s="428"/>
      <c r="TGH25" s="428"/>
      <c r="TGI25" s="428"/>
      <c r="TGJ25" s="428"/>
      <c r="TGK25" s="428"/>
      <c r="TGL25" s="428"/>
      <c r="TGM25" s="428"/>
      <c r="TGN25" s="428"/>
      <c r="TGO25" s="428"/>
      <c r="TGP25" s="428"/>
      <c r="TGQ25" s="428"/>
      <c r="TGR25" s="428"/>
      <c r="TGS25" s="428"/>
      <c r="TGT25" s="428"/>
      <c r="TGU25" s="428"/>
      <c r="TGV25" s="428"/>
      <c r="TGW25" s="428"/>
      <c r="TGX25" s="428"/>
      <c r="TGY25" s="428"/>
      <c r="TGZ25" s="428"/>
      <c r="THA25" s="428"/>
      <c r="THB25" s="428"/>
      <c r="THC25" s="428"/>
      <c r="THD25" s="428"/>
      <c r="THE25" s="428"/>
      <c r="THF25" s="428"/>
      <c r="THG25" s="428"/>
      <c r="THH25" s="428"/>
      <c r="THI25" s="428"/>
      <c r="THJ25" s="428"/>
      <c r="THK25" s="428"/>
      <c r="THL25" s="428"/>
      <c r="THM25" s="428"/>
      <c r="THN25" s="428"/>
      <c r="THO25" s="428"/>
      <c r="THP25" s="428"/>
      <c r="THQ25" s="428"/>
      <c r="THR25" s="428"/>
      <c r="THS25" s="428"/>
      <c r="THT25" s="428"/>
      <c r="THU25" s="428"/>
      <c r="THV25" s="428"/>
      <c r="THW25" s="428"/>
      <c r="THX25" s="428"/>
      <c r="THY25" s="428"/>
      <c r="THZ25" s="428"/>
      <c r="TIA25" s="428"/>
      <c r="TIB25" s="428"/>
      <c r="TIC25" s="428"/>
      <c r="TID25" s="428"/>
      <c r="TIE25" s="428"/>
      <c r="TIF25" s="428"/>
      <c r="TIG25" s="428"/>
      <c r="TIH25" s="428"/>
      <c r="TII25" s="428"/>
      <c r="TIJ25" s="428"/>
      <c r="TIK25" s="428"/>
      <c r="TIL25" s="428"/>
      <c r="TIM25" s="428"/>
      <c r="TIN25" s="428"/>
      <c r="TIO25" s="428"/>
      <c r="TIP25" s="428"/>
      <c r="TIQ25" s="428"/>
      <c r="TIR25" s="428"/>
      <c r="TIS25" s="428"/>
      <c r="TIT25" s="428"/>
      <c r="TIU25" s="428"/>
      <c r="TIV25" s="428"/>
      <c r="TIW25" s="428"/>
      <c r="TIX25" s="428"/>
      <c r="TIY25" s="428"/>
      <c r="TIZ25" s="428"/>
      <c r="TJA25" s="428"/>
      <c r="TJB25" s="428"/>
      <c r="TJC25" s="428"/>
      <c r="TJD25" s="428"/>
      <c r="TJE25" s="428"/>
      <c r="TJF25" s="428"/>
      <c r="TJG25" s="428"/>
      <c r="TJH25" s="428"/>
      <c r="TJI25" s="428"/>
      <c r="TJJ25" s="428"/>
      <c r="TJK25" s="428"/>
      <c r="TJL25" s="428"/>
      <c r="TJM25" s="428"/>
      <c r="TJN25" s="428"/>
      <c r="TJO25" s="428"/>
      <c r="TJP25" s="428"/>
      <c r="TJQ25" s="428"/>
      <c r="TJR25" s="428"/>
      <c r="TJS25" s="428"/>
      <c r="TJT25" s="428"/>
      <c r="TJU25" s="428"/>
      <c r="TJV25" s="428"/>
      <c r="TJW25" s="428"/>
      <c r="TJX25" s="428"/>
      <c r="TJY25" s="428"/>
      <c r="TJZ25" s="428"/>
      <c r="TKA25" s="428"/>
      <c r="TKB25" s="428"/>
      <c r="TKC25" s="428"/>
      <c r="TKD25" s="428"/>
      <c r="TKE25" s="428"/>
      <c r="TKF25" s="428"/>
      <c r="TKG25" s="428"/>
      <c r="TKH25" s="428"/>
      <c r="TKI25" s="428"/>
      <c r="TKJ25" s="428"/>
      <c r="TKK25" s="428"/>
      <c r="TKL25" s="428"/>
      <c r="TKM25" s="428"/>
      <c r="TKN25" s="428"/>
      <c r="TKO25" s="428"/>
      <c r="TKP25" s="428"/>
      <c r="TKQ25" s="428"/>
      <c r="TKR25" s="428"/>
      <c r="TKS25" s="428"/>
      <c r="TKT25" s="428"/>
      <c r="TKU25" s="428"/>
      <c r="TKV25" s="428"/>
      <c r="TKW25" s="428"/>
      <c r="TKX25" s="428"/>
      <c r="TKY25" s="428"/>
      <c r="TKZ25" s="428"/>
      <c r="TLA25" s="428"/>
      <c r="TLB25" s="428"/>
      <c r="TLC25" s="428"/>
      <c r="TLD25" s="428"/>
      <c r="TLE25" s="428"/>
      <c r="TLF25" s="428"/>
      <c r="TLG25" s="428"/>
      <c r="TLH25" s="428"/>
      <c r="TLI25" s="428"/>
      <c r="TLJ25" s="428"/>
      <c r="TLK25" s="428"/>
      <c r="TLL25" s="428"/>
      <c r="TLM25" s="428"/>
      <c r="TLN25" s="428"/>
      <c r="TLO25" s="428"/>
      <c r="TLP25" s="428"/>
      <c r="TLQ25" s="428"/>
      <c r="TLR25" s="428"/>
      <c r="TLS25" s="428"/>
      <c r="TLT25" s="428"/>
      <c r="TLU25" s="428"/>
      <c r="TLV25" s="428"/>
      <c r="TLW25" s="428"/>
      <c r="TLX25" s="428"/>
      <c r="TLY25" s="428"/>
      <c r="TLZ25" s="428"/>
      <c r="TMA25" s="428"/>
      <c r="TMB25" s="428"/>
      <c r="TMC25" s="428"/>
      <c r="TMD25" s="428"/>
      <c r="TME25" s="428"/>
      <c r="TMF25" s="428"/>
      <c r="TMG25" s="428"/>
      <c r="TMH25" s="428"/>
      <c r="TMI25" s="428"/>
      <c r="TMJ25" s="428"/>
      <c r="TMK25" s="428"/>
      <c r="TML25" s="428"/>
      <c r="TMM25" s="428"/>
      <c r="TMN25" s="428"/>
      <c r="TMO25" s="428"/>
      <c r="TMP25" s="428"/>
      <c r="TMQ25" s="428"/>
      <c r="TMR25" s="428"/>
      <c r="TMS25" s="428"/>
      <c r="TMT25" s="428"/>
      <c r="TMU25" s="428"/>
      <c r="TMV25" s="428"/>
      <c r="TMW25" s="428"/>
      <c r="TMX25" s="428"/>
      <c r="TMY25" s="428"/>
      <c r="TMZ25" s="428"/>
      <c r="TNA25" s="428"/>
      <c r="TNB25" s="428"/>
      <c r="TNC25" s="428"/>
      <c r="TND25" s="428"/>
      <c r="TNE25" s="428"/>
      <c r="TNF25" s="428"/>
      <c r="TNG25" s="428"/>
      <c r="TNH25" s="428"/>
      <c r="TNI25" s="428"/>
      <c r="TNJ25" s="428"/>
      <c r="TNK25" s="428"/>
      <c r="TNL25" s="428"/>
      <c r="TNM25" s="428"/>
      <c r="TNN25" s="428"/>
      <c r="TNO25" s="428"/>
      <c r="TNP25" s="428"/>
      <c r="TNQ25" s="428"/>
      <c r="TNR25" s="428"/>
      <c r="TNS25" s="428"/>
      <c r="TNT25" s="428"/>
      <c r="TNU25" s="428"/>
      <c r="TNV25" s="428"/>
      <c r="TNW25" s="428"/>
      <c r="TNX25" s="428"/>
      <c r="TNY25" s="428"/>
      <c r="TNZ25" s="428"/>
      <c r="TOA25" s="428"/>
      <c r="TOB25" s="428"/>
      <c r="TOC25" s="428"/>
      <c r="TOD25" s="428"/>
      <c r="TOE25" s="428"/>
      <c r="TOF25" s="428"/>
      <c r="TOG25" s="428"/>
      <c r="TOH25" s="428"/>
      <c r="TOI25" s="428"/>
      <c r="TOJ25" s="428"/>
      <c r="TOK25" s="428"/>
      <c r="TOL25" s="428"/>
      <c r="TOM25" s="428"/>
      <c r="TON25" s="428"/>
      <c r="TOO25" s="428"/>
      <c r="TOP25" s="428"/>
      <c r="TOQ25" s="428"/>
      <c r="TOR25" s="428"/>
      <c r="TOS25" s="428"/>
      <c r="TOT25" s="428"/>
      <c r="TOU25" s="428"/>
      <c r="TOV25" s="428"/>
      <c r="TOW25" s="428"/>
      <c r="TOX25" s="428"/>
      <c r="TOY25" s="428"/>
      <c r="TOZ25" s="428"/>
      <c r="TPA25" s="428"/>
      <c r="TPB25" s="428"/>
      <c r="TPC25" s="428"/>
      <c r="TPD25" s="428"/>
      <c r="TPE25" s="428"/>
      <c r="TPF25" s="428"/>
      <c r="TPG25" s="428"/>
      <c r="TPH25" s="428"/>
      <c r="TPI25" s="428"/>
      <c r="TPJ25" s="428"/>
      <c r="TPK25" s="428"/>
      <c r="TPL25" s="428"/>
      <c r="TPM25" s="428"/>
      <c r="TPN25" s="428"/>
      <c r="TPO25" s="428"/>
      <c r="TPP25" s="428"/>
      <c r="TPQ25" s="428"/>
      <c r="TPR25" s="428"/>
      <c r="TPS25" s="428"/>
      <c r="TPT25" s="428"/>
      <c r="TPU25" s="428"/>
      <c r="TPV25" s="428"/>
      <c r="TPW25" s="428"/>
      <c r="TPX25" s="428"/>
      <c r="TPY25" s="428"/>
      <c r="TPZ25" s="428"/>
      <c r="TQA25" s="428"/>
      <c r="TQB25" s="428"/>
      <c r="TQC25" s="428"/>
      <c r="TQD25" s="428"/>
      <c r="TQE25" s="428"/>
      <c r="TQF25" s="428"/>
      <c r="TQG25" s="428"/>
      <c r="TQH25" s="428"/>
      <c r="TQI25" s="428"/>
      <c r="TQJ25" s="428"/>
      <c r="TQK25" s="428"/>
      <c r="TQL25" s="428"/>
      <c r="TQM25" s="428"/>
      <c r="TQN25" s="428"/>
      <c r="TQO25" s="428"/>
      <c r="TQP25" s="428"/>
      <c r="TQQ25" s="428"/>
      <c r="TQR25" s="428"/>
      <c r="TQS25" s="428"/>
      <c r="TQT25" s="428"/>
      <c r="TQU25" s="428"/>
      <c r="TQV25" s="428"/>
      <c r="TQW25" s="428"/>
      <c r="TQX25" s="428"/>
      <c r="TQY25" s="428"/>
      <c r="TQZ25" s="428"/>
      <c r="TRA25" s="428"/>
      <c r="TRB25" s="428"/>
      <c r="TRC25" s="428"/>
      <c r="TRD25" s="428"/>
      <c r="TRE25" s="428"/>
      <c r="TRF25" s="428"/>
      <c r="TRG25" s="428"/>
      <c r="TRH25" s="428"/>
      <c r="TRI25" s="428"/>
      <c r="TRJ25" s="428"/>
      <c r="TRK25" s="428"/>
      <c r="TRL25" s="428"/>
      <c r="TRM25" s="428"/>
      <c r="TRN25" s="428"/>
      <c r="TRO25" s="428"/>
      <c r="TRP25" s="428"/>
      <c r="TRQ25" s="428"/>
      <c r="TRR25" s="428"/>
      <c r="TRS25" s="428"/>
      <c r="TRT25" s="428"/>
      <c r="TRU25" s="428"/>
      <c r="TRV25" s="428"/>
      <c r="TRW25" s="428"/>
      <c r="TRX25" s="428"/>
      <c r="TRY25" s="428"/>
      <c r="TRZ25" s="428"/>
      <c r="TSA25" s="428"/>
      <c r="TSB25" s="428"/>
      <c r="TSC25" s="428"/>
      <c r="TSD25" s="428"/>
      <c r="TSE25" s="428"/>
      <c r="TSF25" s="428"/>
      <c r="TSG25" s="428"/>
      <c r="TSH25" s="428"/>
      <c r="TSI25" s="428"/>
      <c r="TSJ25" s="428"/>
      <c r="TSK25" s="428"/>
      <c r="TSL25" s="428"/>
      <c r="TSM25" s="428"/>
      <c r="TSN25" s="428"/>
      <c r="TSO25" s="428"/>
      <c r="TSP25" s="428"/>
      <c r="TSQ25" s="428"/>
      <c r="TSR25" s="428"/>
      <c r="TSS25" s="428"/>
      <c r="TST25" s="428"/>
      <c r="TSU25" s="428"/>
      <c r="TSV25" s="428"/>
      <c r="TSW25" s="428"/>
      <c r="TSX25" s="428"/>
      <c r="TSY25" s="428"/>
      <c r="TSZ25" s="428"/>
      <c r="TTA25" s="428"/>
      <c r="TTB25" s="428"/>
      <c r="TTC25" s="428"/>
      <c r="TTD25" s="428"/>
      <c r="TTE25" s="428"/>
      <c r="TTF25" s="428"/>
      <c r="TTG25" s="428"/>
      <c r="TTH25" s="428"/>
      <c r="TTI25" s="428"/>
      <c r="TTJ25" s="428"/>
      <c r="TTK25" s="428"/>
      <c r="TTL25" s="428"/>
      <c r="TTM25" s="428"/>
      <c r="TTN25" s="428"/>
      <c r="TTO25" s="428"/>
      <c r="TTP25" s="428"/>
      <c r="TTQ25" s="428"/>
      <c r="TTR25" s="428"/>
      <c r="TTS25" s="428"/>
      <c r="TTT25" s="428"/>
      <c r="TTU25" s="428"/>
      <c r="TTV25" s="428"/>
      <c r="TTW25" s="428"/>
      <c r="TTX25" s="428"/>
      <c r="TTY25" s="428"/>
      <c r="TTZ25" s="428"/>
      <c r="TUA25" s="428"/>
      <c r="TUB25" s="428"/>
      <c r="TUC25" s="428"/>
      <c r="TUD25" s="428"/>
      <c r="TUE25" s="428"/>
      <c r="TUF25" s="428"/>
      <c r="TUG25" s="428"/>
      <c r="TUH25" s="428"/>
      <c r="TUI25" s="428"/>
      <c r="TUJ25" s="428"/>
      <c r="TUK25" s="428"/>
      <c r="TUL25" s="428"/>
      <c r="TUM25" s="428"/>
      <c r="TUN25" s="428"/>
      <c r="TUO25" s="428"/>
      <c r="TUP25" s="428"/>
      <c r="TUQ25" s="428"/>
      <c r="TUR25" s="428"/>
      <c r="TUS25" s="428"/>
      <c r="TUT25" s="428"/>
      <c r="TUU25" s="428"/>
      <c r="TUV25" s="428"/>
      <c r="TUW25" s="428"/>
      <c r="TUX25" s="428"/>
      <c r="TUY25" s="428"/>
      <c r="TUZ25" s="428"/>
      <c r="TVA25" s="428"/>
      <c r="TVB25" s="428"/>
      <c r="TVC25" s="428"/>
      <c r="TVD25" s="428"/>
      <c r="TVE25" s="428"/>
      <c r="TVF25" s="428"/>
      <c r="TVG25" s="428"/>
      <c r="TVH25" s="428"/>
      <c r="TVI25" s="428"/>
      <c r="TVJ25" s="428"/>
      <c r="TVK25" s="428"/>
      <c r="TVL25" s="428"/>
      <c r="TVM25" s="428"/>
      <c r="TVN25" s="428"/>
      <c r="TVO25" s="428"/>
      <c r="TVP25" s="428"/>
      <c r="TVQ25" s="428"/>
      <c r="TVR25" s="428"/>
      <c r="TVS25" s="428"/>
      <c r="TVT25" s="428"/>
      <c r="TVU25" s="428"/>
      <c r="TVV25" s="428"/>
      <c r="TVW25" s="428"/>
      <c r="TVX25" s="428"/>
      <c r="TVY25" s="428"/>
      <c r="TVZ25" s="428"/>
      <c r="TWA25" s="428"/>
      <c r="TWB25" s="428"/>
      <c r="TWC25" s="428"/>
      <c r="TWD25" s="428"/>
      <c r="TWE25" s="428"/>
      <c r="TWF25" s="428"/>
      <c r="TWG25" s="428"/>
      <c r="TWH25" s="428"/>
      <c r="TWI25" s="428"/>
      <c r="TWJ25" s="428"/>
      <c r="TWK25" s="428"/>
      <c r="TWL25" s="428"/>
      <c r="TWM25" s="428"/>
      <c r="TWN25" s="428"/>
      <c r="TWO25" s="428"/>
      <c r="TWP25" s="428"/>
      <c r="TWQ25" s="428"/>
      <c r="TWR25" s="428"/>
      <c r="TWS25" s="428"/>
      <c r="TWT25" s="428"/>
      <c r="TWU25" s="428"/>
      <c r="TWV25" s="428"/>
      <c r="TWW25" s="428"/>
      <c r="TWX25" s="428"/>
      <c r="TWY25" s="428"/>
      <c r="TWZ25" s="428"/>
      <c r="TXA25" s="428"/>
      <c r="TXB25" s="428"/>
      <c r="TXC25" s="428"/>
      <c r="TXD25" s="428"/>
      <c r="TXE25" s="428"/>
      <c r="TXF25" s="428"/>
      <c r="TXG25" s="428"/>
      <c r="TXH25" s="428"/>
      <c r="TXI25" s="428"/>
      <c r="TXJ25" s="428"/>
      <c r="TXK25" s="428"/>
      <c r="TXL25" s="428"/>
      <c r="TXM25" s="428"/>
      <c r="TXN25" s="428"/>
      <c r="TXO25" s="428"/>
      <c r="TXP25" s="428"/>
      <c r="TXQ25" s="428"/>
      <c r="TXR25" s="428"/>
      <c r="TXS25" s="428"/>
      <c r="TXT25" s="428"/>
      <c r="TXU25" s="428"/>
      <c r="TXV25" s="428"/>
      <c r="TXW25" s="428"/>
      <c r="TXX25" s="428"/>
      <c r="TXY25" s="428"/>
      <c r="TXZ25" s="428"/>
      <c r="TYA25" s="428"/>
      <c r="TYB25" s="428"/>
      <c r="TYC25" s="428"/>
      <c r="TYD25" s="428"/>
      <c r="TYE25" s="428"/>
      <c r="TYF25" s="428"/>
      <c r="TYG25" s="428"/>
      <c r="TYH25" s="428"/>
      <c r="TYI25" s="428"/>
      <c r="TYJ25" s="428"/>
      <c r="TYK25" s="428"/>
      <c r="TYL25" s="428"/>
      <c r="TYM25" s="428"/>
      <c r="TYN25" s="428"/>
      <c r="TYO25" s="428"/>
      <c r="TYP25" s="428"/>
      <c r="TYQ25" s="428"/>
      <c r="TYR25" s="428"/>
      <c r="TYS25" s="428"/>
      <c r="TYT25" s="428"/>
      <c r="TYU25" s="428"/>
      <c r="TYV25" s="428"/>
      <c r="TYW25" s="428"/>
      <c r="TYX25" s="428"/>
      <c r="TYY25" s="428"/>
      <c r="TYZ25" s="428"/>
      <c r="TZA25" s="428"/>
      <c r="TZB25" s="428"/>
      <c r="TZC25" s="428"/>
      <c r="TZD25" s="428"/>
      <c r="TZE25" s="428"/>
      <c r="TZF25" s="428"/>
      <c r="TZG25" s="428"/>
      <c r="TZH25" s="428"/>
      <c r="TZI25" s="428"/>
      <c r="TZJ25" s="428"/>
      <c r="TZK25" s="428"/>
      <c r="TZL25" s="428"/>
      <c r="TZM25" s="428"/>
      <c r="TZN25" s="428"/>
      <c r="TZO25" s="428"/>
      <c r="TZP25" s="428"/>
      <c r="TZQ25" s="428"/>
      <c r="TZR25" s="428"/>
      <c r="TZS25" s="428"/>
      <c r="TZT25" s="428"/>
      <c r="TZU25" s="428"/>
      <c r="TZV25" s="428"/>
      <c r="TZW25" s="428"/>
      <c r="TZX25" s="428"/>
      <c r="TZY25" s="428"/>
      <c r="TZZ25" s="428"/>
      <c r="UAA25" s="428"/>
      <c r="UAB25" s="428"/>
      <c r="UAC25" s="428"/>
      <c r="UAD25" s="428"/>
      <c r="UAE25" s="428"/>
      <c r="UAF25" s="428"/>
      <c r="UAG25" s="428"/>
      <c r="UAH25" s="428"/>
      <c r="UAI25" s="428"/>
      <c r="UAJ25" s="428"/>
      <c r="UAK25" s="428"/>
      <c r="UAL25" s="428"/>
      <c r="UAM25" s="428"/>
      <c r="UAN25" s="428"/>
      <c r="UAO25" s="428"/>
      <c r="UAP25" s="428"/>
      <c r="UAQ25" s="428"/>
      <c r="UAR25" s="428"/>
      <c r="UAS25" s="428"/>
      <c r="UAT25" s="428"/>
      <c r="UAU25" s="428"/>
      <c r="UAV25" s="428"/>
      <c r="UAW25" s="428"/>
      <c r="UAX25" s="428"/>
      <c r="UAY25" s="428"/>
      <c r="UAZ25" s="428"/>
      <c r="UBA25" s="428"/>
      <c r="UBB25" s="428"/>
      <c r="UBC25" s="428"/>
      <c r="UBD25" s="428"/>
      <c r="UBE25" s="428"/>
      <c r="UBF25" s="428"/>
      <c r="UBG25" s="428"/>
      <c r="UBH25" s="428"/>
      <c r="UBI25" s="428"/>
      <c r="UBJ25" s="428"/>
      <c r="UBK25" s="428"/>
      <c r="UBL25" s="428"/>
      <c r="UBM25" s="428"/>
      <c r="UBN25" s="428"/>
      <c r="UBO25" s="428"/>
      <c r="UBP25" s="428"/>
      <c r="UBQ25" s="428"/>
      <c r="UBR25" s="428"/>
      <c r="UBS25" s="428"/>
      <c r="UBT25" s="428"/>
      <c r="UBU25" s="428"/>
      <c r="UBV25" s="428"/>
      <c r="UBW25" s="428"/>
      <c r="UBX25" s="428"/>
      <c r="UBY25" s="428"/>
      <c r="UBZ25" s="428"/>
      <c r="UCA25" s="428"/>
      <c r="UCB25" s="428"/>
      <c r="UCC25" s="428"/>
      <c r="UCD25" s="428"/>
      <c r="UCE25" s="428"/>
      <c r="UCF25" s="428"/>
      <c r="UCG25" s="428"/>
      <c r="UCH25" s="428"/>
      <c r="UCI25" s="428"/>
      <c r="UCJ25" s="428"/>
      <c r="UCK25" s="428"/>
      <c r="UCL25" s="428"/>
      <c r="UCM25" s="428"/>
      <c r="UCN25" s="428"/>
      <c r="UCO25" s="428"/>
      <c r="UCP25" s="428"/>
      <c r="UCQ25" s="428"/>
      <c r="UCR25" s="428"/>
      <c r="UCS25" s="428"/>
      <c r="UCT25" s="428"/>
      <c r="UCU25" s="428"/>
      <c r="UCV25" s="428"/>
      <c r="UCW25" s="428"/>
      <c r="UCX25" s="428"/>
      <c r="UCY25" s="428"/>
      <c r="UCZ25" s="428"/>
      <c r="UDA25" s="428"/>
      <c r="UDB25" s="428"/>
      <c r="UDC25" s="428"/>
      <c r="UDD25" s="428"/>
      <c r="UDE25" s="428"/>
      <c r="UDF25" s="428"/>
      <c r="UDG25" s="428"/>
      <c r="UDH25" s="428"/>
      <c r="UDI25" s="428"/>
      <c r="UDJ25" s="428"/>
      <c r="UDK25" s="428"/>
      <c r="UDL25" s="428"/>
      <c r="UDM25" s="428"/>
      <c r="UDN25" s="428"/>
      <c r="UDO25" s="428"/>
      <c r="UDP25" s="428"/>
      <c r="UDQ25" s="428"/>
      <c r="UDR25" s="428"/>
      <c r="UDS25" s="428"/>
      <c r="UDT25" s="428"/>
      <c r="UDU25" s="428"/>
      <c r="UDV25" s="428"/>
      <c r="UDW25" s="428"/>
      <c r="UDX25" s="428"/>
      <c r="UDY25" s="428"/>
      <c r="UDZ25" s="428"/>
      <c r="UEA25" s="428"/>
      <c r="UEB25" s="428"/>
      <c r="UEC25" s="428"/>
      <c r="UED25" s="428"/>
      <c r="UEE25" s="428"/>
      <c r="UEF25" s="428"/>
      <c r="UEG25" s="428"/>
      <c r="UEH25" s="428"/>
      <c r="UEI25" s="428"/>
      <c r="UEJ25" s="428"/>
      <c r="UEK25" s="428"/>
      <c r="UEL25" s="428"/>
      <c r="UEM25" s="428"/>
      <c r="UEN25" s="428"/>
      <c r="UEO25" s="428"/>
      <c r="UEP25" s="428"/>
      <c r="UEQ25" s="428"/>
      <c r="UER25" s="428"/>
      <c r="UES25" s="428"/>
      <c r="UET25" s="428"/>
      <c r="UEU25" s="428"/>
      <c r="UEV25" s="428"/>
      <c r="UEW25" s="428"/>
      <c r="UEX25" s="428"/>
      <c r="UEY25" s="428"/>
      <c r="UEZ25" s="428"/>
      <c r="UFA25" s="428"/>
      <c r="UFB25" s="428"/>
      <c r="UFC25" s="428"/>
      <c r="UFD25" s="428"/>
      <c r="UFE25" s="428"/>
      <c r="UFF25" s="428"/>
      <c r="UFG25" s="428"/>
      <c r="UFH25" s="428"/>
      <c r="UFI25" s="428"/>
      <c r="UFJ25" s="428"/>
      <c r="UFK25" s="428"/>
      <c r="UFL25" s="428"/>
      <c r="UFM25" s="428"/>
      <c r="UFN25" s="428"/>
      <c r="UFO25" s="428"/>
      <c r="UFP25" s="428"/>
      <c r="UFQ25" s="428"/>
      <c r="UFR25" s="428"/>
      <c r="UFS25" s="428"/>
      <c r="UFT25" s="428"/>
      <c r="UFU25" s="428"/>
      <c r="UFV25" s="428"/>
      <c r="UFW25" s="428"/>
      <c r="UFX25" s="428"/>
      <c r="UFY25" s="428"/>
      <c r="UFZ25" s="428"/>
      <c r="UGA25" s="428"/>
      <c r="UGB25" s="428"/>
      <c r="UGC25" s="428"/>
      <c r="UGD25" s="428"/>
      <c r="UGE25" s="428"/>
      <c r="UGF25" s="428"/>
      <c r="UGG25" s="428"/>
      <c r="UGH25" s="428"/>
      <c r="UGI25" s="428"/>
      <c r="UGJ25" s="428"/>
      <c r="UGK25" s="428"/>
      <c r="UGL25" s="428"/>
      <c r="UGM25" s="428"/>
      <c r="UGN25" s="428"/>
      <c r="UGO25" s="428"/>
      <c r="UGP25" s="428"/>
      <c r="UGQ25" s="428"/>
      <c r="UGR25" s="428"/>
      <c r="UGS25" s="428"/>
      <c r="UGT25" s="428"/>
      <c r="UGU25" s="428"/>
      <c r="UGV25" s="428"/>
      <c r="UGW25" s="428"/>
      <c r="UGX25" s="428"/>
      <c r="UGY25" s="428"/>
      <c r="UGZ25" s="428"/>
      <c r="UHA25" s="428"/>
      <c r="UHB25" s="428"/>
      <c r="UHC25" s="428"/>
      <c r="UHD25" s="428"/>
      <c r="UHE25" s="428"/>
      <c r="UHF25" s="428"/>
      <c r="UHG25" s="428"/>
      <c r="UHH25" s="428"/>
      <c r="UHI25" s="428"/>
      <c r="UHJ25" s="428"/>
      <c r="UHK25" s="428"/>
      <c r="UHL25" s="428"/>
      <c r="UHM25" s="428"/>
      <c r="UHN25" s="428"/>
      <c r="UHO25" s="428"/>
      <c r="UHP25" s="428"/>
      <c r="UHQ25" s="428"/>
      <c r="UHR25" s="428"/>
      <c r="UHS25" s="428"/>
      <c r="UHT25" s="428"/>
      <c r="UHU25" s="428"/>
      <c r="UHV25" s="428"/>
      <c r="UHW25" s="428"/>
      <c r="UHX25" s="428"/>
      <c r="UHY25" s="428"/>
      <c r="UHZ25" s="428"/>
      <c r="UIA25" s="428"/>
      <c r="UIB25" s="428"/>
      <c r="UIC25" s="428"/>
      <c r="UID25" s="428"/>
      <c r="UIE25" s="428"/>
      <c r="UIF25" s="428"/>
      <c r="UIG25" s="428"/>
      <c r="UIH25" s="428"/>
      <c r="UII25" s="428"/>
      <c r="UIJ25" s="428"/>
      <c r="UIK25" s="428"/>
      <c r="UIL25" s="428"/>
      <c r="UIM25" s="428"/>
      <c r="UIN25" s="428"/>
      <c r="UIO25" s="428"/>
      <c r="UIP25" s="428"/>
      <c r="UIQ25" s="428"/>
      <c r="UIR25" s="428"/>
      <c r="UIS25" s="428"/>
      <c r="UIT25" s="428"/>
      <c r="UIU25" s="428"/>
      <c r="UIV25" s="428"/>
      <c r="UIW25" s="428"/>
      <c r="UIX25" s="428"/>
      <c r="UIY25" s="428"/>
      <c r="UIZ25" s="428"/>
      <c r="UJA25" s="428"/>
      <c r="UJB25" s="428"/>
      <c r="UJC25" s="428"/>
      <c r="UJD25" s="428"/>
      <c r="UJE25" s="428"/>
      <c r="UJF25" s="428"/>
      <c r="UJG25" s="428"/>
      <c r="UJH25" s="428"/>
      <c r="UJI25" s="428"/>
      <c r="UJJ25" s="428"/>
      <c r="UJK25" s="428"/>
      <c r="UJL25" s="428"/>
      <c r="UJM25" s="428"/>
      <c r="UJN25" s="428"/>
      <c r="UJO25" s="428"/>
      <c r="UJP25" s="428"/>
      <c r="UJQ25" s="428"/>
      <c r="UJR25" s="428"/>
      <c r="UJS25" s="428"/>
      <c r="UJT25" s="428"/>
      <c r="UJU25" s="428"/>
      <c r="UJV25" s="428"/>
      <c r="UJW25" s="428"/>
      <c r="UJX25" s="428"/>
      <c r="UJY25" s="428"/>
      <c r="UJZ25" s="428"/>
      <c r="UKA25" s="428"/>
      <c r="UKB25" s="428"/>
      <c r="UKC25" s="428"/>
      <c r="UKD25" s="428"/>
      <c r="UKE25" s="428"/>
      <c r="UKF25" s="428"/>
      <c r="UKG25" s="428"/>
      <c r="UKH25" s="428"/>
      <c r="UKI25" s="428"/>
      <c r="UKJ25" s="428"/>
      <c r="UKK25" s="428"/>
      <c r="UKL25" s="428"/>
      <c r="UKM25" s="428"/>
      <c r="UKN25" s="428"/>
      <c r="UKO25" s="428"/>
      <c r="UKP25" s="428"/>
      <c r="UKQ25" s="428"/>
      <c r="UKR25" s="428"/>
      <c r="UKS25" s="428"/>
      <c r="UKT25" s="428"/>
      <c r="UKU25" s="428"/>
      <c r="UKV25" s="428"/>
      <c r="UKW25" s="428"/>
      <c r="UKX25" s="428"/>
      <c r="UKY25" s="428"/>
      <c r="UKZ25" s="428"/>
      <c r="ULA25" s="428"/>
      <c r="ULB25" s="428"/>
      <c r="ULC25" s="428"/>
      <c r="ULD25" s="428"/>
      <c r="ULE25" s="428"/>
      <c r="ULF25" s="428"/>
      <c r="ULG25" s="428"/>
      <c r="ULH25" s="428"/>
      <c r="ULI25" s="428"/>
      <c r="ULJ25" s="428"/>
      <c r="ULK25" s="428"/>
      <c r="ULL25" s="428"/>
      <c r="ULM25" s="428"/>
      <c r="ULN25" s="428"/>
      <c r="ULO25" s="428"/>
      <c r="ULP25" s="428"/>
      <c r="ULQ25" s="428"/>
      <c r="ULR25" s="428"/>
      <c r="ULS25" s="428"/>
      <c r="ULT25" s="428"/>
      <c r="ULU25" s="428"/>
      <c r="ULV25" s="428"/>
      <c r="ULW25" s="428"/>
      <c r="ULX25" s="428"/>
      <c r="ULY25" s="428"/>
      <c r="ULZ25" s="428"/>
      <c r="UMA25" s="428"/>
      <c r="UMB25" s="428"/>
      <c r="UMC25" s="428"/>
      <c r="UMD25" s="428"/>
      <c r="UME25" s="428"/>
      <c r="UMF25" s="428"/>
      <c r="UMG25" s="428"/>
      <c r="UMH25" s="428"/>
      <c r="UMI25" s="428"/>
      <c r="UMJ25" s="428"/>
      <c r="UMK25" s="428"/>
      <c r="UML25" s="428"/>
      <c r="UMM25" s="428"/>
      <c r="UMN25" s="428"/>
      <c r="UMO25" s="428"/>
      <c r="UMP25" s="428"/>
      <c r="UMQ25" s="428"/>
      <c r="UMR25" s="428"/>
      <c r="UMS25" s="428"/>
      <c r="UMT25" s="428"/>
      <c r="UMU25" s="428"/>
      <c r="UMV25" s="428"/>
      <c r="UMW25" s="428"/>
      <c r="UMX25" s="428"/>
      <c r="UMY25" s="428"/>
      <c r="UMZ25" s="428"/>
      <c r="UNA25" s="428"/>
      <c r="UNB25" s="428"/>
      <c r="UNC25" s="428"/>
      <c r="UND25" s="428"/>
      <c r="UNE25" s="428"/>
      <c r="UNF25" s="428"/>
      <c r="UNG25" s="428"/>
      <c r="UNH25" s="428"/>
      <c r="UNI25" s="428"/>
      <c r="UNJ25" s="428"/>
      <c r="UNK25" s="428"/>
      <c r="UNL25" s="428"/>
      <c r="UNM25" s="428"/>
      <c r="UNN25" s="428"/>
      <c r="UNO25" s="428"/>
      <c r="UNP25" s="428"/>
      <c r="UNQ25" s="428"/>
      <c r="UNR25" s="428"/>
      <c r="UNS25" s="428"/>
      <c r="UNT25" s="428"/>
      <c r="UNU25" s="428"/>
      <c r="UNV25" s="428"/>
      <c r="UNW25" s="428"/>
      <c r="UNX25" s="428"/>
      <c r="UNY25" s="428"/>
      <c r="UNZ25" s="428"/>
      <c r="UOA25" s="428"/>
      <c r="UOB25" s="428"/>
      <c r="UOC25" s="428"/>
      <c r="UOD25" s="428"/>
      <c r="UOE25" s="428"/>
      <c r="UOF25" s="428"/>
      <c r="UOG25" s="428"/>
      <c r="UOH25" s="428"/>
      <c r="UOI25" s="428"/>
      <c r="UOJ25" s="428"/>
      <c r="UOK25" s="428"/>
      <c r="UOL25" s="428"/>
      <c r="UOM25" s="428"/>
      <c r="UON25" s="428"/>
      <c r="UOO25" s="428"/>
      <c r="UOP25" s="428"/>
      <c r="UOQ25" s="428"/>
      <c r="UOR25" s="428"/>
      <c r="UOS25" s="428"/>
      <c r="UOT25" s="428"/>
      <c r="UOU25" s="428"/>
      <c r="UOV25" s="428"/>
      <c r="UOW25" s="428"/>
      <c r="UOX25" s="428"/>
      <c r="UOY25" s="428"/>
      <c r="UOZ25" s="428"/>
      <c r="UPA25" s="428"/>
      <c r="UPB25" s="428"/>
      <c r="UPC25" s="428"/>
      <c r="UPD25" s="428"/>
      <c r="UPE25" s="428"/>
      <c r="UPF25" s="428"/>
      <c r="UPG25" s="428"/>
      <c r="UPH25" s="428"/>
      <c r="UPI25" s="428"/>
      <c r="UPJ25" s="428"/>
      <c r="UPK25" s="428"/>
      <c r="UPL25" s="428"/>
      <c r="UPM25" s="428"/>
      <c r="UPN25" s="428"/>
      <c r="UPO25" s="428"/>
      <c r="UPP25" s="428"/>
      <c r="UPQ25" s="428"/>
      <c r="UPR25" s="428"/>
      <c r="UPS25" s="428"/>
      <c r="UPT25" s="428"/>
      <c r="UPU25" s="428"/>
      <c r="UPV25" s="428"/>
      <c r="UPW25" s="428"/>
      <c r="UPX25" s="428"/>
      <c r="UPY25" s="428"/>
      <c r="UPZ25" s="428"/>
      <c r="UQA25" s="428"/>
      <c r="UQB25" s="428"/>
      <c r="UQC25" s="428"/>
      <c r="UQD25" s="428"/>
      <c r="UQE25" s="428"/>
      <c r="UQF25" s="428"/>
      <c r="UQG25" s="428"/>
      <c r="UQH25" s="428"/>
      <c r="UQI25" s="428"/>
      <c r="UQJ25" s="428"/>
      <c r="UQK25" s="428"/>
      <c r="UQL25" s="428"/>
      <c r="UQM25" s="428"/>
      <c r="UQN25" s="428"/>
      <c r="UQO25" s="428"/>
      <c r="UQP25" s="428"/>
      <c r="UQQ25" s="428"/>
      <c r="UQR25" s="428"/>
      <c r="UQS25" s="428"/>
      <c r="UQT25" s="428"/>
      <c r="UQU25" s="428"/>
      <c r="UQV25" s="428"/>
      <c r="UQW25" s="428"/>
      <c r="UQX25" s="428"/>
      <c r="UQY25" s="428"/>
      <c r="UQZ25" s="428"/>
      <c r="URA25" s="428"/>
      <c r="URB25" s="428"/>
      <c r="URC25" s="428"/>
      <c r="URD25" s="428"/>
      <c r="URE25" s="428"/>
      <c r="URF25" s="428"/>
      <c r="URG25" s="428"/>
      <c r="URH25" s="428"/>
      <c r="URI25" s="428"/>
      <c r="URJ25" s="428"/>
      <c r="URK25" s="428"/>
      <c r="URL25" s="428"/>
      <c r="URM25" s="428"/>
      <c r="URN25" s="428"/>
      <c r="URO25" s="428"/>
      <c r="URP25" s="428"/>
      <c r="URQ25" s="428"/>
      <c r="URR25" s="428"/>
      <c r="URS25" s="428"/>
      <c r="URT25" s="428"/>
      <c r="URU25" s="428"/>
      <c r="URV25" s="428"/>
      <c r="URW25" s="428"/>
      <c r="URX25" s="428"/>
      <c r="URY25" s="428"/>
      <c r="URZ25" s="428"/>
      <c r="USA25" s="428"/>
      <c r="USB25" s="428"/>
      <c r="USC25" s="428"/>
      <c r="USD25" s="428"/>
      <c r="USE25" s="428"/>
      <c r="USF25" s="428"/>
      <c r="USG25" s="428"/>
      <c r="USH25" s="428"/>
      <c r="USI25" s="428"/>
      <c r="USJ25" s="428"/>
      <c r="USK25" s="428"/>
      <c r="USL25" s="428"/>
      <c r="USM25" s="428"/>
      <c r="USN25" s="428"/>
      <c r="USO25" s="428"/>
      <c r="USP25" s="428"/>
      <c r="USQ25" s="428"/>
      <c r="USR25" s="428"/>
      <c r="USS25" s="428"/>
      <c r="UST25" s="428"/>
      <c r="USU25" s="428"/>
      <c r="USV25" s="428"/>
      <c r="USW25" s="428"/>
      <c r="USX25" s="428"/>
      <c r="USY25" s="428"/>
      <c r="USZ25" s="428"/>
      <c r="UTA25" s="428"/>
      <c r="UTB25" s="428"/>
      <c r="UTC25" s="428"/>
      <c r="UTD25" s="428"/>
      <c r="UTE25" s="428"/>
      <c r="UTF25" s="428"/>
      <c r="UTG25" s="428"/>
      <c r="UTH25" s="428"/>
      <c r="UTI25" s="428"/>
      <c r="UTJ25" s="428"/>
      <c r="UTK25" s="428"/>
      <c r="UTL25" s="428"/>
      <c r="UTM25" s="428"/>
      <c r="UTN25" s="428"/>
      <c r="UTO25" s="428"/>
      <c r="UTP25" s="428"/>
      <c r="UTQ25" s="428"/>
      <c r="UTR25" s="428"/>
      <c r="UTS25" s="428"/>
      <c r="UTT25" s="428"/>
      <c r="UTU25" s="428"/>
      <c r="UTV25" s="428"/>
      <c r="UTW25" s="428"/>
      <c r="UTX25" s="428"/>
      <c r="UTY25" s="428"/>
      <c r="UTZ25" s="428"/>
      <c r="UUA25" s="428"/>
      <c r="UUB25" s="428"/>
      <c r="UUC25" s="428"/>
      <c r="UUD25" s="428"/>
      <c r="UUE25" s="428"/>
      <c r="UUF25" s="428"/>
      <c r="UUG25" s="428"/>
      <c r="UUH25" s="428"/>
      <c r="UUI25" s="428"/>
      <c r="UUJ25" s="428"/>
      <c r="UUK25" s="428"/>
      <c r="UUL25" s="428"/>
      <c r="UUM25" s="428"/>
      <c r="UUN25" s="428"/>
      <c r="UUO25" s="428"/>
      <c r="UUP25" s="428"/>
      <c r="UUQ25" s="428"/>
      <c r="UUR25" s="428"/>
      <c r="UUS25" s="428"/>
      <c r="UUT25" s="428"/>
      <c r="UUU25" s="428"/>
      <c r="UUV25" s="428"/>
      <c r="UUW25" s="428"/>
      <c r="UUX25" s="428"/>
      <c r="UUY25" s="428"/>
      <c r="UUZ25" s="428"/>
      <c r="UVA25" s="428"/>
      <c r="UVB25" s="428"/>
      <c r="UVC25" s="428"/>
      <c r="UVD25" s="428"/>
      <c r="UVE25" s="428"/>
      <c r="UVF25" s="428"/>
      <c r="UVG25" s="428"/>
      <c r="UVH25" s="428"/>
      <c r="UVI25" s="428"/>
      <c r="UVJ25" s="428"/>
      <c r="UVK25" s="428"/>
      <c r="UVL25" s="428"/>
      <c r="UVM25" s="428"/>
      <c r="UVN25" s="428"/>
      <c r="UVO25" s="428"/>
      <c r="UVP25" s="428"/>
      <c r="UVQ25" s="428"/>
      <c r="UVR25" s="428"/>
      <c r="UVS25" s="428"/>
      <c r="UVT25" s="428"/>
      <c r="UVU25" s="428"/>
      <c r="UVV25" s="428"/>
      <c r="UVW25" s="428"/>
      <c r="UVX25" s="428"/>
      <c r="UVY25" s="428"/>
      <c r="UVZ25" s="428"/>
      <c r="UWA25" s="428"/>
      <c r="UWB25" s="428"/>
      <c r="UWC25" s="428"/>
      <c r="UWD25" s="428"/>
      <c r="UWE25" s="428"/>
      <c r="UWF25" s="428"/>
      <c r="UWG25" s="428"/>
      <c r="UWH25" s="428"/>
      <c r="UWI25" s="428"/>
      <c r="UWJ25" s="428"/>
      <c r="UWK25" s="428"/>
      <c r="UWL25" s="428"/>
      <c r="UWM25" s="428"/>
      <c r="UWN25" s="428"/>
      <c r="UWO25" s="428"/>
      <c r="UWP25" s="428"/>
      <c r="UWQ25" s="428"/>
      <c r="UWR25" s="428"/>
      <c r="UWS25" s="428"/>
      <c r="UWT25" s="428"/>
      <c r="UWU25" s="428"/>
      <c r="UWV25" s="428"/>
      <c r="UWW25" s="428"/>
      <c r="UWX25" s="428"/>
      <c r="UWY25" s="428"/>
      <c r="UWZ25" s="428"/>
      <c r="UXA25" s="428"/>
      <c r="UXB25" s="428"/>
      <c r="UXC25" s="428"/>
      <c r="UXD25" s="428"/>
      <c r="UXE25" s="428"/>
      <c r="UXF25" s="428"/>
      <c r="UXG25" s="428"/>
      <c r="UXH25" s="428"/>
      <c r="UXI25" s="428"/>
      <c r="UXJ25" s="428"/>
      <c r="UXK25" s="428"/>
      <c r="UXL25" s="428"/>
      <c r="UXM25" s="428"/>
      <c r="UXN25" s="428"/>
      <c r="UXO25" s="428"/>
      <c r="UXP25" s="428"/>
      <c r="UXQ25" s="428"/>
      <c r="UXR25" s="428"/>
      <c r="UXS25" s="428"/>
      <c r="UXT25" s="428"/>
      <c r="UXU25" s="428"/>
      <c r="UXV25" s="428"/>
      <c r="UXW25" s="428"/>
      <c r="UXX25" s="428"/>
      <c r="UXY25" s="428"/>
      <c r="UXZ25" s="428"/>
      <c r="UYA25" s="428"/>
      <c r="UYB25" s="428"/>
      <c r="UYC25" s="428"/>
      <c r="UYD25" s="428"/>
      <c r="UYE25" s="428"/>
      <c r="UYF25" s="428"/>
      <c r="UYG25" s="428"/>
      <c r="UYH25" s="428"/>
      <c r="UYI25" s="428"/>
      <c r="UYJ25" s="428"/>
      <c r="UYK25" s="428"/>
      <c r="UYL25" s="428"/>
      <c r="UYM25" s="428"/>
      <c r="UYN25" s="428"/>
      <c r="UYO25" s="428"/>
      <c r="UYP25" s="428"/>
      <c r="UYQ25" s="428"/>
      <c r="UYR25" s="428"/>
      <c r="UYS25" s="428"/>
      <c r="UYT25" s="428"/>
      <c r="UYU25" s="428"/>
      <c r="UYV25" s="428"/>
      <c r="UYW25" s="428"/>
      <c r="UYX25" s="428"/>
      <c r="UYY25" s="428"/>
      <c r="UYZ25" s="428"/>
      <c r="UZA25" s="428"/>
      <c r="UZB25" s="428"/>
      <c r="UZC25" s="428"/>
      <c r="UZD25" s="428"/>
      <c r="UZE25" s="428"/>
      <c r="UZF25" s="428"/>
      <c r="UZG25" s="428"/>
      <c r="UZH25" s="428"/>
      <c r="UZI25" s="428"/>
      <c r="UZJ25" s="428"/>
      <c r="UZK25" s="428"/>
      <c r="UZL25" s="428"/>
      <c r="UZM25" s="428"/>
      <c r="UZN25" s="428"/>
      <c r="UZO25" s="428"/>
      <c r="UZP25" s="428"/>
      <c r="UZQ25" s="428"/>
      <c r="UZR25" s="428"/>
      <c r="UZS25" s="428"/>
      <c r="UZT25" s="428"/>
      <c r="UZU25" s="428"/>
      <c r="UZV25" s="428"/>
      <c r="UZW25" s="428"/>
      <c r="UZX25" s="428"/>
      <c r="UZY25" s="428"/>
      <c r="UZZ25" s="428"/>
      <c r="VAA25" s="428"/>
      <c r="VAB25" s="428"/>
      <c r="VAC25" s="428"/>
      <c r="VAD25" s="428"/>
      <c r="VAE25" s="428"/>
      <c r="VAF25" s="428"/>
      <c r="VAG25" s="428"/>
      <c r="VAH25" s="428"/>
      <c r="VAI25" s="428"/>
      <c r="VAJ25" s="428"/>
      <c r="VAK25" s="428"/>
      <c r="VAL25" s="428"/>
      <c r="VAM25" s="428"/>
      <c r="VAN25" s="428"/>
      <c r="VAO25" s="428"/>
      <c r="VAP25" s="428"/>
      <c r="VAQ25" s="428"/>
      <c r="VAR25" s="428"/>
      <c r="VAS25" s="428"/>
      <c r="VAT25" s="428"/>
      <c r="VAU25" s="428"/>
      <c r="VAV25" s="428"/>
      <c r="VAW25" s="428"/>
      <c r="VAX25" s="428"/>
      <c r="VAY25" s="428"/>
      <c r="VAZ25" s="428"/>
      <c r="VBA25" s="428"/>
      <c r="VBB25" s="428"/>
      <c r="VBC25" s="428"/>
      <c r="VBD25" s="428"/>
      <c r="VBE25" s="428"/>
      <c r="VBF25" s="428"/>
      <c r="VBG25" s="428"/>
      <c r="VBH25" s="428"/>
      <c r="VBI25" s="428"/>
      <c r="VBJ25" s="428"/>
      <c r="VBK25" s="428"/>
      <c r="VBL25" s="428"/>
      <c r="VBM25" s="428"/>
      <c r="VBN25" s="428"/>
      <c r="VBO25" s="428"/>
      <c r="VBP25" s="428"/>
      <c r="VBQ25" s="428"/>
      <c r="VBR25" s="428"/>
      <c r="VBS25" s="428"/>
      <c r="VBT25" s="428"/>
      <c r="VBU25" s="428"/>
      <c r="VBV25" s="428"/>
      <c r="VBW25" s="428"/>
      <c r="VBX25" s="428"/>
      <c r="VBY25" s="428"/>
      <c r="VBZ25" s="428"/>
      <c r="VCA25" s="428"/>
      <c r="VCB25" s="428"/>
      <c r="VCC25" s="428"/>
      <c r="VCD25" s="428"/>
      <c r="VCE25" s="428"/>
      <c r="VCF25" s="428"/>
      <c r="VCG25" s="428"/>
      <c r="VCH25" s="428"/>
      <c r="VCI25" s="428"/>
      <c r="VCJ25" s="428"/>
      <c r="VCK25" s="428"/>
      <c r="VCL25" s="428"/>
      <c r="VCM25" s="428"/>
      <c r="VCN25" s="428"/>
      <c r="VCO25" s="428"/>
      <c r="VCP25" s="428"/>
      <c r="VCQ25" s="428"/>
      <c r="VCR25" s="428"/>
      <c r="VCS25" s="428"/>
      <c r="VCT25" s="428"/>
      <c r="VCU25" s="428"/>
      <c r="VCV25" s="428"/>
      <c r="VCW25" s="428"/>
      <c r="VCX25" s="428"/>
      <c r="VCY25" s="428"/>
      <c r="VCZ25" s="428"/>
      <c r="VDA25" s="428"/>
      <c r="VDB25" s="428"/>
      <c r="VDC25" s="428"/>
      <c r="VDD25" s="428"/>
      <c r="VDE25" s="428"/>
      <c r="VDF25" s="428"/>
      <c r="VDG25" s="428"/>
      <c r="VDH25" s="428"/>
      <c r="VDI25" s="428"/>
      <c r="VDJ25" s="428"/>
      <c r="VDK25" s="428"/>
      <c r="VDL25" s="428"/>
      <c r="VDM25" s="428"/>
      <c r="VDN25" s="428"/>
      <c r="VDO25" s="428"/>
      <c r="VDP25" s="428"/>
      <c r="VDQ25" s="428"/>
      <c r="VDR25" s="428"/>
      <c r="VDS25" s="428"/>
      <c r="VDT25" s="428"/>
      <c r="VDU25" s="428"/>
      <c r="VDV25" s="428"/>
      <c r="VDW25" s="428"/>
      <c r="VDX25" s="428"/>
      <c r="VDY25" s="428"/>
      <c r="VDZ25" s="428"/>
      <c r="VEA25" s="428"/>
      <c r="VEB25" s="428"/>
      <c r="VEC25" s="428"/>
      <c r="VED25" s="428"/>
      <c r="VEE25" s="428"/>
      <c r="VEF25" s="428"/>
      <c r="VEG25" s="428"/>
      <c r="VEH25" s="428"/>
      <c r="VEI25" s="428"/>
      <c r="VEJ25" s="428"/>
      <c r="VEK25" s="428"/>
      <c r="VEL25" s="428"/>
      <c r="VEM25" s="428"/>
      <c r="VEN25" s="428"/>
      <c r="VEO25" s="428"/>
      <c r="VEP25" s="428"/>
      <c r="VEQ25" s="428"/>
      <c r="VER25" s="428"/>
      <c r="VES25" s="428"/>
      <c r="VET25" s="428"/>
      <c r="VEU25" s="428"/>
      <c r="VEV25" s="428"/>
      <c r="VEW25" s="428"/>
      <c r="VEX25" s="428"/>
      <c r="VEY25" s="428"/>
      <c r="VEZ25" s="428"/>
      <c r="VFA25" s="428"/>
      <c r="VFB25" s="428"/>
      <c r="VFC25" s="428"/>
      <c r="VFD25" s="428"/>
      <c r="VFE25" s="428"/>
      <c r="VFF25" s="428"/>
      <c r="VFG25" s="428"/>
      <c r="VFH25" s="428"/>
      <c r="VFI25" s="428"/>
      <c r="VFJ25" s="428"/>
      <c r="VFK25" s="428"/>
      <c r="VFL25" s="428"/>
      <c r="VFM25" s="428"/>
      <c r="VFN25" s="428"/>
      <c r="VFO25" s="428"/>
      <c r="VFP25" s="428"/>
      <c r="VFQ25" s="428"/>
      <c r="VFR25" s="428"/>
      <c r="VFS25" s="428"/>
      <c r="VFT25" s="428"/>
      <c r="VFU25" s="428"/>
      <c r="VFV25" s="428"/>
      <c r="VFW25" s="428"/>
      <c r="VFX25" s="428"/>
      <c r="VFY25" s="428"/>
      <c r="VFZ25" s="428"/>
      <c r="VGA25" s="428"/>
      <c r="VGB25" s="428"/>
      <c r="VGC25" s="428"/>
      <c r="VGD25" s="428"/>
      <c r="VGE25" s="428"/>
      <c r="VGF25" s="428"/>
      <c r="VGG25" s="428"/>
      <c r="VGH25" s="428"/>
      <c r="VGI25" s="428"/>
      <c r="VGJ25" s="428"/>
      <c r="VGK25" s="428"/>
      <c r="VGL25" s="428"/>
      <c r="VGM25" s="428"/>
      <c r="VGN25" s="428"/>
      <c r="VGO25" s="428"/>
      <c r="VGP25" s="428"/>
      <c r="VGQ25" s="428"/>
      <c r="VGR25" s="428"/>
      <c r="VGS25" s="428"/>
      <c r="VGT25" s="428"/>
      <c r="VGU25" s="428"/>
      <c r="VGV25" s="428"/>
      <c r="VGW25" s="428"/>
      <c r="VGX25" s="428"/>
      <c r="VGY25" s="428"/>
      <c r="VGZ25" s="428"/>
      <c r="VHA25" s="428"/>
      <c r="VHB25" s="428"/>
      <c r="VHC25" s="428"/>
      <c r="VHD25" s="428"/>
      <c r="VHE25" s="428"/>
      <c r="VHF25" s="428"/>
      <c r="VHG25" s="428"/>
      <c r="VHH25" s="428"/>
      <c r="VHI25" s="428"/>
      <c r="VHJ25" s="428"/>
      <c r="VHK25" s="428"/>
      <c r="VHL25" s="428"/>
      <c r="VHM25" s="428"/>
      <c r="VHN25" s="428"/>
      <c r="VHO25" s="428"/>
      <c r="VHP25" s="428"/>
      <c r="VHQ25" s="428"/>
      <c r="VHR25" s="428"/>
      <c r="VHS25" s="428"/>
      <c r="VHT25" s="428"/>
      <c r="VHU25" s="428"/>
      <c r="VHV25" s="428"/>
      <c r="VHW25" s="428"/>
      <c r="VHX25" s="428"/>
      <c r="VHY25" s="428"/>
      <c r="VHZ25" s="428"/>
      <c r="VIA25" s="428"/>
      <c r="VIB25" s="428"/>
      <c r="VIC25" s="428"/>
      <c r="VID25" s="428"/>
      <c r="VIE25" s="428"/>
      <c r="VIF25" s="428"/>
      <c r="VIG25" s="428"/>
      <c r="VIH25" s="428"/>
      <c r="VII25" s="428"/>
      <c r="VIJ25" s="428"/>
      <c r="VIK25" s="428"/>
      <c r="VIL25" s="428"/>
      <c r="VIM25" s="428"/>
      <c r="VIN25" s="428"/>
      <c r="VIO25" s="428"/>
      <c r="VIP25" s="428"/>
      <c r="VIQ25" s="428"/>
      <c r="VIR25" s="428"/>
      <c r="VIS25" s="428"/>
      <c r="VIT25" s="428"/>
      <c r="VIU25" s="428"/>
      <c r="VIV25" s="428"/>
      <c r="VIW25" s="428"/>
      <c r="VIX25" s="428"/>
      <c r="VIY25" s="428"/>
      <c r="VIZ25" s="428"/>
      <c r="VJA25" s="428"/>
      <c r="VJB25" s="428"/>
      <c r="VJC25" s="428"/>
      <c r="VJD25" s="428"/>
      <c r="VJE25" s="428"/>
      <c r="VJF25" s="428"/>
      <c r="VJG25" s="428"/>
      <c r="VJH25" s="428"/>
      <c r="VJI25" s="428"/>
      <c r="VJJ25" s="428"/>
      <c r="VJK25" s="428"/>
      <c r="VJL25" s="428"/>
      <c r="VJM25" s="428"/>
      <c r="VJN25" s="428"/>
      <c r="VJO25" s="428"/>
      <c r="VJP25" s="428"/>
      <c r="VJQ25" s="428"/>
      <c r="VJR25" s="428"/>
      <c r="VJS25" s="428"/>
      <c r="VJT25" s="428"/>
      <c r="VJU25" s="428"/>
      <c r="VJV25" s="428"/>
      <c r="VJW25" s="428"/>
      <c r="VJX25" s="428"/>
      <c r="VJY25" s="428"/>
      <c r="VJZ25" s="428"/>
      <c r="VKA25" s="428"/>
      <c r="VKB25" s="428"/>
      <c r="VKC25" s="428"/>
      <c r="VKD25" s="428"/>
      <c r="VKE25" s="428"/>
      <c r="VKF25" s="428"/>
      <c r="VKG25" s="428"/>
      <c r="VKH25" s="428"/>
      <c r="VKI25" s="428"/>
      <c r="VKJ25" s="428"/>
      <c r="VKK25" s="428"/>
      <c r="VKL25" s="428"/>
      <c r="VKM25" s="428"/>
      <c r="VKN25" s="428"/>
      <c r="VKO25" s="428"/>
      <c r="VKP25" s="428"/>
      <c r="VKQ25" s="428"/>
      <c r="VKR25" s="428"/>
      <c r="VKS25" s="428"/>
      <c r="VKT25" s="428"/>
      <c r="VKU25" s="428"/>
      <c r="VKV25" s="428"/>
      <c r="VKW25" s="428"/>
      <c r="VKX25" s="428"/>
      <c r="VKY25" s="428"/>
      <c r="VKZ25" s="428"/>
      <c r="VLA25" s="428"/>
      <c r="VLB25" s="428"/>
      <c r="VLC25" s="428"/>
      <c r="VLD25" s="428"/>
      <c r="VLE25" s="428"/>
      <c r="VLF25" s="428"/>
      <c r="VLG25" s="428"/>
      <c r="VLH25" s="428"/>
      <c r="VLI25" s="428"/>
      <c r="VLJ25" s="428"/>
      <c r="VLK25" s="428"/>
      <c r="VLL25" s="428"/>
      <c r="VLM25" s="428"/>
      <c r="VLN25" s="428"/>
      <c r="VLO25" s="428"/>
      <c r="VLP25" s="428"/>
      <c r="VLQ25" s="428"/>
      <c r="VLR25" s="428"/>
      <c r="VLS25" s="428"/>
      <c r="VLT25" s="428"/>
      <c r="VLU25" s="428"/>
      <c r="VLV25" s="428"/>
      <c r="VLW25" s="428"/>
      <c r="VLX25" s="428"/>
      <c r="VLY25" s="428"/>
      <c r="VLZ25" s="428"/>
      <c r="VMA25" s="428"/>
      <c r="VMB25" s="428"/>
      <c r="VMC25" s="428"/>
      <c r="VMD25" s="428"/>
      <c r="VME25" s="428"/>
      <c r="VMF25" s="428"/>
      <c r="VMG25" s="428"/>
      <c r="VMH25" s="428"/>
      <c r="VMI25" s="428"/>
      <c r="VMJ25" s="428"/>
      <c r="VMK25" s="428"/>
      <c r="VML25" s="428"/>
      <c r="VMM25" s="428"/>
      <c r="VMN25" s="428"/>
      <c r="VMO25" s="428"/>
      <c r="VMP25" s="428"/>
      <c r="VMQ25" s="428"/>
      <c r="VMR25" s="428"/>
      <c r="VMS25" s="428"/>
      <c r="VMT25" s="428"/>
      <c r="VMU25" s="428"/>
      <c r="VMV25" s="428"/>
      <c r="VMW25" s="428"/>
      <c r="VMX25" s="428"/>
      <c r="VMY25" s="428"/>
      <c r="VMZ25" s="428"/>
      <c r="VNA25" s="428"/>
      <c r="VNB25" s="428"/>
      <c r="VNC25" s="428"/>
      <c r="VND25" s="428"/>
      <c r="VNE25" s="428"/>
      <c r="VNF25" s="428"/>
      <c r="VNG25" s="428"/>
      <c r="VNH25" s="428"/>
      <c r="VNI25" s="428"/>
      <c r="VNJ25" s="428"/>
      <c r="VNK25" s="428"/>
      <c r="VNL25" s="428"/>
      <c r="VNM25" s="428"/>
      <c r="VNN25" s="428"/>
      <c r="VNO25" s="428"/>
      <c r="VNP25" s="428"/>
      <c r="VNQ25" s="428"/>
      <c r="VNR25" s="428"/>
      <c r="VNS25" s="428"/>
      <c r="VNT25" s="428"/>
      <c r="VNU25" s="428"/>
      <c r="VNV25" s="428"/>
      <c r="VNW25" s="428"/>
      <c r="VNX25" s="428"/>
      <c r="VNY25" s="428"/>
      <c r="VNZ25" s="428"/>
      <c r="VOA25" s="428"/>
      <c r="VOB25" s="428"/>
      <c r="VOC25" s="428"/>
      <c r="VOD25" s="428"/>
      <c r="VOE25" s="428"/>
      <c r="VOF25" s="428"/>
      <c r="VOG25" s="428"/>
      <c r="VOH25" s="428"/>
      <c r="VOI25" s="428"/>
      <c r="VOJ25" s="428"/>
      <c r="VOK25" s="428"/>
      <c r="VOL25" s="428"/>
      <c r="VOM25" s="428"/>
      <c r="VON25" s="428"/>
      <c r="VOO25" s="428"/>
      <c r="VOP25" s="428"/>
      <c r="VOQ25" s="428"/>
      <c r="VOR25" s="428"/>
      <c r="VOS25" s="428"/>
      <c r="VOT25" s="428"/>
      <c r="VOU25" s="428"/>
      <c r="VOV25" s="428"/>
      <c r="VOW25" s="428"/>
      <c r="VOX25" s="428"/>
      <c r="VOY25" s="428"/>
      <c r="VOZ25" s="428"/>
      <c r="VPA25" s="428"/>
      <c r="VPB25" s="428"/>
      <c r="VPC25" s="428"/>
      <c r="VPD25" s="428"/>
      <c r="VPE25" s="428"/>
      <c r="VPF25" s="428"/>
      <c r="VPG25" s="428"/>
      <c r="VPH25" s="428"/>
      <c r="VPI25" s="428"/>
      <c r="VPJ25" s="428"/>
      <c r="VPK25" s="428"/>
      <c r="VPL25" s="428"/>
      <c r="VPM25" s="428"/>
      <c r="VPN25" s="428"/>
      <c r="VPO25" s="428"/>
      <c r="VPP25" s="428"/>
      <c r="VPQ25" s="428"/>
      <c r="VPR25" s="428"/>
      <c r="VPS25" s="428"/>
      <c r="VPT25" s="428"/>
      <c r="VPU25" s="428"/>
      <c r="VPV25" s="428"/>
      <c r="VPW25" s="428"/>
      <c r="VPX25" s="428"/>
      <c r="VPY25" s="428"/>
      <c r="VPZ25" s="428"/>
      <c r="VQA25" s="428"/>
      <c r="VQB25" s="428"/>
      <c r="VQC25" s="428"/>
      <c r="VQD25" s="428"/>
      <c r="VQE25" s="428"/>
      <c r="VQF25" s="428"/>
      <c r="VQG25" s="428"/>
      <c r="VQH25" s="428"/>
      <c r="VQI25" s="428"/>
      <c r="VQJ25" s="428"/>
      <c r="VQK25" s="428"/>
      <c r="VQL25" s="428"/>
      <c r="VQM25" s="428"/>
      <c r="VQN25" s="428"/>
      <c r="VQO25" s="428"/>
      <c r="VQP25" s="428"/>
      <c r="VQQ25" s="428"/>
      <c r="VQR25" s="428"/>
      <c r="VQS25" s="428"/>
      <c r="VQT25" s="428"/>
      <c r="VQU25" s="428"/>
      <c r="VQV25" s="428"/>
      <c r="VQW25" s="428"/>
      <c r="VQX25" s="428"/>
      <c r="VQY25" s="428"/>
      <c r="VQZ25" s="428"/>
      <c r="VRA25" s="428"/>
      <c r="VRB25" s="428"/>
      <c r="VRC25" s="428"/>
      <c r="VRD25" s="428"/>
      <c r="VRE25" s="428"/>
      <c r="VRF25" s="428"/>
      <c r="VRG25" s="428"/>
      <c r="VRH25" s="428"/>
      <c r="VRI25" s="428"/>
      <c r="VRJ25" s="428"/>
      <c r="VRK25" s="428"/>
      <c r="VRL25" s="428"/>
      <c r="VRM25" s="428"/>
      <c r="VRN25" s="428"/>
      <c r="VRO25" s="428"/>
      <c r="VRP25" s="428"/>
      <c r="VRQ25" s="428"/>
      <c r="VRR25" s="428"/>
      <c r="VRS25" s="428"/>
      <c r="VRT25" s="428"/>
      <c r="VRU25" s="428"/>
      <c r="VRV25" s="428"/>
      <c r="VRW25" s="428"/>
      <c r="VRX25" s="428"/>
      <c r="VRY25" s="428"/>
      <c r="VRZ25" s="428"/>
      <c r="VSA25" s="428"/>
      <c r="VSB25" s="428"/>
      <c r="VSC25" s="428"/>
      <c r="VSD25" s="428"/>
      <c r="VSE25" s="428"/>
      <c r="VSF25" s="428"/>
      <c r="VSG25" s="428"/>
      <c r="VSH25" s="428"/>
      <c r="VSI25" s="428"/>
      <c r="VSJ25" s="428"/>
      <c r="VSK25" s="428"/>
      <c r="VSL25" s="428"/>
      <c r="VSM25" s="428"/>
      <c r="VSN25" s="428"/>
      <c r="VSO25" s="428"/>
      <c r="VSP25" s="428"/>
      <c r="VSQ25" s="428"/>
      <c r="VSR25" s="428"/>
      <c r="VSS25" s="428"/>
      <c r="VST25" s="428"/>
      <c r="VSU25" s="428"/>
      <c r="VSV25" s="428"/>
      <c r="VSW25" s="428"/>
      <c r="VSX25" s="428"/>
      <c r="VSY25" s="428"/>
      <c r="VSZ25" s="428"/>
      <c r="VTA25" s="428"/>
      <c r="VTB25" s="428"/>
      <c r="VTC25" s="428"/>
      <c r="VTD25" s="428"/>
      <c r="VTE25" s="428"/>
      <c r="VTF25" s="428"/>
      <c r="VTG25" s="428"/>
      <c r="VTH25" s="428"/>
      <c r="VTI25" s="428"/>
      <c r="VTJ25" s="428"/>
      <c r="VTK25" s="428"/>
      <c r="VTL25" s="428"/>
      <c r="VTM25" s="428"/>
      <c r="VTN25" s="428"/>
      <c r="VTO25" s="428"/>
      <c r="VTP25" s="428"/>
      <c r="VTQ25" s="428"/>
      <c r="VTR25" s="428"/>
      <c r="VTS25" s="428"/>
      <c r="VTT25" s="428"/>
      <c r="VTU25" s="428"/>
      <c r="VTV25" s="428"/>
      <c r="VTW25" s="428"/>
      <c r="VTX25" s="428"/>
      <c r="VTY25" s="428"/>
      <c r="VTZ25" s="428"/>
      <c r="VUA25" s="428"/>
      <c r="VUB25" s="428"/>
      <c r="VUC25" s="428"/>
      <c r="VUD25" s="428"/>
      <c r="VUE25" s="428"/>
      <c r="VUF25" s="428"/>
      <c r="VUG25" s="428"/>
      <c r="VUH25" s="428"/>
      <c r="VUI25" s="428"/>
      <c r="VUJ25" s="428"/>
      <c r="VUK25" s="428"/>
      <c r="VUL25" s="428"/>
      <c r="VUM25" s="428"/>
      <c r="VUN25" s="428"/>
      <c r="VUO25" s="428"/>
      <c r="VUP25" s="428"/>
      <c r="VUQ25" s="428"/>
      <c r="VUR25" s="428"/>
      <c r="VUS25" s="428"/>
      <c r="VUT25" s="428"/>
      <c r="VUU25" s="428"/>
      <c r="VUV25" s="428"/>
      <c r="VUW25" s="428"/>
      <c r="VUX25" s="428"/>
      <c r="VUY25" s="428"/>
      <c r="VUZ25" s="428"/>
      <c r="VVA25" s="428"/>
      <c r="VVB25" s="428"/>
      <c r="VVC25" s="428"/>
      <c r="VVD25" s="428"/>
      <c r="VVE25" s="428"/>
      <c r="VVF25" s="428"/>
      <c r="VVG25" s="428"/>
      <c r="VVH25" s="428"/>
      <c r="VVI25" s="428"/>
      <c r="VVJ25" s="428"/>
      <c r="VVK25" s="428"/>
      <c r="VVL25" s="428"/>
      <c r="VVM25" s="428"/>
      <c r="VVN25" s="428"/>
      <c r="VVO25" s="428"/>
      <c r="VVP25" s="428"/>
      <c r="VVQ25" s="428"/>
      <c r="VVR25" s="428"/>
      <c r="VVS25" s="428"/>
      <c r="VVT25" s="428"/>
      <c r="VVU25" s="428"/>
      <c r="VVV25" s="428"/>
      <c r="VVW25" s="428"/>
      <c r="VVX25" s="428"/>
      <c r="VVY25" s="428"/>
      <c r="VVZ25" s="428"/>
      <c r="VWA25" s="428"/>
      <c r="VWB25" s="428"/>
      <c r="VWC25" s="428"/>
      <c r="VWD25" s="428"/>
      <c r="VWE25" s="428"/>
      <c r="VWF25" s="428"/>
      <c r="VWG25" s="428"/>
      <c r="VWH25" s="428"/>
      <c r="VWI25" s="428"/>
      <c r="VWJ25" s="428"/>
      <c r="VWK25" s="428"/>
      <c r="VWL25" s="428"/>
      <c r="VWM25" s="428"/>
      <c r="VWN25" s="428"/>
      <c r="VWO25" s="428"/>
      <c r="VWP25" s="428"/>
      <c r="VWQ25" s="428"/>
      <c r="VWR25" s="428"/>
      <c r="VWS25" s="428"/>
      <c r="VWT25" s="428"/>
      <c r="VWU25" s="428"/>
      <c r="VWV25" s="428"/>
      <c r="VWW25" s="428"/>
      <c r="VWX25" s="428"/>
      <c r="VWY25" s="428"/>
      <c r="VWZ25" s="428"/>
      <c r="VXA25" s="428"/>
      <c r="VXB25" s="428"/>
      <c r="VXC25" s="428"/>
      <c r="VXD25" s="428"/>
      <c r="VXE25" s="428"/>
      <c r="VXF25" s="428"/>
      <c r="VXG25" s="428"/>
      <c r="VXH25" s="428"/>
      <c r="VXI25" s="428"/>
      <c r="VXJ25" s="428"/>
      <c r="VXK25" s="428"/>
      <c r="VXL25" s="428"/>
      <c r="VXM25" s="428"/>
      <c r="VXN25" s="428"/>
      <c r="VXO25" s="428"/>
      <c r="VXP25" s="428"/>
      <c r="VXQ25" s="428"/>
      <c r="VXR25" s="428"/>
      <c r="VXS25" s="428"/>
      <c r="VXT25" s="428"/>
      <c r="VXU25" s="428"/>
      <c r="VXV25" s="428"/>
      <c r="VXW25" s="428"/>
      <c r="VXX25" s="428"/>
      <c r="VXY25" s="428"/>
      <c r="VXZ25" s="428"/>
      <c r="VYA25" s="428"/>
      <c r="VYB25" s="428"/>
      <c r="VYC25" s="428"/>
      <c r="VYD25" s="428"/>
      <c r="VYE25" s="428"/>
      <c r="VYF25" s="428"/>
      <c r="VYG25" s="428"/>
      <c r="VYH25" s="428"/>
      <c r="VYI25" s="428"/>
      <c r="VYJ25" s="428"/>
      <c r="VYK25" s="428"/>
      <c r="VYL25" s="428"/>
      <c r="VYM25" s="428"/>
      <c r="VYN25" s="428"/>
      <c r="VYO25" s="428"/>
      <c r="VYP25" s="428"/>
      <c r="VYQ25" s="428"/>
      <c r="VYR25" s="428"/>
      <c r="VYS25" s="428"/>
      <c r="VYT25" s="428"/>
      <c r="VYU25" s="428"/>
      <c r="VYV25" s="428"/>
      <c r="VYW25" s="428"/>
      <c r="VYX25" s="428"/>
      <c r="VYY25" s="428"/>
      <c r="VYZ25" s="428"/>
      <c r="VZA25" s="428"/>
      <c r="VZB25" s="428"/>
      <c r="VZC25" s="428"/>
      <c r="VZD25" s="428"/>
      <c r="VZE25" s="428"/>
      <c r="VZF25" s="428"/>
      <c r="VZG25" s="428"/>
      <c r="VZH25" s="428"/>
      <c r="VZI25" s="428"/>
      <c r="VZJ25" s="428"/>
      <c r="VZK25" s="428"/>
      <c r="VZL25" s="428"/>
      <c r="VZM25" s="428"/>
      <c r="VZN25" s="428"/>
      <c r="VZO25" s="428"/>
      <c r="VZP25" s="428"/>
      <c r="VZQ25" s="428"/>
      <c r="VZR25" s="428"/>
      <c r="VZS25" s="428"/>
      <c r="VZT25" s="428"/>
      <c r="VZU25" s="428"/>
      <c r="VZV25" s="428"/>
      <c r="VZW25" s="428"/>
      <c r="VZX25" s="428"/>
      <c r="VZY25" s="428"/>
      <c r="VZZ25" s="428"/>
      <c r="WAA25" s="428"/>
      <c r="WAB25" s="428"/>
      <c r="WAC25" s="428"/>
      <c r="WAD25" s="428"/>
      <c r="WAE25" s="428"/>
      <c r="WAF25" s="428"/>
      <c r="WAG25" s="428"/>
      <c r="WAH25" s="428"/>
      <c r="WAI25" s="428"/>
      <c r="WAJ25" s="428"/>
      <c r="WAK25" s="428"/>
      <c r="WAL25" s="428"/>
      <c r="WAM25" s="428"/>
      <c r="WAN25" s="428"/>
      <c r="WAO25" s="428"/>
      <c r="WAP25" s="428"/>
      <c r="WAQ25" s="428"/>
      <c r="WAR25" s="428"/>
      <c r="WAS25" s="428"/>
      <c r="WAT25" s="428"/>
      <c r="WAU25" s="428"/>
      <c r="WAV25" s="428"/>
      <c r="WAW25" s="428"/>
      <c r="WAX25" s="428"/>
      <c r="WAY25" s="428"/>
      <c r="WAZ25" s="428"/>
      <c r="WBA25" s="428"/>
      <c r="WBB25" s="428"/>
      <c r="WBC25" s="428"/>
      <c r="WBD25" s="428"/>
      <c r="WBE25" s="428"/>
      <c r="WBF25" s="428"/>
      <c r="WBG25" s="428"/>
      <c r="WBH25" s="428"/>
      <c r="WBI25" s="428"/>
      <c r="WBJ25" s="428"/>
      <c r="WBK25" s="428"/>
      <c r="WBL25" s="428"/>
      <c r="WBM25" s="428"/>
      <c r="WBN25" s="428"/>
      <c r="WBO25" s="428"/>
      <c r="WBP25" s="428"/>
      <c r="WBQ25" s="428"/>
      <c r="WBR25" s="428"/>
      <c r="WBS25" s="428"/>
      <c r="WBT25" s="428"/>
      <c r="WBU25" s="428"/>
      <c r="WBV25" s="428"/>
      <c r="WBW25" s="428"/>
      <c r="WBX25" s="428"/>
      <c r="WBY25" s="428"/>
      <c r="WBZ25" s="428"/>
      <c r="WCA25" s="428"/>
      <c r="WCB25" s="428"/>
      <c r="WCC25" s="428"/>
      <c r="WCD25" s="428"/>
      <c r="WCE25" s="428"/>
      <c r="WCF25" s="428"/>
      <c r="WCG25" s="428"/>
      <c r="WCH25" s="428"/>
      <c r="WCI25" s="428"/>
      <c r="WCJ25" s="428"/>
      <c r="WCK25" s="428"/>
      <c r="WCL25" s="428"/>
      <c r="WCM25" s="428"/>
      <c r="WCN25" s="428"/>
      <c r="WCO25" s="428"/>
      <c r="WCP25" s="428"/>
      <c r="WCQ25" s="428"/>
      <c r="WCR25" s="428"/>
      <c r="WCS25" s="428"/>
      <c r="WCT25" s="428"/>
      <c r="WCU25" s="428"/>
      <c r="WCV25" s="428"/>
      <c r="WCW25" s="428"/>
      <c r="WCX25" s="428"/>
      <c r="WCY25" s="428"/>
      <c r="WCZ25" s="428"/>
      <c r="WDA25" s="428"/>
      <c r="WDB25" s="428"/>
      <c r="WDC25" s="428"/>
      <c r="WDD25" s="428"/>
      <c r="WDE25" s="428"/>
      <c r="WDF25" s="428"/>
      <c r="WDG25" s="428"/>
      <c r="WDH25" s="428"/>
      <c r="WDI25" s="428"/>
      <c r="WDJ25" s="428"/>
      <c r="WDK25" s="428"/>
      <c r="WDL25" s="428"/>
      <c r="WDM25" s="428"/>
      <c r="WDN25" s="428"/>
      <c r="WDO25" s="428"/>
      <c r="WDP25" s="428"/>
      <c r="WDQ25" s="428"/>
      <c r="WDR25" s="428"/>
      <c r="WDS25" s="428"/>
      <c r="WDT25" s="428"/>
      <c r="WDU25" s="428"/>
      <c r="WDV25" s="428"/>
      <c r="WDW25" s="428"/>
      <c r="WDX25" s="428"/>
      <c r="WDY25" s="428"/>
      <c r="WDZ25" s="428"/>
      <c r="WEA25" s="428"/>
      <c r="WEB25" s="428"/>
      <c r="WEC25" s="428"/>
      <c r="WED25" s="428"/>
      <c r="WEE25" s="428"/>
      <c r="WEF25" s="428"/>
      <c r="WEG25" s="428"/>
      <c r="WEH25" s="428"/>
      <c r="WEI25" s="428"/>
      <c r="WEJ25" s="428"/>
      <c r="WEK25" s="428"/>
      <c r="WEL25" s="428"/>
      <c r="WEM25" s="428"/>
      <c r="WEN25" s="428"/>
      <c r="WEO25" s="428"/>
      <c r="WEP25" s="428"/>
      <c r="WEQ25" s="428"/>
      <c r="WER25" s="428"/>
      <c r="WES25" s="428"/>
      <c r="WET25" s="428"/>
      <c r="WEU25" s="428"/>
      <c r="WEV25" s="428"/>
      <c r="WEW25" s="428"/>
      <c r="WEX25" s="428"/>
      <c r="WEY25" s="428"/>
      <c r="WEZ25" s="428"/>
      <c r="WFA25" s="428"/>
      <c r="WFB25" s="428"/>
      <c r="WFC25" s="428"/>
      <c r="WFD25" s="428"/>
      <c r="WFE25" s="428"/>
      <c r="WFF25" s="428"/>
      <c r="WFG25" s="428"/>
      <c r="WFH25" s="428"/>
      <c r="WFI25" s="428"/>
      <c r="WFJ25" s="428"/>
      <c r="WFK25" s="428"/>
      <c r="WFL25" s="428"/>
      <c r="WFM25" s="428"/>
      <c r="WFN25" s="428"/>
      <c r="WFO25" s="428"/>
      <c r="WFP25" s="428"/>
      <c r="WFQ25" s="428"/>
      <c r="WFR25" s="428"/>
      <c r="WFS25" s="428"/>
      <c r="WFT25" s="428"/>
      <c r="WFU25" s="428"/>
      <c r="WFV25" s="428"/>
      <c r="WFW25" s="428"/>
      <c r="WFX25" s="428"/>
      <c r="WFY25" s="428"/>
      <c r="WFZ25" s="428"/>
      <c r="WGA25" s="428"/>
      <c r="WGB25" s="428"/>
      <c r="WGC25" s="428"/>
      <c r="WGD25" s="428"/>
      <c r="WGE25" s="428"/>
      <c r="WGF25" s="428"/>
      <c r="WGG25" s="428"/>
      <c r="WGH25" s="428"/>
      <c r="WGI25" s="428"/>
      <c r="WGJ25" s="428"/>
      <c r="WGK25" s="428"/>
      <c r="WGL25" s="428"/>
      <c r="WGM25" s="428"/>
      <c r="WGN25" s="428"/>
      <c r="WGO25" s="428"/>
      <c r="WGP25" s="428"/>
      <c r="WGQ25" s="428"/>
      <c r="WGR25" s="428"/>
      <c r="WGS25" s="428"/>
      <c r="WGT25" s="428"/>
      <c r="WGU25" s="428"/>
      <c r="WGV25" s="428"/>
      <c r="WGW25" s="428"/>
      <c r="WGX25" s="428"/>
      <c r="WGY25" s="428"/>
      <c r="WGZ25" s="428"/>
      <c r="WHA25" s="428"/>
      <c r="WHB25" s="428"/>
      <c r="WHC25" s="428"/>
      <c r="WHD25" s="428"/>
      <c r="WHE25" s="428"/>
      <c r="WHF25" s="428"/>
      <c r="WHG25" s="428"/>
      <c r="WHH25" s="428"/>
      <c r="WHI25" s="428"/>
      <c r="WHJ25" s="428"/>
      <c r="WHK25" s="428"/>
      <c r="WHL25" s="428"/>
      <c r="WHM25" s="428"/>
      <c r="WHN25" s="428"/>
      <c r="WHO25" s="428"/>
      <c r="WHP25" s="428"/>
      <c r="WHQ25" s="428"/>
      <c r="WHR25" s="428"/>
      <c r="WHS25" s="428"/>
      <c r="WHT25" s="428"/>
      <c r="WHU25" s="428"/>
      <c r="WHV25" s="428"/>
      <c r="WHW25" s="428"/>
      <c r="WHX25" s="428"/>
      <c r="WHY25" s="428"/>
      <c r="WHZ25" s="428"/>
      <c r="WIA25" s="428"/>
      <c r="WIB25" s="428"/>
      <c r="WIC25" s="428"/>
      <c r="WID25" s="428"/>
      <c r="WIE25" s="428"/>
      <c r="WIF25" s="428"/>
      <c r="WIG25" s="428"/>
      <c r="WIH25" s="428"/>
      <c r="WII25" s="428"/>
      <c r="WIJ25" s="428"/>
      <c r="WIK25" s="428"/>
      <c r="WIL25" s="428"/>
      <c r="WIM25" s="428"/>
      <c r="WIN25" s="428"/>
      <c r="WIO25" s="428"/>
      <c r="WIP25" s="428"/>
      <c r="WIQ25" s="428"/>
      <c r="WIR25" s="428"/>
      <c r="WIS25" s="428"/>
      <c r="WIT25" s="428"/>
      <c r="WIU25" s="428"/>
      <c r="WIV25" s="428"/>
      <c r="WIW25" s="428"/>
      <c r="WIX25" s="428"/>
      <c r="WIY25" s="428"/>
      <c r="WIZ25" s="428"/>
      <c r="WJA25" s="428"/>
      <c r="WJB25" s="428"/>
      <c r="WJC25" s="428"/>
      <c r="WJD25" s="428"/>
      <c r="WJE25" s="428"/>
      <c r="WJF25" s="428"/>
      <c r="WJG25" s="428"/>
      <c r="WJH25" s="428"/>
      <c r="WJI25" s="428"/>
      <c r="WJJ25" s="428"/>
      <c r="WJK25" s="428"/>
      <c r="WJL25" s="428"/>
      <c r="WJM25" s="428"/>
      <c r="WJN25" s="428"/>
      <c r="WJO25" s="428"/>
      <c r="WJP25" s="428"/>
      <c r="WJQ25" s="428"/>
      <c r="WJR25" s="428"/>
      <c r="WJS25" s="428"/>
      <c r="WJT25" s="428"/>
      <c r="WJU25" s="428"/>
      <c r="WJV25" s="428"/>
      <c r="WJW25" s="428"/>
      <c r="WJX25" s="428"/>
      <c r="WJY25" s="428"/>
      <c r="WJZ25" s="428"/>
      <c r="WKA25" s="428"/>
      <c r="WKB25" s="428"/>
      <c r="WKC25" s="428"/>
      <c r="WKD25" s="428"/>
      <c r="WKE25" s="428"/>
      <c r="WKF25" s="428"/>
      <c r="WKG25" s="428"/>
      <c r="WKH25" s="428"/>
      <c r="WKI25" s="428"/>
      <c r="WKJ25" s="428"/>
      <c r="WKK25" s="428"/>
      <c r="WKL25" s="428"/>
      <c r="WKM25" s="428"/>
      <c r="WKN25" s="428"/>
      <c r="WKO25" s="428"/>
      <c r="WKP25" s="428"/>
      <c r="WKQ25" s="428"/>
      <c r="WKR25" s="428"/>
      <c r="WKS25" s="428"/>
      <c r="WKT25" s="428"/>
      <c r="WKU25" s="428"/>
      <c r="WKV25" s="428"/>
      <c r="WKW25" s="428"/>
      <c r="WKX25" s="428"/>
      <c r="WKY25" s="428"/>
      <c r="WKZ25" s="428"/>
      <c r="WLA25" s="428"/>
      <c r="WLB25" s="428"/>
      <c r="WLC25" s="428"/>
      <c r="WLD25" s="428"/>
      <c r="WLE25" s="428"/>
      <c r="WLF25" s="428"/>
      <c r="WLG25" s="428"/>
      <c r="WLH25" s="428"/>
      <c r="WLI25" s="428"/>
      <c r="WLJ25" s="428"/>
      <c r="WLK25" s="428"/>
      <c r="WLL25" s="428"/>
      <c r="WLM25" s="428"/>
      <c r="WLN25" s="428"/>
      <c r="WLO25" s="428"/>
      <c r="WLP25" s="428"/>
      <c r="WLQ25" s="428"/>
      <c r="WLR25" s="428"/>
      <c r="WLS25" s="428"/>
      <c r="WLT25" s="428"/>
      <c r="WLU25" s="428"/>
      <c r="WLV25" s="428"/>
      <c r="WLW25" s="428"/>
      <c r="WLX25" s="428"/>
      <c r="WLY25" s="428"/>
      <c r="WLZ25" s="428"/>
      <c r="WMA25" s="428"/>
      <c r="WMB25" s="428"/>
      <c r="WMC25" s="428"/>
      <c r="WMD25" s="428"/>
      <c r="WME25" s="428"/>
      <c r="WMF25" s="428"/>
      <c r="WMG25" s="428"/>
      <c r="WMH25" s="428"/>
      <c r="WMI25" s="428"/>
      <c r="WMJ25" s="428"/>
      <c r="WMK25" s="428"/>
      <c r="WML25" s="428"/>
      <c r="WMM25" s="428"/>
      <c r="WMN25" s="428"/>
      <c r="WMO25" s="428"/>
      <c r="WMP25" s="428"/>
      <c r="WMQ25" s="428"/>
      <c r="WMR25" s="428"/>
      <c r="WMS25" s="428"/>
      <c r="WMT25" s="428"/>
      <c r="WMU25" s="428"/>
      <c r="WMV25" s="428"/>
      <c r="WMW25" s="428"/>
      <c r="WMX25" s="428"/>
      <c r="WMY25" s="428"/>
      <c r="WMZ25" s="428"/>
      <c r="WNA25" s="428"/>
      <c r="WNB25" s="428"/>
      <c r="WNC25" s="428"/>
      <c r="WND25" s="428"/>
      <c r="WNE25" s="428"/>
      <c r="WNF25" s="428"/>
      <c r="WNG25" s="428"/>
      <c r="WNH25" s="428"/>
      <c r="WNI25" s="428"/>
      <c r="WNJ25" s="428"/>
      <c r="WNK25" s="428"/>
      <c r="WNL25" s="428"/>
      <c r="WNM25" s="428"/>
      <c r="WNN25" s="428"/>
      <c r="WNO25" s="428"/>
      <c r="WNP25" s="428"/>
      <c r="WNQ25" s="428"/>
      <c r="WNR25" s="428"/>
      <c r="WNS25" s="428"/>
      <c r="WNT25" s="428"/>
      <c r="WNU25" s="428"/>
      <c r="WNV25" s="428"/>
      <c r="WNW25" s="428"/>
      <c r="WNX25" s="428"/>
      <c r="WNY25" s="428"/>
      <c r="WNZ25" s="428"/>
      <c r="WOA25" s="428"/>
      <c r="WOB25" s="428"/>
      <c r="WOC25" s="428"/>
      <c r="WOD25" s="428"/>
      <c r="WOE25" s="428"/>
      <c r="WOF25" s="428"/>
      <c r="WOG25" s="428"/>
      <c r="WOH25" s="428"/>
      <c r="WOI25" s="428"/>
      <c r="WOJ25" s="428"/>
      <c r="WOK25" s="428"/>
      <c r="WOL25" s="428"/>
      <c r="WOM25" s="428"/>
      <c r="WON25" s="428"/>
      <c r="WOO25" s="428"/>
      <c r="WOP25" s="428"/>
      <c r="WOQ25" s="428"/>
      <c r="WOR25" s="428"/>
      <c r="WOS25" s="428"/>
      <c r="WOT25" s="428"/>
      <c r="WOU25" s="428"/>
      <c r="WOV25" s="428"/>
      <c r="WOW25" s="428"/>
      <c r="WOX25" s="428"/>
      <c r="WOY25" s="428"/>
      <c r="WOZ25" s="428"/>
      <c r="WPA25" s="428"/>
      <c r="WPB25" s="428"/>
      <c r="WPC25" s="428"/>
      <c r="WPD25" s="428"/>
      <c r="WPE25" s="428"/>
      <c r="WPF25" s="428"/>
      <c r="WPG25" s="428"/>
      <c r="WPH25" s="428"/>
      <c r="WPI25" s="428"/>
      <c r="WPJ25" s="428"/>
      <c r="WPK25" s="428"/>
      <c r="WPL25" s="428"/>
      <c r="WPM25" s="428"/>
      <c r="WPN25" s="428"/>
      <c r="WPO25" s="428"/>
      <c r="WPP25" s="428"/>
      <c r="WPQ25" s="428"/>
      <c r="WPR25" s="428"/>
      <c r="WPS25" s="428"/>
      <c r="WPT25" s="428"/>
      <c r="WPU25" s="428"/>
      <c r="WPV25" s="428"/>
      <c r="WPW25" s="428"/>
      <c r="WPX25" s="428"/>
      <c r="WPY25" s="428"/>
      <c r="WPZ25" s="428"/>
      <c r="WQA25" s="428"/>
      <c r="WQB25" s="428"/>
      <c r="WQC25" s="428"/>
      <c r="WQD25" s="428"/>
      <c r="WQE25" s="428"/>
      <c r="WQF25" s="428"/>
      <c r="WQG25" s="428"/>
      <c r="WQH25" s="428"/>
      <c r="WQI25" s="428"/>
      <c r="WQJ25" s="428"/>
      <c r="WQK25" s="428"/>
      <c r="WQL25" s="428"/>
      <c r="WQM25" s="428"/>
      <c r="WQN25" s="428"/>
      <c r="WQO25" s="428"/>
      <c r="WQP25" s="428"/>
      <c r="WQQ25" s="428"/>
      <c r="WQR25" s="428"/>
      <c r="WQS25" s="428"/>
      <c r="WQT25" s="428"/>
      <c r="WQU25" s="428"/>
      <c r="WQV25" s="428"/>
      <c r="WQW25" s="428"/>
      <c r="WQX25" s="428"/>
      <c r="WQY25" s="428"/>
      <c r="WQZ25" s="428"/>
      <c r="WRA25" s="428"/>
      <c r="WRB25" s="428"/>
      <c r="WRC25" s="428"/>
      <c r="WRD25" s="428"/>
      <c r="WRE25" s="428"/>
      <c r="WRF25" s="428"/>
      <c r="WRG25" s="428"/>
      <c r="WRH25" s="428"/>
      <c r="WRI25" s="428"/>
      <c r="WRJ25" s="428"/>
      <c r="WRK25" s="428"/>
      <c r="WRL25" s="428"/>
      <c r="WRM25" s="428"/>
      <c r="WRN25" s="428"/>
      <c r="WRO25" s="428"/>
      <c r="WRP25" s="428"/>
      <c r="WRQ25" s="428"/>
      <c r="WRR25" s="428"/>
      <c r="WRS25" s="428"/>
      <c r="WRT25" s="428"/>
      <c r="WRU25" s="428"/>
      <c r="WRV25" s="428"/>
      <c r="WRW25" s="428"/>
      <c r="WRX25" s="428"/>
      <c r="WRY25" s="428"/>
      <c r="WRZ25" s="428"/>
      <c r="WSA25" s="428"/>
      <c r="WSB25" s="428"/>
      <c r="WSC25" s="428"/>
      <c r="WSD25" s="428"/>
      <c r="WSE25" s="428"/>
      <c r="WSF25" s="428"/>
      <c r="WSG25" s="428"/>
      <c r="WSH25" s="428"/>
      <c r="WSI25" s="428"/>
      <c r="WSJ25" s="428"/>
      <c r="WSK25" s="428"/>
      <c r="WSL25" s="428"/>
      <c r="WSM25" s="428"/>
      <c r="WSN25" s="428"/>
      <c r="WSO25" s="428"/>
      <c r="WSP25" s="428"/>
      <c r="WSQ25" s="428"/>
      <c r="WSR25" s="428"/>
      <c r="WSS25" s="428"/>
      <c r="WST25" s="428"/>
      <c r="WSU25" s="428"/>
      <c r="WSV25" s="428"/>
      <c r="WSW25" s="428"/>
      <c r="WSX25" s="428"/>
      <c r="WSY25" s="428"/>
      <c r="WSZ25" s="428"/>
      <c r="WTA25" s="428"/>
      <c r="WTB25" s="428"/>
      <c r="WTC25" s="428"/>
      <c r="WTD25" s="428"/>
      <c r="WTE25" s="428"/>
      <c r="WTF25" s="428"/>
      <c r="WTG25" s="428"/>
      <c r="WTH25" s="428"/>
      <c r="WTI25" s="428"/>
      <c r="WTJ25" s="428"/>
      <c r="WTK25" s="428"/>
      <c r="WTL25" s="428"/>
      <c r="WTM25" s="428"/>
      <c r="WTN25" s="428"/>
      <c r="WTO25" s="428"/>
      <c r="WTP25" s="428"/>
      <c r="WTQ25" s="428"/>
      <c r="WTR25" s="428"/>
      <c r="WTS25" s="428"/>
      <c r="WTT25" s="428"/>
      <c r="WTU25" s="428"/>
      <c r="WTV25" s="428"/>
      <c r="WTW25" s="428"/>
      <c r="WTX25" s="428"/>
      <c r="WTY25" s="428"/>
      <c r="WTZ25" s="428"/>
      <c r="WUA25" s="428"/>
      <c r="WUB25" s="428"/>
      <c r="WUC25" s="428"/>
      <c r="WUD25" s="428"/>
      <c r="WUE25" s="428"/>
      <c r="WUF25" s="428"/>
      <c r="WUG25" s="428"/>
      <c r="WUH25" s="428"/>
      <c r="WUI25" s="428"/>
      <c r="WUJ25" s="428"/>
      <c r="WUK25" s="428"/>
      <c r="WUL25" s="428"/>
      <c r="WUM25" s="428"/>
      <c r="WUN25" s="428"/>
      <c r="WUO25" s="428"/>
      <c r="WUP25" s="428"/>
      <c r="WUQ25" s="428"/>
      <c r="WUR25" s="428"/>
      <c r="WUS25" s="428"/>
      <c r="WUT25" s="428"/>
      <c r="WUU25" s="428"/>
      <c r="WUV25" s="428"/>
      <c r="WUW25" s="428"/>
      <c r="WUX25" s="428"/>
      <c r="WUY25" s="428"/>
      <c r="WUZ25" s="428"/>
      <c r="WVA25" s="428"/>
      <c r="WVB25" s="428"/>
      <c r="WVC25" s="428"/>
      <c r="WVD25" s="428"/>
      <c r="WVE25" s="428"/>
      <c r="WVF25" s="428"/>
      <c r="WVG25" s="428"/>
      <c r="WVH25" s="428"/>
      <c r="WVI25" s="428"/>
      <c r="WVJ25" s="428"/>
      <c r="WVK25" s="428"/>
      <c r="WVL25" s="428"/>
      <c r="WVM25" s="428"/>
      <c r="WVN25" s="428"/>
      <c r="WVO25" s="428"/>
      <c r="WVP25" s="428"/>
      <c r="WVQ25" s="428"/>
      <c r="WVR25" s="428"/>
      <c r="WVS25" s="428"/>
      <c r="WVT25" s="428"/>
      <c r="WVU25" s="428"/>
      <c r="WVV25" s="428"/>
      <c r="WVW25" s="428"/>
      <c r="WVX25" s="428"/>
      <c r="WVY25" s="428"/>
      <c r="WVZ25" s="428"/>
      <c r="WWA25" s="428"/>
      <c r="WWB25" s="428"/>
      <c r="WWC25" s="428"/>
      <c r="WWD25" s="428"/>
      <c r="WWE25" s="428"/>
      <c r="WWF25" s="428"/>
      <c r="WWG25" s="428"/>
      <c r="WWH25" s="428"/>
      <c r="WWI25" s="428"/>
      <c r="WWJ25" s="428"/>
      <c r="WWK25" s="428"/>
      <c r="WWL25" s="428"/>
      <c r="WWM25" s="428"/>
      <c r="WWN25" s="428"/>
      <c r="WWO25" s="428"/>
      <c r="WWP25" s="428"/>
      <c r="WWQ25" s="428"/>
      <c r="WWR25" s="428"/>
      <c r="WWS25" s="428"/>
      <c r="WWT25" s="428"/>
      <c r="WWU25" s="428"/>
      <c r="WWV25" s="428"/>
      <c r="WWW25" s="428"/>
      <c r="WWX25" s="428"/>
      <c r="WWY25" s="428"/>
      <c r="WWZ25" s="428"/>
      <c r="WXA25" s="428"/>
      <c r="WXB25" s="428"/>
      <c r="WXC25" s="428"/>
      <c r="WXD25" s="428"/>
      <c r="WXE25" s="428"/>
      <c r="WXF25" s="428"/>
      <c r="WXG25" s="428"/>
      <c r="WXH25" s="428"/>
      <c r="WXI25" s="428"/>
      <c r="WXJ25" s="428"/>
      <c r="WXK25" s="428"/>
      <c r="WXL25" s="428"/>
      <c r="WXM25" s="428"/>
      <c r="WXN25" s="428"/>
      <c r="WXO25" s="428"/>
      <c r="WXP25" s="428"/>
      <c r="WXQ25" s="428"/>
      <c r="WXR25" s="428"/>
      <c r="WXS25" s="428"/>
      <c r="WXT25" s="428"/>
      <c r="WXU25" s="428"/>
      <c r="WXV25" s="428"/>
      <c r="WXW25" s="428"/>
      <c r="WXX25" s="428"/>
      <c r="WXY25" s="428"/>
      <c r="WXZ25" s="428"/>
      <c r="WYA25" s="428"/>
      <c r="WYB25" s="428"/>
      <c r="WYC25" s="428"/>
      <c r="WYD25" s="428"/>
      <c r="WYE25" s="428"/>
      <c r="WYF25" s="428"/>
      <c r="WYG25" s="428"/>
      <c r="WYH25" s="428"/>
      <c r="WYI25" s="428"/>
      <c r="WYJ25" s="428"/>
      <c r="WYK25" s="428"/>
      <c r="WYL25" s="428"/>
      <c r="WYM25" s="428"/>
      <c r="WYN25" s="428"/>
      <c r="WYO25" s="428"/>
      <c r="WYP25" s="428"/>
      <c r="WYQ25" s="428"/>
      <c r="WYR25" s="428"/>
      <c r="WYS25" s="428"/>
      <c r="WYT25" s="428"/>
      <c r="WYU25" s="428"/>
      <c r="WYV25" s="428"/>
      <c r="WYW25" s="428"/>
      <c r="WYX25" s="428"/>
      <c r="WYY25" s="428"/>
      <c r="WYZ25" s="428"/>
      <c r="WZA25" s="428"/>
      <c r="WZB25" s="428"/>
      <c r="WZC25" s="428"/>
      <c r="WZD25" s="428"/>
      <c r="WZE25" s="428"/>
      <c r="WZF25" s="428"/>
      <c r="WZG25" s="428"/>
      <c r="WZH25" s="428"/>
      <c r="WZI25" s="428"/>
      <c r="WZJ25" s="428"/>
      <c r="WZK25" s="428"/>
      <c r="WZL25" s="428"/>
      <c r="WZM25" s="428"/>
      <c r="WZN25" s="428"/>
      <c r="WZO25" s="428"/>
      <c r="WZP25" s="428"/>
      <c r="WZQ25" s="428"/>
      <c r="WZR25" s="428"/>
      <c r="WZS25" s="428"/>
      <c r="WZT25" s="428"/>
      <c r="WZU25" s="428"/>
      <c r="WZV25" s="428"/>
      <c r="WZW25" s="428"/>
      <c r="WZX25" s="428"/>
      <c r="WZY25" s="428"/>
      <c r="WZZ25" s="428"/>
      <c r="XAA25" s="428"/>
      <c r="XAB25" s="428"/>
      <c r="XAC25" s="428"/>
      <c r="XAD25" s="428"/>
      <c r="XAE25" s="428"/>
      <c r="XAF25" s="428"/>
      <c r="XAG25" s="428"/>
      <c r="XAH25" s="428"/>
      <c r="XAI25" s="428"/>
      <c r="XAJ25" s="428"/>
      <c r="XAK25" s="428"/>
      <c r="XAL25" s="428"/>
      <c r="XAM25" s="428"/>
      <c r="XAN25" s="428"/>
      <c r="XAO25" s="428"/>
      <c r="XAP25" s="428"/>
      <c r="XAQ25" s="428"/>
      <c r="XAR25" s="428"/>
      <c r="XAS25" s="428"/>
      <c r="XAT25" s="428"/>
      <c r="XAU25" s="428"/>
      <c r="XAV25" s="428"/>
      <c r="XAW25" s="428"/>
      <c r="XAX25" s="428"/>
      <c r="XAY25" s="428"/>
      <c r="XAZ25" s="428"/>
      <c r="XBA25" s="428"/>
      <c r="XBB25" s="428"/>
      <c r="XBC25" s="428"/>
      <c r="XBD25" s="428"/>
      <c r="XBE25" s="428"/>
      <c r="XBF25" s="428"/>
      <c r="XBG25" s="428"/>
      <c r="XBH25" s="428"/>
      <c r="XBI25" s="428"/>
      <c r="XBJ25" s="428"/>
      <c r="XBK25" s="428"/>
      <c r="XBL25" s="428"/>
      <c r="XBM25" s="428"/>
      <c r="XBN25" s="428"/>
      <c r="XBO25" s="428"/>
      <c r="XBP25" s="428"/>
      <c r="XBQ25" s="428"/>
      <c r="XBR25" s="428"/>
      <c r="XBS25" s="428"/>
      <c r="XBT25" s="428"/>
      <c r="XBU25" s="428"/>
      <c r="XBV25" s="428"/>
      <c r="XBW25" s="428"/>
      <c r="XBX25" s="428"/>
      <c r="XBY25" s="428"/>
      <c r="XBZ25" s="428"/>
      <c r="XCA25" s="428"/>
      <c r="XCB25" s="428"/>
      <c r="XCC25" s="428"/>
      <c r="XCD25" s="428"/>
      <c r="XCE25" s="428"/>
      <c r="XCF25" s="428"/>
      <c r="XCG25" s="428"/>
      <c r="XCH25" s="428"/>
      <c r="XCI25" s="428"/>
      <c r="XCJ25" s="428"/>
      <c r="XCK25" s="428"/>
      <c r="XCL25" s="428"/>
      <c r="XCM25" s="428"/>
      <c r="XCN25" s="428"/>
      <c r="XCO25" s="428"/>
      <c r="XCP25" s="428"/>
      <c r="XCQ25" s="428"/>
      <c r="XCR25" s="428"/>
      <c r="XCS25" s="428"/>
      <c r="XCT25" s="428"/>
      <c r="XCU25" s="428"/>
      <c r="XCV25" s="428"/>
      <c r="XCW25" s="428"/>
      <c r="XCX25" s="428"/>
      <c r="XCY25" s="428"/>
      <c r="XCZ25" s="428"/>
      <c r="XDA25" s="428"/>
      <c r="XDB25" s="428"/>
      <c r="XDC25" s="428"/>
      <c r="XDD25" s="428"/>
      <c r="XDE25" s="428"/>
      <c r="XDF25" s="428"/>
      <c r="XDG25" s="428"/>
      <c r="XDH25" s="428"/>
      <c r="XDI25" s="428"/>
      <c r="XDJ25" s="428"/>
      <c r="XDK25" s="428"/>
      <c r="XDL25" s="428"/>
      <c r="XDM25" s="428"/>
      <c r="XDN25" s="428"/>
      <c r="XDO25" s="428"/>
      <c r="XDP25" s="428"/>
      <c r="XDQ25" s="428"/>
      <c r="XDR25" s="428"/>
      <c r="XDS25" s="428"/>
      <c r="XDT25" s="428"/>
      <c r="XDU25" s="428"/>
      <c r="XDV25" s="428"/>
      <c r="XDW25" s="428"/>
      <c r="XDX25" s="428"/>
      <c r="XDY25" s="428"/>
      <c r="XDZ25" s="428"/>
      <c r="XEA25" s="428"/>
      <c r="XEB25" s="428"/>
      <c r="XEC25" s="428"/>
      <c r="XED25" s="428"/>
      <c r="XEE25" s="428"/>
      <c r="XEF25" s="428"/>
      <c r="XEG25" s="428"/>
      <c r="XEH25" s="428"/>
      <c r="XEI25" s="428"/>
      <c r="XEJ25" s="428"/>
      <c r="XEK25" s="428"/>
      <c r="XEL25" s="428"/>
      <c r="XEM25" s="428"/>
      <c r="XEN25" s="428"/>
      <c r="XEO25" s="428"/>
      <c r="XEP25" s="428"/>
      <c r="XEQ25" s="428"/>
      <c r="XER25" s="428"/>
      <c r="XES25" s="428"/>
      <c r="XET25" s="428"/>
      <c r="XEU25" s="428"/>
      <c r="XEV25" s="428"/>
      <c r="XEW25" s="428"/>
      <c r="XEX25" s="428"/>
      <c r="XEY25" s="428"/>
      <c r="XEZ25" s="428"/>
      <c r="XFA25" s="428"/>
      <c r="XFB25" s="428"/>
      <c r="XFC25" s="428"/>
      <c r="XFD25" s="428"/>
    </row>
    <row r="26" spans="1:16384" s="18" customFormat="1" ht="43.5" customHeight="1" outlineLevel="1" thickBot="1">
      <c r="A26" s="73" t="s">
        <v>47</v>
      </c>
      <c r="B26" s="24" t="s">
        <v>6</v>
      </c>
      <c r="C26" s="175" t="s">
        <v>41</v>
      </c>
      <c r="D26" s="175" t="s">
        <v>42</v>
      </c>
      <c r="E26" s="175" t="s">
        <v>64</v>
      </c>
      <c r="F26" s="25" t="s">
        <v>43</v>
      </c>
      <c r="G26" s="152"/>
      <c r="H26" s="52"/>
      <c r="J26" s="17"/>
      <c r="K26" s="19"/>
      <c r="L26" s="152"/>
      <c r="M26" s="152"/>
      <c r="N26" s="152"/>
      <c r="O26" s="152"/>
      <c r="P26" s="152"/>
      <c r="Q26" s="152"/>
      <c r="R26" s="152"/>
      <c r="S26" s="27"/>
      <c r="T26" s="159"/>
      <c r="U26" s="159"/>
      <c r="V26" s="159"/>
      <c r="W26" s="159"/>
      <c r="X26" s="177"/>
      <c r="Y26" s="177"/>
      <c r="Z26" s="306"/>
    </row>
    <row r="27" spans="1:16384" ht="18" customHeight="1" outlineLevel="1">
      <c r="A27" s="162">
        <v>44561</v>
      </c>
      <c r="B27" s="325">
        <v>32</v>
      </c>
      <c r="C27" s="326">
        <v>1</v>
      </c>
      <c r="D27" s="326">
        <v>2</v>
      </c>
      <c r="E27" s="326">
        <v>26</v>
      </c>
      <c r="F27" s="327">
        <v>3</v>
      </c>
      <c r="H27" s="52"/>
    </row>
    <row r="28" spans="1:16384" ht="18" customHeight="1" outlineLevel="1">
      <c r="A28" s="316">
        <v>44834</v>
      </c>
      <c r="B28" s="385">
        <v>32</v>
      </c>
      <c r="C28" s="386">
        <v>6</v>
      </c>
      <c r="D28" s="386">
        <v>4</v>
      </c>
      <c r="E28" s="386">
        <v>19</v>
      </c>
      <c r="F28" s="387">
        <v>3</v>
      </c>
      <c r="H28" s="52"/>
    </row>
    <row r="29" spans="1:16384" s="27" customFormat="1" ht="18" customHeight="1" outlineLevel="1">
      <c r="A29" s="162" t="s">
        <v>238</v>
      </c>
      <c r="B29" s="389">
        <v>30</v>
      </c>
      <c r="C29" s="390">
        <v>4</v>
      </c>
      <c r="D29" s="390">
        <v>3</v>
      </c>
      <c r="E29" s="390">
        <v>20</v>
      </c>
      <c r="F29" s="391">
        <v>3</v>
      </c>
      <c r="G29" s="52"/>
      <c r="H29" s="53"/>
    </row>
    <row r="30" spans="1:16384" s="159" customFormat="1" ht="16.899999999999999" customHeight="1" outlineLevel="1">
      <c r="A30" s="404" t="s">
        <v>242</v>
      </c>
      <c r="B30" s="373">
        <f>B29-B28</f>
        <v>-2</v>
      </c>
      <c r="C30" s="374">
        <f t="shared" ref="C30:F30" si="4">C29-C28</f>
        <v>-2</v>
      </c>
      <c r="D30" s="374">
        <f t="shared" si="4"/>
        <v>-1</v>
      </c>
      <c r="E30" s="373">
        <f t="shared" si="4"/>
        <v>1</v>
      </c>
      <c r="F30" s="375">
        <f t="shared" si="4"/>
        <v>0</v>
      </c>
      <c r="G30" s="52"/>
      <c r="H30" s="54"/>
      <c r="I30" s="54"/>
      <c r="J30" s="54"/>
      <c r="K30" s="54"/>
    </row>
    <row r="31" spans="1:16384" s="159" customFormat="1" ht="16.899999999999999" customHeight="1" outlineLevel="1">
      <c r="A31" s="405"/>
      <c r="B31" s="376">
        <f>B30/B28</f>
        <v>-6.25E-2</v>
      </c>
      <c r="C31" s="377">
        <f t="shared" ref="C31:F31" si="5">C30/C28</f>
        <v>-0.33333333333333331</v>
      </c>
      <c r="D31" s="377">
        <f t="shared" si="5"/>
        <v>-0.25</v>
      </c>
      <c r="E31" s="376">
        <f t="shared" si="5"/>
        <v>5.2631578947368418E-2</v>
      </c>
      <c r="F31" s="378">
        <f t="shared" si="5"/>
        <v>0</v>
      </c>
      <c r="G31" s="52"/>
      <c r="H31" s="54"/>
      <c r="I31" s="54"/>
      <c r="J31" s="54"/>
      <c r="K31" s="54"/>
    </row>
    <row r="32" spans="1:16384" s="159" customFormat="1" ht="16.899999999999999" customHeight="1" outlineLevel="1">
      <c r="A32" s="407" t="s">
        <v>243</v>
      </c>
      <c r="B32" s="370">
        <f>B29-B27</f>
        <v>-2</v>
      </c>
      <c r="C32" s="371">
        <f>C29-C27</f>
        <v>3</v>
      </c>
      <c r="D32" s="371">
        <f>D29-D27</f>
        <v>1</v>
      </c>
      <c r="E32" s="370">
        <f>E29-E27</f>
        <v>-6</v>
      </c>
      <c r="F32" s="372">
        <f>F29-F27</f>
        <v>0</v>
      </c>
      <c r="G32" s="52"/>
      <c r="H32" s="176"/>
      <c r="I32" s="176"/>
      <c r="J32" s="176"/>
      <c r="K32" s="176"/>
    </row>
    <row r="33" spans="1:11" s="159" customFormat="1" ht="16.899999999999999" customHeight="1" outlineLevel="1" thickBot="1">
      <c r="A33" s="408"/>
      <c r="B33" s="349">
        <f>B29/B27-1</f>
        <v>-6.25E-2</v>
      </c>
      <c r="C33" s="350">
        <f>C29/C27-1</f>
        <v>3</v>
      </c>
      <c r="D33" s="350">
        <f>D29/D27-1</f>
        <v>0.5</v>
      </c>
      <c r="E33" s="349">
        <f>E29/E27-1</f>
        <v>-0.23076923076923073</v>
      </c>
      <c r="F33" s="172">
        <f>F29/F27-1</f>
        <v>0</v>
      </c>
      <c r="G33" s="52"/>
      <c r="H33" s="54"/>
      <c r="I33" s="54"/>
      <c r="J33" s="54"/>
      <c r="K33" s="54"/>
    </row>
    <row r="34" spans="1:11" s="177" customFormat="1" ht="13.9" customHeight="1" outlineLevel="1" thickBot="1">
      <c r="A34" s="672" t="s">
        <v>63</v>
      </c>
      <c r="B34" s="672"/>
      <c r="C34" s="672"/>
      <c r="D34" s="672"/>
      <c r="E34" s="672"/>
      <c r="F34" s="672"/>
      <c r="G34" s="306"/>
    </row>
    <row r="35" spans="1:11" s="177" customFormat="1" ht="27" customHeight="1" outlineLevel="1">
      <c r="A35" s="673" t="s">
        <v>239</v>
      </c>
      <c r="B35" s="673"/>
      <c r="C35" s="673"/>
      <c r="D35" s="673"/>
      <c r="E35" s="673"/>
      <c r="F35" s="673"/>
      <c r="G35" s="306"/>
    </row>
    <row r="36" spans="1:11" s="177" customFormat="1" ht="15" customHeight="1" outlineLevel="1">
      <c r="A36" s="674" t="s">
        <v>96</v>
      </c>
      <c r="B36" s="674"/>
      <c r="C36" s="674"/>
      <c r="D36" s="674"/>
      <c r="E36" s="674"/>
      <c r="F36" s="674"/>
      <c r="G36" s="305"/>
    </row>
    <row r="37" spans="1:11" s="306" customFormat="1" ht="15" customHeight="1" outlineLevel="1">
      <c r="A37" s="675" t="s">
        <v>122</v>
      </c>
      <c r="B37" s="675"/>
      <c r="C37" s="675"/>
      <c r="D37" s="675"/>
      <c r="E37" s="675"/>
      <c r="F37" s="675"/>
    </row>
    <row r="38" spans="1:11" s="354" customFormat="1">
      <c r="A38" s="353"/>
    </row>
    <row r="39" spans="1:11">
      <c r="C39" s="362"/>
      <c r="D39" s="362"/>
      <c r="E39" s="362"/>
      <c r="F39" s="362"/>
    </row>
  </sheetData>
  <mergeCells count="34">
    <mergeCell ref="S19:S20"/>
    <mergeCell ref="T19:T20"/>
    <mergeCell ref="U19:U20"/>
    <mergeCell ref="V19:V20"/>
    <mergeCell ref="A36:F36"/>
    <mergeCell ref="O19:O20"/>
    <mergeCell ref="P19:P20"/>
    <mergeCell ref="A35:F35"/>
    <mergeCell ref="A37:F37"/>
    <mergeCell ref="A34:F34"/>
    <mergeCell ref="A24:XFD24"/>
    <mergeCell ref="A21:A22"/>
    <mergeCell ref="A25:XFD25"/>
    <mergeCell ref="A1:XFD1"/>
    <mergeCell ref="A2:A3"/>
    <mergeCell ref="B2:B3"/>
    <mergeCell ref="C2:K2"/>
    <mergeCell ref="L2:N2"/>
    <mergeCell ref="A7:A8"/>
    <mergeCell ref="C14:E14"/>
    <mergeCell ref="A19:A20"/>
    <mergeCell ref="A32:A33"/>
    <mergeCell ref="A9:A10"/>
    <mergeCell ref="A11:N11"/>
    <mergeCell ref="A12:XFD12"/>
    <mergeCell ref="A13:XFD13"/>
    <mergeCell ref="A14:A15"/>
    <mergeCell ref="B14:B15"/>
    <mergeCell ref="A30:A31"/>
    <mergeCell ref="F14:H14"/>
    <mergeCell ref="I14:M14"/>
    <mergeCell ref="A23:M23"/>
    <mergeCell ref="Q19:Q20"/>
    <mergeCell ref="R19:R20"/>
  </mergeCells>
  <hyperlinks>
    <hyperlink ref="A37" r:id="rId1"/>
  </hyperlinks>
  <pageMargins left="0.75" right="0.75" top="1" bottom="1" header="0.5" footer="0.5"/>
  <pageSetup paperSize="9" orientation="portrait"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63"/>
  <sheetViews>
    <sheetView zoomScaleNormal="100" workbookViewId="0">
      <pane ySplit="1" topLeftCell="A2" activePane="bottomLeft" state="frozen"/>
      <selection pane="bottomLeft" sqref="A1:XFD1"/>
    </sheetView>
  </sheetViews>
  <sheetFormatPr defaultColWidth="9.140625" defaultRowHeight="12.75" outlineLevelRow="2"/>
  <cols>
    <col min="1" max="1" width="28.5703125" style="1" customWidth="1"/>
    <col min="2" max="2" width="17.85546875" style="1" customWidth="1"/>
    <col min="3" max="3" width="12" style="1" customWidth="1"/>
    <col min="4" max="4" width="2.42578125" style="1" customWidth="1"/>
    <col min="5" max="5" width="30.28515625" style="1" customWidth="1"/>
    <col min="6" max="6" width="12.28515625" style="1" customWidth="1"/>
    <col min="7" max="7" width="2" style="1" customWidth="1"/>
    <col min="8" max="8" width="29" style="1" customWidth="1"/>
    <col min="9" max="9" width="12" style="1" customWidth="1"/>
    <col min="10" max="10" width="2.2851562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431" customFormat="1" ht="24.6" customHeight="1">
      <c r="A1" s="431" t="s">
        <v>73</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44" customFormat="1" ht="16.149999999999999" customHeight="1" thickBot="1">
      <c r="A16" s="432">
        <v>44926</v>
      </c>
      <c r="B16" s="432"/>
      <c r="C16" s="432"/>
      <c r="D16" s="432"/>
      <c r="E16" s="432"/>
      <c r="F16" s="432"/>
      <c r="G16" s="432"/>
      <c r="H16" s="432"/>
      <c r="I16" s="432"/>
      <c r="J16" s="432"/>
      <c r="K16" s="432"/>
      <c r="L16" s="432"/>
      <c r="M16" s="432"/>
      <c r="N16" s="432"/>
      <c r="O16" s="432"/>
      <c r="P16" s="178"/>
    </row>
    <row r="17" spans="1:19" s="44" customFormat="1" ht="48.6" customHeight="1" outlineLevel="1" thickBot="1">
      <c r="A17" s="45" t="s">
        <v>21</v>
      </c>
      <c r="B17" s="46" t="s">
        <v>108</v>
      </c>
      <c r="C17" s="138" t="s">
        <v>38</v>
      </c>
      <c r="D17" s="83"/>
      <c r="E17" s="45" t="s">
        <v>21</v>
      </c>
      <c r="F17" s="137" t="s">
        <v>39</v>
      </c>
      <c r="G17" s="83"/>
      <c r="H17" s="45" t="s">
        <v>21</v>
      </c>
      <c r="I17" s="134" t="s">
        <v>105</v>
      </c>
      <c r="J17" s="83"/>
      <c r="K17" s="133" t="s">
        <v>21</v>
      </c>
      <c r="L17" s="136" t="s">
        <v>106</v>
      </c>
      <c r="M17" s="83"/>
      <c r="N17" s="133" t="s">
        <v>21</v>
      </c>
      <c r="O17" s="135" t="s">
        <v>107</v>
      </c>
      <c r="P17" s="83"/>
    </row>
    <row r="18" spans="1:19" s="132" customFormat="1" ht="15" customHeight="1" outlineLevel="1">
      <c r="A18" s="125" t="s">
        <v>17</v>
      </c>
      <c r="B18" s="126">
        <v>214</v>
      </c>
      <c r="C18" s="127">
        <v>0.71333333333333337</v>
      </c>
      <c r="D18" s="163"/>
      <c r="E18" s="125" t="s">
        <v>17</v>
      </c>
      <c r="F18" s="127">
        <v>0.80876540992643531</v>
      </c>
      <c r="G18" s="363"/>
      <c r="H18" s="125" t="s">
        <v>17</v>
      </c>
      <c r="I18" s="127">
        <v>0.74268360022087243</v>
      </c>
      <c r="J18" s="363"/>
      <c r="K18" s="125" t="s">
        <v>17</v>
      </c>
      <c r="L18" s="127">
        <v>0.74139010644959302</v>
      </c>
      <c r="M18" s="128"/>
      <c r="N18" s="125" t="s">
        <v>17</v>
      </c>
      <c r="O18" s="127">
        <v>0.75233644859813087</v>
      </c>
      <c r="P18" s="80"/>
      <c r="Q18" s="44"/>
      <c r="R18" s="44"/>
      <c r="S18" s="44"/>
    </row>
    <row r="19" spans="1:19" s="47" customFormat="1" ht="15" customHeight="1" outlineLevel="1">
      <c r="A19" s="337" t="s">
        <v>13</v>
      </c>
      <c r="B19" s="81">
        <v>22</v>
      </c>
      <c r="C19" s="82">
        <v>7.3333333333333334E-2</v>
      </c>
      <c r="D19" s="104"/>
      <c r="E19" s="337" t="s">
        <v>13</v>
      </c>
      <c r="F19" s="82">
        <v>5.3418970390622822E-2</v>
      </c>
      <c r="G19" s="364"/>
      <c r="H19" s="147" t="s">
        <v>51</v>
      </c>
      <c r="I19" s="82">
        <v>6.405300938707896E-2</v>
      </c>
      <c r="J19" s="104"/>
      <c r="K19" s="147" t="s">
        <v>51</v>
      </c>
      <c r="L19" s="82">
        <v>7.1383844708829053E-2</v>
      </c>
      <c r="M19" s="80"/>
      <c r="N19" s="336" t="s">
        <v>16</v>
      </c>
      <c r="O19" s="82">
        <v>0.10747663551401869</v>
      </c>
      <c r="P19" s="80"/>
      <c r="Q19" s="44"/>
      <c r="R19" s="44"/>
      <c r="S19" s="44"/>
    </row>
    <row r="20" spans="1:19" s="47" customFormat="1" ht="15" customHeight="1" outlineLevel="1">
      <c r="A20" s="336" t="s">
        <v>16</v>
      </c>
      <c r="B20" s="81">
        <v>19</v>
      </c>
      <c r="C20" s="82">
        <v>6.3333333333333339E-2</v>
      </c>
      <c r="D20" s="80"/>
      <c r="E20" s="147" t="s">
        <v>51</v>
      </c>
      <c r="F20" s="82">
        <v>5.0579084304514112E-2</v>
      </c>
      <c r="G20" s="364"/>
      <c r="H20" s="336" t="s">
        <v>16</v>
      </c>
      <c r="I20" s="82">
        <v>6.2396466040861402E-2</v>
      </c>
      <c r="J20" s="80"/>
      <c r="K20" s="337" t="s">
        <v>13</v>
      </c>
      <c r="L20" s="82">
        <v>6.0738885410144022E-2</v>
      </c>
      <c r="M20" s="80"/>
      <c r="N20" s="337" t="s">
        <v>13</v>
      </c>
      <c r="O20" s="82">
        <v>4.6728971962616821E-2</v>
      </c>
      <c r="P20" s="80"/>
      <c r="S20" s="44"/>
    </row>
    <row r="21" spans="1:19" s="47" customFormat="1" ht="15" customHeight="1" outlineLevel="1">
      <c r="A21" s="147" t="s">
        <v>51</v>
      </c>
      <c r="B21" s="81">
        <v>12</v>
      </c>
      <c r="C21" s="82">
        <v>0.04</v>
      </c>
      <c r="D21" s="80"/>
      <c r="E21" s="336" t="s">
        <v>16</v>
      </c>
      <c r="F21" s="82">
        <v>4.3524546930738879E-2</v>
      </c>
      <c r="G21" s="365"/>
      <c r="H21" s="337" t="s">
        <v>13</v>
      </c>
      <c r="I21" s="82">
        <v>5.9083379348426286E-2</v>
      </c>
      <c r="J21" s="80"/>
      <c r="K21" s="336" t="s">
        <v>16</v>
      </c>
      <c r="L21" s="82">
        <v>5.6355666875391355E-2</v>
      </c>
      <c r="M21" s="80"/>
      <c r="N21" s="379" t="s">
        <v>14</v>
      </c>
      <c r="O21" s="82">
        <v>3.2710280373831772E-2</v>
      </c>
      <c r="P21" s="80"/>
      <c r="Q21" s="44"/>
      <c r="R21" s="44"/>
      <c r="S21" s="44"/>
    </row>
    <row r="22" spans="1:19" s="47" customFormat="1" ht="15" customHeight="1" outlineLevel="1">
      <c r="A22" s="100" t="s">
        <v>15</v>
      </c>
      <c r="B22" s="81">
        <v>9</v>
      </c>
      <c r="C22" s="82">
        <v>0.03</v>
      </c>
      <c r="D22" s="80"/>
      <c r="E22" s="99" t="s">
        <v>33</v>
      </c>
      <c r="F22" s="82">
        <v>1.5979318785926122E-2</v>
      </c>
      <c r="G22" s="365"/>
      <c r="H22" s="141" t="s">
        <v>52</v>
      </c>
      <c r="I22" s="82">
        <v>2.0982882385422418E-2</v>
      </c>
      <c r="J22" s="80"/>
      <c r="K22" s="141" t="s">
        <v>52</v>
      </c>
      <c r="L22" s="82">
        <v>2.2542266750156543E-2</v>
      </c>
      <c r="M22" s="80"/>
      <c r="N22" s="100" t="s">
        <v>15</v>
      </c>
      <c r="O22" s="82">
        <v>1.4018691588785047E-2</v>
      </c>
      <c r="P22" s="80"/>
      <c r="Q22" s="44"/>
      <c r="R22" s="44"/>
      <c r="S22" s="44"/>
    </row>
    <row r="23" spans="1:19" s="132" customFormat="1" ht="15" customHeight="1" outlineLevel="1" thickBot="1">
      <c r="A23" s="129" t="s">
        <v>65</v>
      </c>
      <c r="B23" s="130">
        <v>24</v>
      </c>
      <c r="C23" s="131">
        <v>0.08</v>
      </c>
      <c r="D23" s="163"/>
      <c r="E23" s="129" t="s">
        <v>81</v>
      </c>
      <c r="F23" s="131">
        <v>2.7732669661762799E-2</v>
      </c>
      <c r="G23" s="363"/>
      <c r="H23" s="129" t="s">
        <v>81</v>
      </c>
      <c r="I23" s="131">
        <v>5.080066261733851E-2</v>
      </c>
      <c r="J23" s="163"/>
      <c r="K23" s="129" t="s">
        <v>81</v>
      </c>
      <c r="L23" s="131">
        <v>4.7589229805885869E-2</v>
      </c>
      <c r="M23" s="128"/>
      <c r="N23" s="129" t="s">
        <v>81</v>
      </c>
      <c r="O23" s="131">
        <v>4.1237113402061709E-2</v>
      </c>
      <c r="P23" s="80"/>
      <c r="Q23" s="44"/>
      <c r="R23" s="44"/>
      <c r="S23" s="44"/>
    </row>
    <row r="24" spans="1:19" s="107" customFormat="1" ht="15" customHeight="1" outlineLevel="2">
      <c r="A24" s="106" t="s">
        <v>14</v>
      </c>
      <c r="B24" s="103">
        <v>5</v>
      </c>
      <c r="C24" s="104">
        <v>1.6666666666666666E-2</v>
      </c>
      <c r="D24" s="104"/>
      <c r="E24" s="102" t="s">
        <v>52</v>
      </c>
      <c r="F24" s="105">
        <v>9.1832781896322227E-3</v>
      </c>
      <c r="G24" s="368"/>
      <c r="H24" s="111" t="s">
        <v>33</v>
      </c>
      <c r="I24" s="105">
        <v>1.5461071231363888E-2</v>
      </c>
      <c r="J24" s="104"/>
      <c r="K24" s="111" t="s">
        <v>33</v>
      </c>
      <c r="L24" s="105">
        <v>1.6906700062617408E-2</v>
      </c>
      <c r="M24" s="104"/>
      <c r="N24" s="102" t="s">
        <v>52</v>
      </c>
      <c r="O24" s="105">
        <v>9.3457943925233638E-3</v>
      </c>
      <c r="P24" s="104"/>
      <c r="Q24" s="44"/>
      <c r="R24" s="44"/>
      <c r="S24" s="44"/>
    </row>
    <row r="25" spans="1:19" s="107" customFormat="1" ht="15" customHeight="1" outlineLevel="2">
      <c r="A25" s="111" t="s">
        <v>33</v>
      </c>
      <c r="B25" s="109">
        <v>3</v>
      </c>
      <c r="C25" s="105">
        <v>0.01</v>
      </c>
      <c r="D25" s="104"/>
      <c r="E25" s="110" t="s">
        <v>15</v>
      </c>
      <c r="F25" s="105">
        <v>6.360649856189394E-3</v>
      </c>
      <c r="G25" s="366"/>
      <c r="H25" s="110" t="s">
        <v>15</v>
      </c>
      <c r="I25" s="105">
        <v>9.3870789618995028E-3</v>
      </c>
      <c r="J25" s="104"/>
      <c r="K25" s="110" t="s">
        <v>15</v>
      </c>
      <c r="L25" s="105">
        <v>8.7664370695053218E-3</v>
      </c>
      <c r="M25" s="104"/>
      <c r="N25" s="323" t="s">
        <v>51</v>
      </c>
      <c r="O25" s="105">
        <v>9.3457943925233638E-3</v>
      </c>
      <c r="P25" s="104"/>
      <c r="Q25" s="44"/>
      <c r="R25" s="44"/>
      <c r="S25" s="44"/>
    </row>
    <row r="26" spans="1:19" s="107" customFormat="1" ht="15" customHeight="1" outlineLevel="2">
      <c r="A26" s="102" t="s">
        <v>52</v>
      </c>
      <c r="B26" s="103">
        <v>3</v>
      </c>
      <c r="C26" s="104">
        <v>0.01</v>
      </c>
      <c r="D26" s="104"/>
      <c r="E26" s="106" t="s">
        <v>14</v>
      </c>
      <c r="F26" s="105">
        <v>1.8518360106004779E-3</v>
      </c>
      <c r="G26" s="367"/>
      <c r="H26" s="106" t="s">
        <v>14</v>
      </c>
      <c r="I26" s="105">
        <v>8.2827167310877969E-3</v>
      </c>
      <c r="J26" s="104"/>
      <c r="K26" s="106" t="s">
        <v>14</v>
      </c>
      <c r="L26" s="105">
        <v>5.0093926111458983E-3</v>
      </c>
      <c r="M26" s="104"/>
      <c r="N26" s="111" t="s">
        <v>33</v>
      </c>
      <c r="O26" s="105">
        <v>4.6728971962616819E-3</v>
      </c>
      <c r="P26" s="104"/>
      <c r="Q26" s="44"/>
      <c r="R26" s="44"/>
      <c r="S26" s="44"/>
    </row>
    <row r="27" spans="1:19" s="107" customFormat="1" ht="15" customHeight="1" outlineLevel="2">
      <c r="A27" s="108" t="s">
        <v>68</v>
      </c>
      <c r="B27" s="109">
        <v>3</v>
      </c>
      <c r="C27" s="105">
        <v>0.01</v>
      </c>
      <c r="D27" s="104"/>
      <c r="E27" s="180" t="s">
        <v>140</v>
      </c>
      <c r="F27" s="105">
        <v>1.2770052030466733E-3</v>
      </c>
      <c r="G27" s="368"/>
      <c r="H27" s="180" t="s">
        <v>140</v>
      </c>
      <c r="I27" s="105">
        <v>4.9696300386526783E-3</v>
      </c>
      <c r="J27" s="104"/>
      <c r="K27" s="180" t="s">
        <v>140</v>
      </c>
      <c r="L27" s="105">
        <v>5.6355666875391357E-3</v>
      </c>
      <c r="M27" s="104"/>
      <c r="N27" s="108" t="s">
        <v>68</v>
      </c>
      <c r="O27" s="105">
        <v>4.6728971962616819E-3</v>
      </c>
      <c r="P27" s="104"/>
    </row>
    <row r="28" spans="1:19" s="44" customFormat="1" ht="15.6" customHeight="1" outlineLevel="2">
      <c r="B28" s="142"/>
      <c r="C28" s="139">
        <f>SUM(C24:C27)</f>
        <v>4.6666666666666669E-2</v>
      </c>
      <c r="D28" s="62"/>
      <c r="E28" s="62"/>
      <c r="F28" s="139">
        <f>SUM(F24:F27)</f>
        <v>1.8672769259468768E-2</v>
      </c>
      <c r="H28" s="62"/>
      <c r="I28" s="139">
        <f>SUM(I24:I27)</f>
        <v>3.8100496963003869E-2</v>
      </c>
      <c r="J28" s="62"/>
      <c r="K28" s="62"/>
      <c r="L28" s="139">
        <f>SUM(L24:L27)</f>
        <v>3.6318096430807766E-2</v>
      </c>
      <c r="M28" s="62"/>
      <c r="N28" s="181"/>
      <c r="O28" s="139">
        <f>SUM(O24:O26)</f>
        <v>2.336448598130841E-2</v>
      </c>
      <c r="P28" s="62"/>
    </row>
    <row r="29" spans="1:19" s="44" customFormat="1" ht="15.6" customHeight="1" outlineLevel="2">
      <c r="A29" s="160"/>
      <c r="B29" s="142"/>
      <c r="C29" s="179"/>
      <c r="D29" s="107"/>
      <c r="G29" s="160"/>
      <c r="J29" s="107"/>
      <c r="M29" s="62"/>
      <c r="P29" s="62"/>
    </row>
    <row r="30" spans="1:19" s="44" customFormat="1" outlineLevel="1">
      <c r="A30" s="182" t="s">
        <v>115</v>
      </c>
      <c r="C30" s="101"/>
    </row>
    <row r="31" spans="1:19" s="303" customFormat="1"/>
    <row r="32" spans="1:19" s="44" customFormat="1" ht="16.149999999999999" customHeight="1">
      <c r="A32" s="432">
        <v>44834</v>
      </c>
      <c r="B32" s="432"/>
      <c r="C32" s="432"/>
      <c r="D32" s="432"/>
      <c r="E32" s="432"/>
      <c r="F32" s="432"/>
      <c r="G32" s="432"/>
      <c r="H32" s="432"/>
      <c r="I32" s="432"/>
      <c r="J32" s="432"/>
      <c r="K32" s="432"/>
      <c r="L32" s="432"/>
      <c r="M32" s="432"/>
      <c r="N32" s="432"/>
      <c r="O32" s="432"/>
      <c r="P32" s="178"/>
    </row>
    <row r="33" spans="1:19" s="44" customFormat="1" ht="48.6" hidden="1" customHeight="1" outlineLevel="1" thickBot="1">
      <c r="A33" s="45" t="s">
        <v>21</v>
      </c>
      <c r="B33" s="46" t="s">
        <v>108</v>
      </c>
      <c r="C33" s="138" t="s">
        <v>38</v>
      </c>
      <c r="D33" s="83"/>
      <c r="E33" s="45" t="s">
        <v>21</v>
      </c>
      <c r="F33" s="137" t="s">
        <v>39</v>
      </c>
      <c r="G33" s="83"/>
      <c r="H33" s="45" t="s">
        <v>21</v>
      </c>
      <c r="I33" s="134" t="s">
        <v>105</v>
      </c>
      <c r="J33" s="83"/>
      <c r="K33" s="133" t="s">
        <v>21</v>
      </c>
      <c r="L33" s="136" t="s">
        <v>106</v>
      </c>
      <c r="M33" s="83"/>
      <c r="N33" s="133" t="s">
        <v>21</v>
      </c>
      <c r="O33" s="135" t="s">
        <v>107</v>
      </c>
      <c r="P33" s="83"/>
    </row>
    <row r="34" spans="1:19" s="132" customFormat="1" ht="15" hidden="1" customHeight="1" outlineLevel="1">
      <c r="A34" s="125" t="s">
        <v>17</v>
      </c>
      <c r="B34" s="126">
        <v>217</v>
      </c>
      <c r="C34" s="127">
        <v>0.70454545454545459</v>
      </c>
      <c r="D34" s="163"/>
      <c r="E34" s="125" t="s">
        <v>17</v>
      </c>
      <c r="F34" s="127">
        <v>0.82558173610690599</v>
      </c>
      <c r="G34" s="363"/>
      <c r="H34" s="125" t="s">
        <v>17</v>
      </c>
      <c r="I34" s="127">
        <v>0.75742574257425743</v>
      </c>
      <c r="J34" s="363"/>
      <c r="K34" s="125" t="s">
        <v>17</v>
      </c>
      <c r="L34" s="127">
        <v>0.76351351351351349</v>
      </c>
      <c r="M34" s="128"/>
      <c r="N34" s="125" t="s">
        <v>17</v>
      </c>
      <c r="O34" s="127">
        <v>0.70526315789473681</v>
      </c>
      <c r="P34" s="80"/>
      <c r="Q34" s="44"/>
      <c r="R34" s="44"/>
      <c r="S34" s="44"/>
    </row>
    <row r="35" spans="1:19" s="47" customFormat="1" ht="15" hidden="1" customHeight="1" outlineLevel="1">
      <c r="A35" s="337" t="s">
        <v>13</v>
      </c>
      <c r="B35" s="81">
        <v>21</v>
      </c>
      <c r="C35" s="82">
        <v>6.8181818181818177E-2</v>
      </c>
      <c r="D35" s="104"/>
      <c r="E35" s="147" t="s">
        <v>51</v>
      </c>
      <c r="F35" s="82">
        <v>5.0766496031810208E-2</v>
      </c>
      <c r="G35" s="364"/>
      <c r="H35" s="336" t="s">
        <v>16</v>
      </c>
      <c r="I35" s="82">
        <v>6.3256325632563254E-2</v>
      </c>
      <c r="J35" s="104"/>
      <c r="K35" s="147" t="s">
        <v>51</v>
      </c>
      <c r="L35" s="82">
        <v>6.5110565110565108E-2</v>
      </c>
      <c r="M35" s="80"/>
      <c r="N35" s="337" t="s">
        <v>16</v>
      </c>
      <c r="O35" s="82">
        <v>0.15263157894736842</v>
      </c>
      <c r="P35" s="80"/>
      <c r="Q35" s="44"/>
      <c r="R35" s="44"/>
      <c r="S35" s="44"/>
    </row>
    <row r="36" spans="1:19" s="47" customFormat="1" ht="15" hidden="1" customHeight="1" outlineLevel="1">
      <c r="A36" s="336" t="s">
        <v>16</v>
      </c>
      <c r="B36" s="81">
        <v>20</v>
      </c>
      <c r="C36" s="82">
        <v>6.4935064935064929E-2</v>
      </c>
      <c r="D36" s="80"/>
      <c r="E36" s="336" t="s">
        <v>16</v>
      </c>
      <c r="F36" s="82">
        <v>4.280511285806634E-2</v>
      </c>
      <c r="G36" s="364"/>
      <c r="H36" s="147" t="s">
        <v>51</v>
      </c>
      <c r="I36" s="82">
        <v>5.8855885588558858E-2</v>
      </c>
      <c r="J36" s="80"/>
      <c r="K36" s="336" t="s">
        <v>16</v>
      </c>
      <c r="L36" s="82">
        <v>5.2825552825552825E-2</v>
      </c>
      <c r="M36" s="80"/>
      <c r="N36" s="336" t="s">
        <v>13</v>
      </c>
      <c r="O36" s="82">
        <v>5.2631578947368418E-2</v>
      </c>
      <c r="P36" s="80"/>
      <c r="S36" s="44"/>
    </row>
    <row r="37" spans="1:19" s="47" customFormat="1" ht="15" hidden="1" customHeight="1" outlineLevel="1">
      <c r="A37" s="147" t="s">
        <v>51</v>
      </c>
      <c r="B37" s="81">
        <v>12</v>
      </c>
      <c r="C37" s="82">
        <v>3.896103896103896E-2</v>
      </c>
      <c r="D37" s="80"/>
      <c r="E37" s="337" t="s">
        <v>13</v>
      </c>
      <c r="F37" s="82">
        <v>3.7862767179892579E-2</v>
      </c>
      <c r="G37" s="365"/>
      <c r="H37" s="337" t="s">
        <v>13</v>
      </c>
      <c r="I37" s="82">
        <v>4.9504950495049507E-2</v>
      </c>
      <c r="J37" s="80"/>
      <c r="K37" s="337" t="s">
        <v>13</v>
      </c>
      <c r="L37" s="82">
        <v>4.9140049140049137E-2</v>
      </c>
      <c r="M37" s="80"/>
      <c r="N37" s="379" t="s">
        <v>14</v>
      </c>
      <c r="O37" s="82">
        <v>3.1578947368421054E-2</v>
      </c>
      <c r="P37" s="80"/>
      <c r="Q37" s="44"/>
      <c r="R37" s="44"/>
      <c r="S37" s="44"/>
    </row>
    <row r="38" spans="1:19" s="47" customFormat="1" ht="15" hidden="1" customHeight="1" outlineLevel="1">
      <c r="A38" s="100" t="s">
        <v>15</v>
      </c>
      <c r="B38" s="81">
        <v>9</v>
      </c>
      <c r="C38" s="82">
        <v>2.922077922077922E-2</v>
      </c>
      <c r="D38" s="80"/>
      <c r="E38" s="99" t="s">
        <v>33</v>
      </c>
      <c r="F38" s="82">
        <v>1.5940052295614932E-2</v>
      </c>
      <c r="G38" s="365"/>
      <c r="H38" s="141" t="s">
        <v>52</v>
      </c>
      <c r="I38" s="82">
        <v>2.0902090209020903E-2</v>
      </c>
      <c r="J38" s="80"/>
      <c r="K38" s="141" t="s">
        <v>52</v>
      </c>
      <c r="L38" s="82">
        <v>2.2113022113022112E-2</v>
      </c>
      <c r="M38" s="80"/>
      <c r="N38" s="100" t="s">
        <v>15</v>
      </c>
      <c r="O38" s="82">
        <v>1.0526315789473684E-2</v>
      </c>
      <c r="P38" s="80"/>
      <c r="Q38" s="44"/>
      <c r="R38" s="44"/>
      <c r="S38" s="44"/>
    </row>
    <row r="39" spans="1:19" s="132" customFormat="1" ht="15" hidden="1" customHeight="1" outlineLevel="1" thickBot="1">
      <c r="A39" s="129" t="s">
        <v>65</v>
      </c>
      <c r="B39" s="130">
        <v>29</v>
      </c>
      <c r="C39" s="131">
        <v>9.4155844155844159E-2</v>
      </c>
      <c r="D39" s="163"/>
      <c r="E39" s="129" t="s">
        <v>81</v>
      </c>
      <c r="F39" s="131">
        <v>2.7043835527710058E-2</v>
      </c>
      <c r="G39" s="363"/>
      <c r="H39" s="129" t="s">
        <v>81</v>
      </c>
      <c r="I39" s="131">
        <v>5.0055005500550087E-2</v>
      </c>
      <c r="J39" s="163"/>
      <c r="K39" s="129" t="s">
        <v>81</v>
      </c>
      <c r="L39" s="131">
        <v>4.7297297297297369E-2</v>
      </c>
      <c r="M39" s="128"/>
      <c r="N39" s="129" t="s">
        <v>81</v>
      </c>
      <c r="O39" s="131">
        <v>4.1237113402061709E-2</v>
      </c>
      <c r="P39" s="80"/>
      <c r="Q39" s="44"/>
      <c r="R39" s="44"/>
      <c r="S39" s="44"/>
    </row>
    <row r="40" spans="1:19" s="107" customFormat="1" ht="15" hidden="1" customHeight="1" outlineLevel="2">
      <c r="A40" s="106" t="s">
        <v>14</v>
      </c>
      <c r="B40" s="103">
        <v>5</v>
      </c>
      <c r="C40" s="104">
        <v>1.6233766233766232E-2</v>
      </c>
      <c r="D40" s="104"/>
      <c r="E40" s="102" t="s">
        <v>52</v>
      </c>
      <c r="F40" s="105">
        <v>9.0628281005287539E-3</v>
      </c>
      <c r="G40" s="368"/>
      <c r="H40" s="111" t="s">
        <v>33</v>
      </c>
      <c r="I40" s="105">
        <v>1.5401540154015401E-2</v>
      </c>
      <c r="J40" s="104"/>
      <c r="K40" s="111" t="s">
        <v>33</v>
      </c>
      <c r="L40" s="105">
        <v>1.6584766584766583E-2</v>
      </c>
      <c r="M40" s="104"/>
      <c r="N40" s="102" t="s">
        <v>52</v>
      </c>
      <c r="O40" s="105">
        <v>1.0526315789473684E-2</v>
      </c>
      <c r="P40" s="104"/>
      <c r="Q40" s="44"/>
      <c r="R40" s="44"/>
      <c r="S40" s="44"/>
    </row>
    <row r="41" spans="1:19" s="107" customFormat="1" ht="15" hidden="1" customHeight="1" outlineLevel="2">
      <c r="A41" s="102" t="s">
        <v>52</v>
      </c>
      <c r="B41" s="109">
        <v>4</v>
      </c>
      <c r="C41" s="105">
        <v>1.2987012987012988E-2</v>
      </c>
      <c r="D41" s="104"/>
      <c r="E41" s="110" t="s">
        <v>15</v>
      </c>
      <c r="F41" s="105">
        <v>6.7849669288762406E-3</v>
      </c>
      <c r="G41" s="366"/>
      <c r="H41" s="110" t="s">
        <v>15</v>
      </c>
      <c r="I41" s="105">
        <v>8.8008800880088004E-3</v>
      </c>
      <c r="J41" s="104"/>
      <c r="K41" s="110" t="s">
        <v>15</v>
      </c>
      <c r="L41" s="105">
        <v>8.5995085995085995E-3</v>
      </c>
      <c r="M41" s="104"/>
      <c r="N41" s="323" t="s">
        <v>51</v>
      </c>
      <c r="O41" s="105">
        <v>5.263157894736842E-3</v>
      </c>
      <c r="P41" s="104"/>
      <c r="Q41" s="44"/>
      <c r="R41" s="44"/>
      <c r="S41" s="44"/>
    </row>
    <row r="42" spans="1:19" s="107" customFormat="1" ht="15" hidden="1" customHeight="1" outlineLevel="2">
      <c r="A42" s="111" t="s">
        <v>33</v>
      </c>
      <c r="B42" s="103">
        <v>3</v>
      </c>
      <c r="C42" s="104">
        <v>9.74025974025974E-3</v>
      </c>
      <c r="D42" s="104"/>
      <c r="E42" s="106" t="s">
        <v>14</v>
      </c>
      <c r="F42" s="105">
        <v>1.8518238916424643E-3</v>
      </c>
      <c r="G42" s="367"/>
      <c r="H42" s="106" t="s">
        <v>14</v>
      </c>
      <c r="I42" s="105">
        <v>8.2508250825082501E-3</v>
      </c>
      <c r="J42" s="104"/>
      <c r="K42" s="106" t="s">
        <v>14</v>
      </c>
      <c r="L42" s="105">
        <v>5.528255528255528E-3</v>
      </c>
      <c r="M42" s="104"/>
      <c r="N42" s="111" t="s">
        <v>33</v>
      </c>
      <c r="O42" s="105">
        <v>5.263157894736842E-3</v>
      </c>
      <c r="P42" s="104"/>
      <c r="Q42" s="44"/>
      <c r="R42" s="44"/>
      <c r="S42" s="44"/>
    </row>
    <row r="43" spans="1:19" s="107" customFormat="1" ht="15" hidden="1" customHeight="1" outlineLevel="2">
      <c r="A43" s="108" t="s">
        <v>68</v>
      </c>
      <c r="B43" s="109">
        <v>3</v>
      </c>
      <c r="C43" s="105">
        <v>9.74025974025974E-3</v>
      </c>
      <c r="D43" s="104"/>
      <c r="E43" s="180" t="s">
        <v>140</v>
      </c>
      <c r="F43" s="105">
        <v>1.2526503915486539E-3</v>
      </c>
      <c r="G43" s="368"/>
      <c r="H43" s="180" t="s">
        <v>140</v>
      </c>
      <c r="I43" s="105">
        <v>4.9504950495049506E-3</v>
      </c>
      <c r="J43" s="104"/>
      <c r="K43" s="180" t="s">
        <v>140</v>
      </c>
      <c r="L43" s="105">
        <v>5.528255528255528E-3</v>
      </c>
      <c r="M43" s="104"/>
      <c r="N43" s="108" t="s">
        <v>68</v>
      </c>
      <c r="O43" s="105">
        <v>5.263157894736842E-3</v>
      </c>
      <c r="P43" s="104"/>
    </row>
    <row r="44" spans="1:19" s="44" customFormat="1" ht="15.6" hidden="1" customHeight="1" outlineLevel="2">
      <c r="B44" s="142"/>
      <c r="C44" s="139">
        <f>SUM(C40:C43)</f>
        <v>4.8701298701298704E-2</v>
      </c>
      <c r="D44" s="62"/>
      <c r="E44" s="62"/>
      <c r="F44" s="139">
        <f>SUM(F40:F43)</f>
        <v>1.8952269312596109E-2</v>
      </c>
      <c r="H44" s="62"/>
      <c r="I44" s="139">
        <f>SUM(I40:I43)</f>
        <v>3.7403740374037396E-2</v>
      </c>
      <c r="J44" s="62"/>
      <c r="K44" s="62"/>
      <c r="L44" s="139">
        <f>SUM(L40:L43)</f>
        <v>3.6240786240786242E-2</v>
      </c>
      <c r="M44" s="62"/>
      <c r="N44" s="181"/>
      <c r="O44" s="139">
        <f>SUM(O40:O42)</f>
        <v>2.1052631578947368E-2</v>
      </c>
      <c r="P44" s="62"/>
    </row>
    <row r="45" spans="1:19" s="44" customFormat="1" ht="15.6" hidden="1" customHeight="1" outlineLevel="2">
      <c r="A45" s="160"/>
      <c r="B45" s="142"/>
      <c r="C45" s="179"/>
      <c r="D45" s="107"/>
      <c r="G45" s="160"/>
      <c r="J45" s="107"/>
      <c r="M45" s="62"/>
      <c r="P45" s="62"/>
    </row>
    <row r="46" spans="1:19" s="44" customFormat="1" hidden="1" outlineLevel="1">
      <c r="A46" s="182" t="s">
        <v>115</v>
      </c>
      <c r="C46" s="101"/>
    </row>
    <row r="47" spans="1:19" s="44" customFormat="1" collapsed="1">
      <c r="A47" s="182"/>
      <c r="C47" s="101"/>
    </row>
    <row r="48" spans="1:19" s="44" customFormat="1" ht="16.149999999999999" customHeight="1">
      <c r="A48" s="432">
        <v>44561</v>
      </c>
      <c r="B48" s="432"/>
      <c r="C48" s="432"/>
      <c r="D48" s="432"/>
      <c r="E48" s="432"/>
      <c r="F48" s="432"/>
      <c r="G48" s="432"/>
      <c r="H48" s="432"/>
      <c r="I48" s="432"/>
      <c r="J48" s="432"/>
      <c r="K48" s="432"/>
      <c r="L48" s="432"/>
      <c r="M48" s="432"/>
      <c r="N48" s="432"/>
      <c r="O48" s="432"/>
      <c r="P48" s="178"/>
    </row>
    <row r="49" spans="1:19" s="44" customFormat="1" ht="48.6" hidden="1" customHeight="1" outlineLevel="1" thickBot="1">
      <c r="A49" s="45" t="s">
        <v>21</v>
      </c>
      <c r="B49" s="46" t="s">
        <v>108</v>
      </c>
      <c r="C49" s="138" t="s">
        <v>38</v>
      </c>
      <c r="D49" s="83"/>
      <c r="E49" s="45" t="s">
        <v>21</v>
      </c>
      <c r="F49" s="137" t="s">
        <v>39</v>
      </c>
      <c r="G49" s="83"/>
      <c r="H49" s="45" t="s">
        <v>21</v>
      </c>
      <c r="I49" s="134" t="s">
        <v>105</v>
      </c>
      <c r="J49" s="83"/>
      <c r="K49" s="133" t="s">
        <v>21</v>
      </c>
      <c r="L49" s="136" t="s">
        <v>106</v>
      </c>
      <c r="M49" s="83"/>
      <c r="N49" s="133" t="s">
        <v>21</v>
      </c>
      <c r="O49" s="135" t="s">
        <v>107</v>
      </c>
      <c r="P49" s="83"/>
    </row>
    <row r="50" spans="1:19" s="132" customFormat="1" ht="15" hidden="1" customHeight="1" outlineLevel="1">
      <c r="A50" s="125" t="s">
        <v>17</v>
      </c>
      <c r="B50" s="126">
        <v>217</v>
      </c>
      <c r="C50" s="127">
        <v>0.70454545454545459</v>
      </c>
      <c r="D50" s="163"/>
      <c r="E50" s="125" t="s">
        <v>17</v>
      </c>
      <c r="F50" s="127">
        <v>0.77979351683199738</v>
      </c>
      <c r="G50" s="363"/>
      <c r="H50" s="125" t="s">
        <v>17</v>
      </c>
      <c r="I50" s="127">
        <v>0.75574229691876749</v>
      </c>
      <c r="J50" s="363"/>
      <c r="K50" s="125" t="s">
        <v>17</v>
      </c>
      <c r="L50" s="127">
        <v>0.74765729585006691</v>
      </c>
      <c r="M50" s="128"/>
      <c r="N50" s="125" t="s">
        <v>17</v>
      </c>
      <c r="O50" s="127">
        <v>0.79725085910652926</v>
      </c>
      <c r="P50" s="80"/>
      <c r="Q50" s="44"/>
      <c r="R50" s="44"/>
      <c r="S50" s="44"/>
    </row>
    <row r="51" spans="1:19" s="47" customFormat="1" ht="15" hidden="1" customHeight="1" outlineLevel="1">
      <c r="A51" s="337" t="s">
        <v>13</v>
      </c>
      <c r="B51" s="81">
        <v>22</v>
      </c>
      <c r="C51" s="82">
        <v>7.1428571428571425E-2</v>
      </c>
      <c r="D51" s="104"/>
      <c r="E51" s="337" t="s">
        <v>13</v>
      </c>
      <c r="F51" s="82">
        <v>8.6743339024403704E-2</v>
      </c>
      <c r="G51" s="364"/>
      <c r="H51" s="336" t="s">
        <v>16</v>
      </c>
      <c r="I51" s="82">
        <v>6.386554621848739E-2</v>
      </c>
      <c r="J51" s="104"/>
      <c r="K51" s="147" t="s">
        <v>51</v>
      </c>
      <c r="L51" s="82">
        <v>6.9611780455153954E-2</v>
      </c>
      <c r="M51" s="80"/>
      <c r="N51" s="336" t="s">
        <v>16</v>
      </c>
      <c r="O51" s="82">
        <v>8.5910652920962199E-2</v>
      </c>
      <c r="P51" s="80"/>
      <c r="Q51" s="44"/>
      <c r="R51" s="44"/>
      <c r="S51" s="44"/>
    </row>
    <row r="52" spans="1:19" s="47" customFormat="1" ht="15" hidden="1" customHeight="1" outlineLevel="1">
      <c r="A52" s="336" t="s">
        <v>16</v>
      </c>
      <c r="B52" s="81">
        <v>20</v>
      </c>
      <c r="C52" s="82">
        <v>6.4935064935064929E-2</v>
      </c>
      <c r="D52" s="80"/>
      <c r="E52" s="147" t="s">
        <v>51</v>
      </c>
      <c r="F52" s="82">
        <v>5.057836801750356E-2</v>
      </c>
      <c r="G52" s="364"/>
      <c r="H52" s="147" t="s">
        <v>51</v>
      </c>
      <c r="I52" s="82">
        <v>6.0504201680672269E-2</v>
      </c>
      <c r="J52" s="80"/>
      <c r="K52" s="336" t="s">
        <v>16</v>
      </c>
      <c r="L52" s="82">
        <v>5.9571619812583666E-2</v>
      </c>
      <c r="M52" s="80"/>
      <c r="N52" s="337" t="s">
        <v>13</v>
      </c>
      <c r="O52" s="82">
        <v>4.8109965635738834E-2</v>
      </c>
      <c r="P52" s="80"/>
      <c r="S52" s="44"/>
    </row>
    <row r="53" spans="1:19" s="47" customFormat="1" ht="15" hidden="1" customHeight="1" outlineLevel="1">
      <c r="A53" s="147" t="s">
        <v>51</v>
      </c>
      <c r="B53" s="81">
        <v>12</v>
      </c>
      <c r="C53" s="82">
        <v>3.896103896103896E-2</v>
      </c>
      <c r="D53" s="80"/>
      <c r="E53" s="336" t="s">
        <v>16</v>
      </c>
      <c r="F53" s="82">
        <v>4.8536943019914028E-2</v>
      </c>
      <c r="G53" s="365"/>
      <c r="H53" s="337" t="s">
        <v>13</v>
      </c>
      <c r="I53" s="82">
        <v>5.3221288515406161E-2</v>
      </c>
      <c r="J53" s="80"/>
      <c r="K53" s="337" t="s">
        <v>13</v>
      </c>
      <c r="L53" s="82">
        <v>5.4216867469879519E-2</v>
      </c>
      <c r="M53" s="80"/>
      <c r="N53" s="379" t="s">
        <v>14</v>
      </c>
      <c r="O53" s="82">
        <v>2.0618556701030927E-2</v>
      </c>
      <c r="P53" s="80"/>
      <c r="Q53" s="44"/>
      <c r="R53" s="44"/>
      <c r="S53" s="44"/>
    </row>
    <row r="54" spans="1:19" s="47" customFormat="1" ht="15" hidden="1" customHeight="1" outlineLevel="1">
      <c r="A54" s="100" t="s">
        <v>15</v>
      </c>
      <c r="B54" s="81">
        <v>9</v>
      </c>
      <c r="C54" s="82">
        <v>2.922077922077922E-2</v>
      </c>
      <c r="D54" s="80"/>
      <c r="E54" s="99" t="s">
        <v>33</v>
      </c>
      <c r="F54" s="82">
        <v>1.6410235039362103E-2</v>
      </c>
      <c r="G54" s="365"/>
      <c r="H54" s="141" t="s">
        <v>52</v>
      </c>
      <c r="I54" s="82">
        <v>2.1288515406162466E-2</v>
      </c>
      <c r="J54" s="80"/>
      <c r="K54" s="141" t="s">
        <v>52</v>
      </c>
      <c r="L54" s="82">
        <v>2.4096385542168676E-2</v>
      </c>
      <c r="M54" s="80"/>
      <c r="N54" s="100" t="s">
        <v>15</v>
      </c>
      <c r="O54" s="82">
        <v>1.7182130584192441E-2</v>
      </c>
      <c r="P54" s="80"/>
      <c r="Q54" s="44"/>
      <c r="R54" s="44"/>
      <c r="S54" s="44"/>
    </row>
    <row r="55" spans="1:19" s="132" customFormat="1" ht="15" hidden="1" customHeight="1" outlineLevel="1" thickBot="1">
      <c r="A55" s="129" t="s">
        <v>65</v>
      </c>
      <c r="B55" s="130">
        <v>32</v>
      </c>
      <c r="C55" s="131">
        <v>0.1038961038961039</v>
      </c>
      <c r="D55" s="163"/>
      <c r="E55" s="129" t="s">
        <v>81</v>
      </c>
      <c r="F55" s="131">
        <v>1.793759806681916E-2</v>
      </c>
      <c r="G55" s="363"/>
      <c r="H55" s="129" t="s">
        <v>81</v>
      </c>
      <c r="I55" s="131">
        <v>4.5378151260504151E-2</v>
      </c>
      <c r="J55" s="163"/>
      <c r="K55" s="129" t="s">
        <v>81</v>
      </c>
      <c r="L55" s="131">
        <v>4.4846050870147369E-2</v>
      </c>
      <c r="M55" s="128"/>
      <c r="N55" s="129" t="s">
        <v>81</v>
      </c>
      <c r="O55" s="131">
        <v>4.1237113402061709E-2</v>
      </c>
      <c r="P55" s="80"/>
      <c r="Q55" s="44"/>
      <c r="R55" s="44"/>
      <c r="S55" s="44"/>
    </row>
    <row r="56" spans="1:19" s="107" customFormat="1" ht="15" hidden="1" customHeight="1" outlineLevel="2">
      <c r="A56" s="106" t="s">
        <v>14</v>
      </c>
      <c r="B56" s="103">
        <v>5</v>
      </c>
      <c r="C56" s="104">
        <v>1.6233766233766232E-2</v>
      </c>
      <c r="D56" s="104"/>
      <c r="E56" s="102" t="s">
        <v>52</v>
      </c>
      <c r="F56" s="105">
        <v>7.9064981021790322E-3</v>
      </c>
      <c r="G56" s="368"/>
      <c r="H56" s="111" t="s">
        <v>33</v>
      </c>
      <c r="I56" s="105">
        <v>1.5686274509803921E-2</v>
      </c>
      <c r="J56" s="104"/>
      <c r="K56" s="111" t="s">
        <v>33</v>
      </c>
      <c r="L56" s="105">
        <v>1.8072289156626505E-2</v>
      </c>
      <c r="M56" s="104"/>
      <c r="N56" s="323" t="s">
        <v>51</v>
      </c>
      <c r="O56" s="105">
        <v>1.3745704467353952E-2</v>
      </c>
      <c r="P56" s="104"/>
      <c r="Q56" s="44"/>
      <c r="R56" s="44"/>
      <c r="S56" s="44"/>
    </row>
    <row r="57" spans="1:19" s="107" customFormat="1" ht="15" hidden="1" customHeight="1" outlineLevel="2">
      <c r="A57" s="102" t="s">
        <v>52</v>
      </c>
      <c r="B57" s="109">
        <v>4</v>
      </c>
      <c r="C57" s="105">
        <v>1.2987012987012988E-2</v>
      </c>
      <c r="D57" s="104"/>
      <c r="E57" s="110" t="s">
        <v>15</v>
      </c>
      <c r="F57" s="105">
        <v>4.5720250544405696E-3</v>
      </c>
      <c r="G57" s="366"/>
      <c r="H57" s="110" t="s">
        <v>15</v>
      </c>
      <c r="I57" s="105">
        <v>8.9635854341736688E-3</v>
      </c>
      <c r="J57" s="104"/>
      <c r="K57" s="110" t="s">
        <v>15</v>
      </c>
      <c r="L57" s="105">
        <v>7.3627844712182058E-3</v>
      </c>
      <c r="M57" s="104"/>
      <c r="N57" s="102" t="s">
        <v>52</v>
      </c>
      <c r="O57" s="105">
        <v>6.8728522336769758E-3</v>
      </c>
      <c r="P57" s="104"/>
      <c r="Q57" s="44"/>
      <c r="R57" s="44"/>
      <c r="S57" s="44"/>
    </row>
    <row r="58" spans="1:19" s="107" customFormat="1" ht="15" hidden="1" customHeight="1" outlineLevel="2">
      <c r="A58" s="111" t="s">
        <v>33</v>
      </c>
      <c r="B58" s="103">
        <v>3</v>
      </c>
      <c r="C58" s="104">
        <v>9.74025974025974E-3</v>
      </c>
      <c r="D58" s="104"/>
      <c r="E58" s="106" t="s">
        <v>14</v>
      </c>
      <c r="F58" s="105">
        <v>1.8446389678275061E-3</v>
      </c>
      <c r="G58" s="367"/>
      <c r="H58" s="106" t="s">
        <v>14</v>
      </c>
      <c r="I58" s="105">
        <v>8.4033613445378148E-3</v>
      </c>
      <c r="J58" s="104"/>
      <c r="K58" s="106" t="s">
        <v>14</v>
      </c>
      <c r="L58" s="105">
        <v>6.024096385542169E-3</v>
      </c>
      <c r="M58" s="104"/>
      <c r="N58" s="111" t="s">
        <v>33</v>
      </c>
      <c r="O58" s="105">
        <v>3.4364261168384879E-3</v>
      </c>
      <c r="P58" s="104"/>
      <c r="Q58" s="44"/>
      <c r="R58" s="44"/>
      <c r="S58" s="44"/>
    </row>
    <row r="59" spans="1:19" s="107" customFormat="1" ht="15" hidden="1" customHeight="1" outlineLevel="2">
      <c r="A59" s="108" t="s">
        <v>68</v>
      </c>
      <c r="B59" s="109">
        <v>3</v>
      </c>
      <c r="C59" s="105">
        <v>9.74025974025974E-3</v>
      </c>
      <c r="D59" s="104"/>
      <c r="E59" s="380" t="s">
        <v>140</v>
      </c>
      <c r="F59" s="105">
        <v>1.066104251776605E-3</v>
      </c>
      <c r="G59" s="368"/>
      <c r="H59" s="380" t="s">
        <v>140</v>
      </c>
      <c r="I59" s="105">
        <v>5.0420168067226894E-3</v>
      </c>
      <c r="J59" s="104"/>
      <c r="K59" s="380" t="s">
        <v>140</v>
      </c>
      <c r="L59" s="105">
        <v>6.024096385542169E-3</v>
      </c>
      <c r="M59" s="104"/>
      <c r="N59" s="108" t="s">
        <v>68</v>
      </c>
      <c r="O59" s="105">
        <v>3.4364261168384879E-3</v>
      </c>
      <c r="P59" s="104"/>
    </row>
    <row r="60" spans="1:19" s="44" customFormat="1" ht="15.6" hidden="1" customHeight="1" outlineLevel="2">
      <c r="B60" s="142"/>
      <c r="C60" s="139">
        <f>SUM(C56:C59)</f>
        <v>4.8701298701298704E-2</v>
      </c>
      <c r="D60" s="62"/>
      <c r="E60" s="62"/>
      <c r="F60" s="139">
        <f>SUM(F56:F59)</f>
        <v>1.5389266376223712E-2</v>
      </c>
      <c r="H60" s="62"/>
      <c r="I60" s="139">
        <f>SUM(I56:I59)</f>
        <v>3.8095238095238099E-2</v>
      </c>
      <c r="J60" s="62"/>
      <c r="K60" s="62"/>
      <c r="L60" s="139">
        <f>SUM(L56:L59)</f>
        <v>3.7483266398929044E-2</v>
      </c>
      <c r="M60" s="62"/>
      <c r="N60" s="181"/>
      <c r="O60" s="139">
        <f>SUM(O56:O58)</f>
        <v>2.4054982817869414E-2</v>
      </c>
      <c r="P60" s="62"/>
    </row>
    <row r="61" spans="1:19" s="44" customFormat="1" ht="15.6" hidden="1" customHeight="1" outlineLevel="2">
      <c r="A61" s="160"/>
      <c r="B61" s="142"/>
      <c r="C61" s="179"/>
      <c r="D61" s="107"/>
      <c r="G61" s="160"/>
      <c r="H61" s="107"/>
      <c r="I61" s="179"/>
      <c r="J61" s="107"/>
      <c r="M61" s="62"/>
      <c r="N61" s="181"/>
      <c r="O61" s="179"/>
      <c r="P61" s="62"/>
    </row>
    <row r="62" spans="1:19" s="44" customFormat="1" hidden="1" outlineLevel="1">
      <c r="A62" s="182" t="s">
        <v>115</v>
      </c>
      <c r="C62" s="101"/>
      <c r="I62" s="101"/>
    </row>
    <row r="63" spans="1:19" collapsed="1"/>
  </sheetData>
  <mergeCells count="4">
    <mergeCell ref="A1:XFD1"/>
    <mergeCell ref="A16:O16"/>
    <mergeCell ref="A32:O32"/>
    <mergeCell ref="A48:O48"/>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K97"/>
  <sheetViews>
    <sheetView topLeftCell="A36" zoomScaleNormal="100" workbookViewId="0">
      <selection activeCell="F64" sqref="F64"/>
    </sheetView>
  </sheetViews>
  <sheetFormatPr defaultColWidth="9.140625" defaultRowHeight="12.75" outlineLevelRow="2"/>
  <cols>
    <col min="1" max="1" width="31.7109375" style="154" customWidth="1"/>
    <col min="2" max="4" width="16.140625" style="154" customWidth="1"/>
    <col min="5" max="6" width="15.85546875" style="154" customWidth="1"/>
    <col min="7" max="8" width="14" style="154" customWidth="1"/>
    <col min="9" max="9" width="17.42578125" style="154" customWidth="1"/>
    <col min="10" max="10" width="13.5703125" style="154" customWidth="1"/>
    <col min="11" max="11" width="15" style="154" customWidth="1"/>
    <col min="12" max="13" width="15.140625" style="154" customWidth="1"/>
    <col min="14" max="14" width="13.42578125" style="154" customWidth="1"/>
    <col min="15" max="15" width="12.7109375" style="154" bestFit="1" customWidth="1"/>
    <col min="16" max="17" width="9.140625" style="154"/>
    <col min="18" max="18" width="12.140625" style="154" bestFit="1" customWidth="1"/>
    <col min="19" max="19" width="11.5703125" style="154" bestFit="1" customWidth="1"/>
    <col min="20" max="20" width="11.7109375" style="154" bestFit="1" customWidth="1"/>
    <col min="21" max="22" width="11.5703125" style="154" bestFit="1" customWidth="1"/>
    <col min="23" max="16384" width="9.140625" style="154"/>
  </cols>
  <sheetData>
    <row r="1" spans="1:30" s="436" customFormat="1" ht="24.6" customHeight="1" thickBot="1">
      <c r="A1" s="436" t="s">
        <v>66</v>
      </c>
    </row>
    <row r="2" spans="1:30" ht="63.6" customHeight="1" outlineLevel="1" thickBot="1">
      <c r="A2" s="28" t="s">
        <v>116</v>
      </c>
      <c r="B2" s="116" t="s">
        <v>175</v>
      </c>
      <c r="C2" s="116" t="s">
        <v>176</v>
      </c>
      <c r="D2" s="116" t="s">
        <v>177</v>
      </c>
      <c r="E2" s="230" t="s">
        <v>178</v>
      </c>
      <c r="F2" s="506"/>
      <c r="G2" s="506"/>
      <c r="H2" s="506"/>
      <c r="I2" s="506"/>
      <c r="J2" s="506"/>
      <c r="K2" s="8"/>
      <c r="L2" s="8"/>
      <c r="M2" s="8"/>
      <c r="N2" s="8"/>
      <c r="O2" s="8"/>
      <c r="P2" s="8"/>
      <c r="Q2" s="8"/>
      <c r="R2" s="8"/>
      <c r="S2" s="8"/>
      <c r="T2" s="8"/>
      <c r="U2" s="8"/>
      <c r="V2" s="8"/>
      <c r="W2" s="8"/>
      <c r="X2" s="8"/>
      <c r="Y2" s="8"/>
      <c r="Z2" s="8"/>
      <c r="AA2" s="8"/>
      <c r="AB2" s="8"/>
      <c r="AC2" s="8"/>
      <c r="AD2" s="8"/>
    </row>
    <row r="3" spans="1:30" ht="18.600000000000001" hidden="1" customHeight="1" outlineLevel="2">
      <c r="A3" s="507">
        <v>2004</v>
      </c>
      <c r="B3" s="340">
        <v>88</v>
      </c>
      <c r="C3" s="340">
        <v>39</v>
      </c>
      <c r="D3" s="508">
        <v>1938.49</v>
      </c>
      <c r="E3" s="509" t="s">
        <v>50</v>
      </c>
      <c r="F3" s="506"/>
      <c r="G3" s="506"/>
      <c r="H3" s="506"/>
      <c r="I3" s="506"/>
      <c r="J3" s="506"/>
      <c r="K3" s="8"/>
      <c r="L3" s="8"/>
      <c r="M3" s="8"/>
      <c r="N3" s="8"/>
      <c r="O3" s="8"/>
      <c r="P3" s="8"/>
      <c r="Q3" s="8"/>
      <c r="R3" s="8"/>
      <c r="S3" s="8"/>
      <c r="T3" s="8"/>
      <c r="U3" s="8"/>
      <c r="V3" s="8"/>
      <c r="W3" s="8"/>
      <c r="X3" s="8"/>
      <c r="Y3" s="8"/>
      <c r="Z3" s="8"/>
      <c r="AA3" s="8"/>
      <c r="AB3" s="8"/>
      <c r="AC3" s="8"/>
      <c r="AD3" s="8"/>
    </row>
    <row r="4" spans="1:30" ht="18.600000000000001" hidden="1" customHeight="1" outlineLevel="2">
      <c r="A4" s="507" t="s">
        <v>179</v>
      </c>
      <c r="B4" s="340">
        <v>159</v>
      </c>
      <c r="C4" s="340">
        <v>128</v>
      </c>
      <c r="D4" s="508">
        <v>6903.82</v>
      </c>
      <c r="E4" s="237">
        <f>D4/D3-1</f>
        <v>2.5614421534286995</v>
      </c>
      <c r="F4" s="506"/>
      <c r="G4" s="506"/>
      <c r="H4" s="506"/>
      <c r="I4" s="506"/>
      <c r="J4" s="506"/>
      <c r="K4" s="8"/>
      <c r="L4" s="8"/>
      <c r="M4" s="8"/>
      <c r="N4" s="8"/>
      <c r="O4" s="8"/>
      <c r="P4" s="8"/>
      <c r="Q4" s="8"/>
      <c r="R4" s="8"/>
      <c r="S4" s="8"/>
      <c r="T4" s="8"/>
      <c r="U4" s="8"/>
      <c r="V4" s="8"/>
      <c r="W4" s="8"/>
      <c r="X4" s="8"/>
      <c r="Y4" s="8"/>
      <c r="Z4" s="8"/>
      <c r="AA4" s="8"/>
      <c r="AB4" s="8"/>
      <c r="AC4" s="8"/>
      <c r="AD4" s="8"/>
    </row>
    <row r="5" spans="1:30" ht="18.600000000000001" hidden="1" customHeight="1" outlineLevel="2">
      <c r="A5" s="507" t="s">
        <v>180</v>
      </c>
      <c r="B5" s="340">
        <v>228</v>
      </c>
      <c r="C5" s="340">
        <v>324</v>
      </c>
      <c r="D5" s="508">
        <v>17145.22</v>
      </c>
      <c r="E5" s="237">
        <f t="shared" ref="E5:E19" si="0">D5/D4-1</f>
        <v>1.4834396030023962</v>
      </c>
      <c r="F5" s="506"/>
      <c r="G5" s="506"/>
      <c r="H5" s="506"/>
      <c r="I5" s="506"/>
      <c r="J5" s="506"/>
      <c r="K5" s="8"/>
      <c r="L5" s="8"/>
      <c r="M5" s="8"/>
      <c r="N5" s="8"/>
      <c r="O5" s="8"/>
      <c r="P5" s="8"/>
      <c r="Q5" s="8"/>
      <c r="R5" s="8"/>
      <c r="S5" s="8"/>
      <c r="T5" s="8"/>
      <c r="U5" s="8"/>
      <c r="V5" s="8"/>
      <c r="W5" s="8"/>
      <c r="X5" s="8"/>
      <c r="Y5" s="8"/>
      <c r="Z5" s="8"/>
      <c r="AA5" s="8"/>
      <c r="AB5" s="8"/>
      <c r="AC5" s="8"/>
      <c r="AD5" s="8"/>
    </row>
    <row r="6" spans="1:30" ht="18.600000000000001" hidden="1" customHeight="1" outlineLevel="2">
      <c r="A6" s="507" t="s">
        <v>181</v>
      </c>
      <c r="B6" s="340">
        <v>334</v>
      </c>
      <c r="C6" s="340">
        <v>577</v>
      </c>
      <c r="D6" s="508">
        <v>40780.379999999997</v>
      </c>
      <c r="E6" s="237">
        <f t="shared" si="0"/>
        <v>1.3785276596042508</v>
      </c>
      <c r="F6" s="506"/>
      <c r="G6" s="506"/>
      <c r="H6" s="506"/>
      <c r="I6" s="506"/>
      <c r="J6" s="506"/>
      <c r="K6" s="8"/>
      <c r="L6" s="8"/>
      <c r="M6" s="8"/>
      <c r="N6" s="8"/>
      <c r="O6" s="8"/>
      <c r="P6" s="8"/>
      <c r="Q6" s="8"/>
      <c r="R6" s="8"/>
      <c r="S6" s="8"/>
      <c r="T6" s="8"/>
      <c r="U6" s="8"/>
      <c r="V6" s="8"/>
      <c r="W6" s="8"/>
      <c r="X6" s="8"/>
      <c r="Y6" s="8"/>
      <c r="Z6" s="8"/>
      <c r="AA6" s="8"/>
      <c r="AB6" s="8"/>
      <c r="AC6" s="8"/>
      <c r="AD6" s="8"/>
    </row>
    <row r="7" spans="1:30" ht="18.600000000000001" hidden="1" customHeight="1" outlineLevel="2" collapsed="1">
      <c r="A7" s="507" t="s">
        <v>182</v>
      </c>
      <c r="B7" s="340">
        <v>409</v>
      </c>
      <c r="C7" s="340">
        <v>888</v>
      </c>
      <c r="D7" s="508">
        <v>63265.05</v>
      </c>
      <c r="E7" s="237">
        <f t="shared" si="0"/>
        <v>0.55135999223155863</v>
      </c>
      <c r="F7" s="506"/>
      <c r="G7" s="506"/>
      <c r="H7" s="506"/>
      <c r="I7" s="506"/>
      <c r="J7" s="506"/>
      <c r="K7" s="8"/>
      <c r="L7" s="8"/>
      <c r="M7" s="8"/>
      <c r="N7" s="8"/>
      <c r="O7" s="8"/>
      <c r="P7" s="8"/>
      <c r="Q7" s="8"/>
      <c r="R7" s="8"/>
      <c r="S7" s="8"/>
      <c r="T7" s="8"/>
      <c r="U7" s="8"/>
      <c r="V7" s="8"/>
      <c r="W7" s="8"/>
      <c r="X7" s="8"/>
      <c r="Y7" s="8"/>
      <c r="Z7" s="8"/>
      <c r="AA7" s="8"/>
      <c r="AB7" s="8"/>
      <c r="AC7" s="8"/>
      <c r="AD7" s="8"/>
    </row>
    <row r="8" spans="1:30" ht="18.600000000000001" hidden="1" customHeight="1" outlineLevel="2">
      <c r="A8" s="507">
        <v>2009</v>
      </c>
      <c r="B8" s="340">
        <v>380</v>
      </c>
      <c r="C8" s="340">
        <v>985</v>
      </c>
      <c r="D8" s="508">
        <v>82540.926669131106</v>
      </c>
      <c r="E8" s="237">
        <f t="shared" si="0"/>
        <v>0.30468444534748818</v>
      </c>
      <c r="F8" s="506"/>
      <c r="G8" s="506"/>
      <c r="H8" s="506"/>
      <c r="I8" s="506"/>
      <c r="J8" s="506"/>
      <c r="K8" s="8"/>
      <c r="L8" s="8"/>
      <c r="M8" s="8"/>
      <c r="N8" s="8"/>
      <c r="O8" s="8"/>
      <c r="P8" s="8"/>
      <c r="Q8" s="8"/>
      <c r="R8" s="8"/>
      <c r="S8" s="8"/>
      <c r="T8" s="8"/>
      <c r="U8" s="8"/>
      <c r="V8" s="8"/>
      <c r="W8" s="8"/>
      <c r="X8" s="8"/>
      <c r="Y8" s="8"/>
      <c r="Z8" s="8"/>
      <c r="AA8" s="8"/>
      <c r="AB8" s="8"/>
      <c r="AC8" s="8"/>
      <c r="AD8" s="8"/>
    </row>
    <row r="9" spans="1:30" ht="18.600000000000001" customHeight="1" outlineLevel="1" collapsed="1">
      <c r="A9" s="507">
        <v>2012</v>
      </c>
      <c r="B9" s="340">
        <v>353</v>
      </c>
      <c r="C9" s="340">
        <v>1222</v>
      </c>
      <c r="D9" s="510">
        <v>157201.12</v>
      </c>
      <c r="E9" s="237">
        <v>0.23985817019959987</v>
      </c>
      <c r="F9" s="506"/>
      <c r="G9" s="506"/>
      <c r="H9" s="506"/>
      <c r="I9" s="506"/>
      <c r="J9" s="506"/>
      <c r="K9" s="8"/>
      <c r="L9" s="8"/>
      <c r="M9" s="8"/>
      <c r="N9" s="8"/>
      <c r="O9" s="8"/>
      <c r="P9" s="8"/>
      <c r="Q9" s="8"/>
      <c r="R9" s="8"/>
      <c r="S9" s="8"/>
      <c r="T9" s="8"/>
      <c r="U9" s="8"/>
      <c r="V9" s="8"/>
      <c r="W9" s="8"/>
      <c r="X9" s="8"/>
      <c r="Y9" s="8"/>
      <c r="Z9" s="8"/>
      <c r="AA9" s="8"/>
      <c r="AB9" s="8"/>
      <c r="AC9" s="8"/>
      <c r="AD9" s="8"/>
    </row>
    <row r="10" spans="1:30" ht="18.600000000000001" customHeight="1" outlineLevel="2">
      <c r="A10" s="507">
        <v>2013</v>
      </c>
      <c r="B10" s="340">
        <v>347</v>
      </c>
      <c r="C10" s="340">
        <v>1250</v>
      </c>
      <c r="D10" s="510">
        <v>177522.9907672471</v>
      </c>
      <c r="E10" s="237">
        <v>0.12927306603952382</v>
      </c>
      <c r="F10" s="506"/>
      <c r="G10" s="506"/>
      <c r="H10" s="506"/>
      <c r="I10" s="506"/>
      <c r="J10" s="506"/>
      <c r="K10" s="8"/>
      <c r="L10" s="8"/>
      <c r="M10" s="8"/>
      <c r="N10" s="8"/>
      <c r="O10" s="8"/>
      <c r="P10" s="8"/>
      <c r="Q10" s="8"/>
      <c r="R10" s="8"/>
      <c r="S10" s="8"/>
      <c r="T10" s="8"/>
      <c r="U10" s="8"/>
      <c r="V10" s="8"/>
      <c r="W10" s="8"/>
      <c r="X10" s="8"/>
      <c r="Y10" s="8"/>
      <c r="Z10" s="8"/>
      <c r="AA10" s="8"/>
      <c r="AB10" s="8"/>
      <c r="AC10" s="8"/>
      <c r="AD10" s="8"/>
    </row>
    <row r="11" spans="1:30" ht="18.600000000000001" customHeight="1" outlineLevel="2">
      <c r="A11" s="507">
        <v>2014</v>
      </c>
      <c r="B11" s="340">
        <v>336</v>
      </c>
      <c r="C11" s="340">
        <v>1188</v>
      </c>
      <c r="D11" s="510">
        <v>206358.01345041502</v>
      </c>
      <c r="E11" s="237">
        <v>0.16242979322590356</v>
      </c>
      <c r="F11" s="506"/>
      <c r="G11" s="506"/>
      <c r="H11" s="506"/>
      <c r="I11" s="506"/>
      <c r="J11" s="506"/>
      <c r="K11" s="8"/>
      <c r="L11" s="8"/>
      <c r="M11" s="8"/>
      <c r="N11" s="8"/>
      <c r="O11" s="8"/>
      <c r="P11" s="8"/>
      <c r="Q11" s="8"/>
      <c r="R11" s="8"/>
      <c r="S11" s="8"/>
      <c r="T11" s="8"/>
      <c r="U11" s="8"/>
      <c r="V11" s="8"/>
      <c r="W11" s="8"/>
      <c r="X11" s="8"/>
      <c r="Y11" s="8"/>
      <c r="Z11" s="8"/>
      <c r="AA11" s="8"/>
      <c r="AB11" s="8"/>
      <c r="AC11" s="8"/>
      <c r="AD11" s="8"/>
    </row>
    <row r="12" spans="1:30" ht="18.600000000000001" customHeight="1" outlineLevel="2">
      <c r="A12" s="507" t="s">
        <v>183</v>
      </c>
      <c r="B12" s="340">
        <v>313</v>
      </c>
      <c r="C12" s="340">
        <v>1147</v>
      </c>
      <c r="D12" s="510">
        <v>236175.00047807681</v>
      </c>
      <c r="E12" s="237">
        <v>0.14449153938393766</v>
      </c>
      <c r="F12" s="506"/>
      <c r="G12" s="506"/>
      <c r="H12" s="506"/>
      <c r="I12" s="506"/>
      <c r="J12" s="506"/>
      <c r="K12" s="8"/>
      <c r="L12" s="8"/>
      <c r="M12" s="8"/>
      <c r="N12" s="8"/>
      <c r="O12" s="8"/>
      <c r="P12" s="8"/>
      <c r="Q12" s="8"/>
      <c r="R12" s="8"/>
      <c r="S12" s="8"/>
      <c r="T12" s="8"/>
      <c r="U12" s="8"/>
      <c r="V12" s="8"/>
      <c r="W12" s="8"/>
      <c r="X12" s="8"/>
      <c r="Y12" s="8"/>
      <c r="Z12" s="8"/>
      <c r="AA12" s="8"/>
      <c r="AB12" s="8"/>
      <c r="AC12" s="8"/>
      <c r="AD12" s="8"/>
    </row>
    <row r="13" spans="1:30" ht="18.600000000000001" customHeight="1" outlineLevel="2">
      <c r="A13" s="507" t="s">
        <v>184</v>
      </c>
      <c r="B13" s="340">
        <v>295</v>
      </c>
      <c r="C13" s="340">
        <v>1130</v>
      </c>
      <c r="D13" s="510">
        <v>230188.00296866489</v>
      </c>
      <c r="E13" s="237">
        <v>-2.5349835915286278E-2</v>
      </c>
      <c r="F13" s="506"/>
      <c r="G13" s="506"/>
      <c r="H13" s="506"/>
      <c r="I13" s="506"/>
      <c r="J13" s="506"/>
      <c r="K13" s="8"/>
      <c r="L13" s="8"/>
      <c r="M13" s="8"/>
      <c r="N13" s="8"/>
      <c r="O13" s="8"/>
      <c r="P13" s="8"/>
      <c r="Q13" s="8"/>
      <c r="R13" s="8"/>
      <c r="S13" s="8"/>
      <c r="T13" s="8"/>
      <c r="U13" s="8"/>
      <c r="V13" s="8"/>
      <c r="W13" s="8"/>
      <c r="X13" s="8"/>
      <c r="Y13" s="8"/>
      <c r="Z13" s="8"/>
      <c r="AA13" s="8"/>
      <c r="AB13" s="8"/>
      <c r="AC13" s="8"/>
      <c r="AD13" s="8"/>
    </row>
    <row r="14" spans="1:30" ht="18.600000000000001" customHeight="1" outlineLevel="2">
      <c r="A14" s="507" t="s">
        <v>185</v>
      </c>
      <c r="B14" s="340">
        <v>296</v>
      </c>
      <c r="C14" s="340">
        <v>1167</v>
      </c>
      <c r="D14" s="510">
        <v>275522.31110460212</v>
      </c>
      <c r="E14" s="237">
        <v>0.1969447041169583</v>
      </c>
      <c r="F14" s="506"/>
      <c r="G14" s="506"/>
      <c r="H14" s="506"/>
      <c r="I14" s="506"/>
      <c r="J14" s="506"/>
      <c r="K14" s="8"/>
      <c r="L14" s="8"/>
      <c r="M14" s="8"/>
      <c r="N14" s="8"/>
      <c r="O14" s="8"/>
      <c r="P14" s="8"/>
      <c r="Q14" s="8"/>
      <c r="R14" s="8"/>
      <c r="S14" s="8"/>
      <c r="T14" s="8"/>
      <c r="U14" s="8"/>
      <c r="V14" s="8"/>
      <c r="W14" s="8"/>
      <c r="X14" s="8"/>
      <c r="Y14" s="8"/>
      <c r="Z14" s="8"/>
      <c r="AA14" s="8"/>
      <c r="AB14" s="8"/>
      <c r="AC14" s="8"/>
      <c r="AD14" s="8"/>
    </row>
    <row r="15" spans="1:30" ht="18.600000000000001" customHeight="1" outlineLevel="2">
      <c r="A15" s="507">
        <v>2018</v>
      </c>
      <c r="B15" s="340">
        <v>296</v>
      </c>
      <c r="C15" s="340">
        <v>1228</v>
      </c>
      <c r="D15" s="510">
        <v>296765.38148438092</v>
      </c>
      <c r="E15" s="237">
        <v>7.710108954375694E-2</v>
      </c>
      <c r="F15" s="506"/>
      <c r="G15" s="506"/>
      <c r="H15" s="506"/>
      <c r="I15" s="506"/>
      <c r="J15" s="506"/>
      <c r="K15" s="8"/>
      <c r="L15" s="8"/>
      <c r="M15" s="8"/>
      <c r="N15" s="8"/>
      <c r="O15" s="8"/>
      <c r="P15" s="8"/>
      <c r="Q15" s="8"/>
      <c r="R15" s="8"/>
      <c r="S15" s="8"/>
      <c r="T15" s="8"/>
      <c r="U15" s="8"/>
      <c r="V15" s="8"/>
      <c r="W15" s="8"/>
      <c r="X15" s="8"/>
      <c r="Y15" s="8"/>
      <c r="Z15" s="8"/>
      <c r="AA15" s="8"/>
      <c r="AB15" s="8"/>
      <c r="AC15" s="8"/>
      <c r="AD15" s="8"/>
    </row>
    <row r="16" spans="1:30" ht="18.600000000000001" customHeight="1" outlineLevel="2">
      <c r="A16" s="507">
        <v>2019</v>
      </c>
      <c r="B16" s="340">
        <v>293</v>
      </c>
      <c r="C16" s="340">
        <v>1326</v>
      </c>
      <c r="D16" s="510">
        <v>339129.80037825857</v>
      </c>
      <c r="E16" s="237">
        <v>0.14275391112661606</v>
      </c>
      <c r="F16" s="506"/>
      <c r="G16" s="506"/>
      <c r="H16" s="506"/>
      <c r="I16" s="506"/>
      <c r="J16" s="506"/>
      <c r="K16" s="8"/>
      <c r="L16" s="8"/>
      <c r="M16" s="8"/>
      <c r="N16" s="8"/>
      <c r="O16" s="8"/>
      <c r="P16" s="8"/>
      <c r="Q16" s="8"/>
      <c r="R16" s="8"/>
      <c r="S16" s="8"/>
      <c r="T16" s="8"/>
      <c r="U16" s="8"/>
      <c r="V16" s="8"/>
      <c r="W16" s="8"/>
      <c r="X16" s="8"/>
      <c r="Y16" s="8"/>
      <c r="Z16" s="8"/>
      <c r="AA16" s="8"/>
      <c r="AB16" s="8"/>
      <c r="AC16" s="8"/>
      <c r="AD16" s="8"/>
    </row>
    <row r="17" spans="1:35" ht="18.600000000000001" customHeight="1" outlineLevel="2">
      <c r="A17" s="511">
        <v>2020</v>
      </c>
      <c r="B17" s="343">
        <v>303</v>
      </c>
      <c r="C17" s="343">
        <v>1478</v>
      </c>
      <c r="D17" s="512">
        <v>414192.85422166175</v>
      </c>
      <c r="E17" s="237">
        <v>0.22134018821017598</v>
      </c>
      <c r="F17" s="506"/>
      <c r="G17" s="506"/>
      <c r="H17" s="506"/>
      <c r="I17" s="506"/>
      <c r="J17" s="506"/>
      <c r="K17" s="8"/>
      <c r="L17" s="8"/>
      <c r="M17" s="8"/>
      <c r="N17" s="8"/>
      <c r="O17" s="8"/>
      <c r="P17" s="8"/>
      <c r="Q17" s="8"/>
      <c r="R17" s="8"/>
      <c r="S17" s="8"/>
      <c r="T17" s="8"/>
      <c r="U17" s="8"/>
      <c r="V17" s="8"/>
      <c r="W17" s="8"/>
      <c r="X17" s="8"/>
      <c r="Y17" s="8"/>
      <c r="Z17" s="8"/>
      <c r="AA17" s="8"/>
      <c r="AB17" s="8"/>
      <c r="AC17" s="8"/>
      <c r="AD17" s="8"/>
    </row>
    <row r="18" spans="1:35" ht="18.600000000000001" customHeight="1" outlineLevel="2">
      <c r="A18" s="511" t="s">
        <v>186</v>
      </c>
      <c r="B18" s="343">
        <v>312</v>
      </c>
      <c r="C18" s="343">
        <v>1711</v>
      </c>
      <c r="D18" s="518">
        <v>520437.12025568314</v>
      </c>
      <c r="E18" s="237">
        <f t="shared" si="0"/>
        <v>0.25650917187760824</v>
      </c>
      <c r="F18" s="506"/>
      <c r="G18" s="506"/>
      <c r="H18" s="506"/>
      <c r="I18" s="506"/>
      <c r="J18" s="506"/>
      <c r="K18" s="8"/>
      <c r="L18" s="8"/>
      <c r="M18" s="8"/>
      <c r="N18" s="8"/>
      <c r="O18" s="8"/>
      <c r="P18" s="8"/>
      <c r="Q18" s="8"/>
      <c r="R18" s="8"/>
      <c r="S18" s="8"/>
      <c r="T18" s="8"/>
      <c r="U18" s="8"/>
      <c r="V18" s="8"/>
      <c r="W18" s="8"/>
      <c r="X18" s="8"/>
      <c r="Y18" s="8"/>
      <c r="Z18" s="8"/>
      <c r="AA18" s="8"/>
      <c r="AB18" s="8"/>
      <c r="AC18" s="8"/>
      <c r="AD18" s="8"/>
    </row>
    <row r="19" spans="1:35" ht="18.600000000000001" customHeight="1" outlineLevel="1" thickBot="1">
      <c r="A19" s="513">
        <v>2022</v>
      </c>
      <c r="B19" s="514">
        <v>300</v>
      </c>
      <c r="C19" s="514">
        <v>1742</v>
      </c>
      <c r="D19" s="515">
        <v>534918.42656089913</v>
      </c>
      <c r="E19" s="516">
        <f t="shared" si="0"/>
        <v>2.7825275603134303E-2</v>
      </c>
      <c r="F19" s="506"/>
      <c r="G19" s="506"/>
      <c r="H19" s="506"/>
      <c r="I19" s="506"/>
      <c r="J19" s="506"/>
      <c r="K19" s="8"/>
      <c r="L19" s="8"/>
      <c r="M19" s="8"/>
      <c r="N19" s="8"/>
      <c r="O19" s="8"/>
      <c r="P19" s="8"/>
      <c r="Q19" s="8"/>
      <c r="R19" s="8"/>
      <c r="S19" s="8"/>
      <c r="T19" s="8"/>
      <c r="U19" s="8"/>
      <c r="V19" s="8"/>
      <c r="W19" s="8"/>
      <c r="X19" s="8"/>
      <c r="Y19" s="8"/>
      <c r="Z19" s="8"/>
      <c r="AA19" s="8"/>
      <c r="AB19" s="8"/>
      <c r="AC19" s="8"/>
      <c r="AD19" s="8"/>
    </row>
    <row r="20" spans="1:35" s="517" customFormat="1" ht="12.6" customHeight="1" outlineLevel="1"/>
    <row r="21" spans="1:35" ht="13.5" outlineLevel="1" thickBot="1">
      <c r="A21" s="226"/>
      <c r="B21" s="226"/>
      <c r="C21" s="226"/>
      <c r="D21" s="228" t="s">
        <v>125</v>
      </c>
      <c r="F21" s="227"/>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35" ht="38.25" customHeight="1" outlineLevel="1" thickBot="1">
      <c r="A22" s="16" t="s">
        <v>5</v>
      </c>
      <c r="B22" s="229">
        <v>44561</v>
      </c>
      <c r="C22" s="229">
        <v>44834</v>
      </c>
      <c r="D22" s="229" t="s">
        <v>238</v>
      </c>
      <c r="E22" s="230" t="s">
        <v>162</v>
      </c>
      <c r="F22" s="230" t="s">
        <v>160</v>
      </c>
      <c r="G22" s="8"/>
      <c r="H22" s="8"/>
      <c r="I22" s="8"/>
      <c r="J22" s="8"/>
      <c r="K22" s="8"/>
      <c r="L22" s="8"/>
      <c r="M22" s="8"/>
      <c r="N22" s="8"/>
      <c r="O22" s="8"/>
      <c r="P22" s="8"/>
      <c r="Q22" s="8"/>
      <c r="R22" s="8"/>
      <c r="S22" s="8"/>
      <c r="T22" s="8"/>
      <c r="U22" s="8"/>
      <c r="V22" s="8"/>
      <c r="W22" s="8"/>
      <c r="X22" s="8"/>
      <c r="Y22" s="8"/>
      <c r="Z22" s="8"/>
      <c r="AA22" s="8"/>
      <c r="AB22" s="8"/>
      <c r="AC22" s="8"/>
    </row>
    <row r="23" spans="1:35" ht="18.75" customHeight="1" outlineLevel="1">
      <c r="A23" s="231" t="s">
        <v>8</v>
      </c>
      <c r="B23" s="233">
        <v>184.27564405019996</v>
      </c>
      <c r="C23" s="233">
        <v>176.32310608019995</v>
      </c>
      <c r="D23" s="233">
        <v>146.14111100010001</v>
      </c>
      <c r="E23" s="234">
        <v>-0.17117436138160902</v>
      </c>
      <c r="F23" s="234">
        <v>-0.20694288301991459</v>
      </c>
      <c r="G23" s="8"/>
      <c r="H23" s="8"/>
      <c r="I23" s="8"/>
      <c r="J23" s="8"/>
      <c r="K23" s="8"/>
      <c r="L23" s="8"/>
      <c r="M23" s="8"/>
      <c r="N23" s="8"/>
      <c r="O23" s="8"/>
      <c r="P23" s="8"/>
      <c r="Q23" s="8"/>
      <c r="R23" s="8"/>
      <c r="S23" s="8"/>
      <c r="T23" s="8"/>
      <c r="U23" s="8"/>
      <c r="V23" s="8"/>
      <c r="W23" s="8"/>
      <c r="X23" s="8"/>
      <c r="Y23" s="8"/>
      <c r="Z23" s="8"/>
      <c r="AA23" s="8"/>
      <c r="AB23" s="8"/>
      <c r="AC23" s="8"/>
    </row>
    <row r="24" spans="1:35" ht="18.75" customHeight="1" outlineLevel="1">
      <c r="A24" s="235" t="s">
        <v>2</v>
      </c>
      <c r="B24" s="236">
        <v>86.307891691899982</v>
      </c>
      <c r="C24" s="236">
        <v>64.788581741900003</v>
      </c>
      <c r="D24" s="236">
        <v>59.974049921900004</v>
      </c>
      <c r="E24" s="237">
        <v>-7.4311424799817005E-2</v>
      </c>
      <c r="F24" s="237">
        <v>-0.30511510887099347</v>
      </c>
      <c r="G24" s="8"/>
      <c r="H24" s="8"/>
      <c r="I24" s="8"/>
      <c r="J24" s="8"/>
      <c r="K24" s="8"/>
      <c r="L24" s="8"/>
      <c r="M24" s="8"/>
      <c r="N24" s="8"/>
      <c r="O24" s="8"/>
      <c r="P24" s="8"/>
      <c r="Q24" s="8"/>
      <c r="R24" s="8"/>
      <c r="S24" s="8"/>
      <c r="T24" s="8"/>
      <c r="U24" s="8"/>
      <c r="V24" s="8"/>
      <c r="W24" s="8"/>
      <c r="X24" s="8"/>
      <c r="Y24" s="8"/>
      <c r="Z24" s="8"/>
      <c r="AA24" s="8"/>
      <c r="AB24" s="8"/>
      <c r="AC24" s="8"/>
    </row>
    <row r="25" spans="1:35" ht="18.75" customHeight="1" outlineLevel="1">
      <c r="A25" s="238" t="s">
        <v>75</v>
      </c>
      <c r="B25" s="236">
        <v>24662.611276620399</v>
      </c>
      <c r="C25" s="236">
        <v>18286.545315220399</v>
      </c>
      <c r="D25" s="236">
        <v>16721.301001390399</v>
      </c>
      <c r="E25" s="239">
        <v>-8.55954083643784E-2</v>
      </c>
      <c r="F25" s="239">
        <v>-0.32199795010182819</v>
      </c>
      <c r="G25" s="8"/>
      <c r="H25" s="8"/>
      <c r="I25" s="8"/>
      <c r="J25" s="8"/>
      <c r="K25" s="8"/>
      <c r="L25" s="8"/>
      <c r="M25" s="8"/>
      <c r="N25" s="8"/>
      <c r="O25" s="8"/>
      <c r="P25" s="8"/>
      <c r="Q25" s="8"/>
      <c r="R25" s="8"/>
      <c r="S25" s="8"/>
      <c r="T25" s="8"/>
      <c r="U25" s="8"/>
      <c r="V25" s="8"/>
      <c r="W25" s="8"/>
      <c r="X25" s="8"/>
      <c r="Y25" s="8"/>
      <c r="Z25" s="8"/>
      <c r="AA25" s="8"/>
      <c r="AB25" s="8"/>
      <c r="AC25" s="8"/>
    </row>
    <row r="26" spans="1:35" ht="18.75" customHeight="1" outlineLevel="1">
      <c r="A26" s="240" t="s">
        <v>76</v>
      </c>
      <c r="B26" s="236">
        <v>5622.5818153004002</v>
      </c>
      <c r="C26" s="236">
        <v>5173.4882405604003</v>
      </c>
      <c r="D26" s="236">
        <v>4631.8226462204002</v>
      </c>
      <c r="E26" s="237">
        <v>-0.1047002658850783</v>
      </c>
      <c r="F26" s="237">
        <v>-0.17621071629120733</v>
      </c>
      <c r="G26" s="8"/>
      <c r="H26" s="8"/>
      <c r="I26" s="8"/>
      <c r="J26" s="8"/>
      <c r="K26" s="8"/>
      <c r="L26" s="8"/>
      <c r="M26" s="8"/>
      <c r="N26" s="8"/>
      <c r="O26" s="8"/>
      <c r="P26" s="8"/>
      <c r="Q26" s="8"/>
      <c r="R26" s="8"/>
      <c r="S26" s="8"/>
      <c r="T26" s="8"/>
      <c r="U26" s="8"/>
      <c r="V26" s="8"/>
      <c r="W26" s="8"/>
      <c r="X26" s="8"/>
      <c r="Y26" s="8"/>
      <c r="Z26" s="8"/>
      <c r="AA26" s="8"/>
      <c r="AB26" s="8"/>
      <c r="AC26" s="8"/>
    </row>
    <row r="27" spans="1:35" ht="18.75" customHeight="1" outlineLevel="1">
      <c r="A27" s="240" t="s">
        <v>77</v>
      </c>
      <c r="B27" s="236">
        <v>19040.029461319999</v>
      </c>
      <c r="C27" s="236">
        <v>13113.057074660001</v>
      </c>
      <c r="D27" s="236">
        <v>12089.478355169998</v>
      </c>
      <c r="E27" s="237">
        <v>-7.8057977911801468E-2</v>
      </c>
      <c r="F27" s="237">
        <v>-0.3650493881992205</v>
      </c>
      <c r="G27" s="8"/>
      <c r="H27" s="8"/>
      <c r="I27" s="8"/>
      <c r="J27" s="8"/>
      <c r="K27" s="8"/>
      <c r="L27" s="8"/>
      <c r="M27" s="8"/>
      <c r="N27" s="8"/>
      <c r="O27" s="8"/>
      <c r="P27" s="8"/>
      <c r="Q27" s="8"/>
      <c r="R27" s="8"/>
      <c r="S27" s="8"/>
      <c r="T27" s="8"/>
      <c r="U27" s="8"/>
      <c r="V27" s="8"/>
      <c r="W27" s="8"/>
      <c r="X27" s="8"/>
      <c r="Y27" s="8"/>
      <c r="Z27" s="8"/>
      <c r="AA27" s="8"/>
      <c r="AB27" s="8"/>
      <c r="AC27" s="8"/>
    </row>
    <row r="28" spans="1:35" ht="18.75" customHeight="1" outlineLevel="1">
      <c r="A28" s="241" t="s">
        <v>46</v>
      </c>
      <c r="B28" s="243">
        <v>24933.194812362501</v>
      </c>
      <c r="C28" s="243">
        <v>18527.657003042499</v>
      </c>
      <c r="D28" s="243">
        <v>16927.416162312398</v>
      </c>
      <c r="E28" s="244">
        <v>-8.6370383501125914E-2</v>
      </c>
      <c r="F28" s="244">
        <v>-0.32108916287296796</v>
      </c>
      <c r="G28" s="8"/>
      <c r="H28" s="8"/>
      <c r="I28" s="8"/>
      <c r="J28" s="8"/>
      <c r="K28" s="8"/>
      <c r="L28" s="8"/>
      <c r="M28" s="8"/>
      <c r="N28" s="8"/>
      <c r="O28" s="8"/>
      <c r="P28" s="8"/>
      <c r="Q28" s="8"/>
      <c r="R28" s="8"/>
      <c r="S28" s="8"/>
      <c r="T28" s="8"/>
      <c r="U28" s="8"/>
      <c r="V28" s="8"/>
      <c r="W28" s="8"/>
      <c r="X28" s="8"/>
      <c r="Y28" s="8"/>
      <c r="Z28" s="8"/>
      <c r="AA28" s="8"/>
      <c r="AB28" s="8"/>
      <c r="AC28" s="8"/>
    </row>
    <row r="29" spans="1:35" ht="18.75" customHeight="1" outlineLevel="1">
      <c r="A29" s="235" t="s">
        <v>25</v>
      </c>
      <c r="B29" s="236">
        <v>495503.92544332065</v>
      </c>
      <c r="C29" s="236">
        <v>526635.61359134712</v>
      </c>
      <c r="D29" s="236">
        <v>517991.01039858675</v>
      </c>
      <c r="E29" s="245">
        <v>-1.6414771370681258E-2</v>
      </c>
      <c r="F29" s="237">
        <v>4.538225390474393E-2</v>
      </c>
      <c r="G29" s="8"/>
      <c r="H29" s="8"/>
      <c r="I29" s="8"/>
      <c r="J29" s="8"/>
      <c r="K29" s="8"/>
      <c r="L29" s="8"/>
      <c r="M29" s="8"/>
      <c r="N29" s="8"/>
      <c r="O29" s="8"/>
      <c r="P29" s="8"/>
      <c r="Q29" s="8"/>
      <c r="R29" s="8"/>
      <c r="S29" s="8"/>
      <c r="T29" s="8"/>
      <c r="U29" s="8"/>
      <c r="V29" s="8"/>
      <c r="W29" s="8"/>
      <c r="X29" s="8"/>
      <c r="Y29" s="8"/>
      <c r="Z29" s="8"/>
      <c r="AA29" s="8"/>
      <c r="AB29" s="8"/>
      <c r="AC29" s="8"/>
    </row>
    <row r="30" spans="1:35" ht="18.75" customHeight="1" outlineLevel="1" thickBot="1">
      <c r="A30" s="246" t="s">
        <v>26</v>
      </c>
      <c r="B30" s="248">
        <v>520437.12025568314</v>
      </c>
      <c r="C30" s="248">
        <v>545163.27059438964</v>
      </c>
      <c r="D30" s="248">
        <v>534918.42656089913</v>
      </c>
      <c r="E30" s="249">
        <v>-1.8792249195953015E-2</v>
      </c>
      <c r="F30" s="250">
        <v>2.7825275603134303E-2</v>
      </c>
      <c r="G30" s="8"/>
      <c r="H30" s="8"/>
      <c r="I30" s="8"/>
      <c r="J30" s="8"/>
      <c r="K30" s="8"/>
      <c r="L30" s="8"/>
      <c r="M30" s="8"/>
      <c r="N30" s="8"/>
      <c r="O30" s="8"/>
      <c r="P30" s="8"/>
      <c r="Q30" s="8"/>
      <c r="R30" s="8"/>
      <c r="S30" s="8"/>
      <c r="T30" s="8"/>
      <c r="U30" s="8"/>
      <c r="V30" s="8"/>
      <c r="W30" s="8"/>
      <c r="X30" s="8"/>
      <c r="Y30" s="8"/>
      <c r="Z30" s="8"/>
      <c r="AA30" s="8"/>
      <c r="AB30" s="8"/>
      <c r="AC30" s="8"/>
    </row>
    <row r="31" spans="1:35" ht="28.15" customHeight="1" outlineLevel="1">
      <c r="A31" s="670" t="s">
        <v>135</v>
      </c>
      <c r="B31" s="670"/>
      <c r="C31" s="670"/>
      <c r="D31" s="670"/>
      <c r="E31" s="670"/>
      <c r="F31" s="670"/>
      <c r="G31" s="8"/>
      <c r="H31" s="8"/>
      <c r="I31" s="8"/>
      <c r="J31" s="8"/>
      <c r="K31" s="8"/>
      <c r="L31" s="8"/>
      <c r="M31" s="8"/>
      <c r="N31" s="8"/>
      <c r="O31" s="8"/>
      <c r="P31" s="8"/>
      <c r="Q31" s="8"/>
      <c r="R31" s="8"/>
      <c r="S31" s="8"/>
      <c r="T31" s="8"/>
      <c r="U31" s="8"/>
      <c r="V31" s="8"/>
      <c r="W31" s="8"/>
      <c r="X31" s="8"/>
      <c r="Y31" s="8"/>
      <c r="Z31" s="8"/>
      <c r="AA31" s="8"/>
      <c r="AB31" s="8"/>
    </row>
    <row r="32" spans="1:35" ht="42.75" customHeight="1" outlineLevel="1" thickBot="1">
      <c r="A32" s="671" t="s">
        <v>240</v>
      </c>
      <c r="B32" s="671"/>
      <c r="C32" s="671"/>
      <c r="D32" s="671"/>
      <c r="E32" s="671"/>
      <c r="F32" s="671"/>
      <c r="G32" s="384"/>
    </row>
    <row r="33" spans="1:37" s="440" customFormat="1" ht="16.5" customHeight="1"/>
    <row r="34" spans="1:37" s="437" customFormat="1" ht="18.75" customHeight="1" thickBot="1">
      <c r="A34" s="437" t="s">
        <v>27</v>
      </c>
    </row>
    <row r="35" spans="1:37" ht="18.75" customHeight="1" outlineLevel="1" thickBot="1">
      <c r="A35" s="16" t="s">
        <v>5</v>
      </c>
      <c r="B35" s="229">
        <v>44561</v>
      </c>
      <c r="C35" s="229">
        <v>44834</v>
      </c>
      <c r="D35" s="229">
        <v>44926</v>
      </c>
      <c r="G35" s="8"/>
      <c r="H35" s="8"/>
      <c r="I35" s="8"/>
      <c r="J35" s="8"/>
      <c r="K35" s="8"/>
      <c r="L35" s="8"/>
      <c r="M35" s="8"/>
      <c r="N35" s="8"/>
      <c r="O35" s="8"/>
      <c r="P35" s="8"/>
      <c r="Q35" s="8"/>
      <c r="R35" s="8"/>
      <c r="S35" s="8"/>
      <c r="T35" s="8"/>
      <c r="U35" s="8"/>
      <c r="V35" s="8"/>
      <c r="W35" s="8"/>
      <c r="X35" s="8"/>
      <c r="Y35" s="8"/>
      <c r="Z35" s="8"/>
      <c r="AA35" s="8"/>
      <c r="AB35" s="8"/>
      <c r="AC35" s="8"/>
    </row>
    <row r="36" spans="1:37" ht="18.600000000000001" customHeight="1" outlineLevel="1">
      <c r="A36" s="251" t="s">
        <v>8</v>
      </c>
      <c r="B36" s="252">
        <v>7.3907754476306214E-3</v>
      </c>
      <c r="C36" s="338">
        <v>9.5167514193103438E-3</v>
      </c>
      <c r="D36" s="253">
        <v>8.6333974186486931E-3</v>
      </c>
      <c r="G36" s="8"/>
      <c r="H36" s="8"/>
      <c r="I36" s="8"/>
      <c r="J36" s="8"/>
      <c r="K36" s="8"/>
      <c r="L36" s="8"/>
      <c r="M36" s="8"/>
      <c r="N36" s="8"/>
      <c r="O36" s="8"/>
      <c r="P36" s="8"/>
      <c r="Q36" s="8"/>
      <c r="R36" s="8"/>
      <c r="S36" s="8"/>
      <c r="T36" s="8"/>
      <c r="U36" s="8"/>
      <c r="V36" s="8"/>
      <c r="W36" s="8"/>
      <c r="X36" s="8"/>
      <c r="Y36" s="8"/>
      <c r="Z36" s="8"/>
      <c r="AA36" s="8"/>
      <c r="AB36" s="8"/>
      <c r="AC36" s="8"/>
    </row>
    <row r="37" spans="1:37" ht="18.600000000000001" customHeight="1" outlineLevel="1">
      <c r="A37" s="235" t="s">
        <v>2</v>
      </c>
      <c r="B37" s="253">
        <v>3.4615656894922417E-3</v>
      </c>
      <c r="C37" s="339">
        <v>3.4968577910990482E-3</v>
      </c>
      <c r="D37" s="253">
        <v>3.5430126693185258E-3</v>
      </c>
      <c r="E37" s="58"/>
      <c r="F37" s="183"/>
      <c r="G37" s="8"/>
      <c r="H37" s="8"/>
      <c r="I37" s="8"/>
      <c r="J37" s="8"/>
      <c r="K37" s="8"/>
      <c r="L37" s="8"/>
      <c r="M37" s="8"/>
      <c r="N37" s="8"/>
      <c r="O37" s="8"/>
      <c r="P37" s="8"/>
      <c r="Q37" s="8"/>
      <c r="R37" s="8"/>
      <c r="S37" s="8"/>
      <c r="T37" s="8"/>
      <c r="U37" s="8"/>
      <c r="V37" s="8"/>
      <c r="W37" s="8"/>
      <c r="X37" s="8"/>
      <c r="Y37" s="8"/>
      <c r="Z37" s="8"/>
      <c r="AA37" s="8"/>
      <c r="AB37" s="8"/>
      <c r="AC37" s="8"/>
    </row>
    <row r="38" spans="1:37" ht="18.600000000000001" customHeight="1" outlineLevel="1">
      <c r="A38" s="238" t="s">
        <v>45</v>
      </c>
      <c r="B38" s="253">
        <v>0.98914765886287703</v>
      </c>
      <c r="C38" s="253">
        <v>0.98698639078959061</v>
      </c>
      <c r="D38" s="253">
        <v>0.98782358991203278</v>
      </c>
      <c r="E38" s="59"/>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7" ht="18.600000000000001" customHeight="1" outlineLevel="1">
      <c r="A39" s="254" t="s">
        <v>76</v>
      </c>
      <c r="B39" s="253">
        <v>0.22550587109328579</v>
      </c>
      <c r="C39" s="253">
        <v>0.2792305708007678</v>
      </c>
      <c r="D39" s="253">
        <v>0.27362844995403374</v>
      </c>
      <c r="E39" s="59"/>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7" ht="18.600000000000001" customHeight="1" outlineLevel="1">
      <c r="A40" s="254" t="s">
        <v>77</v>
      </c>
      <c r="B40" s="253">
        <v>0.76364178776959124</v>
      </c>
      <c r="C40" s="253">
        <v>0.70775581998882287</v>
      </c>
      <c r="D40" s="253">
        <v>0.7141951399579991</v>
      </c>
      <c r="E40" s="59"/>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7" ht="18.600000000000001" customHeight="1" outlineLevel="1" thickBot="1">
      <c r="A41" s="255" t="s">
        <v>46</v>
      </c>
      <c r="B41" s="256">
        <v>1</v>
      </c>
      <c r="C41" s="256">
        <v>1</v>
      </c>
      <c r="D41" s="256">
        <v>1</v>
      </c>
      <c r="J41" s="8"/>
      <c r="K41" s="8"/>
      <c r="L41" s="8"/>
      <c r="M41" s="8"/>
      <c r="N41" s="8"/>
      <c r="O41" s="8"/>
      <c r="P41" s="8"/>
      <c r="Q41" s="8"/>
      <c r="R41" s="8"/>
      <c r="S41" s="8"/>
      <c r="T41" s="8"/>
      <c r="U41" s="8"/>
      <c r="V41" s="8"/>
      <c r="W41" s="8"/>
      <c r="X41" s="8"/>
      <c r="Y41" s="8"/>
      <c r="Z41" s="8"/>
      <c r="AA41" s="8"/>
      <c r="AB41" s="8"/>
      <c r="AC41" s="8"/>
      <c r="AD41" s="8"/>
      <c r="AE41" s="8"/>
      <c r="AF41" s="8"/>
      <c r="AG41" s="8"/>
    </row>
    <row r="42" spans="1:37" s="441" customFormat="1"/>
    <row r="43" spans="1:37" s="438" customFormat="1" ht="18.75" customHeight="1" thickBot="1">
      <c r="A43" s="438" t="s">
        <v>84</v>
      </c>
    </row>
    <row r="44" spans="1:37" ht="18.75" customHeight="1" outlineLevel="1" thickBot="1">
      <c r="A44" s="16" t="s">
        <v>5</v>
      </c>
      <c r="B44" s="257">
        <v>44926</v>
      </c>
      <c r="C44" s="11"/>
      <c r="D44" s="11"/>
      <c r="E44" s="11"/>
      <c r="M44" s="8"/>
      <c r="N44" s="8"/>
      <c r="O44" s="8"/>
      <c r="P44" s="8"/>
      <c r="Q44" s="8"/>
      <c r="R44" s="8"/>
      <c r="S44" s="8"/>
      <c r="T44" s="8"/>
      <c r="U44" s="8"/>
      <c r="V44" s="8"/>
      <c r="W44" s="8"/>
      <c r="X44" s="8"/>
      <c r="Y44" s="8"/>
      <c r="Z44" s="8"/>
      <c r="AA44" s="8"/>
      <c r="AB44" s="8"/>
      <c r="AC44" s="8"/>
      <c r="AD44" s="8"/>
      <c r="AE44" s="8"/>
      <c r="AF44" s="8"/>
      <c r="AG44" s="8"/>
      <c r="AH44" s="8"/>
      <c r="AI44" s="8"/>
      <c r="AJ44" s="8"/>
      <c r="AK44" s="8"/>
    </row>
    <row r="45" spans="1:37" ht="18" customHeight="1" outlineLevel="1">
      <c r="A45" s="251" t="s">
        <v>25</v>
      </c>
      <c r="B45" s="258">
        <v>0.96835514478134133</v>
      </c>
      <c r="C45" s="11"/>
      <c r="D45" s="11"/>
      <c r="E45" s="11"/>
      <c r="M45" s="8"/>
      <c r="N45" s="8"/>
      <c r="O45" s="8"/>
      <c r="P45" s="8"/>
      <c r="Q45" s="8"/>
      <c r="R45" s="8"/>
      <c r="S45" s="8"/>
      <c r="T45" s="8"/>
      <c r="U45" s="8"/>
      <c r="V45" s="8"/>
      <c r="W45" s="8"/>
      <c r="X45" s="8"/>
      <c r="Y45" s="8"/>
      <c r="Z45" s="8"/>
      <c r="AA45" s="8"/>
      <c r="AB45" s="8"/>
      <c r="AC45" s="8"/>
      <c r="AD45" s="8"/>
      <c r="AE45" s="8"/>
      <c r="AF45" s="8"/>
      <c r="AG45" s="8"/>
      <c r="AH45" s="8"/>
      <c r="AI45" s="8"/>
      <c r="AJ45" s="8"/>
      <c r="AK45" s="8"/>
    </row>
    <row r="46" spans="1:37" ht="18" customHeight="1" outlineLevel="1">
      <c r="A46" s="251" t="s">
        <v>8</v>
      </c>
      <c r="B46" s="258">
        <v>2.7320261135828009E-4</v>
      </c>
      <c r="C46" s="12"/>
      <c r="D46" s="12"/>
      <c r="E46" s="12"/>
      <c r="M46" s="8"/>
      <c r="N46" s="8"/>
      <c r="O46" s="8"/>
      <c r="P46" s="8"/>
      <c r="Q46" s="8"/>
      <c r="R46" s="8"/>
      <c r="S46" s="8"/>
      <c r="T46" s="8"/>
      <c r="U46" s="8"/>
      <c r="V46" s="8"/>
      <c r="W46" s="8"/>
      <c r="X46" s="8"/>
      <c r="Y46" s="8"/>
      <c r="Z46" s="8"/>
      <c r="AA46" s="8"/>
      <c r="AB46" s="8"/>
      <c r="AC46" s="8"/>
      <c r="AD46" s="8"/>
      <c r="AE46" s="8"/>
      <c r="AF46" s="8"/>
      <c r="AG46" s="8"/>
      <c r="AH46" s="8"/>
      <c r="AI46" s="8"/>
      <c r="AJ46" s="8"/>
      <c r="AK46" s="8"/>
    </row>
    <row r="47" spans="1:37" ht="18" customHeight="1" outlineLevel="1">
      <c r="A47" s="235" t="s">
        <v>2</v>
      </c>
      <c r="B47" s="258">
        <v>1.1211812295845842E-4</v>
      </c>
      <c r="C47" s="12"/>
      <c r="D47" s="8"/>
      <c r="E47" s="8"/>
      <c r="M47" s="8"/>
      <c r="N47" s="8"/>
      <c r="O47" s="8"/>
      <c r="P47" s="8"/>
      <c r="Q47" s="8"/>
      <c r="R47" s="8"/>
      <c r="S47" s="8"/>
      <c r="T47" s="8"/>
      <c r="U47" s="8"/>
      <c r="V47" s="8"/>
      <c r="W47" s="8"/>
      <c r="X47" s="8"/>
      <c r="Y47" s="8"/>
      <c r="Z47" s="8"/>
      <c r="AA47" s="8"/>
      <c r="AB47" s="8"/>
      <c r="AC47" s="8"/>
      <c r="AD47" s="8"/>
      <c r="AE47" s="8"/>
      <c r="AF47" s="8"/>
      <c r="AG47" s="8"/>
      <c r="AH47" s="8"/>
      <c r="AI47" s="8"/>
      <c r="AJ47" s="8"/>
      <c r="AK47" s="8"/>
    </row>
    <row r="48" spans="1:37" ht="18" customHeight="1" outlineLevel="1">
      <c r="A48" s="238" t="s">
        <v>45</v>
      </c>
      <c r="B48" s="258">
        <v>3.1259534484342016E-2</v>
      </c>
      <c r="C48" s="184"/>
      <c r="D48" s="13"/>
      <c r="E48" s="13"/>
      <c r="M48" s="8"/>
      <c r="N48" s="8"/>
      <c r="O48" s="8"/>
      <c r="P48" s="8"/>
      <c r="Q48" s="8"/>
      <c r="R48" s="8"/>
      <c r="S48" s="8"/>
      <c r="T48" s="8"/>
      <c r="U48" s="8"/>
      <c r="V48" s="8"/>
      <c r="W48" s="8"/>
      <c r="X48" s="8"/>
      <c r="Y48" s="8"/>
      <c r="Z48" s="8"/>
      <c r="AA48" s="8"/>
      <c r="AB48" s="8"/>
      <c r="AC48" s="8"/>
      <c r="AD48" s="8"/>
      <c r="AE48" s="8"/>
      <c r="AF48" s="8"/>
      <c r="AG48" s="8"/>
      <c r="AH48" s="8"/>
      <c r="AI48" s="8"/>
      <c r="AJ48" s="8"/>
      <c r="AK48" s="8"/>
    </row>
    <row r="49" spans="1:37" ht="18" customHeight="1" outlineLevel="1">
      <c r="A49" s="254" t="s">
        <v>76</v>
      </c>
      <c r="B49" s="259">
        <v>8.6589326825014107E-3</v>
      </c>
      <c r="C49" s="184"/>
      <c r="D49" s="13"/>
      <c r="E49" s="13"/>
      <c r="M49" s="8"/>
      <c r="N49" s="8"/>
      <c r="O49" s="8"/>
      <c r="P49" s="8"/>
      <c r="Q49" s="8"/>
      <c r="R49" s="8"/>
      <c r="S49" s="8"/>
      <c r="T49" s="8"/>
      <c r="U49" s="8"/>
      <c r="V49" s="8"/>
      <c r="W49" s="8"/>
      <c r="X49" s="8"/>
      <c r="Y49" s="8"/>
      <c r="Z49" s="8"/>
      <c r="AA49" s="8"/>
      <c r="AB49" s="8"/>
      <c r="AC49" s="8"/>
      <c r="AD49" s="8"/>
      <c r="AE49" s="8"/>
      <c r="AF49" s="8"/>
      <c r="AG49" s="8"/>
      <c r="AH49" s="8"/>
      <c r="AI49" s="8"/>
      <c r="AJ49" s="8"/>
      <c r="AK49" s="8"/>
    </row>
    <row r="50" spans="1:37" ht="18" customHeight="1" outlineLevel="1">
      <c r="A50" s="254" t="s">
        <v>77</v>
      </c>
      <c r="B50" s="259">
        <v>2.2600601801840606E-2</v>
      </c>
      <c r="C50" s="184"/>
      <c r="D50" s="13"/>
      <c r="E50" s="13"/>
      <c r="M50" s="8"/>
      <c r="N50" s="8"/>
      <c r="O50" s="8"/>
      <c r="P50" s="8"/>
      <c r="Q50" s="8"/>
      <c r="R50" s="8"/>
      <c r="S50" s="8"/>
      <c r="T50" s="8"/>
      <c r="U50" s="8"/>
      <c r="V50" s="8"/>
      <c r="W50" s="8"/>
      <c r="X50" s="8"/>
      <c r="Y50" s="8"/>
      <c r="Z50" s="8"/>
      <c r="AA50" s="8"/>
      <c r="AB50" s="8"/>
      <c r="AC50" s="8"/>
      <c r="AD50" s="8"/>
      <c r="AE50" s="8"/>
      <c r="AF50" s="8"/>
      <c r="AG50" s="8"/>
      <c r="AH50" s="8"/>
      <c r="AI50" s="8"/>
      <c r="AJ50" s="8"/>
      <c r="AK50" s="8"/>
    </row>
    <row r="51" spans="1:37" ht="18" customHeight="1" outlineLevel="1">
      <c r="A51" s="260" t="s">
        <v>46</v>
      </c>
      <c r="B51" s="261">
        <v>3.1644855218658757E-2</v>
      </c>
      <c r="C51" s="184"/>
      <c r="D51" s="13"/>
      <c r="E51" s="13"/>
      <c r="M51" s="8"/>
      <c r="N51" s="8"/>
      <c r="O51" s="8"/>
      <c r="P51" s="8"/>
      <c r="Q51" s="8"/>
      <c r="R51" s="8"/>
      <c r="S51" s="8"/>
      <c r="T51" s="8"/>
      <c r="U51" s="8"/>
      <c r="V51" s="8"/>
      <c r="W51" s="8"/>
      <c r="X51" s="8"/>
      <c r="Y51" s="8"/>
      <c r="Z51" s="8"/>
      <c r="AA51" s="8"/>
      <c r="AB51" s="8"/>
      <c r="AC51" s="8"/>
      <c r="AD51" s="8"/>
      <c r="AE51" s="8"/>
      <c r="AF51" s="8"/>
      <c r="AG51" s="8"/>
      <c r="AH51" s="8"/>
      <c r="AI51" s="8"/>
      <c r="AJ51" s="8"/>
      <c r="AK51" s="8"/>
    </row>
    <row r="52" spans="1:37" ht="18" customHeight="1" outlineLevel="1" thickBot="1">
      <c r="A52" s="246" t="s">
        <v>26</v>
      </c>
      <c r="B52" s="262">
        <v>1</v>
      </c>
      <c r="C52" s="13"/>
      <c r="D52" s="13"/>
      <c r="E52" s="13"/>
      <c r="M52" s="8"/>
      <c r="N52" s="8"/>
      <c r="O52" s="8"/>
      <c r="P52" s="8"/>
      <c r="Q52" s="8"/>
      <c r="R52" s="8"/>
      <c r="S52" s="8"/>
      <c r="T52" s="8"/>
      <c r="U52" s="8"/>
      <c r="V52" s="8"/>
      <c r="W52" s="8"/>
      <c r="X52" s="8"/>
      <c r="Y52" s="8"/>
      <c r="Z52" s="8"/>
      <c r="AA52" s="8"/>
      <c r="AB52" s="8"/>
      <c r="AC52" s="8"/>
      <c r="AD52" s="8"/>
      <c r="AE52" s="8"/>
      <c r="AF52" s="8"/>
      <c r="AG52" s="8"/>
      <c r="AH52" s="8"/>
      <c r="AI52" s="8"/>
      <c r="AJ52" s="8"/>
      <c r="AK52" s="8"/>
    </row>
    <row r="53" spans="1:37" s="442" customFormat="1" ht="18.75" customHeight="1"/>
    <row r="54" spans="1:37" s="439" customFormat="1" ht="24.6" customHeight="1">
      <c r="A54" s="439" t="s">
        <v>67</v>
      </c>
    </row>
    <row r="55" spans="1:37" ht="18.75" customHeight="1" outlineLevel="1" thickBot="1">
      <c r="A55" s="226"/>
      <c r="B55" s="226"/>
      <c r="C55" s="227"/>
      <c r="D55" s="228" t="s">
        <v>125</v>
      </c>
      <c r="F55" s="227"/>
      <c r="H55" s="9"/>
      <c r="I55" s="10"/>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7" ht="36" customHeight="1" outlineLevel="1" thickBot="1">
      <c r="A56" s="16" t="s">
        <v>5</v>
      </c>
      <c r="B56" s="263">
        <v>44561</v>
      </c>
      <c r="C56" s="263">
        <v>44834</v>
      </c>
      <c r="D56" s="229" t="s">
        <v>238</v>
      </c>
      <c r="E56" s="230" t="s">
        <v>162</v>
      </c>
      <c r="F56" s="230" t="s">
        <v>133</v>
      </c>
      <c r="G56" s="10"/>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7" ht="18.600000000000001" customHeight="1" outlineLevel="1">
      <c r="A57" s="251" t="s">
        <v>8</v>
      </c>
      <c r="B57" s="232">
        <v>180.50136996020004</v>
      </c>
      <c r="C57" s="232">
        <v>176.03647032020007</v>
      </c>
      <c r="D57" s="232">
        <v>145.91530930010001</v>
      </c>
      <c r="E57" s="234">
        <v>-0.17110750383321949</v>
      </c>
      <c r="F57" s="234">
        <v>-0.19161107014160694</v>
      </c>
      <c r="G57" s="335"/>
      <c r="H57" s="335"/>
      <c r="I57" s="335"/>
      <c r="J57" s="8"/>
      <c r="K57" s="8"/>
      <c r="L57" s="8"/>
      <c r="M57" s="8"/>
      <c r="N57" s="8"/>
      <c r="O57" s="8"/>
      <c r="P57" s="8"/>
      <c r="Q57" s="8"/>
      <c r="R57" s="8"/>
      <c r="S57" s="8"/>
      <c r="T57" s="8"/>
      <c r="U57" s="8"/>
      <c r="V57" s="8"/>
      <c r="W57" s="8"/>
      <c r="X57" s="8"/>
      <c r="Y57" s="8"/>
      <c r="Z57" s="8"/>
      <c r="AA57" s="8"/>
      <c r="AB57" s="8"/>
      <c r="AC57" s="8"/>
      <c r="AD57" s="8"/>
      <c r="AE57" s="8"/>
      <c r="AF57" s="8"/>
      <c r="AG57" s="8"/>
      <c r="AH57" s="8"/>
    </row>
    <row r="58" spans="1:37" ht="18.600000000000001" customHeight="1" outlineLevel="1">
      <c r="A58" s="235" t="s">
        <v>2</v>
      </c>
      <c r="B58" s="187">
        <v>85.009449701899996</v>
      </c>
      <c r="C58" s="187">
        <v>63.191198071900004</v>
      </c>
      <c r="D58" s="187">
        <v>58.53626945189999</v>
      </c>
      <c r="E58" s="237">
        <v>-7.3664193147652601E-2</v>
      </c>
      <c r="F58" s="237">
        <v>-0.31141455853240652</v>
      </c>
      <c r="G58" s="8"/>
      <c r="H58" s="335"/>
      <c r="I58" s="335"/>
      <c r="J58" s="8"/>
      <c r="K58" s="8"/>
      <c r="L58" s="8"/>
      <c r="M58" s="8"/>
      <c r="N58" s="8"/>
      <c r="O58" s="8"/>
      <c r="P58" s="8"/>
      <c r="Q58" s="8"/>
      <c r="R58" s="8"/>
      <c r="S58" s="8"/>
      <c r="T58" s="8"/>
      <c r="U58" s="8"/>
      <c r="V58" s="8"/>
      <c r="W58" s="8"/>
      <c r="X58" s="8"/>
      <c r="Y58" s="8"/>
      <c r="Z58" s="8"/>
      <c r="AA58" s="8"/>
      <c r="AB58" s="8"/>
      <c r="AC58" s="8"/>
      <c r="AD58" s="8"/>
      <c r="AE58" s="8"/>
      <c r="AF58" s="8"/>
    </row>
    <row r="59" spans="1:37" ht="18.600000000000001" customHeight="1" outlineLevel="1">
      <c r="A59" s="238" t="s">
        <v>75</v>
      </c>
      <c r="B59" s="187">
        <v>24085.130608640404</v>
      </c>
      <c r="C59" s="187">
        <v>17697.267136400398</v>
      </c>
      <c r="D59" s="187">
        <v>16269.692735860401</v>
      </c>
      <c r="E59" s="239">
        <v>-8.0666375748135066E-2</v>
      </c>
      <c r="F59" s="239">
        <v>-0.32449223546980721</v>
      </c>
      <c r="G59" s="8"/>
      <c r="H59" s="8"/>
      <c r="I59" s="8"/>
      <c r="J59" s="8"/>
      <c r="K59" s="8"/>
      <c r="L59" s="8"/>
      <c r="M59" s="8"/>
      <c r="N59" s="8"/>
      <c r="O59" s="8"/>
      <c r="P59" s="8"/>
      <c r="Q59" s="8"/>
      <c r="R59" s="8"/>
      <c r="S59" s="8"/>
      <c r="T59" s="8"/>
      <c r="U59" s="8"/>
      <c r="V59" s="8"/>
      <c r="W59" s="8"/>
      <c r="X59" s="8"/>
      <c r="Y59" s="8"/>
      <c r="Z59" s="8"/>
      <c r="AA59" s="8"/>
      <c r="AB59" s="8"/>
      <c r="AC59" s="8"/>
      <c r="AD59" s="8"/>
      <c r="AE59" s="8"/>
      <c r="AF59" s="8"/>
    </row>
    <row r="60" spans="1:37" s="61" customFormat="1" ht="18.600000000000001" customHeight="1" outlineLevel="1">
      <c r="A60" s="240" t="s">
        <v>76</v>
      </c>
      <c r="B60" s="187">
        <v>5178.4374392004011</v>
      </c>
      <c r="C60" s="187">
        <v>4687.5295748704011</v>
      </c>
      <c r="D60" s="187">
        <v>4311.4013545004</v>
      </c>
      <c r="E60" s="237">
        <v>-8.0240180752438328E-2</v>
      </c>
      <c r="F60" s="237">
        <v>-0.16743198983859497</v>
      </c>
      <c r="G60" s="335"/>
      <c r="H60" s="335"/>
      <c r="I60" s="335"/>
      <c r="J60" s="65"/>
      <c r="K60" s="65"/>
      <c r="L60" s="65"/>
      <c r="M60" s="65"/>
      <c r="N60" s="65"/>
      <c r="O60" s="65"/>
      <c r="P60" s="65"/>
      <c r="Q60" s="65"/>
      <c r="R60" s="65"/>
      <c r="S60" s="65"/>
      <c r="T60" s="65"/>
      <c r="U60" s="65"/>
      <c r="V60" s="65"/>
      <c r="W60" s="65"/>
      <c r="X60" s="65"/>
      <c r="Y60" s="65"/>
      <c r="Z60" s="65"/>
      <c r="AA60" s="65"/>
      <c r="AB60" s="65"/>
      <c r="AC60" s="65"/>
      <c r="AD60" s="65"/>
      <c r="AE60" s="65"/>
      <c r="AF60" s="65"/>
    </row>
    <row r="61" spans="1:37" s="61" customFormat="1" ht="18.600000000000001" customHeight="1" outlineLevel="1">
      <c r="A61" s="240" t="s">
        <v>77</v>
      </c>
      <c r="B61" s="187">
        <v>18906.693169440001</v>
      </c>
      <c r="C61" s="187">
        <v>13009.737561529999</v>
      </c>
      <c r="D61" s="187">
        <v>11958.291381360003</v>
      </c>
      <c r="E61" s="237">
        <v>-8.0819937773313644E-2</v>
      </c>
      <c r="F61" s="237">
        <v>-0.36751015768908279</v>
      </c>
      <c r="G61" s="65"/>
      <c r="H61" s="335"/>
      <c r="I61" s="335"/>
      <c r="J61" s="65"/>
      <c r="K61" s="65"/>
      <c r="L61" s="65"/>
      <c r="M61" s="65"/>
      <c r="N61" s="65"/>
      <c r="O61" s="65"/>
      <c r="P61" s="65"/>
      <c r="Q61" s="65"/>
      <c r="R61" s="65"/>
      <c r="S61" s="65"/>
      <c r="T61" s="65"/>
      <c r="U61" s="65"/>
      <c r="V61" s="65"/>
      <c r="W61" s="65"/>
      <c r="X61" s="65"/>
      <c r="Y61" s="65"/>
      <c r="Z61" s="65"/>
      <c r="AA61" s="65"/>
      <c r="AB61" s="65"/>
      <c r="AC61" s="65"/>
      <c r="AD61" s="65"/>
      <c r="AE61" s="65"/>
      <c r="AF61" s="65"/>
    </row>
    <row r="62" spans="1:37" s="64" customFormat="1" ht="18.600000000000001" customHeight="1" outlineLevel="1">
      <c r="A62" s="241" t="s">
        <v>46</v>
      </c>
      <c r="B62" s="242">
        <v>24350.641428302504</v>
      </c>
      <c r="C62" s="242">
        <v>17936.494804792499</v>
      </c>
      <c r="D62" s="242">
        <v>16474.1443146124</v>
      </c>
      <c r="E62" s="244">
        <v>-8.1529334805670595E-2</v>
      </c>
      <c r="F62" s="244">
        <v>-0.32346158670528202</v>
      </c>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7" ht="18.600000000000001" customHeight="1" outlineLevel="1">
      <c r="A63" s="235" t="s">
        <v>25</v>
      </c>
      <c r="B63" s="187">
        <v>366669.72281293338</v>
      </c>
      <c r="C63" s="187">
        <v>400375.18979605229</v>
      </c>
      <c r="D63" s="187">
        <v>396139.63508115889</v>
      </c>
      <c r="E63" s="245">
        <v>-1.0578963988879919E-2</v>
      </c>
      <c r="F63" s="237">
        <v>8.0371818109619131E-2</v>
      </c>
      <c r="G63" s="8"/>
      <c r="H63" s="335"/>
      <c r="I63" s="335"/>
      <c r="J63" s="8"/>
      <c r="K63" s="8"/>
      <c r="L63" s="8"/>
      <c r="M63" s="8"/>
      <c r="N63" s="8"/>
      <c r="O63" s="8"/>
      <c r="P63" s="8"/>
      <c r="Q63" s="8"/>
      <c r="R63" s="8"/>
      <c r="S63" s="8"/>
      <c r="T63" s="8"/>
      <c r="U63" s="8"/>
      <c r="V63" s="8"/>
      <c r="W63" s="8"/>
      <c r="X63" s="8"/>
      <c r="Y63" s="8"/>
    </row>
    <row r="64" spans="1:37" ht="18.600000000000001" customHeight="1" outlineLevel="1" thickBot="1">
      <c r="A64" s="246" t="s">
        <v>26</v>
      </c>
      <c r="B64" s="247">
        <v>391020.36424123589</v>
      </c>
      <c r="C64" s="247">
        <v>418311.6846008448</v>
      </c>
      <c r="D64" s="247">
        <v>412613.77939577133</v>
      </c>
      <c r="E64" s="249">
        <v>-1.3621195426349209E-2</v>
      </c>
      <c r="F64" s="250">
        <v>5.5223249552326603E-2</v>
      </c>
      <c r="G64" s="335"/>
      <c r="H64" s="335"/>
      <c r="I64" s="8"/>
      <c r="J64" s="8"/>
      <c r="K64" s="8"/>
      <c r="L64" s="8"/>
      <c r="M64" s="8"/>
      <c r="N64" s="8"/>
      <c r="O64" s="8"/>
      <c r="P64" s="8"/>
      <c r="Q64" s="8"/>
      <c r="R64" s="8"/>
      <c r="S64" s="8"/>
      <c r="T64" s="8"/>
      <c r="U64" s="8"/>
      <c r="V64" s="8"/>
      <c r="W64" s="8"/>
      <c r="X64" s="8"/>
      <c r="Y64" s="8"/>
      <c r="Z64" s="8"/>
      <c r="AA64" s="8"/>
      <c r="AB64" s="8"/>
      <c r="AC64" s="8"/>
      <c r="AD64" s="8"/>
      <c r="AE64" s="8"/>
    </row>
    <row r="65" spans="1:28" ht="26.45" customHeight="1" outlineLevel="1">
      <c r="A65" s="670" t="s">
        <v>135</v>
      </c>
      <c r="B65" s="670"/>
      <c r="C65" s="670"/>
      <c r="D65" s="670"/>
      <c r="E65" s="670"/>
      <c r="F65" s="670"/>
      <c r="G65" s="335"/>
      <c r="H65" s="335"/>
      <c r="I65" s="8"/>
    </row>
    <row r="66" spans="1:28" ht="42.75" customHeight="1" outlineLevel="1" thickBot="1">
      <c r="A66" s="671" t="s">
        <v>240</v>
      </c>
      <c r="B66" s="671"/>
      <c r="C66" s="671"/>
      <c r="D66" s="671"/>
      <c r="E66" s="671"/>
      <c r="F66" s="671"/>
      <c r="G66" s="384"/>
    </row>
    <row r="67" spans="1:28" s="443" customFormat="1" ht="13.9" customHeight="1"/>
    <row r="68" spans="1:28" s="433" customFormat="1" ht="18.600000000000001" customHeight="1" thickBot="1">
      <c r="A68" s="433" t="s">
        <v>28</v>
      </c>
    </row>
    <row r="69" spans="1:28" ht="18.75" customHeight="1" outlineLevel="1" thickBot="1">
      <c r="A69" s="16" t="s">
        <v>5</v>
      </c>
      <c r="B69" s="263">
        <v>44561</v>
      </c>
      <c r="C69" s="263">
        <v>44834</v>
      </c>
      <c r="D69" s="229">
        <v>44926</v>
      </c>
      <c r="F69" s="11"/>
    </row>
    <row r="70" spans="1:28" ht="18.600000000000001" customHeight="1" outlineLevel="1">
      <c r="A70" s="251" t="s">
        <v>8</v>
      </c>
      <c r="B70" s="252">
        <v>7.4125920046773435E-3</v>
      </c>
      <c r="C70" s="237">
        <v>9.814429866930546E-3</v>
      </c>
      <c r="D70" s="252">
        <v>8.8572314600081897E-3</v>
      </c>
      <c r="F70" s="11"/>
    </row>
    <row r="71" spans="1:28" ht="18.600000000000001" customHeight="1" outlineLevel="1">
      <c r="A71" s="235" t="s">
        <v>2</v>
      </c>
      <c r="B71" s="252">
        <v>3.4910558702200907E-3</v>
      </c>
      <c r="C71" s="237">
        <v>3.5230516753482839E-3</v>
      </c>
      <c r="D71" s="252">
        <v>3.5532206307054689E-3</v>
      </c>
      <c r="F71" s="11"/>
    </row>
    <row r="72" spans="1:28" ht="18.600000000000001" customHeight="1" outlineLevel="1">
      <c r="A72" s="238" t="s">
        <v>45</v>
      </c>
      <c r="B72" s="252">
        <v>0.9890963521251025</v>
      </c>
      <c r="C72" s="252">
        <v>0.98666251845772113</v>
      </c>
      <c r="D72" s="252">
        <v>0.98758954790928632</v>
      </c>
      <c r="F72" s="11"/>
      <c r="G72" s="8"/>
      <c r="H72" s="8"/>
      <c r="I72" s="8"/>
      <c r="J72" s="8"/>
      <c r="K72" s="8"/>
      <c r="L72" s="8"/>
      <c r="M72" s="8"/>
      <c r="N72" s="8"/>
      <c r="O72" s="8"/>
      <c r="P72" s="8"/>
      <c r="Q72" s="8"/>
      <c r="R72" s="8"/>
      <c r="S72" s="8"/>
      <c r="T72" s="8"/>
      <c r="U72" s="8"/>
      <c r="V72" s="8"/>
      <c r="W72" s="8"/>
      <c r="X72" s="8"/>
      <c r="Y72" s="8"/>
    </row>
    <row r="73" spans="1:28" ht="18.600000000000001" customHeight="1" outlineLevel="1">
      <c r="A73" s="254" t="s">
        <v>76</v>
      </c>
      <c r="B73" s="252">
        <v>0.21266123335796633</v>
      </c>
      <c r="C73" s="252">
        <v>0.26134033577273569</v>
      </c>
      <c r="D73" s="252">
        <v>0.26170714983213</v>
      </c>
      <c r="F73" s="11"/>
      <c r="G73" s="8"/>
      <c r="H73" s="8"/>
      <c r="I73" s="8"/>
      <c r="J73" s="8"/>
      <c r="K73" s="8"/>
      <c r="L73" s="8"/>
      <c r="M73" s="8"/>
      <c r="N73" s="8"/>
      <c r="O73" s="8"/>
      <c r="P73" s="8"/>
      <c r="Q73" s="8"/>
      <c r="R73" s="8"/>
      <c r="S73" s="8"/>
      <c r="T73" s="8"/>
      <c r="U73" s="8"/>
      <c r="V73" s="8"/>
      <c r="W73" s="8"/>
      <c r="X73" s="8"/>
      <c r="Y73" s="8"/>
    </row>
    <row r="74" spans="1:28" ht="18.600000000000001" customHeight="1" outlineLevel="1">
      <c r="A74" s="254" t="s">
        <v>77</v>
      </c>
      <c r="B74" s="252">
        <v>0.77643511876713611</v>
      </c>
      <c r="C74" s="252">
        <v>0.72532218268498549</v>
      </c>
      <c r="D74" s="252">
        <v>0.72588239807715649</v>
      </c>
      <c r="F74" s="11"/>
      <c r="G74" s="8"/>
      <c r="H74" s="8"/>
      <c r="I74" s="8"/>
      <c r="J74" s="8"/>
      <c r="K74" s="8"/>
      <c r="L74" s="8"/>
      <c r="M74" s="8"/>
      <c r="N74" s="8"/>
      <c r="O74" s="8"/>
      <c r="P74" s="8"/>
      <c r="Q74" s="8"/>
      <c r="R74" s="8"/>
      <c r="S74" s="8"/>
      <c r="T74" s="8"/>
      <c r="U74" s="8"/>
      <c r="V74" s="8"/>
      <c r="W74" s="8"/>
      <c r="X74" s="8"/>
      <c r="Y74" s="8"/>
    </row>
    <row r="75" spans="1:28" s="64" customFormat="1" ht="18.600000000000001" customHeight="1" outlineLevel="1" thickBot="1">
      <c r="A75" s="255" t="s">
        <v>46</v>
      </c>
      <c r="B75" s="264">
        <v>1</v>
      </c>
      <c r="C75" s="264">
        <v>1</v>
      </c>
      <c r="D75" s="264">
        <v>1</v>
      </c>
      <c r="F75" s="66"/>
      <c r="G75" s="63"/>
      <c r="H75" s="63"/>
      <c r="I75" s="63"/>
      <c r="J75" s="63"/>
      <c r="K75" s="63"/>
      <c r="L75" s="63"/>
      <c r="M75" s="63"/>
      <c r="N75" s="63"/>
      <c r="O75" s="63"/>
      <c r="P75" s="63"/>
      <c r="Q75" s="63"/>
      <c r="R75" s="63"/>
      <c r="S75" s="63"/>
      <c r="T75" s="63"/>
      <c r="U75" s="63"/>
      <c r="V75" s="63"/>
      <c r="W75" s="63"/>
      <c r="X75" s="63"/>
      <c r="Y75" s="63"/>
      <c r="Z75" s="63"/>
      <c r="AA75" s="63"/>
      <c r="AB75" s="63"/>
    </row>
    <row r="76" spans="1:28" outlineLevel="1">
      <c r="H76" s="8"/>
    </row>
    <row r="77" spans="1:28" outlineLevel="1"/>
    <row r="78" spans="1:28" outlineLevel="1">
      <c r="C78" s="185"/>
    </row>
    <row r="79" spans="1:28" outlineLevel="1">
      <c r="C79" s="185"/>
    </row>
    <row r="80" spans="1:28" outlineLevel="1">
      <c r="C80" s="185"/>
    </row>
    <row r="81" spans="1:30" outlineLevel="1">
      <c r="C81" s="185"/>
    </row>
    <row r="82" spans="1:30" outlineLevel="1">
      <c r="C82" s="185"/>
    </row>
    <row r="83" spans="1:30" outlineLevel="1"/>
    <row r="84" spans="1:30" s="442" customFormat="1"/>
    <row r="85" spans="1:30" s="435" customFormat="1" ht="18" customHeight="1" thickBot="1">
      <c r="A85" s="434" t="s">
        <v>36</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row>
    <row r="86" spans="1:30" ht="18" customHeight="1" outlineLevel="1" thickBot="1">
      <c r="A86" s="16" t="s">
        <v>5</v>
      </c>
      <c r="B86" s="257">
        <v>44926</v>
      </c>
    </row>
    <row r="87" spans="1:30" ht="18.600000000000001" customHeight="1" outlineLevel="1">
      <c r="A87" s="251" t="s">
        <v>25</v>
      </c>
      <c r="B87" s="265">
        <v>0.96007369327622294</v>
      </c>
    </row>
    <row r="88" spans="1:30" ht="18.600000000000001" customHeight="1" outlineLevel="1">
      <c r="A88" s="251" t="s">
        <v>8</v>
      </c>
      <c r="B88" s="265">
        <v>3.5363653999577363E-4</v>
      </c>
    </row>
    <row r="89" spans="1:30" ht="18.600000000000001" customHeight="1" outlineLevel="1">
      <c r="A89" s="235" t="s">
        <v>2</v>
      </c>
      <c r="B89" s="265">
        <v>1.4186697675879872E-4</v>
      </c>
    </row>
    <row r="90" spans="1:30" ht="18.600000000000001" customHeight="1" outlineLevel="1">
      <c r="A90" s="238" t="s">
        <v>45</v>
      </c>
      <c r="B90" s="266">
        <v>3.9430803207022372E-2</v>
      </c>
    </row>
    <row r="91" spans="1:30" ht="18.600000000000001" customHeight="1" outlineLevel="1">
      <c r="A91" s="254" t="s">
        <v>76</v>
      </c>
      <c r="B91" s="265">
        <v>1.0448999936003071E-2</v>
      </c>
      <c r="C91" s="12"/>
    </row>
    <row r="92" spans="1:30" ht="18.600000000000001" customHeight="1" outlineLevel="1">
      <c r="A92" s="254" t="s">
        <v>77</v>
      </c>
      <c r="B92" s="265">
        <v>2.8981803271019301E-2</v>
      </c>
      <c r="C92" s="186"/>
    </row>
    <row r="93" spans="1:30" ht="18.600000000000001" customHeight="1" outlineLevel="1">
      <c r="A93" s="267" t="s">
        <v>46</v>
      </c>
      <c r="B93" s="268">
        <v>3.9926306723776943E-2</v>
      </c>
    </row>
    <row r="94" spans="1:30" ht="18.600000000000001" customHeight="1" outlineLevel="1" thickBot="1">
      <c r="A94" s="246" t="s">
        <v>26</v>
      </c>
      <c r="B94" s="269">
        <v>0.99999999999999989</v>
      </c>
    </row>
    <row r="95" spans="1:30" outlineLevel="1"/>
    <row r="96" spans="1:30" outlineLevel="1"/>
    <row r="97" outlineLevel="1"/>
  </sheetData>
  <mergeCells count="16">
    <mergeCell ref="A66:F66"/>
    <mergeCell ref="A68:XFD68"/>
    <mergeCell ref="A85:XFD85"/>
    <mergeCell ref="A1:XFD1"/>
    <mergeCell ref="A34:XFD34"/>
    <mergeCell ref="A43:XFD43"/>
    <mergeCell ref="A54:XFD54"/>
    <mergeCell ref="A31:F31"/>
    <mergeCell ref="A33:XFD33"/>
    <mergeCell ref="A42:XFD42"/>
    <mergeCell ref="A53:XFD53"/>
    <mergeCell ref="A67:XFD67"/>
    <mergeCell ref="A84:XFD84"/>
    <mergeCell ref="A65:F65"/>
    <mergeCell ref="A32:F32"/>
    <mergeCell ref="A20:XFD20"/>
  </mergeCells>
  <conditionalFormatting sqref="E23:F30">
    <cfRule type="cellIs" dxfId="21" priority="12" operator="lessThan">
      <formula>0</formula>
    </cfRule>
  </conditionalFormatting>
  <conditionalFormatting sqref="E57:F64">
    <cfRule type="cellIs" dxfId="20" priority="11" operator="lessThan">
      <formula>0</formula>
    </cfRule>
  </conditionalFormatting>
  <conditionalFormatting sqref="E3:E18">
    <cfRule type="cellIs" dxfId="19" priority="6" operator="lessThan">
      <formula>0</formula>
    </cfRule>
  </conditionalFormatting>
  <conditionalFormatting sqref="E19">
    <cfRule type="cellIs" dxfId="18" priority="5"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N14"/>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40.85546875" style="493" customWidth="1"/>
    <col min="2" max="12" width="11.7109375" style="493" customWidth="1"/>
    <col min="13" max="14" width="10.140625" style="493" bestFit="1" customWidth="1"/>
    <col min="15" max="15" width="9.140625" style="493" customWidth="1"/>
    <col min="16" max="248" width="9.140625" style="493"/>
    <col min="249" max="249" width="44.42578125" style="493" customWidth="1"/>
    <col min="250" max="256" width="12.7109375" style="493" customWidth="1"/>
    <col min="257" max="257" width="20.5703125" style="493" bestFit="1" customWidth="1"/>
    <col min="258" max="504" width="9.140625" style="493"/>
    <col min="505" max="505" width="44.42578125" style="493" customWidth="1"/>
    <col min="506" max="512" width="12.7109375" style="493" customWidth="1"/>
    <col min="513" max="513" width="20.5703125" style="493" bestFit="1" customWidth="1"/>
    <col min="514" max="760" width="9.140625" style="493"/>
    <col min="761" max="761" width="44.42578125" style="493" customWidth="1"/>
    <col min="762" max="768" width="12.7109375" style="493" customWidth="1"/>
    <col min="769" max="769" width="20.5703125" style="493" bestFit="1" customWidth="1"/>
    <col min="770" max="1016" width="9.140625" style="493"/>
    <col min="1017" max="1017" width="44.42578125" style="493" customWidth="1"/>
    <col min="1018" max="1024" width="12.7109375" style="493" customWidth="1"/>
    <col min="1025" max="1025" width="20.5703125" style="493" bestFit="1" customWidth="1"/>
    <col min="1026" max="1272" width="9.140625" style="493"/>
    <col min="1273" max="1273" width="44.42578125" style="493" customWidth="1"/>
    <col min="1274" max="1280" width="12.7109375" style="493" customWidth="1"/>
    <col min="1281" max="1281" width="20.5703125" style="493" bestFit="1" customWidth="1"/>
    <col min="1282" max="1528" width="9.140625" style="493"/>
    <col min="1529" max="1529" width="44.42578125" style="493" customWidth="1"/>
    <col min="1530" max="1536" width="12.7109375" style="493" customWidth="1"/>
    <col min="1537" max="1537" width="20.5703125" style="493" bestFit="1" customWidth="1"/>
    <col min="1538" max="1784" width="9.140625" style="493"/>
    <col min="1785" max="1785" width="44.42578125" style="493" customWidth="1"/>
    <col min="1786" max="1792" width="12.7109375" style="493" customWidth="1"/>
    <col min="1793" max="1793" width="20.5703125" style="493" bestFit="1" customWidth="1"/>
    <col min="1794" max="2040" width="9.140625" style="493"/>
    <col min="2041" max="2041" width="44.42578125" style="493" customWidth="1"/>
    <col min="2042" max="2048" width="12.7109375" style="493" customWidth="1"/>
    <col min="2049" max="2049" width="20.5703125" style="493" bestFit="1" customWidth="1"/>
    <col min="2050" max="2296" width="9.140625" style="493"/>
    <col min="2297" max="2297" width="44.42578125" style="493" customWidth="1"/>
    <col min="2298" max="2304" width="12.7109375" style="493" customWidth="1"/>
    <col min="2305" max="2305" width="20.5703125" style="493" bestFit="1" customWidth="1"/>
    <col min="2306" max="2552" width="9.140625" style="493"/>
    <col min="2553" max="2553" width="44.42578125" style="493" customWidth="1"/>
    <col min="2554" max="2560" width="12.7109375" style="493" customWidth="1"/>
    <col min="2561" max="2561" width="20.5703125" style="493" bestFit="1" customWidth="1"/>
    <col min="2562" max="2808" width="9.140625" style="493"/>
    <col min="2809" max="2809" width="44.42578125" style="493" customWidth="1"/>
    <col min="2810" max="2816" width="12.7109375" style="493" customWidth="1"/>
    <col min="2817" max="2817" width="20.5703125" style="493" bestFit="1" customWidth="1"/>
    <col min="2818" max="3064" width="9.140625" style="493"/>
    <col min="3065" max="3065" width="44.42578125" style="493" customWidth="1"/>
    <col min="3066" max="3072" width="12.7109375" style="493" customWidth="1"/>
    <col min="3073" max="3073" width="20.5703125" style="493" bestFit="1" customWidth="1"/>
    <col min="3074" max="3320" width="9.140625" style="493"/>
    <col min="3321" max="3321" width="44.42578125" style="493" customWidth="1"/>
    <col min="3322" max="3328" width="12.7109375" style="493" customWidth="1"/>
    <col min="3329" max="3329" width="20.5703125" style="493" bestFit="1" customWidth="1"/>
    <col min="3330" max="3576" width="9.140625" style="493"/>
    <col min="3577" max="3577" width="44.42578125" style="493" customWidth="1"/>
    <col min="3578" max="3584" width="12.7109375" style="493" customWidth="1"/>
    <col min="3585" max="3585" width="20.5703125" style="493" bestFit="1" customWidth="1"/>
    <col min="3586" max="3832" width="9.140625" style="493"/>
    <col min="3833" max="3833" width="44.42578125" style="493" customWidth="1"/>
    <col min="3834" max="3840" width="12.7109375" style="493" customWidth="1"/>
    <col min="3841" max="3841" width="20.5703125" style="493" bestFit="1" customWidth="1"/>
    <col min="3842" max="4088" width="9.140625" style="493"/>
    <col min="4089" max="4089" width="44.42578125" style="493" customWidth="1"/>
    <col min="4090" max="4096" width="12.7109375" style="493" customWidth="1"/>
    <col min="4097" max="4097" width="20.5703125" style="493" bestFit="1" customWidth="1"/>
    <col min="4098" max="4344" width="9.140625" style="493"/>
    <col min="4345" max="4345" width="44.42578125" style="493" customWidth="1"/>
    <col min="4346" max="4352" width="12.7109375" style="493" customWidth="1"/>
    <col min="4353" max="4353" width="20.5703125" style="493" bestFit="1" customWidth="1"/>
    <col min="4354" max="4600" width="9.140625" style="493"/>
    <col min="4601" max="4601" width="44.42578125" style="493" customWidth="1"/>
    <col min="4602" max="4608" width="12.7109375" style="493" customWidth="1"/>
    <col min="4609" max="4609" width="20.5703125" style="493" bestFit="1" customWidth="1"/>
    <col min="4610" max="4856" width="9.140625" style="493"/>
    <col min="4857" max="4857" width="44.42578125" style="493" customWidth="1"/>
    <col min="4858" max="4864" width="12.7109375" style="493" customWidth="1"/>
    <col min="4865" max="4865" width="20.5703125" style="493" bestFit="1" customWidth="1"/>
    <col min="4866" max="5112" width="9.140625" style="493"/>
    <col min="5113" max="5113" width="44.42578125" style="493" customWidth="1"/>
    <col min="5114" max="5120" width="12.7109375" style="493" customWidth="1"/>
    <col min="5121" max="5121" width="20.5703125" style="493" bestFit="1" customWidth="1"/>
    <col min="5122" max="5368" width="9.140625" style="493"/>
    <col min="5369" max="5369" width="44.42578125" style="493" customWidth="1"/>
    <col min="5370" max="5376" width="12.7109375" style="493" customWidth="1"/>
    <col min="5377" max="5377" width="20.5703125" style="493" bestFit="1" customWidth="1"/>
    <col min="5378" max="5624" width="9.140625" style="493"/>
    <col min="5625" max="5625" width="44.42578125" style="493" customWidth="1"/>
    <col min="5626" max="5632" width="12.7109375" style="493" customWidth="1"/>
    <col min="5633" max="5633" width="20.5703125" style="493" bestFit="1" customWidth="1"/>
    <col min="5634" max="5880" width="9.140625" style="493"/>
    <col min="5881" max="5881" width="44.42578125" style="493" customWidth="1"/>
    <col min="5882" max="5888" width="12.7109375" style="493" customWidth="1"/>
    <col min="5889" max="5889" width="20.5703125" style="493" bestFit="1" customWidth="1"/>
    <col min="5890" max="6136" width="9.140625" style="493"/>
    <col min="6137" max="6137" width="44.42578125" style="493" customWidth="1"/>
    <col min="6138" max="6144" width="12.7109375" style="493" customWidth="1"/>
    <col min="6145" max="6145" width="20.5703125" style="493" bestFit="1" customWidth="1"/>
    <col min="6146" max="6392" width="9.140625" style="493"/>
    <col min="6393" max="6393" width="44.42578125" style="493" customWidth="1"/>
    <col min="6394" max="6400" width="12.7109375" style="493" customWidth="1"/>
    <col min="6401" max="6401" width="20.5703125" style="493" bestFit="1" customWidth="1"/>
    <col min="6402" max="6648" width="9.140625" style="493"/>
    <col min="6649" max="6649" width="44.42578125" style="493" customWidth="1"/>
    <col min="6650" max="6656" width="12.7109375" style="493" customWidth="1"/>
    <col min="6657" max="6657" width="20.5703125" style="493" bestFit="1" customWidth="1"/>
    <col min="6658" max="6904" width="9.140625" style="493"/>
    <col min="6905" max="6905" width="44.42578125" style="493" customWidth="1"/>
    <col min="6906" max="6912" width="12.7109375" style="493" customWidth="1"/>
    <col min="6913" max="6913" width="20.5703125" style="493" bestFit="1" customWidth="1"/>
    <col min="6914" max="7160" width="9.140625" style="493"/>
    <col min="7161" max="7161" width="44.42578125" style="493" customWidth="1"/>
    <col min="7162" max="7168" width="12.7109375" style="493" customWidth="1"/>
    <col min="7169" max="7169" width="20.5703125" style="493" bestFit="1" customWidth="1"/>
    <col min="7170" max="7416" width="9.140625" style="493"/>
    <col min="7417" max="7417" width="44.42578125" style="493" customWidth="1"/>
    <col min="7418" max="7424" width="12.7109375" style="493" customWidth="1"/>
    <col min="7425" max="7425" width="20.5703125" style="493" bestFit="1" customWidth="1"/>
    <col min="7426" max="7672" width="9.140625" style="493"/>
    <col min="7673" max="7673" width="44.42578125" style="493" customWidth="1"/>
    <col min="7674" max="7680" width="12.7109375" style="493" customWidth="1"/>
    <col min="7681" max="7681" width="20.5703125" style="493" bestFit="1" customWidth="1"/>
    <col min="7682" max="7928" width="9.140625" style="493"/>
    <col min="7929" max="7929" width="44.42578125" style="493" customWidth="1"/>
    <col min="7930" max="7936" width="12.7109375" style="493" customWidth="1"/>
    <col min="7937" max="7937" width="20.5703125" style="493" bestFit="1" customWidth="1"/>
    <col min="7938" max="8184" width="9.140625" style="493"/>
    <col min="8185" max="8185" width="44.42578125" style="493" customWidth="1"/>
    <col min="8186" max="8192" width="12.7109375" style="493" customWidth="1"/>
    <col min="8193" max="8193" width="20.5703125" style="493" bestFit="1" customWidth="1"/>
    <col min="8194" max="8440" width="9.140625" style="493"/>
    <col min="8441" max="8441" width="44.42578125" style="493" customWidth="1"/>
    <col min="8442" max="8448" width="12.7109375" style="493" customWidth="1"/>
    <col min="8449" max="8449" width="20.5703125" style="493" bestFit="1" customWidth="1"/>
    <col min="8450" max="8696" width="9.140625" style="493"/>
    <col min="8697" max="8697" width="44.42578125" style="493" customWidth="1"/>
    <col min="8698" max="8704" width="12.7109375" style="493" customWidth="1"/>
    <col min="8705" max="8705" width="20.5703125" style="493" bestFit="1" customWidth="1"/>
    <col min="8706" max="8952" width="9.140625" style="493"/>
    <col min="8953" max="8953" width="44.42578125" style="493" customWidth="1"/>
    <col min="8954" max="8960" width="12.7109375" style="493" customWidth="1"/>
    <col min="8961" max="8961" width="20.5703125" style="493" bestFit="1" customWidth="1"/>
    <col min="8962" max="9208" width="9.140625" style="493"/>
    <col min="9209" max="9209" width="44.42578125" style="493" customWidth="1"/>
    <col min="9210" max="9216" width="12.7109375" style="493" customWidth="1"/>
    <col min="9217" max="9217" width="20.5703125" style="493" bestFit="1" customWidth="1"/>
    <col min="9218" max="9464" width="9.140625" style="493"/>
    <col min="9465" max="9465" width="44.42578125" style="493" customWidth="1"/>
    <col min="9466" max="9472" width="12.7109375" style="493" customWidth="1"/>
    <col min="9473" max="9473" width="20.5703125" style="493" bestFit="1" customWidth="1"/>
    <col min="9474" max="9720" width="9.140625" style="493"/>
    <col min="9721" max="9721" width="44.42578125" style="493" customWidth="1"/>
    <col min="9722" max="9728" width="12.7109375" style="493" customWidth="1"/>
    <col min="9729" max="9729" width="20.5703125" style="493" bestFit="1" customWidth="1"/>
    <col min="9730" max="9976" width="9.140625" style="493"/>
    <col min="9977" max="9977" width="44.42578125" style="493" customWidth="1"/>
    <col min="9978" max="9984" width="12.7109375" style="493" customWidth="1"/>
    <col min="9985" max="9985" width="20.5703125" style="493" bestFit="1" customWidth="1"/>
    <col min="9986" max="10232" width="9.140625" style="493"/>
    <col min="10233" max="10233" width="44.42578125" style="493" customWidth="1"/>
    <col min="10234" max="10240" width="12.7109375" style="493" customWidth="1"/>
    <col min="10241" max="10241" width="20.5703125" style="493" bestFit="1" customWidth="1"/>
    <col min="10242" max="10488" width="9.140625" style="493"/>
    <col min="10489" max="10489" width="44.42578125" style="493" customWidth="1"/>
    <col min="10490" max="10496" width="12.7109375" style="493" customWidth="1"/>
    <col min="10497" max="10497" width="20.5703125" style="493" bestFit="1" customWidth="1"/>
    <col min="10498" max="10744" width="9.140625" style="493"/>
    <col min="10745" max="10745" width="44.42578125" style="493" customWidth="1"/>
    <col min="10746" max="10752" width="12.7109375" style="493" customWidth="1"/>
    <col min="10753" max="10753" width="20.5703125" style="493" bestFit="1" customWidth="1"/>
    <col min="10754" max="11000" width="9.140625" style="493"/>
    <col min="11001" max="11001" width="44.42578125" style="493" customWidth="1"/>
    <col min="11002" max="11008" width="12.7109375" style="493" customWidth="1"/>
    <col min="11009" max="11009" width="20.5703125" style="493" bestFit="1" customWidth="1"/>
    <col min="11010" max="11256" width="9.140625" style="493"/>
    <col min="11257" max="11257" width="44.42578125" style="493" customWidth="1"/>
    <col min="11258" max="11264" width="12.7109375" style="493" customWidth="1"/>
    <col min="11265" max="11265" width="20.5703125" style="493" bestFit="1" customWidth="1"/>
    <col min="11266" max="11512" width="9.140625" style="493"/>
    <col min="11513" max="11513" width="44.42578125" style="493" customWidth="1"/>
    <col min="11514" max="11520" width="12.7109375" style="493" customWidth="1"/>
    <col min="11521" max="11521" width="20.5703125" style="493" bestFit="1" customWidth="1"/>
    <col min="11522" max="11768" width="9.140625" style="493"/>
    <col min="11769" max="11769" width="44.42578125" style="493" customWidth="1"/>
    <col min="11770" max="11776" width="12.7109375" style="493" customWidth="1"/>
    <col min="11777" max="11777" width="20.5703125" style="493" bestFit="1" customWidth="1"/>
    <col min="11778" max="12024" width="9.140625" style="493"/>
    <col min="12025" max="12025" width="44.42578125" style="493" customWidth="1"/>
    <col min="12026" max="12032" width="12.7109375" style="493" customWidth="1"/>
    <col min="12033" max="12033" width="20.5703125" style="493" bestFit="1" customWidth="1"/>
    <col min="12034" max="12280" width="9.140625" style="493"/>
    <col min="12281" max="12281" width="44.42578125" style="493" customWidth="1"/>
    <col min="12282" max="12288" width="12.7109375" style="493" customWidth="1"/>
    <col min="12289" max="12289" width="20.5703125" style="493" bestFit="1" customWidth="1"/>
    <col min="12290" max="12536" width="9.140625" style="493"/>
    <col min="12537" max="12537" width="44.42578125" style="493" customWidth="1"/>
    <col min="12538" max="12544" width="12.7109375" style="493" customWidth="1"/>
    <col min="12545" max="12545" width="20.5703125" style="493" bestFit="1" customWidth="1"/>
    <col min="12546" max="12792" width="9.140625" style="493"/>
    <col min="12793" max="12793" width="44.42578125" style="493" customWidth="1"/>
    <col min="12794" max="12800" width="12.7109375" style="493" customWidth="1"/>
    <col min="12801" max="12801" width="20.5703125" style="493" bestFit="1" customWidth="1"/>
    <col min="12802" max="13048" width="9.140625" style="493"/>
    <col min="13049" max="13049" width="44.42578125" style="493" customWidth="1"/>
    <col min="13050" max="13056" width="12.7109375" style="493" customWidth="1"/>
    <col min="13057" max="13057" width="20.5703125" style="493" bestFit="1" customWidth="1"/>
    <col min="13058" max="13304" width="9.140625" style="493"/>
    <col min="13305" max="13305" width="44.42578125" style="493" customWidth="1"/>
    <col min="13306" max="13312" width="12.7109375" style="493" customWidth="1"/>
    <col min="13313" max="13313" width="20.5703125" style="493" bestFit="1" customWidth="1"/>
    <col min="13314" max="13560" width="9.140625" style="493"/>
    <col min="13561" max="13561" width="44.42578125" style="493" customWidth="1"/>
    <col min="13562" max="13568" width="12.7109375" style="493" customWidth="1"/>
    <col min="13569" max="13569" width="20.5703125" style="493" bestFit="1" customWidth="1"/>
    <col min="13570" max="13816" width="9.140625" style="493"/>
    <col min="13817" max="13817" width="44.42578125" style="493" customWidth="1"/>
    <col min="13818" max="13824" width="12.7109375" style="493" customWidth="1"/>
    <col min="13825" max="13825" width="20.5703125" style="493" bestFit="1" customWidth="1"/>
    <col min="13826" max="14072" width="9.140625" style="493"/>
    <col min="14073" max="14073" width="44.42578125" style="493" customWidth="1"/>
    <col min="14074" max="14080" width="12.7109375" style="493" customWidth="1"/>
    <col min="14081" max="14081" width="20.5703125" style="493" bestFit="1" customWidth="1"/>
    <col min="14082" max="14328" width="9.140625" style="493"/>
    <col min="14329" max="14329" width="44.42578125" style="493" customWidth="1"/>
    <col min="14330" max="14336" width="12.7109375" style="493" customWidth="1"/>
    <col min="14337" max="14337" width="20.5703125" style="493" bestFit="1" customWidth="1"/>
    <col min="14338" max="14584" width="9.140625" style="493"/>
    <col min="14585" max="14585" width="44.42578125" style="493" customWidth="1"/>
    <col min="14586" max="14592" width="12.7109375" style="493" customWidth="1"/>
    <col min="14593" max="14593" width="20.5703125" style="493" bestFit="1" customWidth="1"/>
    <col min="14594" max="14840" width="9.140625" style="493"/>
    <col min="14841" max="14841" width="44.42578125" style="493" customWidth="1"/>
    <col min="14842" max="14848" width="12.7109375" style="493" customWidth="1"/>
    <col min="14849" max="14849" width="20.5703125" style="493" bestFit="1" customWidth="1"/>
    <col min="14850" max="15096" width="9.140625" style="493"/>
    <col min="15097" max="15097" width="44.42578125" style="493" customWidth="1"/>
    <col min="15098" max="15104" width="12.7109375" style="493" customWidth="1"/>
    <col min="15105" max="15105" width="20.5703125" style="493" bestFit="1" customWidth="1"/>
    <col min="15106" max="15352" width="9.140625" style="493"/>
    <col min="15353" max="15353" width="44.42578125" style="493" customWidth="1"/>
    <col min="15354" max="15360" width="12.7109375" style="493" customWidth="1"/>
    <col min="15361" max="15361" width="20.5703125" style="493" bestFit="1" customWidth="1"/>
    <col min="15362" max="15608" width="9.140625" style="493"/>
    <col min="15609" max="15609" width="44.42578125" style="493" customWidth="1"/>
    <col min="15610" max="15616" width="12.7109375" style="493" customWidth="1"/>
    <col min="15617" max="15617" width="20.5703125" style="493" bestFit="1" customWidth="1"/>
    <col min="15618" max="15864" width="9.140625" style="493"/>
    <col min="15865" max="15865" width="44.42578125" style="493" customWidth="1"/>
    <col min="15866" max="15872" width="12.7109375" style="493" customWidth="1"/>
    <col min="15873" max="15873" width="20.5703125" style="493" bestFit="1" customWidth="1"/>
    <col min="15874" max="16120" width="9.140625" style="493"/>
    <col min="16121" max="16121" width="44.42578125" style="493" customWidth="1"/>
    <col min="16122" max="16128" width="12.7109375" style="493" customWidth="1"/>
    <col min="16129" max="16129" width="20.5703125" style="493" bestFit="1" customWidth="1"/>
    <col min="16130" max="16384" width="9.140625" style="493"/>
  </cols>
  <sheetData>
    <row r="1" spans="1:14" s="478" customFormat="1" ht="24.6" customHeight="1" thickBot="1">
      <c r="A1" s="478" t="s">
        <v>163</v>
      </c>
    </row>
    <row r="2" spans="1:14" s="482" customFormat="1" ht="18.75" customHeight="1">
      <c r="A2" s="479" t="s">
        <v>164</v>
      </c>
      <c r="B2" s="480">
        <v>41274</v>
      </c>
      <c r="C2" s="480">
        <v>41639</v>
      </c>
      <c r="D2" s="481">
        <v>42004</v>
      </c>
      <c r="E2" s="481">
        <v>42369</v>
      </c>
      <c r="F2" s="481">
        <v>42735</v>
      </c>
      <c r="G2" s="481">
        <v>43100</v>
      </c>
      <c r="H2" s="481">
        <v>43465</v>
      </c>
      <c r="I2" s="481">
        <v>43830</v>
      </c>
      <c r="J2" s="481">
        <v>44196</v>
      </c>
      <c r="K2" s="481">
        <v>44561</v>
      </c>
      <c r="L2" s="481">
        <v>44926</v>
      </c>
    </row>
    <row r="3" spans="1:14" s="482" customFormat="1" ht="18.75" customHeight="1" thickBot="1">
      <c r="A3" s="483"/>
      <c r="B3" s="484">
        <v>2012</v>
      </c>
      <c r="C3" s="484">
        <v>2013</v>
      </c>
      <c r="D3" s="485">
        <v>2014</v>
      </c>
      <c r="E3" s="485">
        <v>2015</v>
      </c>
      <c r="F3" s="485">
        <v>2016</v>
      </c>
      <c r="G3" s="485">
        <v>2017</v>
      </c>
      <c r="H3" s="485">
        <v>2018</v>
      </c>
      <c r="I3" s="485">
        <v>2019</v>
      </c>
      <c r="J3" s="485">
        <v>2020</v>
      </c>
      <c r="K3" s="485">
        <v>2021</v>
      </c>
      <c r="L3" s="485">
        <v>2022</v>
      </c>
    </row>
    <row r="4" spans="1:14" s="482" customFormat="1" ht="18.75" customHeight="1">
      <c r="A4" s="486" t="s">
        <v>165</v>
      </c>
      <c r="B4" s="487">
        <v>157.20112</v>
      </c>
      <c r="C4" s="487">
        <v>177.52299076724711</v>
      </c>
      <c r="D4" s="488">
        <v>206.35801345041503</v>
      </c>
      <c r="E4" s="489">
        <v>236.17500047807681</v>
      </c>
      <c r="F4" s="489">
        <v>230.18800296866499</v>
      </c>
      <c r="G4" s="489">
        <v>275.52231110460212</v>
      </c>
      <c r="H4" s="489">
        <v>296.7653814843809</v>
      </c>
      <c r="I4" s="489">
        <v>339.12980037825901</v>
      </c>
      <c r="J4" s="488">
        <v>414.192854221662</v>
      </c>
      <c r="K4" s="488">
        <v>520.43712025568311</v>
      </c>
      <c r="L4" s="488">
        <v>534.91842656089909</v>
      </c>
      <c r="M4" s="490"/>
      <c r="N4" s="490"/>
    </row>
    <row r="5" spans="1:14" s="482" customFormat="1" ht="18.75" customHeight="1">
      <c r="A5" s="491" t="s">
        <v>166</v>
      </c>
      <c r="B5" s="492">
        <v>1127.192</v>
      </c>
      <c r="C5" s="492">
        <v>1278.095</v>
      </c>
      <c r="D5" s="489">
        <v>1316.8520000000001</v>
      </c>
      <c r="E5" s="489">
        <v>1220.33459324096</v>
      </c>
      <c r="F5" s="489">
        <v>1256.29862238085</v>
      </c>
      <c r="G5" s="489">
        <v>1333.8309999999999</v>
      </c>
      <c r="H5" s="489">
        <v>1359.703</v>
      </c>
      <c r="I5" s="489">
        <v>1493.298</v>
      </c>
      <c r="J5" s="489">
        <v>1822.8140000000001</v>
      </c>
      <c r="K5" s="489">
        <v>2053.232</v>
      </c>
      <c r="L5" s="489">
        <v>2353.9389999999999</v>
      </c>
      <c r="M5" s="490"/>
      <c r="N5" s="490"/>
    </row>
    <row r="6" spans="1:14" ht="18.75" hidden="1" customHeight="1" outlineLevel="1">
      <c r="A6" s="491" t="s">
        <v>167</v>
      </c>
      <c r="B6" s="492">
        <v>1411.2380000000001</v>
      </c>
      <c r="C6" s="492">
        <v>1454.931</v>
      </c>
      <c r="D6" s="489" t="s">
        <v>50</v>
      </c>
      <c r="E6" s="489" t="s">
        <v>50</v>
      </c>
      <c r="F6" s="489" t="s">
        <v>50</v>
      </c>
      <c r="G6" s="489" t="s">
        <v>50</v>
      </c>
      <c r="H6" s="489" t="s">
        <v>50</v>
      </c>
      <c r="I6" s="489" t="s">
        <v>50</v>
      </c>
      <c r="J6" s="489" t="s">
        <v>50</v>
      </c>
      <c r="K6" s="489" t="s">
        <v>50</v>
      </c>
      <c r="L6" s="489" t="s">
        <v>50</v>
      </c>
      <c r="M6" s="659"/>
    </row>
    <row r="7" spans="1:14" s="482" customFormat="1" ht="18.75" customHeight="1" collapsed="1">
      <c r="A7" s="491" t="s">
        <v>168</v>
      </c>
      <c r="B7" s="492">
        <v>1404.6690000000001</v>
      </c>
      <c r="C7" s="492">
        <v>1465.1980000000001</v>
      </c>
      <c r="D7" s="489">
        <v>1586.915</v>
      </c>
      <c r="E7" s="489">
        <v>1988.5440000000001</v>
      </c>
      <c r="F7" s="489">
        <v>2385.3670000000002</v>
      </c>
      <c r="G7" s="489">
        <v>2983.8820000000001</v>
      </c>
      <c r="H7" s="489">
        <v>3558.7060000000001</v>
      </c>
      <c r="I7" s="489">
        <v>3978.4003333333299</v>
      </c>
      <c r="J7" s="489">
        <v>4194.1019999999999</v>
      </c>
      <c r="K7" s="489">
        <v>5459.5739999999996</v>
      </c>
      <c r="L7" s="489">
        <v>5191.0280000000002</v>
      </c>
      <c r="M7" s="658"/>
    </row>
    <row r="8" spans="1:14" s="499" customFormat="1" ht="18" customHeight="1">
      <c r="A8" s="494" t="s">
        <v>169</v>
      </c>
      <c r="B8" s="496">
        <f t="shared" ref="B8:J8" si="0">B4/B5</f>
        <v>0.13946259377284437</v>
      </c>
      <c r="C8" s="495">
        <f t="shared" si="0"/>
        <v>0.13889655367343359</v>
      </c>
      <c r="D8" s="497">
        <f t="shared" si="0"/>
        <v>0.15670554735871231</v>
      </c>
      <c r="E8" s="497">
        <f t="shared" si="0"/>
        <v>0.19353298823631979</v>
      </c>
      <c r="F8" s="498">
        <f t="shared" si="0"/>
        <v>0.18322713952549646</v>
      </c>
      <c r="G8" s="497">
        <f t="shared" si="0"/>
        <v>0.20656463307915482</v>
      </c>
      <c r="H8" s="497">
        <f t="shared" si="0"/>
        <v>0.21825750291378404</v>
      </c>
      <c r="I8" s="497">
        <v>0.22692464192969969</v>
      </c>
      <c r="J8" s="497">
        <f t="shared" si="0"/>
        <v>0.22722716317828479</v>
      </c>
      <c r="K8" s="497">
        <f>K4/K5</f>
        <v>0.25347214550313024</v>
      </c>
      <c r="L8" s="498">
        <f>L4/L5</f>
        <v>0.22724396280485565</v>
      </c>
      <c r="M8" s="660"/>
    </row>
    <row r="9" spans="1:14" s="499" customFormat="1" ht="18" customHeight="1" thickBot="1">
      <c r="A9" s="500" t="s">
        <v>170</v>
      </c>
      <c r="B9" s="501">
        <f t="shared" ref="B9:H9" si="1">B4/B7</f>
        <v>0.11191328348529084</v>
      </c>
      <c r="C9" s="501">
        <f t="shared" si="1"/>
        <v>0.12115972774140225</v>
      </c>
      <c r="D9" s="502">
        <f t="shared" si="1"/>
        <v>0.1300372190384583</v>
      </c>
      <c r="E9" s="503">
        <f t="shared" si="1"/>
        <v>0.11876780221009783</v>
      </c>
      <c r="F9" s="503">
        <f t="shared" si="1"/>
        <v>9.6500036668850112E-2</v>
      </c>
      <c r="G9" s="503">
        <f t="shared" si="1"/>
        <v>9.2336865567942072E-2</v>
      </c>
      <c r="H9" s="503">
        <f t="shared" si="1"/>
        <v>8.3391373573535127E-2</v>
      </c>
      <c r="I9" s="502">
        <v>8.53250319728803E-2</v>
      </c>
      <c r="J9" s="502">
        <f>J4/J7</f>
        <v>9.8756027922463976E-2</v>
      </c>
      <c r="K9" s="503">
        <f t="shared" ref="K9:L9" si="2">K4/K7</f>
        <v>9.5325591384178177E-2</v>
      </c>
      <c r="L9" s="502">
        <f t="shared" si="2"/>
        <v>0.1030467234160361</v>
      </c>
      <c r="M9" s="660"/>
    </row>
    <row r="10" spans="1:14">
      <c r="A10" s="504" t="s">
        <v>171</v>
      </c>
      <c r="B10" s="504"/>
      <c r="C10" s="504"/>
      <c r="D10" s="504"/>
      <c r="E10" s="504"/>
      <c r="F10" s="504"/>
      <c r="G10" s="504"/>
      <c r="H10" s="504"/>
      <c r="I10" s="504"/>
      <c r="J10" s="504"/>
      <c r="K10" s="504"/>
      <c r="L10" s="504"/>
    </row>
    <row r="11" spans="1:14">
      <c r="A11" s="505" t="s">
        <v>172</v>
      </c>
      <c r="B11" s="505"/>
      <c r="C11" s="505"/>
      <c r="D11" s="505"/>
      <c r="E11" s="505"/>
      <c r="F11" s="505"/>
      <c r="G11" s="505"/>
      <c r="H11" s="505"/>
      <c r="I11" s="505"/>
      <c r="J11" s="505"/>
      <c r="K11" s="505"/>
      <c r="L11" s="505"/>
    </row>
    <row r="12" spans="1:14">
      <c r="A12" s="505" t="s">
        <v>173</v>
      </c>
      <c r="B12" s="505"/>
      <c r="C12" s="505"/>
      <c r="D12" s="505"/>
      <c r="E12" s="505"/>
      <c r="F12" s="505"/>
      <c r="G12" s="505"/>
      <c r="H12" s="505"/>
      <c r="I12" s="505"/>
      <c r="J12" s="505"/>
      <c r="K12" s="505"/>
      <c r="L12" s="505"/>
    </row>
    <row r="13" spans="1:14">
      <c r="A13" s="505" t="s">
        <v>174</v>
      </c>
      <c r="B13" s="505"/>
      <c r="C13" s="505"/>
      <c r="D13" s="505"/>
      <c r="E13" s="505"/>
      <c r="F13" s="505"/>
      <c r="G13" s="505"/>
      <c r="H13" s="505"/>
      <c r="I13" s="505"/>
      <c r="J13" s="505"/>
      <c r="K13" s="505"/>
      <c r="L13" s="505"/>
    </row>
    <row r="14" spans="1:14">
      <c r="A14" s="505"/>
      <c r="B14" s="505"/>
      <c r="C14" s="505"/>
      <c r="D14" s="505"/>
      <c r="E14" s="505"/>
      <c r="F14" s="505"/>
      <c r="G14" s="505"/>
      <c r="H14" s="505"/>
      <c r="I14" s="505"/>
    </row>
  </sheetData>
  <mergeCells count="7">
    <mergeCell ref="A14:I14"/>
    <mergeCell ref="A1:XFD1"/>
    <mergeCell ref="A2:A3"/>
    <mergeCell ref="A10:L10"/>
    <mergeCell ref="A11:L11"/>
    <mergeCell ref="A12:L12"/>
    <mergeCell ref="A13:L13"/>
  </mergeCell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W43"/>
  <sheetViews>
    <sheetView zoomScaleNormal="100" workbookViewId="0">
      <pane xSplit="1" ySplit="2" topLeftCell="K3" activePane="bottomRight" state="frozen"/>
      <selection pane="topRight" activeCell="B1" sqref="B1"/>
      <selection pane="bottomLeft" activeCell="A3" sqref="A3"/>
      <selection pane="bottomRight" sqref="A1:W1"/>
    </sheetView>
  </sheetViews>
  <sheetFormatPr defaultColWidth="9.140625" defaultRowHeight="12.75" outlineLevelRow="1" outlineLevelCol="1"/>
  <cols>
    <col min="1" max="1" width="25.28515625" style="31" customWidth="1"/>
    <col min="2" max="10" width="16.140625" style="31" hidden="1" customWidth="1" outlineLevel="1"/>
    <col min="11" max="11" width="16.140625" style="31" customWidth="1" collapsed="1"/>
    <col min="12" max="12" width="16.140625" style="31" customWidth="1"/>
    <col min="13" max="15" width="14.85546875" style="31" hidden="1" customWidth="1" outlineLevel="1"/>
    <col min="16" max="21" width="14.85546875" style="20" hidden="1" customWidth="1" outlineLevel="1"/>
    <col min="22" max="22" width="14.85546875" style="20" customWidth="1" collapsed="1"/>
    <col min="23" max="23" width="14.85546875" style="20" customWidth="1"/>
    <col min="24" max="31" width="9.28515625" style="20" customWidth="1"/>
    <col min="32" max="256" width="9.140625" style="20"/>
    <col min="257" max="257" width="11" style="20" customWidth="1"/>
    <col min="258" max="263" width="11.42578125" style="20" customWidth="1"/>
    <col min="264" max="269" width="9.28515625" style="20" customWidth="1"/>
    <col min="270" max="271" width="15.140625" style="20" customWidth="1"/>
    <col min="272" max="286" width="10.5703125" style="20" customWidth="1"/>
    <col min="287" max="512" width="9.140625" style="20"/>
    <col min="513" max="513" width="11" style="20" customWidth="1"/>
    <col min="514" max="519" width="11.42578125" style="20" customWidth="1"/>
    <col min="520" max="525" width="9.28515625" style="20" customWidth="1"/>
    <col min="526" max="527" width="15.140625" style="20" customWidth="1"/>
    <col min="528" max="542" width="10.5703125" style="20" customWidth="1"/>
    <col min="543" max="768" width="9.140625" style="20"/>
    <col min="769" max="769" width="11" style="20" customWidth="1"/>
    <col min="770" max="775" width="11.42578125" style="20" customWidth="1"/>
    <col min="776" max="781" width="9.28515625" style="20" customWidth="1"/>
    <col min="782" max="783" width="15.140625" style="20" customWidth="1"/>
    <col min="784" max="798" width="10.5703125" style="20" customWidth="1"/>
    <col min="799" max="1024" width="9.140625" style="20"/>
    <col min="1025" max="1025" width="11" style="20" customWidth="1"/>
    <col min="1026" max="1031" width="11.42578125" style="20" customWidth="1"/>
    <col min="1032" max="1037" width="9.28515625" style="20" customWidth="1"/>
    <col min="1038" max="1039" width="15.140625" style="20" customWidth="1"/>
    <col min="1040" max="1054" width="10.5703125" style="20" customWidth="1"/>
    <col min="1055" max="1280" width="9.140625" style="20"/>
    <col min="1281" max="1281" width="11" style="20" customWidth="1"/>
    <col min="1282" max="1287" width="11.42578125" style="20" customWidth="1"/>
    <col min="1288" max="1293" width="9.28515625" style="20" customWidth="1"/>
    <col min="1294" max="1295" width="15.140625" style="20" customWidth="1"/>
    <col min="1296" max="1310" width="10.5703125" style="20" customWidth="1"/>
    <col min="1311" max="1536" width="9.140625" style="20"/>
    <col min="1537" max="1537" width="11" style="20" customWidth="1"/>
    <col min="1538" max="1543" width="11.42578125" style="20" customWidth="1"/>
    <col min="1544" max="1549" width="9.28515625" style="20" customWidth="1"/>
    <col min="1550" max="1551" width="15.140625" style="20" customWidth="1"/>
    <col min="1552" max="1566" width="10.5703125" style="20" customWidth="1"/>
    <col min="1567" max="1792" width="9.140625" style="20"/>
    <col min="1793" max="1793" width="11" style="20" customWidth="1"/>
    <col min="1794" max="1799" width="11.42578125" style="20" customWidth="1"/>
    <col min="1800" max="1805" width="9.28515625" style="20" customWidth="1"/>
    <col min="1806" max="1807" width="15.140625" style="20" customWidth="1"/>
    <col min="1808" max="1822" width="10.5703125" style="20" customWidth="1"/>
    <col min="1823" max="2048" width="9.140625" style="20"/>
    <col min="2049" max="2049" width="11" style="20" customWidth="1"/>
    <col min="2050" max="2055" width="11.42578125" style="20" customWidth="1"/>
    <col min="2056" max="2061" width="9.28515625" style="20" customWidth="1"/>
    <col min="2062" max="2063" width="15.140625" style="20" customWidth="1"/>
    <col min="2064" max="2078" width="10.5703125" style="20" customWidth="1"/>
    <col min="2079" max="2304" width="9.140625" style="20"/>
    <col min="2305" max="2305" width="11" style="20" customWidth="1"/>
    <col min="2306" max="2311" width="11.42578125" style="20" customWidth="1"/>
    <col min="2312" max="2317" width="9.28515625" style="20" customWidth="1"/>
    <col min="2318" max="2319" width="15.140625" style="20" customWidth="1"/>
    <col min="2320" max="2334" width="10.5703125" style="20" customWidth="1"/>
    <col min="2335" max="2560" width="9.140625" style="20"/>
    <col min="2561" max="2561" width="11" style="20" customWidth="1"/>
    <col min="2562" max="2567" width="11.42578125" style="20" customWidth="1"/>
    <col min="2568" max="2573" width="9.28515625" style="20" customWidth="1"/>
    <col min="2574" max="2575" width="15.140625" style="20" customWidth="1"/>
    <col min="2576" max="2590" width="10.5703125" style="20" customWidth="1"/>
    <col min="2591" max="2816" width="9.140625" style="20"/>
    <col min="2817" max="2817" width="11" style="20" customWidth="1"/>
    <col min="2818" max="2823" width="11.42578125" style="20" customWidth="1"/>
    <col min="2824" max="2829" width="9.28515625" style="20" customWidth="1"/>
    <col min="2830" max="2831" width="15.140625" style="20" customWidth="1"/>
    <col min="2832" max="2846" width="10.5703125" style="20" customWidth="1"/>
    <col min="2847" max="3072" width="9.140625" style="20"/>
    <col min="3073" max="3073" width="11" style="20" customWidth="1"/>
    <col min="3074" max="3079" width="11.42578125" style="20" customWidth="1"/>
    <col min="3080" max="3085" width="9.28515625" style="20" customWidth="1"/>
    <col min="3086" max="3087" width="15.140625" style="20" customWidth="1"/>
    <col min="3088" max="3102" width="10.5703125" style="20" customWidth="1"/>
    <col min="3103" max="3328" width="9.140625" style="20"/>
    <col min="3329" max="3329" width="11" style="20" customWidth="1"/>
    <col min="3330" max="3335" width="11.42578125" style="20" customWidth="1"/>
    <col min="3336" max="3341" width="9.28515625" style="20" customWidth="1"/>
    <col min="3342" max="3343" width="15.140625" style="20" customWidth="1"/>
    <col min="3344" max="3358" width="10.5703125" style="20" customWidth="1"/>
    <col min="3359" max="3584" width="9.140625" style="20"/>
    <col min="3585" max="3585" width="11" style="20" customWidth="1"/>
    <col min="3586" max="3591" width="11.42578125" style="20" customWidth="1"/>
    <col min="3592" max="3597" width="9.28515625" style="20" customWidth="1"/>
    <col min="3598" max="3599" width="15.140625" style="20" customWidth="1"/>
    <col min="3600" max="3614" width="10.5703125" style="20" customWidth="1"/>
    <col min="3615" max="3840" width="9.140625" style="20"/>
    <col min="3841" max="3841" width="11" style="20" customWidth="1"/>
    <col min="3842" max="3847" width="11.42578125" style="20" customWidth="1"/>
    <col min="3848" max="3853" width="9.28515625" style="20" customWidth="1"/>
    <col min="3854" max="3855" width="15.140625" style="20" customWidth="1"/>
    <col min="3856" max="3870" width="10.5703125" style="20" customWidth="1"/>
    <col min="3871" max="4096" width="9.140625" style="20"/>
    <col min="4097" max="4097" width="11" style="20" customWidth="1"/>
    <col min="4098" max="4103" width="11.42578125" style="20" customWidth="1"/>
    <col min="4104" max="4109" width="9.28515625" style="20" customWidth="1"/>
    <col min="4110" max="4111" width="15.140625" style="20" customWidth="1"/>
    <col min="4112" max="4126" width="10.5703125" style="20" customWidth="1"/>
    <col min="4127" max="4352" width="9.140625" style="20"/>
    <col min="4353" max="4353" width="11" style="20" customWidth="1"/>
    <col min="4354" max="4359" width="11.42578125" style="20" customWidth="1"/>
    <col min="4360" max="4365" width="9.28515625" style="20" customWidth="1"/>
    <col min="4366" max="4367" width="15.140625" style="20" customWidth="1"/>
    <col min="4368" max="4382" width="10.5703125" style="20" customWidth="1"/>
    <col min="4383" max="4608" width="9.140625" style="20"/>
    <col min="4609" max="4609" width="11" style="20" customWidth="1"/>
    <col min="4610" max="4615" width="11.42578125" style="20" customWidth="1"/>
    <col min="4616" max="4621" width="9.28515625" style="20" customWidth="1"/>
    <col min="4622" max="4623" width="15.140625" style="20" customWidth="1"/>
    <col min="4624" max="4638" width="10.5703125" style="20" customWidth="1"/>
    <col min="4639" max="4864" width="9.140625" style="20"/>
    <col min="4865" max="4865" width="11" style="20" customWidth="1"/>
    <col min="4866" max="4871" width="11.42578125" style="20" customWidth="1"/>
    <col min="4872" max="4877" width="9.28515625" style="20" customWidth="1"/>
    <col min="4878" max="4879" width="15.140625" style="20" customWidth="1"/>
    <col min="4880" max="4894" width="10.5703125" style="20" customWidth="1"/>
    <col min="4895" max="5120" width="9.140625" style="20"/>
    <col min="5121" max="5121" width="11" style="20" customWidth="1"/>
    <col min="5122" max="5127" width="11.42578125" style="20" customWidth="1"/>
    <col min="5128" max="5133" width="9.28515625" style="20" customWidth="1"/>
    <col min="5134" max="5135" width="15.140625" style="20" customWidth="1"/>
    <col min="5136" max="5150" width="10.5703125" style="20" customWidth="1"/>
    <col min="5151" max="5376" width="9.140625" style="20"/>
    <col min="5377" max="5377" width="11" style="20" customWidth="1"/>
    <col min="5378" max="5383" width="11.42578125" style="20" customWidth="1"/>
    <col min="5384" max="5389" width="9.28515625" style="20" customWidth="1"/>
    <col min="5390" max="5391" width="15.140625" style="20" customWidth="1"/>
    <col min="5392" max="5406" width="10.5703125" style="20" customWidth="1"/>
    <col min="5407" max="5632" width="9.140625" style="20"/>
    <col min="5633" max="5633" width="11" style="20" customWidth="1"/>
    <col min="5634" max="5639" width="11.42578125" style="20" customWidth="1"/>
    <col min="5640" max="5645" width="9.28515625" style="20" customWidth="1"/>
    <col min="5646" max="5647" width="15.140625" style="20" customWidth="1"/>
    <col min="5648" max="5662" width="10.5703125" style="20" customWidth="1"/>
    <col min="5663" max="5888" width="9.140625" style="20"/>
    <col min="5889" max="5889" width="11" style="20" customWidth="1"/>
    <col min="5890" max="5895" width="11.42578125" style="20" customWidth="1"/>
    <col min="5896" max="5901" width="9.28515625" style="20" customWidth="1"/>
    <col min="5902" max="5903" width="15.140625" style="20" customWidth="1"/>
    <col min="5904" max="5918" width="10.5703125" style="20" customWidth="1"/>
    <col min="5919" max="6144" width="9.140625" style="20"/>
    <col min="6145" max="6145" width="11" style="20" customWidth="1"/>
    <col min="6146" max="6151" width="11.42578125" style="20" customWidth="1"/>
    <col min="6152" max="6157" width="9.28515625" style="20" customWidth="1"/>
    <col min="6158" max="6159" width="15.140625" style="20" customWidth="1"/>
    <col min="6160" max="6174" width="10.5703125" style="20" customWidth="1"/>
    <col min="6175" max="6400" width="9.140625" style="20"/>
    <col min="6401" max="6401" width="11" style="20" customWidth="1"/>
    <col min="6402" max="6407" width="11.42578125" style="20" customWidth="1"/>
    <col min="6408" max="6413" width="9.28515625" style="20" customWidth="1"/>
    <col min="6414" max="6415" width="15.140625" style="20" customWidth="1"/>
    <col min="6416" max="6430" width="10.5703125" style="20" customWidth="1"/>
    <col min="6431" max="6656" width="9.140625" style="20"/>
    <col min="6657" max="6657" width="11" style="20" customWidth="1"/>
    <col min="6658" max="6663" width="11.42578125" style="20" customWidth="1"/>
    <col min="6664" max="6669" width="9.28515625" style="20" customWidth="1"/>
    <col min="6670" max="6671" width="15.140625" style="20" customWidth="1"/>
    <col min="6672" max="6686" width="10.5703125" style="20" customWidth="1"/>
    <col min="6687" max="6912" width="9.140625" style="20"/>
    <col min="6913" max="6913" width="11" style="20" customWidth="1"/>
    <col min="6914" max="6919" width="11.42578125" style="20" customWidth="1"/>
    <col min="6920" max="6925" width="9.28515625" style="20" customWidth="1"/>
    <col min="6926" max="6927" width="15.140625" style="20" customWidth="1"/>
    <col min="6928" max="6942" width="10.5703125" style="20" customWidth="1"/>
    <col min="6943" max="7168" width="9.140625" style="20"/>
    <col min="7169" max="7169" width="11" style="20" customWidth="1"/>
    <col min="7170" max="7175" width="11.42578125" style="20" customWidth="1"/>
    <col min="7176" max="7181" width="9.28515625" style="20" customWidth="1"/>
    <col min="7182" max="7183" width="15.140625" style="20" customWidth="1"/>
    <col min="7184" max="7198" width="10.5703125" style="20" customWidth="1"/>
    <col min="7199" max="7424" width="9.140625" style="20"/>
    <col min="7425" max="7425" width="11" style="20" customWidth="1"/>
    <col min="7426" max="7431" width="11.42578125" style="20" customWidth="1"/>
    <col min="7432" max="7437" width="9.28515625" style="20" customWidth="1"/>
    <col min="7438" max="7439" width="15.140625" style="20" customWidth="1"/>
    <col min="7440" max="7454" width="10.5703125" style="20" customWidth="1"/>
    <col min="7455" max="7680" width="9.140625" style="20"/>
    <col min="7681" max="7681" width="11" style="20" customWidth="1"/>
    <col min="7682" max="7687" width="11.42578125" style="20" customWidth="1"/>
    <col min="7688" max="7693" width="9.28515625" style="20" customWidth="1"/>
    <col min="7694" max="7695" width="15.140625" style="20" customWidth="1"/>
    <col min="7696" max="7710" width="10.5703125" style="20" customWidth="1"/>
    <col min="7711" max="7936" width="9.140625" style="20"/>
    <col min="7937" max="7937" width="11" style="20" customWidth="1"/>
    <col min="7938" max="7943" width="11.42578125" style="20" customWidth="1"/>
    <col min="7944" max="7949" width="9.28515625" style="20" customWidth="1"/>
    <col min="7950" max="7951" width="15.140625" style="20" customWidth="1"/>
    <col min="7952" max="7966" width="10.5703125" style="20" customWidth="1"/>
    <col min="7967" max="8192" width="9.140625" style="20"/>
    <col min="8193" max="8193" width="11" style="20" customWidth="1"/>
    <col min="8194" max="8199" width="11.42578125" style="20" customWidth="1"/>
    <col min="8200" max="8205" width="9.28515625" style="20" customWidth="1"/>
    <col min="8206" max="8207" width="15.140625" style="20" customWidth="1"/>
    <col min="8208" max="8222" width="10.5703125" style="20" customWidth="1"/>
    <col min="8223" max="8448" width="9.140625" style="20"/>
    <col min="8449" max="8449" width="11" style="20" customWidth="1"/>
    <col min="8450" max="8455" width="11.42578125" style="20" customWidth="1"/>
    <col min="8456" max="8461" width="9.28515625" style="20" customWidth="1"/>
    <col min="8462" max="8463" width="15.140625" style="20" customWidth="1"/>
    <col min="8464" max="8478" width="10.5703125" style="20" customWidth="1"/>
    <col min="8479" max="8704" width="9.140625" style="20"/>
    <col min="8705" max="8705" width="11" style="20" customWidth="1"/>
    <col min="8706" max="8711" width="11.42578125" style="20" customWidth="1"/>
    <col min="8712" max="8717" width="9.28515625" style="20" customWidth="1"/>
    <col min="8718" max="8719" width="15.140625" style="20" customWidth="1"/>
    <col min="8720" max="8734" width="10.5703125" style="20" customWidth="1"/>
    <col min="8735" max="8960" width="9.140625" style="20"/>
    <col min="8961" max="8961" width="11" style="20" customWidth="1"/>
    <col min="8962" max="8967" width="11.42578125" style="20" customWidth="1"/>
    <col min="8968" max="8973" width="9.28515625" style="20" customWidth="1"/>
    <col min="8974" max="8975" width="15.140625" style="20" customWidth="1"/>
    <col min="8976" max="8990" width="10.5703125" style="20" customWidth="1"/>
    <col min="8991" max="9216" width="9.140625" style="20"/>
    <col min="9217" max="9217" width="11" style="20" customWidth="1"/>
    <col min="9218" max="9223" width="11.42578125" style="20" customWidth="1"/>
    <col min="9224" max="9229" width="9.28515625" style="20" customWidth="1"/>
    <col min="9230" max="9231" width="15.140625" style="20" customWidth="1"/>
    <col min="9232" max="9246" width="10.5703125" style="20" customWidth="1"/>
    <col min="9247" max="9472" width="9.140625" style="20"/>
    <col min="9473" max="9473" width="11" style="20" customWidth="1"/>
    <col min="9474" max="9479" width="11.42578125" style="20" customWidth="1"/>
    <col min="9480" max="9485" width="9.28515625" style="20" customWidth="1"/>
    <col min="9486" max="9487" width="15.140625" style="20" customWidth="1"/>
    <col min="9488" max="9502" width="10.5703125" style="20" customWidth="1"/>
    <col min="9503" max="9728" width="9.140625" style="20"/>
    <col min="9729" max="9729" width="11" style="20" customWidth="1"/>
    <col min="9730" max="9735" width="11.42578125" style="20" customWidth="1"/>
    <col min="9736" max="9741" width="9.28515625" style="20" customWidth="1"/>
    <col min="9742" max="9743" width="15.140625" style="20" customWidth="1"/>
    <col min="9744" max="9758" width="10.5703125" style="20" customWidth="1"/>
    <col min="9759" max="9984" width="9.140625" style="20"/>
    <col min="9985" max="9985" width="11" style="20" customWidth="1"/>
    <col min="9986" max="9991" width="11.42578125" style="20" customWidth="1"/>
    <col min="9992" max="9997" width="9.28515625" style="20" customWidth="1"/>
    <col min="9998" max="9999" width="15.140625" style="20" customWidth="1"/>
    <col min="10000" max="10014" width="10.5703125" style="20" customWidth="1"/>
    <col min="10015" max="10240" width="9.140625" style="20"/>
    <col min="10241" max="10241" width="11" style="20" customWidth="1"/>
    <col min="10242" max="10247" width="11.42578125" style="20" customWidth="1"/>
    <col min="10248" max="10253" width="9.28515625" style="20" customWidth="1"/>
    <col min="10254" max="10255" width="15.140625" style="20" customWidth="1"/>
    <col min="10256" max="10270" width="10.5703125" style="20" customWidth="1"/>
    <col min="10271" max="10496" width="9.140625" style="20"/>
    <col min="10497" max="10497" width="11" style="20" customWidth="1"/>
    <col min="10498" max="10503" width="11.42578125" style="20" customWidth="1"/>
    <col min="10504" max="10509" width="9.28515625" style="20" customWidth="1"/>
    <col min="10510" max="10511" width="15.140625" style="20" customWidth="1"/>
    <col min="10512" max="10526" width="10.5703125" style="20" customWidth="1"/>
    <col min="10527" max="10752" width="9.140625" style="20"/>
    <col min="10753" max="10753" width="11" style="20" customWidth="1"/>
    <col min="10754" max="10759" width="11.42578125" style="20" customWidth="1"/>
    <col min="10760" max="10765" width="9.28515625" style="20" customWidth="1"/>
    <col min="10766" max="10767" width="15.140625" style="20" customWidth="1"/>
    <col min="10768" max="10782" width="10.5703125" style="20" customWidth="1"/>
    <col min="10783" max="11008" width="9.140625" style="20"/>
    <col min="11009" max="11009" width="11" style="20" customWidth="1"/>
    <col min="11010" max="11015" width="11.42578125" style="20" customWidth="1"/>
    <col min="11016" max="11021" width="9.28515625" style="20" customWidth="1"/>
    <col min="11022" max="11023" width="15.140625" style="20" customWidth="1"/>
    <col min="11024" max="11038" width="10.5703125" style="20" customWidth="1"/>
    <col min="11039" max="11264" width="9.140625" style="20"/>
    <col min="11265" max="11265" width="11" style="20" customWidth="1"/>
    <col min="11266" max="11271" width="11.42578125" style="20" customWidth="1"/>
    <col min="11272" max="11277" width="9.28515625" style="20" customWidth="1"/>
    <col min="11278" max="11279" width="15.140625" style="20" customWidth="1"/>
    <col min="11280" max="11294" width="10.5703125" style="20" customWidth="1"/>
    <col min="11295" max="11520" width="9.140625" style="20"/>
    <col min="11521" max="11521" width="11" style="20" customWidth="1"/>
    <col min="11522" max="11527" width="11.42578125" style="20" customWidth="1"/>
    <col min="11528" max="11533" width="9.28515625" style="20" customWidth="1"/>
    <col min="11534" max="11535" width="15.140625" style="20" customWidth="1"/>
    <col min="11536" max="11550" width="10.5703125" style="20" customWidth="1"/>
    <col min="11551" max="11776" width="9.140625" style="20"/>
    <col min="11777" max="11777" width="11" style="20" customWidth="1"/>
    <col min="11778" max="11783" width="11.42578125" style="20" customWidth="1"/>
    <col min="11784" max="11789" width="9.28515625" style="20" customWidth="1"/>
    <col min="11790" max="11791" width="15.140625" style="20" customWidth="1"/>
    <col min="11792" max="11806" width="10.5703125" style="20" customWidth="1"/>
    <col min="11807" max="12032" width="9.140625" style="20"/>
    <col min="12033" max="12033" width="11" style="20" customWidth="1"/>
    <col min="12034" max="12039" width="11.42578125" style="20" customWidth="1"/>
    <col min="12040" max="12045" width="9.28515625" style="20" customWidth="1"/>
    <col min="12046" max="12047" width="15.140625" style="20" customWidth="1"/>
    <col min="12048" max="12062" width="10.5703125" style="20" customWidth="1"/>
    <col min="12063" max="12288" width="9.140625" style="20"/>
    <col min="12289" max="12289" width="11" style="20" customWidth="1"/>
    <col min="12290" max="12295" width="11.42578125" style="20" customWidth="1"/>
    <col min="12296" max="12301" width="9.28515625" style="20" customWidth="1"/>
    <col min="12302" max="12303" width="15.140625" style="20" customWidth="1"/>
    <col min="12304" max="12318" width="10.5703125" style="20" customWidth="1"/>
    <col min="12319" max="12544" width="9.140625" style="20"/>
    <col min="12545" max="12545" width="11" style="20" customWidth="1"/>
    <col min="12546" max="12551" width="11.42578125" style="20" customWidth="1"/>
    <col min="12552" max="12557" width="9.28515625" style="20" customWidth="1"/>
    <col min="12558" max="12559" width="15.140625" style="20" customWidth="1"/>
    <col min="12560" max="12574" width="10.5703125" style="20" customWidth="1"/>
    <col min="12575" max="12800" width="9.140625" style="20"/>
    <col min="12801" max="12801" width="11" style="20" customWidth="1"/>
    <col min="12802" max="12807" width="11.42578125" style="20" customWidth="1"/>
    <col min="12808" max="12813" width="9.28515625" style="20" customWidth="1"/>
    <col min="12814" max="12815" width="15.140625" style="20" customWidth="1"/>
    <col min="12816" max="12830" width="10.5703125" style="20" customWidth="1"/>
    <col min="12831" max="13056" width="9.140625" style="20"/>
    <col min="13057" max="13057" width="11" style="20" customWidth="1"/>
    <col min="13058" max="13063" width="11.42578125" style="20" customWidth="1"/>
    <col min="13064" max="13069" width="9.28515625" style="20" customWidth="1"/>
    <col min="13070" max="13071" width="15.140625" style="20" customWidth="1"/>
    <col min="13072" max="13086" width="10.5703125" style="20" customWidth="1"/>
    <col min="13087" max="13312" width="9.140625" style="20"/>
    <col min="13313" max="13313" width="11" style="20" customWidth="1"/>
    <col min="13314" max="13319" width="11.42578125" style="20" customWidth="1"/>
    <col min="13320" max="13325" width="9.28515625" style="20" customWidth="1"/>
    <col min="13326" max="13327" width="15.140625" style="20" customWidth="1"/>
    <col min="13328" max="13342" width="10.5703125" style="20" customWidth="1"/>
    <col min="13343" max="13568" width="9.140625" style="20"/>
    <col min="13569" max="13569" width="11" style="20" customWidth="1"/>
    <col min="13570" max="13575" width="11.42578125" style="20" customWidth="1"/>
    <col min="13576" max="13581" width="9.28515625" style="20" customWidth="1"/>
    <col min="13582" max="13583" width="15.140625" style="20" customWidth="1"/>
    <col min="13584" max="13598" width="10.5703125" style="20" customWidth="1"/>
    <col min="13599" max="13824" width="9.140625" style="20"/>
    <col min="13825" max="13825" width="11" style="20" customWidth="1"/>
    <col min="13826" max="13831" width="11.42578125" style="20" customWidth="1"/>
    <col min="13832" max="13837" width="9.28515625" style="20" customWidth="1"/>
    <col min="13838" max="13839" width="15.140625" style="20" customWidth="1"/>
    <col min="13840" max="13854" width="10.5703125" style="20" customWidth="1"/>
    <col min="13855" max="14080" width="9.140625" style="20"/>
    <col min="14081" max="14081" width="11" style="20" customWidth="1"/>
    <col min="14082" max="14087" width="11.42578125" style="20" customWidth="1"/>
    <col min="14088" max="14093" width="9.28515625" style="20" customWidth="1"/>
    <col min="14094" max="14095" width="15.140625" style="20" customWidth="1"/>
    <col min="14096" max="14110" width="10.5703125" style="20" customWidth="1"/>
    <col min="14111" max="14336" width="9.140625" style="20"/>
    <col min="14337" max="14337" width="11" style="20" customWidth="1"/>
    <col min="14338" max="14343" width="11.42578125" style="20" customWidth="1"/>
    <col min="14344" max="14349" width="9.28515625" style="20" customWidth="1"/>
    <col min="14350" max="14351" width="15.140625" style="20" customWidth="1"/>
    <col min="14352" max="14366" width="10.5703125" style="20" customWidth="1"/>
    <col min="14367" max="14592" width="9.140625" style="20"/>
    <col min="14593" max="14593" width="11" style="20" customWidth="1"/>
    <col min="14594" max="14599" width="11.42578125" style="20" customWidth="1"/>
    <col min="14600" max="14605" width="9.28515625" style="20" customWidth="1"/>
    <col min="14606" max="14607" width="15.140625" style="20" customWidth="1"/>
    <col min="14608" max="14622" width="10.5703125" style="20" customWidth="1"/>
    <col min="14623" max="14848" width="9.140625" style="20"/>
    <col min="14849" max="14849" width="11" style="20" customWidth="1"/>
    <col min="14850" max="14855" width="11.42578125" style="20" customWidth="1"/>
    <col min="14856" max="14861" width="9.28515625" style="20" customWidth="1"/>
    <col min="14862" max="14863" width="15.140625" style="20" customWidth="1"/>
    <col min="14864" max="14878" width="10.5703125" style="20" customWidth="1"/>
    <col min="14879" max="15104" width="9.140625" style="20"/>
    <col min="15105" max="15105" width="11" style="20" customWidth="1"/>
    <col min="15106" max="15111" width="11.42578125" style="20" customWidth="1"/>
    <col min="15112" max="15117" width="9.28515625" style="20" customWidth="1"/>
    <col min="15118" max="15119" width="15.140625" style="20" customWidth="1"/>
    <col min="15120" max="15134" width="10.5703125" style="20" customWidth="1"/>
    <col min="15135" max="15360" width="9.140625" style="20"/>
    <col min="15361" max="15361" width="11" style="20" customWidth="1"/>
    <col min="15362" max="15367" width="11.42578125" style="20" customWidth="1"/>
    <col min="15368" max="15373" width="9.28515625" style="20" customWidth="1"/>
    <col min="15374" max="15375" width="15.140625" style="20" customWidth="1"/>
    <col min="15376" max="15390" width="10.5703125" style="20" customWidth="1"/>
    <col min="15391" max="15616" width="9.140625" style="20"/>
    <col min="15617" max="15617" width="11" style="20" customWidth="1"/>
    <col min="15618" max="15623" width="11.42578125" style="20" customWidth="1"/>
    <col min="15624" max="15629" width="9.28515625" style="20" customWidth="1"/>
    <col min="15630" max="15631" width="15.140625" style="20" customWidth="1"/>
    <col min="15632" max="15646" width="10.5703125" style="20" customWidth="1"/>
    <col min="15647" max="15872" width="9.140625" style="20"/>
    <col min="15873" max="15873" width="11" style="20" customWidth="1"/>
    <col min="15874" max="15879" width="11.42578125" style="20" customWidth="1"/>
    <col min="15880" max="15885" width="9.28515625" style="20" customWidth="1"/>
    <col min="15886" max="15887" width="15.140625" style="20" customWidth="1"/>
    <col min="15888" max="15902" width="10.5703125" style="20" customWidth="1"/>
    <col min="15903" max="16128" width="9.140625" style="20"/>
    <col min="16129" max="16129" width="11" style="20" customWidth="1"/>
    <col min="16130" max="16135" width="11.42578125" style="20" customWidth="1"/>
    <col min="16136" max="16141" width="9.28515625" style="20" customWidth="1"/>
    <col min="16142" max="16143" width="15.140625" style="20" customWidth="1"/>
    <col min="16144" max="16158" width="10.5703125" style="20" customWidth="1"/>
    <col min="16159" max="16384" width="9.140625" style="20"/>
  </cols>
  <sheetData>
    <row r="1" spans="1:23" s="520" customFormat="1" ht="45" customHeight="1" thickBot="1">
      <c r="A1" s="519" t="s">
        <v>220</v>
      </c>
      <c r="B1" s="519"/>
      <c r="C1" s="519"/>
      <c r="D1" s="519"/>
      <c r="E1" s="519"/>
      <c r="F1" s="519"/>
      <c r="G1" s="519"/>
      <c r="H1" s="519"/>
      <c r="I1" s="519"/>
      <c r="J1" s="519"/>
      <c r="K1" s="519"/>
      <c r="L1" s="519"/>
      <c r="M1" s="519"/>
      <c r="N1" s="519"/>
      <c r="O1" s="519"/>
      <c r="P1" s="519"/>
      <c r="Q1" s="519"/>
      <c r="R1" s="519"/>
      <c r="S1" s="519"/>
      <c r="T1" s="519"/>
      <c r="U1" s="519"/>
      <c r="V1" s="519"/>
      <c r="W1" s="519"/>
    </row>
    <row r="2" spans="1:23" ht="28.5" customHeight="1" thickBot="1">
      <c r="A2" s="521" t="s">
        <v>34</v>
      </c>
      <c r="B2" s="522" t="s">
        <v>187</v>
      </c>
      <c r="C2" s="523"/>
      <c r="D2" s="523"/>
      <c r="E2" s="523"/>
      <c r="F2" s="523"/>
      <c r="G2" s="523"/>
      <c r="H2" s="523"/>
      <c r="I2" s="523"/>
      <c r="J2" s="523"/>
      <c r="K2" s="523"/>
      <c r="L2" s="524"/>
      <c r="M2" s="522" t="s">
        <v>188</v>
      </c>
      <c r="N2" s="523"/>
      <c r="O2" s="523"/>
      <c r="P2" s="523"/>
      <c r="Q2" s="523"/>
      <c r="R2" s="523"/>
      <c r="S2" s="523"/>
      <c r="T2" s="523"/>
      <c r="U2" s="523"/>
      <c r="V2" s="523"/>
      <c r="W2" s="523"/>
    </row>
    <row r="3" spans="1:23" ht="17.45" customHeight="1" thickBot="1">
      <c r="A3" s="525"/>
      <c r="B3" s="526">
        <v>2012</v>
      </c>
      <c r="C3" s="16">
        <v>2013</v>
      </c>
      <c r="D3" s="16">
        <v>2014</v>
      </c>
      <c r="E3" s="16">
        <v>2015</v>
      </c>
      <c r="F3" s="16">
        <v>2016</v>
      </c>
      <c r="G3" s="16">
        <v>2017</v>
      </c>
      <c r="H3" s="16">
        <v>2018</v>
      </c>
      <c r="I3" s="16">
        <v>2019</v>
      </c>
      <c r="J3" s="16">
        <v>2020</v>
      </c>
      <c r="K3" s="16">
        <v>2021</v>
      </c>
      <c r="L3" s="527" t="s">
        <v>222</v>
      </c>
      <c r="M3" s="16">
        <v>2012</v>
      </c>
      <c r="N3" s="16">
        <v>2013</v>
      </c>
      <c r="O3" s="16">
        <v>2014</v>
      </c>
      <c r="P3" s="16">
        <v>2015</v>
      </c>
      <c r="Q3" s="528">
        <v>2016</v>
      </c>
      <c r="R3" s="528">
        <v>2017</v>
      </c>
      <c r="S3" s="528">
        <v>2018</v>
      </c>
      <c r="T3" s="528">
        <v>2019</v>
      </c>
      <c r="U3" s="528">
        <v>2020</v>
      </c>
      <c r="V3" s="528">
        <v>2021</v>
      </c>
      <c r="W3" s="528" t="s">
        <v>222</v>
      </c>
    </row>
    <row r="4" spans="1:23" ht="17.45" customHeight="1" outlineLevel="1">
      <c r="A4" s="529" t="s">
        <v>189</v>
      </c>
      <c r="B4" s="530">
        <v>-7987.1377224534444</v>
      </c>
      <c r="C4" s="531">
        <v>-362.77349086077322</v>
      </c>
      <c r="D4" s="531">
        <v>-10445.928605988727</v>
      </c>
      <c r="E4" s="531">
        <v>679.95037200999991</v>
      </c>
      <c r="F4" s="531">
        <v>-119.26593255958375</v>
      </c>
      <c r="G4" s="531">
        <v>-295.87270367723511</v>
      </c>
      <c r="H4" s="531">
        <v>1782.9667985599999</v>
      </c>
      <c r="I4" s="531">
        <v>-1313.6296789949999</v>
      </c>
      <c r="J4" s="531">
        <v>-1268.0229779900001</v>
      </c>
      <c r="K4" s="531">
        <v>3870.2838725400002</v>
      </c>
      <c r="L4" s="532">
        <v>-1419.7975441000001</v>
      </c>
      <c r="M4" s="533">
        <v>38</v>
      </c>
      <c r="N4" s="534">
        <v>41</v>
      </c>
      <c r="O4" s="534">
        <v>29</v>
      </c>
      <c r="P4" s="534">
        <v>24</v>
      </c>
      <c r="Q4" s="534">
        <v>21</v>
      </c>
      <c r="R4" s="534">
        <v>17</v>
      </c>
      <c r="S4" s="534">
        <v>17</v>
      </c>
      <c r="T4" s="534">
        <v>17</v>
      </c>
      <c r="U4" s="534">
        <v>17</v>
      </c>
      <c r="V4" s="534">
        <v>16</v>
      </c>
      <c r="W4" s="534">
        <v>16</v>
      </c>
    </row>
    <row r="5" spans="1:23" ht="17.45" customHeight="1" outlineLevel="1">
      <c r="A5" s="535" t="s">
        <v>190</v>
      </c>
      <c r="B5" s="536">
        <v>-7951.993560330634</v>
      </c>
      <c r="C5" s="537">
        <v>-1391.7310345883129</v>
      </c>
      <c r="D5" s="537">
        <v>-2843.7982728565671</v>
      </c>
      <c r="E5" s="537">
        <v>-1271.2926679300001</v>
      </c>
      <c r="F5" s="537">
        <v>-217.19840537862495</v>
      </c>
      <c r="G5" s="537">
        <v>-551.20216965396503</v>
      </c>
      <c r="H5" s="537">
        <v>1586.6355764499999</v>
      </c>
      <c r="I5" s="537">
        <v>-571.91654324000001</v>
      </c>
      <c r="J5" s="537">
        <v>2721.9649558450001</v>
      </c>
      <c r="K5" s="537">
        <v>39078.998138149997</v>
      </c>
      <c r="L5" s="538">
        <v>3660.6141231000001</v>
      </c>
      <c r="M5" s="539">
        <v>38</v>
      </c>
      <c r="N5" s="540">
        <v>41</v>
      </c>
      <c r="O5" s="540">
        <v>30</v>
      </c>
      <c r="P5" s="540">
        <v>24</v>
      </c>
      <c r="Q5" s="540">
        <v>20</v>
      </c>
      <c r="R5" s="540">
        <v>18</v>
      </c>
      <c r="S5" s="540">
        <v>17</v>
      </c>
      <c r="T5" s="540">
        <v>17</v>
      </c>
      <c r="U5" s="540">
        <v>17</v>
      </c>
      <c r="V5" s="540">
        <v>16</v>
      </c>
      <c r="W5" s="540">
        <v>16</v>
      </c>
    </row>
    <row r="6" spans="1:23" ht="17.45" customHeight="1" outlineLevel="1">
      <c r="A6" s="535" t="s">
        <v>191</v>
      </c>
      <c r="B6" s="541">
        <v>-10031.732048831693</v>
      </c>
      <c r="C6" s="542">
        <v>1297.1199999999997</v>
      </c>
      <c r="D6" s="542">
        <v>-803.75285924430386</v>
      </c>
      <c r="E6" s="542">
        <v>-977.96942793000017</v>
      </c>
      <c r="F6" s="542">
        <v>-589.85720480087343</v>
      </c>
      <c r="G6" s="542">
        <v>-576.73303783957124</v>
      </c>
      <c r="H6" s="542">
        <v>-1224.3879933149999</v>
      </c>
      <c r="I6" s="542">
        <v>-198.10630061534798</v>
      </c>
      <c r="J6" s="542">
        <v>1946.0811299500001</v>
      </c>
      <c r="K6" s="542">
        <v>17584.613459280001</v>
      </c>
      <c r="L6" s="543">
        <v>0</v>
      </c>
      <c r="M6" s="539">
        <v>38</v>
      </c>
      <c r="N6" s="540">
        <v>41</v>
      </c>
      <c r="O6" s="540">
        <v>30</v>
      </c>
      <c r="P6" s="540">
        <v>24</v>
      </c>
      <c r="Q6" s="540">
        <v>19</v>
      </c>
      <c r="R6" s="540">
        <v>17</v>
      </c>
      <c r="S6" s="540">
        <v>17</v>
      </c>
      <c r="T6" s="540">
        <v>17</v>
      </c>
      <c r="U6" s="540">
        <v>17</v>
      </c>
      <c r="V6" s="540">
        <v>16</v>
      </c>
      <c r="W6" s="540">
        <v>16</v>
      </c>
    </row>
    <row r="7" spans="1:23" ht="17.45" customHeight="1" outlineLevel="1">
      <c r="A7" s="535" t="s">
        <v>192</v>
      </c>
      <c r="B7" s="541">
        <v>-4747.9130667311138</v>
      </c>
      <c r="C7" s="542">
        <v>-3870.1457975670373</v>
      </c>
      <c r="D7" s="542">
        <v>-10437.301959329761</v>
      </c>
      <c r="E7" s="542">
        <v>-412.81528704897562</v>
      </c>
      <c r="F7" s="542">
        <v>-562.81882641224024</v>
      </c>
      <c r="G7" s="542">
        <v>197.72165213</v>
      </c>
      <c r="H7" s="542">
        <v>1868.19474747</v>
      </c>
      <c r="I7" s="542">
        <v>-579.04195888000004</v>
      </c>
      <c r="J7" s="542">
        <v>431.1301158</v>
      </c>
      <c r="K7" s="542">
        <v>8556.2533323500011</v>
      </c>
      <c r="L7" s="543">
        <v>0</v>
      </c>
      <c r="M7" s="544">
        <v>36</v>
      </c>
      <c r="N7" s="545">
        <v>42</v>
      </c>
      <c r="O7" s="545">
        <v>29</v>
      </c>
      <c r="P7" s="545">
        <v>23</v>
      </c>
      <c r="Q7" s="545">
        <v>19</v>
      </c>
      <c r="R7" s="545">
        <v>18</v>
      </c>
      <c r="S7" s="545">
        <v>17</v>
      </c>
      <c r="T7" s="545">
        <v>17</v>
      </c>
      <c r="U7" s="545">
        <v>17</v>
      </c>
      <c r="V7" s="545">
        <v>16</v>
      </c>
      <c r="W7" s="545">
        <v>16</v>
      </c>
    </row>
    <row r="8" spans="1:23" ht="17.45" customHeight="1" outlineLevel="1">
      <c r="A8" s="535" t="s">
        <v>193</v>
      </c>
      <c r="B8" s="541">
        <v>-3322.5449189717856</v>
      </c>
      <c r="C8" s="542">
        <v>-70.310000000000059</v>
      </c>
      <c r="D8" s="542">
        <v>397.6373467815373</v>
      </c>
      <c r="E8" s="542">
        <v>839.77184049658422</v>
      </c>
      <c r="F8" s="542">
        <v>-99.109504320929531</v>
      </c>
      <c r="G8" s="542">
        <v>80.281832449999996</v>
      </c>
      <c r="H8" s="542">
        <v>407.2953321</v>
      </c>
      <c r="I8" s="542">
        <v>-464.30462751499999</v>
      </c>
      <c r="J8" s="542">
        <v>2014.52915601</v>
      </c>
      <c r="K8" s="542">
        <v>-14682.750501099999</v>
      </c>
      <c r="L8" s="543">
        <v>0</v>
      </c>
      <c r="M8" s="544">
        <v>38</v>
      </c>
      <c r="N8" s="545">
        <v>39</v>
      </c>
      <c r="O8" s="545">
        <v>29</v>
      </c>
      <c r="P8" s="545">
        <v>23</v>
      </c>
      <c r="Q8" s="545">
        <v>16</v>
      </c>
      <c r="R8" s="545">
        <v>18</v>
      </c>
      <c r="S8" s="545">
        <v>17</v>
      </c>
      <c r="T8" s="545">
        <v>17</v>
      </c>
      <c r="U8" s="545">
        <v>17</v>
      </c>
      <c r="V8" s="545">
        <v>16</v>
      </c>
      <c r="W8" s="545">
        <v>16</v>
      </c>
    </row>
    <row r="9" spans="1:23" ht="17.45" customHeight="1" outlineLevel="1">
      <c r="A9" s="535" t="s">
        <v>194</v>
      </c>
      <c r="B9" s="541">
        <v>-2579.378650379484</v>
      </c>
      <c r="C9" s="542">
        <v>-8467.4656664828144</v>
      </c>
      <c r="D9" s="542">
        <v>-2130.0567384821165</v>
      </c>
      <c r="E9" s="542">
        <v>-1626.2528777699331</v>
      </c>
      <c r="F9" s="542">
        <v>-118.43</v>
      </c>
      <c r="G9" s="542">
        <v>625.56772004000004</v>
      </c>
      <c r="H9" s="542">
        <v>494.61597842999998</v>
      </c>
      <c r="I9" s="542">
        <v>-494.03855000999999</v>
      </c>
      <c r="J9" s="542">
        <v>-664.02583539</v>
      </c>
      <c r="K9" s="542">
        <v>-3430.9915875000002</v>
      </c>
      <c r="L9" s="543">
        <v>0</v>
      </c>
      <c r="M9" s="544">
        <v>40</v>
      </c>
      <c r="N9" s="545">
        <v>39</v>
      </c>
      <c r="O9" s="545">
        <v>31</v>
      </c>
      <c r="P9" s="545">
        <v>24</v>
      </c>
      <c r="Q9" s="545">
        <v>16</v>
      </c>
      <c r="R9" s="545">
        <v>18</v>
      </c>
      <c r="S9" s="545">
        <v>17</v>
      </c>
      <c r="T9" s="545">
        <v>17</v>
      </c>
      <c r="U9" s="545">
        <v>17</v>
      </c>
      <c r="V9" s="545">
        <v>16</v>
      </c>
      <c r="W9" s="545">
        <v>16</v>
      </c>
    </row>
    <row r="10" spans="1:23" ht="17.45" customHeight="1" outlineLevel="1">
      <c r="A10" s="535" t="s">
        <v>195</v>
      </c>
      <c r="B10" s="541">
        <v>-2690.0683767446139</v>
      </c>
      <c r="C10" s="542">
        <v>-5268.4729018600501</v>
      </c>
      <c r="D10" s="542">
        <v>-8860.970486433358</v>
      </c>
      <c r="E10" s="542">
        <v>-766.7569197447126</v>
      </c>
      <c r="F10" s="542">
        <v>518.72252880659721</v>
      </c>
      <c r="G10" s="542">
        <v>1545.9942526</v>
      </c>
      <c r="H10" s="542">
        <v>207.26159415000001</v>
      </c>
      <c r="I10" s="542">
        <v>506.35533479999998</v>
      </c>
      <c r="J10" s="542">
        <v>4118.16189184</v>
      </c>
      <c r="K10" s="542">
        <v>4815.1892170649999</v>
      </c>
      <c r="L10" s="543">
        <v>0</v>
      </c>
      <c r="M10" s="544">
        <v>40</v>
      </c>
      <c r="N10" s="545">
        <v>38</v>
      </c>
      <c r="O10" s="545">
        <v>27</v>
      </c>
      <c r="P10" s="545">
        <v>23</v>
      </c>
      <c r="Q10" s="545">
        <v>18</v>
      </c>
      <c r="R10" s="545">
        <v>18</v>
      </c>
      <c r="S10" s="545">
        <v>17</v>
      </c>
      <c r="T10" s="545">
        <v>17</v>
      </c>
      <c r="U10" s="545">
        <v>17</v>
      </c>
      <c r="V10" s="545">
        <v>16</v>
      </c>
      <c r="W10" s="545">
        <v>16</v>
      </c>
    </row>
    <row r="11" spans="1:23" ht="17.45" customHeight="1" outlineLevel="1">
      <c r="A11" s="535" t="s">
        <v>196</v>
      </c>
      <c r="B11" s="541">
        <v>-3024.8045535894216</v>
      </c>
      <c r="C11" s="542">
        <v>-15623.22</v>
      </c>
      <c r="D11" s="542">
        <v>-164.68687971921275</v>
      </c>
      <c r="E11" s="542">
        <v>-175.91443964985166</v>
      </c>
      <c r="F11" s="542">
        <v>634.20826215995828</v>
      </c>
      <c r="G11" s="542">
        <v>-564.22174462999999</v>
      </c>
      <c r="H11" s="542">
        <v>-776.57719488999999</v>
      </c>
      <c r="I11" s="542">
        <v>-766.56884938999997</v>
      </c>
      <c r="J11" s="542">
        <v>3141.082437515</v>
      </c>
      <c r="K11" s="542">
        <v>5272.7935131000004</v>
      </c>
      <c r="L11" s="543">
        <v>-0.14483559999999099</v>
      </c>
      <c r="M11" s="544">
        <v>40</v>
      </c>
      <c r="N11" s="545">
        <v>36</v>
      </c>
      <c r="O11" s="545">
        <v>27</v>
      </c>
      <c r="P11" s="545">
        <v>20</v>
      </c>
      <c r="Q11" s="545">
        <v>18</v>
      </c>
      <c r="R11" s="545">
        <v>18</v>
      </c>
      <c r="S11" s="545">
        <v>17</v>
      </c>
      <c r="T11" s="545">
        <v>17</v>
      </c>
      <c r="U11" s="545">
        <v>16</v>
      </c>
      <c r="V11" s="545">
        <v>16</v>
      </c>
      <c r="W11" s="545">
        <v>16</v>
      </c>
    </row>
    <row r="12" spans="1:23" ht="17.45" customHeight="1" outlineLevel="1">
      <c r="A12" s="535" t="s">
        <v>197</v>
      </c>
      <c r="B12" s="541">
        <v>-1872.896071919401</v>
      </c>
      <c r="C12" s="542">
        <v>-2359.8037581410781</v>
      </c>
      <c r="D12" s="542">
        <v>-144.18676607442069</v>
      </c>
      <c r="E12" s="542">
        <v>-519.79690696801424</v>
      </c>
      <c r="F12" s="542">
        <v>-177.36410713108774</v>
      </c>
      <c r="G12" s="542">
        <v>1554.7161294099999</v>
      </c>
      <c r="H12" s="542">
        <v>-962.32864698000003</v>
      </c>
      <c r="I12" s="542">
        <v>311.16771783000002</v>
      </c>
      <c r="J12" s="542">
        <v>1590.0182899199999</v>
      </c>
      <c r="K12" s="542">
        <v>-4323.7313412000003</v>
      </c>
      <c r="L12" s="543">
        <v>-2.0467236</v>
      </c>
      <c r="M12" s="544">
        <v>40</v>
      </c>
      <c r="N12" s="545">
        <v>35</v>
      </c>
      <c r="O12" s="545">
        <v>28</v>
      </c>
      <c r="P12" s="545">
        <v>21</v>
      </c>
      <c r="Q12" s="545">
        <v>18</v>
      </c>
      <c r="R12" s="545">
        <v>18</v>
      </c>
      <c r="S12" s="545">
        <v>17</v>
      </c>
      <c r="T12" s="545">
        <v>17</v>
      </c>
      <c r="U12" s="545">
        <v>16</v>
      </c>
      <c r="V12" s="545">
        <v>16</v>
      </c>
      <c r="W12" s="545">
        <v>16</v>
      </c>
    </row>
    <row r="13" spans="1:23" ht="17.45" customHeight="1" outlineLevel="1">
      <c r="A13" s="546" t="s">
        <v>198</v>
      </c>
      <c r="B13" s="541">
        <v>-3333.3451588214361</v>
      </c>
      <c r="C13" s="542">
        <v>-8137.0471992000139</v>
      </c>
      <c r="D13" s="542">
        <v>-1752.6022070807746</v>
      </c>
      <c r="E13" s="542">
        <v>-284.59767997462956</v>
      </c>
      <c r="F13" s="542">
        <v>167.03316855708582</v>
      </c>
      <c r="G13" s="542">
        <v>1098.91831318</v>
      </c>
      <c r="H13" s="542">
        <v>459.55398723000002</v>
      </c>
      <c r="I13" s="542">
        <v>-415.37075584000002</v>
      </c>
      <c r="J13" s="542">
        <v>2925.69330042</v>
      </c>
      <c r="K13" s="542">
        <v>-1437.0416892000001</v>
      </c>
      <c r="L13" s="543">
        <v>-14565.5017142</v>
      </c>
      <c r="M13" s="544">
        <v>40</v>
      </c>
      <c r="N13" s="545">
        <v>33</v>
      </c>
      <c r="O13" s="545">
        <v>27</v>
      </c>
      <c r="P13" s="545">
        <v>24</v>
      </c>
      <c r="Q13" s="545">
        <v>19</v>
      </c>
      <c r="R13" s="545">
        <v>17</v>
      </c>
      <c r="S13" s="545">
        <v>17</v>
      </c>
      <c r="T13" s="545">
        <v>17</v>
      </c>
      <c r="U13" s="545">
        <v>16</v>
      </c>
      <c r="V13" s="545">
        <v>16</v>
      </c>
      <c r="W13" s="545">
        <v>16</v>
      </c>
    </row>
    <row r="14" spans="1:23" ht="17.45" customHeight="1" outlineLevel="1">
      <c r="A14" s="547" t="s">
        <v>199</v>
      </c>
      <c r="B14" s="541">
        <v>-3962.737866660349</v>
      </c>
      <c r="C14" s="542">
        <v>-2444.7152507381652</v>
      </c>
      <c r="D14" s="542">
        <v>-322.03533901537236</v>
      </c>
      <c r="E14" s="542">
        <v>24.137752253103656</v>
      </c>
      <c r="F14" s="542">
        <v>-514.84731989521515</v>
      </c>
      <c r="G14" s="542">
        <v>-1250.6450334000001</v>
      </c>
      <c r="H14" s="542">
        <v>-121.09954801000001</v>
      </c>
      <c r="I14" s="542">
        <v>-255.90286028</v>
      </c>
      <c r="J14" s="542">
        <v>777.85522281999999</v>
      </c>
      <c r="K14" s="542">
        <v>1726.8226711</v>
      </c>
      <c r="L14" s="543">
        <v>-2128.834327</v>
      </c>
      <c r="M14" s="544">
        <v>40</v>
      </c>
      <c r="N14" s="545">
        <v>31</v>
      </c>
      <c r="O14" s="545">
        <v>25</v>
      </c>
      <c r="P14" s="545">
        <v>23</v>
      </c>
      <c r="Q14" s="545">
        <v>18</v>
      </c>
      <c r="R14" s="545">
        <v>17</v>
      </c>
      <c r="S14" s="545">
        <v>17</v>
      </c>
      <c r="T14" s="545">
        <v>17</v>
      </c>
      <c r="U14" s="545">
        <v>16</v>
      </c>
      <c r="V14" s="545">
        <v>16</v>
      </c>
      <c r="W14" s="545">
        <v>16</v>
      </c>
    </row>
    <row r="15" spans="1:23" ht="17.45" customHeight="1" outlineLevel="1">
      <c r="A15" s="548" t="s">
        <v>200</v>
      </c>
      <c r="B15" s="549">
        <v>-2531.9299999999998</v>
      </c>
      <c r="C15" s="550">
        <v>-1508.1569036613905</v>
      </c>
      <c r="D15" s="550">
        <v>328.86953288038541</v>
      </c>
      <c r="E15" s="550">
        <v>175.05763793162339</v>
      </c>
      <c r="F15" s="550">
        <v>-617.65089120987057</v>
      </c>
      <c r="G15" s="550">
        <v>314.24897535000002</v>
      </c>
      <c r="H15" s="550">
        <v>-679.65997170000003</v>
      </c>
      <c r="I15" s="550">
        <v>-1545.7239910200001</v>
      </c>
      <c r="J15" s="550">
        <v>224.61841526000001</v>
      </c>
      <c r="K15" s="550">
        <v>-114.552533400001</v>
      </c>
      <c r="L15" s="551">
        <v>-11022.038925999999</v>
      </c>
      <c r="M15" s="552">
        <v>40</v>
      </c>
      <c r="N15" s="553">
        <v>31</v>
      </c>
      <c r="O15" s="553">
        <v>25</v>
      </c>
      <c r="P15" s="553">
        <v>21</v>
      </c>
      <c r="Q15" s="553">
        <v>17</v>
      </c>
      <c r="R15" s="553">
        <v>17</v>
      </c>
      <c r="S15" s="553">
        <v>17</v>
      </c>
      <c r="T15" s="553">
        <v>17</v>
      </c>
      <c r="U15" s="553">
        <v>16</v>
      </c>
      <c r="V15" s="553">
        <v>16</v>
      </c>
      <c r="W15" s="553">
        <v>16</v>
      </c>
    </row>
    <row r="16" spans="1:23" ht="17.45" customHeight="1" thickBot="1">
      <c r="A16" s="554" t="s">
        <v>116</v>
      </c>
      <c r="B16" s="555">
        <f>SUM(B4:B15)</f>
        <v>-54036.48199543338</v>
      </c>
      <c r="C16" s="556">
        <f t="shared" ref="C16:L16" si="0">SUM(C4:C15)</f>
        <v>-48206.722003099632</v>
      </c>
      <c r="D16" s="556">
        <f t="shared" si="0"/>
        <v>-37178.813234562687</v>
      </c>
      <c r="E16" s="556">
        <f t="shared" si="0"/>
        <v>-4316.4786043248059</v>
      </c>
      <c r="F16" s="557">
        <f t="shared" si="0"/>
        <v>-1696.5782321847842</v>
      </c>
      <c r="G16" s="557">
        <f t="shared" si="0"/>
        <v>2178.7741859592284</v>
      </c>
      <c r="H16" s="557">
        <f t="shared" si="0"/>
        <v>3042.4706594950003</v>
      </c>
      <c r="I16" s="557">
        <f t="shared" si="0"/>
        <v>-5787.0810631553486</v>
      </c>
      <c r="J16" s="557">
        <f>SUM(J4:J15)</f>
        <v>17959.086102000001</v>
      </c>
      <c r="K16" s="557">
        <f>SUM(K4:K15)</f>
        <v>56915.886551184994</v>
      </c>
      <c r="L16" s="557">
        <f t="shared" si="0"/>
        <v>-25477.7499474</v>
      </c>
      <c r="M16" s="558">
        <f t="shared" ref="M16:R16" si="1">AVERAGE(M4:M15)</f>
        <v>39</v>
      </c>
      <c r="N16" s="559">
        <f t="shared" si="1"/>
        <v>37.25</v>
      </c>
      <c r="O16" s="559">
        <f t="shared" si="1"/>
        <v>28.083333333333332</v>
      </c>
      <c r="P16" s="559">
        <f t="shared" si="1"/>
        <v>22.833333333333332</v>
      </c>
      <c r="Q16" s="559">
        <f t="shared" si="1"/>
        <v>18.25</v>
      </c>
      <c r="R16" s="559">
        <f t="shared" si="1"/>
        <v>17.583333333333332</v>
      </c>
      <c r="S16" s="559">
        <v>17.583333333333332</v>
      </c>
      <c r="T16" s="559">
        <f>AVERAGE(T4:T15)</f>
        <v>17</v>
      </c>
      <c r="U16" s="559">
        <f>AVERAGE(U4:U15)</f>
        <v>16.583333333333332</v>
      </c>
      <c r="V16" s="559">
        <f>AVERAGE(V4:V15)</f>
        <v>16</v>
      </c>
      <c r="W16" s="559">
        <f>AVERAGE(W4:W15)</f>
        <v>16</v>
      </c>
    </row>
    <row r="17" spans="1:23" ht="17.45" customHeight="1">
      <c r="A17" s="560" t="s">
        <v>201</v>
      </c>
      <c r="B17" s="561"/>
      <c r="C17" s="562">
        <f t="shared" ref="C17:I17" si="2">C16/B16-1</f>
        <v>-0.10788563165208309</v>
      </c>
      <c r="D17" s="563">
        <f t="shared" si="2"/>
        <v>-0.22876288430953395</v>
      </c>
      <c r="E17" s="563">
        <f t="shared" si="2"/>
        <v>-0.88389950542283424</v>
      </c>
      <c r="F17" s="563">
        <f t="shared" si="2"/>
        <v>-0.60695317000183135</v>
      </c>
      <c r="G17" s="563">
        <f t="shared" si="2"/>
        <v>-2.2842167514748155</v>
      </c>
      <c r="H17" s="563">
        <f t="shared" si="2"/>
        <v>0.39641394647583472</v>
      </c>
      <c r="I17" s="563">
        <f t="shared" si="2"/>
        <v>-2.9020992183096048</v>
      </c>
      <c r="J17" s="562">
        <f>J16/H16-1</f>
        <v>4.9027968095445535</v>
      </c>
      <c r="K17" s="563">
        <f>K16/J16-1</f>
        <v>2.1691972647119608</v>
      </c>
      <c r="L17" s="563">
        <f>L16/K16-1</f>
        <v>-1.4476386381944102</v>
      </c>
      <c r="M17" s="564"/>
      <c r="N17" s="564">
        <f t="shared" ref="N17:W17" si="3">N16/M16-1</f>
        <v>-4.4871794871794823E-2</v>
      </c>
      <c r="O17" s="564">
        <f t="shared" si="3"/>
        <v>-0.24608501118568238</v>
      </c>
      <c r="P17" s="564">
        <f t="shared" si="3"/>
        <v>-0.18694362017804156</v>
      </c>
      <c r="Q17" s="564">
        <f t="shared" si="3"/>
        <v>-0.20072992700729919</v>
      </c>
      <c r="R17" s="564">
        <f t="shared" si="3"/>
        <v>-3.6529680365296913E-2</v>
      </c>
      <c r="S17" s="564">
        <f t="shared" si="3"/>
        <v>0</v>
      </c>
      <c r="T17" s="564">
        <f t="shared" si="3"/>
        <v>-3.3175355450236865E-2</v>
      </c>
      <c r="U17" s="564">
        <f t="shared" si="3"/>
        <v>-2.4509803921568651E-2</v>
      </c>
      <c r="V17" s="564">
        <f t="shared" si="3"/>
        <v>-3.5175879396984855E-2</v>
      </c>
      <c r="W17" s="564">
        <f t="shared" si="3"/>
        <v>0</v>
      </c>
    </row>
    <row r="18" spans="1:23" ht="17.45" customHeight="1">
      <c r="A18" s="560" t="s">
        <v>223</v>
      </c>
      <c r="B18" s="561"/>
      <c r="C18" s="562"/>
      <c r="D18" s="563"/>
      <c r="E18" s="563"/>
      <c r="F18" s="563"/>
      <c r="G18" s="563"/>
      <c r="H18" s="563"/>
      <c r="I18" s="563"/>
      <c r="J18" s="562"/>
      <c r="K18" s="563"/>
      <c r="L18" s="563"/>
      <c r="M18" s="564"/>
      <c r="N18" s="564"/>
      <c r="O18" s="564"/>
      <c r="P18" s="564"/>
      <c r="Q18" s="564"/>
      <c r="R18" s="564"/>
      <c r="S18" s="564"/>
      <c r="T18" s="564"/>
      <c r="U18" s="564"/>
      <c r="V18" s="564"/>
      <c r="W18" s="564"/>
    </row>
    <row r="19" spans="1:23" ht="6" customHeight="1">
      <c r="A19" s="21"/>
      <c r="B19" s="29"/>
      <c r="C19" s="29"/>
      <c r="D19" s="29"/>
      <c r="E19" s="29"/>
      <c r="F19" s="29"/>
      <c r="G19" s="29"/>
      <c r="H19" s="29"/>
      <c r="I19" s="29"/>
      <c r="J19" s="30"/>
      <c r="K19" s="30"/>
      <c r="L19" s="30"/>
      <c r="M19" s="21"/>
      <c r="N19" s="21"/>
      <c r="O19" s="21"/>
      <c r="P19" s="22"/>
      <c r="R19" s="29"/>
      <c r="S19" s="30"/>
      <c r="T19" s="22"/>
      <c r="U19" s="22"/>
    </row>
    <row r="20" spans="1:23" ht="53.25" customHeight="1" thickBot="1">
      <c r="A20" s="565" t="s">
        <v>221</v>
      </c>
      <c r="B20" s="565"/>
      <c r="C20" s="565"/>
      <c r="D20" s="565"/>
      <c r="E20" s="565"/>
      <c r="F20" s="565"/>
      <c r="G20" s="565"/>
      <c r="H20" s="565"/>
      <c r="I20" s="565"/>
      <c r="J20" s="565"/>
      <c r="K20" s="565"/>
      <c r="L20" s="565"/>
      <c r="M20" s="565"/>
      <c r="N20" s="565"/>
      <c r="O20" s="565"/>
      <c r="P20" s="565"/>
      <c r="Q20" s="565"/>
      <c r="R20" s="565"/>
      <c r="S20" s="565"/>
      <c r="T20" s="565"/>
      <c r="U20" s="565"/>
      <c r="V20" s="565"/>
      <c r="W20" s="565"/>
    </row>
    <row r="21" spans="1:23" ht="43.5" customHeight="1" outlineLevel="1" thickBot="1">
      <c r="A21" s="566" t="s">
        <v>34</v>
      </c>
      <c r="B21" s="567" t="s">
        <v>202</v>
      </c>
      <c r="C21" s="568"/>
      <c r="D21" s="568"/>
      <c r="E21" s="568"/>
      <c r="F21" s="568"/>
      <c r="G21" s="568"/>
      <c r="H21" s="568"/>
      <c r="I21" s="568"/>
      <c r="J21" s="568"/>
      <c r="K21" s="568"/>
      <c r="L21" s="569"/>
      <c r="M21" s="567" t="s">
        <v>203</v>
      </c>
      <c r="N21" s="568"/>
      <c r="O21" s="568"/>
      <c r="P21" s="568"/>
      <c r="Q21" s="568"/>
      <c r="R21" s="568"/>
      <c r="S21" s="568"/>
      <c r="T21" s="568"/>
      <c r="U21" s="568"/>
      <c r="V21" s="568"/>
      <c r="W21" s="569"/>
    </row>
    <row r="22" spans="1:23" ht="17.45" customHeight="1" outlineLevel="1" thickBot="1">
      <c r="A22" s="525"/>
      <c r="B22" s="526">
        <f>B3</f>
        <v>2012</v>
      </c>
      <c r="C22" s="16">
        <f>C3</f>
        <v>2013</v>
      </c>
      <c r="D22" s="16">
        <f>D3</f>
        <v>2014</v>
      </c>
      <c r="E22" s="16">
        <f>E3</f>
        <v>2015</v>
      </c>
      <c r="F22" s="527">
        <f>F3</f>
        <v>2016</v>
      </c>
      <c r="G22" s="527">
        <f>G3</f>
        <v>2017</v>
      </c>
      <c r="H22" s="527">
        <f>H3</f>
        <v>2018</v>
      </c>
      <c r="I22" s="527">
        <f>I3</f>
        <v>2019</v>
      </c>
      <c r="J22" s="527">
        <f>J3</f>
        <v>2020</v>
      </c>
      <c r="K22" s="528">
        <f>K3</f>
        <v>2021</v>
      </c>
      <c r="L22" s="528" t="str">
        <f>L3</f>
        <v>2022**</v>
      </c>
      <c r="M22" s="16">
        <f>M3</f>
        <v>2012</v>
      </c>
      <c r="N22" s="16">
        <f>N3</f>
        <v>2013</v>
      </c>
      <c r="O22" s="16">
        <f>O3</f>
        <v>2014</v>
      </c>
      <c r="P22" s="528">
        <f>P3</f>
        <v>2015</v>
      </c>
      <c r="Q22" s="528">
        <f>Q3</f>
        <v>2016</v>
      </c>
      <c r="R22" s="528">
        <f>R3</f>
        <v>2017</v>
      </c>
      <c r="S22" s="528">
        <f>S3</f>
        <v>2018</v>
      </c>
      <c r="T22" s="528">
        <f>T3</f>
        <v>2019</v>
      </c>
      <c r="U22" s="528">
        <f>U3</f>
        <v>2020</v>
      </c>
      <c r="V22" s="528">
        <f>V3</f>
        <v>2021</v>
      </c>
      <c r="W22" s="528" t="str">
        <f>W3</f>
        <v>2022**</v>
      </c>
    </row>
    <row r="23" spans="1:23" ht="17.45" customHeight="1" outlineLevel="1">
      <c r="A23" s="570" t="s">
        <v>204</v>
      </c>
      <c r="B23" s="571">
        <f t="shared" ref="B23:H23" si="4">SUM(B4:B6)</f>
        <v>-25970.863331615772</v>
      </c>
      <c r="C23" s="531">
        <f t="shared" si="4"/>
        <v>-457.38452544908637</v>
      </c>
      <c r="D23" s="531">
        <f t="shared" si="4"/>
        <v>-14093.479738089598</v>
      </c>
      <c r="E23" s="531">
        <f t="shared" si="4"/>
        <v>-1569.3117238500004</v>
      </c>
      <c r="F23" s="531">
        <f t="shared" si="4"/>
        <v>-926.32154273908213</v>
      </c>
      <c r="G23" s="531">
        <f t="shared" si="4"/>
        <v>-1423.8079111707714</v>
      </c>
      <c r="H23" s="531">
        <f t="shared" si="4"/>
        <v>2145.2143816950002</v>
      </c>
      <c r="I23" s="531">
        <f>SUM(I4:I6)</f>
        <v>-2083.6525228503479</v>
      </c>
      <c r="J23" s="531">
        <f>SUM(J4:J6)</f>
        <v>3400.0231078050001</v>
      </c>
      <c r="K23" s="531">
        <f>SUM(K4:K6)</f>
        <v>60533.895469969997</v>
      </c>
      <c r="L23" s="572">
        <f>SUM(L4:L6)</f>
        <v>2240.8165790000003</v>
      </c>
      <c r="M23" s="573">
        <f t="shared" ref="M23:S23" si="5">B23</f>
        <v>-25970.863331615772</v>
      </c>
      <c r="N23" s="574">
        <f t="shared" si="5"/>
        <v>-457.38452544908637</v>
      </c>
      <c r="O23" s="574">
        <f t="shared" si="5"/>
        <v>-14093.479738089598</v>
      </c>
      <c r="P23" s="574">
        <f t="shared" si="5"/>
        <v>-1569.3117238500004</v>
      </c>
      <c r="Q23" s="575">
        <f t="shared" si="5"/>
        <v>-926.32154273908213</v>
      </c>
      <c r="R23" s="575">
        <f t="shared" si="5"/>
        <v>-1423.8079111707714</v>
      </c>
      <c r="S23" s="575">
        <f t="shared" si="5"/>
        <v>2145.2143816950002</v>
      </c>
      <c r="T23" s="575">
        <v>2145.2143816950002</v>
      </c>
      <c r="U23" s="575">
        <f>J23</f>
        <v>3400.0231078050001</v>
      </c>
      <c r="V23" s="575">
        <f>K23</f>
        <v>60533.895469969997</v>
      </c>
      <c r="W23" s="575">
        <f>L23</f>
        <v>2240.8165790000003</v>
      </c>
    </row>
    <row r="24" spans="1:23" ht="17.45" customHeight="1" outlineLevel="1">
      <c r="A24" s="576" t="s">
        <v>205</v>
      </c>
      <c r="B24" s="577">
        <f t="shared" ref="B24:H24" si="6">SUM(B7:B9)</f>
        <v>-10649.836636082384</v>
      </c>
      <c r="C24" s="537">
        <f t="shared" si="6"/>
        <v>-12407.921464049852</v>
      </c>
      <c r="D24" s="537">
        <f t="shared" si="6"/>
        <v>-12169.721351030341</v>
      </c>
      <c r="E24" s="537">
        <f t="shared" si="6"/>
        <v>-1199.2963243223244</v>
      </c>
      <c r="F24" s="537">
        <f t="shared" si="6"/>
        <v>-780.35833073316985</v>
      </c>
      <c r="G24" s="537">
        <f t="shared" si="6"/>
        <v>903.57120462</v>
      </c>
      <c r="H24" s="537">
        <f t="shared" si="6"/>
        <v>2770.1060579999998</v>
      </c>
      <c r="I24" s="537">
        <f>SUM(I7:I9)</f>
        <v>-1537.3851364050001</v>
      </c>
      <c r="J24" s="537">
        <f>SUM(J7:J9)</f>
        <v>1781.6334364200002</v>
      </c>
      <c r="K24" s="537">
        <f>SUM(K7:K9)</f>
        <v>-9557.4887562499989</v>
      </c>
      <c r="L24" s="578">
        <f>SUM(L7:L9)</f>
        <v>0</v>
      </c>
      <c r="M24" s="579">
        <f t="shared" ref="M24:S24" si="7">SUM(B23:B24)</f>
        <v>-36620.699967698158</v>
      </c>
      <c r="N24" s="580">
        <f t="shared" si="7"/>
        <v>-12865.305989498938</v>
      </c>
      <c r="O24" s="581">
        <f t="shared" si="7"/>
        <v>-26263.201089119939</v>
      </c>
      <c r="P24" s="581">
        <f t="shared" si="7"/>
        <v>-2768.6080481723247</v>
      </c>
      <c r="Q24" s="582">
        <f t="shared" si="7"/>
        <v>-1706.679873472252</v>
      </c>
      <c r="R24" s="582">
        <f t="shared" si="7"/>
        <v>-520.23670655077137</v>
      </c>
      <c r="S24" s="582">
        <f t="shared" si="7"/>
        <v>4915.3204396950005</v>
      </c>
      <c r="T24" s="582">
        <v>4915.3204396950005</v>
      </c>
      <c r="U24" s="582">
        <f>SUM(J23:J24)</f>
        <v>5181.6565442250003</v>
      </c>
      <c r="V24" s="582">
        <f>SUM(K23:K24)</f>
        <v>50976.406713719996</v>
      </c>
      <c r="W24" s="582">
        <f>SUM(L23:L24)</f>
        <v>2240.8165790000003</v>
      </c>
    </row>
    <row r="25" spans="1:23" ht="17.45" customHeight="1" outlineLevel="1">
      <c r="A25" s="576" t="s">
        <v>206</v>
      </c>
      <c r="B25" s="577">
        <f t="shared" ref="B25:H25" si="8">SUM(B10:B12)</f>
        <v>-7587.7690022534362</v>
      </c>
      <c r="C25" s="542">
        <f t="shared" si="8"/>
        <v>-23251.496660001128</v>
      </c>
      <c r="D25" s="542">
        <f t="shared" si="8"/>
        <v>-9169.8441322269919</v>
      </c>
      <c r="E25" s="542">
        <f t="shared" si="8"/>
        <v>-1462.4682663625786</v>
      </c>
      <c r="F25" s="542">
        <f t="shared" si="8"/>
        <v>975.56668383546764</v>
      </c>
      <c r="G25" s="542">
        <f t="shared" si="8"/>
        <v>2536.48863738</v>
      </c>
      <c r="H25" s="542">
        <f t="shared" si="8"/>
        <v>-1531.6442477200001</v>
      </c>
      <c r="I25" s="542">
        <f>SUM(I10:I12)</f>
        <v>50.954203240000027</v>
      </c>
      <c r="J25" s="542">
        <f>SUM(J10:J12)</f>
        <v>8849.2626192749995</v>
      </c>
      <c r="K25" s="542">
        <f>SUM(K10:K12)</f>
        <v>5764.2513889649999</v>
      </c>
      <c r="L25" s="578">
        <f>SUM(L10:L12)</f>
        <v>-2.191559199999991</v>
      </c>
      <c r="M25" s="579">
        <f t="shared" ref="M25:S25" si="9">SUM(B23:B25)</f>
        <v>-44208.468969951595</v>
      </c>
      <c r="N25" s="583">
        <f t="shared" si="9"/>
        <v>-36116.802649500067</v>
      </c>
      <c r="O25" s="584">
        <f t="shared" si="9"/>
        <v>-35433.045221346933</v>
      </c>
      <c r="P25" s="584">
        <f t="shared" si="9"/>
        <v>-4231.0763145349028</v>
      </c>
      <c r="Q25" s="585">
        <f t="shared" si="9"/>
        <v>-731.11318963678434</v>
      </c>
      <c r="R25" s="585">
        <f t="shared" si="9"/>
        <v>2016.2519308292285</v>
      </c>
      <c r="S25" s="585">
        <f t="shared" si="9"/>
        <v>3383.6761919750006</v>
      </c>
      <c r="T25" s="585">
        <v>3383.6761919750006</v>
      </c>
      <c r="U25" s="585">
        <f>SUM(J23:J25)</f>
        <v>14030.919163499999</v>
      </c>
      <c r="V25" s="585">
        <f>SUM(K23:K25)</f>
        <v>56740.658102684996</v>
      </c>
      <c r="W25" s="585">
        <f>SUM(L23:L25)</f>
        <v>2238.6250198000002</v>
      </c>
    </row>
    <row r="26" spans="1:23" ht="17.45" customHeight="1" outlineLevel="1" thickBot="1">
      <c r="A26" s="586" t="s">
        <v>207</v>
      </c>
      <c r="B26" s="587">
        <f t="shared" ref="B26:H26" si="10">SUM(B13:B15)</f>
        <v>-9828.013025481785</v>
      </c>
      <c r="C26" s="588">
        <f t="shared" si="10"/>
        <v>-12089.919353599569</v>
      </c>
      <c r="D26" s="588">
        <f t="shared" si="10"/>
        <v>-1745.7680132157618</v>
      </c>
      <c r="E26" s="588">
        <f t="shared" si="10"/>
        <v>-85.402289789902511</v>
      </c>
      <c r="F26" s="588">
        <f t="shared" si="10"/>
        <v>-965.46504254799993</v>
      </c>
      <c r="G26" s="588">
        <f t="shared" si="10"/>
        <v>162.52225512999996</v>
      </c>
      <c r="H26" s="588">
        <f t="shared" si="10"/>
        <v>-341.20553247999999</v>
      </c>
      <c r="I26" s="588">
        <f>SUM(I13:I15)</f>
        <v>-2216.9976071400001</v>
      </c>
      <c r="J26" s="588">
        <f>SUM(J13:J15)</f>
        <v>3928.1669385</v>
      </c>
      <c r="K26" s="588">
        <f>SUM(K13:K15)</f>
        <v>175.22844849999893</v>
      </c>
      <c r="L26" s="589">
        <f>SUM(L13:L15)</f>
        <v>-27716.374967199998</v>
      </c>
      <c r="M26" s="590">
        <f t="shared" ref="M26:S26" si="11">SUM(B23:B26)</f>
        <v>-54036.48199543338</v>
      </c>
      <c r="N26" s="591">
        <f t="shared" si="11"/>
        <v>-48206.72200309964</v>
      </c>
      <c r="O26" s="591">
        <f t="shared" si="11"/>
        <v>-37178.813234562695</v>
      </c>
      <c r="P26" s="591">
        <f t="shared" si="11"/>
        <v>-4316.478604324805</v>
      </c>
      <c r="Q26" s="592">
        <f t="shared" si="11"/>
        <v>-1696.5782321847842</v>
      </c>
      <c r="R26" s="592">
        <f t="shared" si="11"/>
        <v>2178.7741859592284</v>
      </c>
      <c r="S26" s="592">
        <f t="shared" si="11"/>
        <v>3042.4706594950007</v>
      </c>
      <c r="T26" s="592">
        <v>3042.4706594950007</v>
      </c>
      <c r="U26" s="592">
        <f>SUM(J23:J26)</f>
        <v>17959.086101999997</v>
      </c>
      <c r="V26" s="592">
        <f>SUM(K23:K26)</f>
        <v>56915.886551184994</v>
      </c>
      <c r="W26" s="592">
        <f>SUM(L23:L26)</f>
        <v>-25477.749947399996</v>
      </c>
    </row>
    <row r="27" spans="1:23" ht="43.5" customHeight="1" outlineLevel="1" thickBot="1">
      <c r="A27" s="521" t="s">
        <v>34</v>
      </c>
    </row>
    <row r="28" spans="1:23" ht="15" customHeight="1" outlineLevel="1" thickBot="1">
      <c r="A28" s="525"/>
      <c r="K28" s="527">
        <f t="shared" ref="K28:W28" si="12">K22</f>
        <v>2021</v>
      </c>
      <c r="L28" s="527" t="str">
        <f t="shared" si="12"/>
        <v>2022**</v>
      </c>
      <c r="M28" s="527">
        <f t="shared" si="12"/>
        <v>2012</v>
      </c>
      <c r="N28" s="527">
        <f t="shared" si="12"/>
        <v>2013</v>
      </c>
      <c r="O28" s="527">
        <f t="shared" si="12"/>
        <v>2014</v>
      </c>
      <c r="P28" s="527">
        <f t="shared" si="12"/>
        <v>2015</v>
      </c>
      <c r="Q28" s="527">
        <f t="shared" si="12"/>
        <v>2016</v>
      </c>
      <c r="R28" s="527">
        <f t="shared" si="12"/>
        <v>2017</v>
      </c>
      <c r="S28" s="527">
        <f t="shared" si="12"/>
        <v>2018</v>
      </c>
      <c r="T28" s="527">
        <f t="shared" si="12"/>
        <v>2019</v>
      </c>
      <c r="U28" s="527">
        <f t="shared" si="12"/>
        <v>2020</v>
      </c>
      <c r="V28" s="527">
        <f>V22</f>
        <v>2021</v>
      </c>
      <c r="W28" s="527" t="str">
        <f>W22</f>
        <v>2022**</v>
      </c>
    </row>
    <row r="29" spans="1:23" ht="15" customHeight="1" outlineLevel="1">
      <c r="A29" s="570" t="s">
        <v>204</v>
      </c>
      <c r="K29" s="593">
        <f>K23/1000</f>
        <v>60.533895469969998</v>
      </c>
      <c r="L29" s="593">
        <f>L23/1000</f>
        <v>2.2408165790000001</v>
      </c>
      <c r="O29" s="20"/>
      <c r="V29" s="593">
        <f>V23/1000</f>
        <v>60.533895469969998</v>
      </c>
      <c r="W29" s="593">
        <f>W23/1000</f>
        <v>2.2408165790000001</v>
      </c>
    </row>
    <row r="30" spans="1:23" ht="15" customHeight="1" outlineLevel="1">
      <c r="A30" s="576" t="s">
        <v>205</v>
      </c>
      <c r="H30" s="20"/>
      <c r="I30" s="20"/>
      <c r="K30" s="187">
        <f t="shared" ref="K30:L32" si="13">K24/1000</f>
        <v>-9.5574887562499988</v>
      </c>
      <c r="L30" s="187">
        <f t="shared" si="13"/>
        <v>0</v>
      </c>
      <c r="O30" s="20"/>
      <c r="V30" s="187">
        <f t="shared" ref="V29:W32" si="14">V24/1000</f>
        <v>50.976406713719996</v>
      </c>
      <c r="W30" s="187">
        <f t="shared" si="14"/>
        <v>2.2408165790000001</v>
      </c>
    </row>
    <row r="31" spans="1:23" ht="15" customHeight="1" outlineLevel="1">
      <c r="A31" s="576" t="s">
        <v>206</v>
      </c>
      <c r="H31" s="20"/>
      <c r="I31" s="20"/>
      <c r="K31" s="187">
        <f t="shared" si="13"/>
        <v>5.7642513889649996</v>
      </c>
      <c r="L31" s="187">
        <f t="shared" si="13"/>
        <v>-2.191559199999991E-3</v>
      </c>
      <c r="O31" s="20"/>
      <c r="V31" s="187">
        <f t="shared" si="14"/>
        <v>56.740658102684996</v>
      </c>
      <c r="W31" s="187">
        <f t="shared" si="14"/>
        <v>2.2386250198000002</v>
      </c>
    </row>
    <row r="32" spans="1:23" ht="15" customHeight="1" outlineLevel="1" thickBot="1">
      <c r="A32" s="586" t="s">
        <v>207</v>
      </c>
      <c r="G32" s="20"/>
      <c r="H32" s="20"/>
      <c r="I32" s="20"/>
      <c r="K32" s="594">
        <f t="shared" si="13"/>
        <v>0.17522844849999894</v>
      </c>
      <c r="L32" s="594">
        <f t="shared" si="13"/>
        <v>-27.716374967199997</v>
      </c>
      <c r="O32" s="20"/>
      <c r="V32" s="594">
        <f t="shared" si="14"/>
        <v>56.915886551184997</v>
      </c>
      <c r="W32" s="594">
        <f t="shared" si="14"/>
        <v>-25.477749947399996</v>
      </c>
    </row>
    <row r="33" spans="2:15" outlineLevel="1">
      <c r="O33" s="20"/>
    </row>
    <row r="34" spans="2:15" outlineLevel="1">
      <c r="O34" s="20"/>
    </row>
    <row r="35" spans="2:15" outlineLevel="1">
      <c r="O35" s="20"/>
    </row>
    <row r="36" spans="2:15" outlineLevel="1">
      <c r="B36" s="595"/>
      <c r="C36" s="595"/>
      <c r="D36" s="595"/>
      <c r="O36" s="20"/>
    </row>
    <row r="37" spans="2:15" outlineLevel="1">
      <c r="B37" s="595"/>
      <c r="C37" s="595"/>
      <c r="D37" s="595"/>
      <c r="O37" s="20"/>
    </row>
    <row r="38" spans="2:15" outlineLevel="1">
      <c r="O38" s="20"/>
    </row>
    <row r="39" spans="2:15" outlineLevel="1">
      <c r="O39" s="20"/>
    </row>
    <row r="40" spans="2:15" outlineLevel="1">
      <c r="O40" s="20"/>
    </row>
    <row r="41" spans="2:15" outlineLevel="1">
      <c r="O41" s="20"/>
    </row>
    <row r="42" spans="2:15" outlineLevel="1">
      <c r="O42" s="20"/>
    </row>
    <row r="43" spans="2:15" outlineLevel="1">
      <c r="O43" s="20"/>
    </row>
  </sheetData>
  <mergeCells count="9">
    <mergeCell ref="A27:A28"/>
    <mergeCell ref="A1:W1"/>
    <mergeCell ref="A2:A3"/>
    <mergeCell ref="B2:L2"/>
    <mergeCell ref="M2:W2"/>
    <mergeCell ref="A20:W20"/>
    <mergeCell ref="A21:A22"/>
    <mergeCell ref="B21:L21"/>
    <mergeCell ref="M21:W21"/>
  </mergeCells>
  <conditionalFormatting sqref="B4:I16 B23:W26 L4:W16">
    <cfRule type="cellIs" dxfId="14" priority="12" operator="lessThan">
      <formula>0</formula>
    </cfRule>
  </conditionalFormatting>
  <conditionalFormatting sqref="B17:B18">
    <cfRule type="cellIs" dxfId="13" priority="11" operator="lessThan">
      <formula>0</formula>
    </cfRule>
  </conditionalFormatting>
  <conditionalFormatting sqref="J4:J16">
    <cfRule type="cellIs" dxfId="12" priority="10" operator="lessThan">
      <formula>0</formula>
    </cfRule>
  </conditionalFormatting>
  <conditionalFormatting sqref="K4:K16">
    <cfRule type="cellIs" dxfId="11" priority="9" operator="lessThan">
      <formula>0</formula>
    </cfRule>
  </conditionalFormatting>
  <conditionalFormatting sqref="L4:L16">
    <cfRule type="cellIs" dxfId="10" priority="3" operator="lessThan">
      <formula>0</formula>
    </cfRule>
  </conditionalFormatting>
  <conditionalFormatting sqref="J4:J16">
    <cfRule type="cellIs" dxfId="9" priority="8" operator="lessThan">
      <formula>0</formula>
    </cfRule>
  </conditionalFormatting>
  <conditionalFormatting sqref="K4:K16">
    <cfRule type="cellIs" dxfId="8" priority="7" operator="lessThan">
      <formula>0</formula>
    </cfRule>
  </conditionalFormatting>
  <conditionalFormatting sqref="K4:K16">
    <cfRule type="cellIs" dxfId="7" priority="6" operator="lessThan">
      <formula>0</formula>
    </cfRule>
  </conditionalFormatting>
  <conditionalFormatting sqref="L4:L16">
    <cfRule type="cellIs" dxfId="6" priority="5" operator="lessThan">
      <formula>0</formula>
    </cfRule>
  </conditionalFormatting>
  <conditionalFormatting sqref="K4:K16">
    <cfRule type="cellIs" dxfId="5" priority="4" operator="lessThan">
      <formula>0</formula>
    </cfRule>
  </conditionalFormatting>
  <conditionalFormatting sqref="V16">
    <cfRule type="cellIs" dxfId="4" priority="2" operator="lessThan">
      <formula>0</formula>
    </cfRule>
  </conditionalFormatting>
  <conditionalFormatting sqref="W16">
    <cfRule type="cellIs" dxfId="3"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FD108"/>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85546875" style="1" customWidth="1"/>
    <col min="2" max="5" width="16.42578125" style="1" customWidth="1"/>
    <col min="6" max="10" width="14.85546875" style="1" customWidth="1"/>
    <col min="11" max="12" width="12.28515625" style="1" customWidth="1"/>
    <col min="13" max="13" width="10.140625" style="1" bestFit="1" customWidth="1"/>
    <col min="14" max="14" width="13.7109375" style="1" bestFit="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445" customFormat="1" ht="25.15" customHeight="1" thickBot="1">
      <c r="A1" s="444" t="s">
        <v>224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c r="GE1" s="444"/>
      <c r="GF1" s="444"/>
      <c r="GG1" s="444"/>
      <c r="GH1" s="444"/>
      <c r="GI1" s="444"/>
      <c r="GJ1" s="444"/>
      <c r="GK1" s="444"/>
      <c r="GL1" s="444"/>
      <c r="GM1" s="444"/>
      <c r="GN1" s="444"/>
      <c r="GO1" s="444"/>
      <c r="GP1" s="444"/>
      <c r="GQ1" s="444"/>
      <c r="GR1" s="444"/>
      <c r="GS1" s="444"/>
      <c r="GT1" s="444"/>
      <c r="GU1" s="444"/>
      <c r="GV1" s="444"/>
      <c r="GW1" s="444"/>
      <c r="GX1" s="444"/>
      <c r="GY1" s="444"/>
      <c r="GZ1" s="444"/>
      <c r="HA1" s="444"/>
      <c r="HB1" s="444"/>
      <c r="HC1" s="444"/>
      <c r="HD1" s="444"/>
      <c r="HE1" s="444"/>
      <c r="HF1" s="444"/>
      <c r="HG1" s="444"/>
      <c r="HH1" s="444"/>
      <c r="HI1" s="444"/>
      <c r="HJ1" s="444"/>
      <c r="HK1" s="444"/>
      <c r="HL1" s="444"/>
      <c r="HM1" s="444"/>
      <c r="HN1" s="444"/>
      <c r="HO1" s="444"/>
      <c r="HP1" s="444"/>
      <c r="HQ1" s="444"/>
      <c r="HR1" s="444"/>
      <c r="HS1" s="444"/>
      <c r="HT1" s="444"/>
      <c r="HU1" s="444"/>
      <c r="HV1" s="444"/>
      <c r="HW1" s="444"/>
      <c r="HX1" s="444"/>
      <c r="HY1" s="444"/>
      <c r="HZ1" s="444"/>
      <c r="IA1" s="444"/>
      <c r="IB1" s="444"/>
      <c r="IC1" s="444"/>
      <c r="ID1" s="444"/>
      <c r="IE1" s="444"/>
      <c r="IF1" s="444"/>
      <c r="IG1" s="444"/>
      <c r="IH1" s="444"/>
      <c r="II1" s="444"/>
      <c r="IJ1" s="444"/>
      <c r="IK1" s="444"/>
      <c r="IL1" s="444"/>
      <c r="IM1" s="444"/>
      <c r="IN1" s="444"/>
      <c r="IO1" s="444"/>
      <c r="IP1" s="444"/>
      <c r="IQ1" s="444"/>
      <c r="IR1" s="444"/>
      <c r="IS1" s="444"/>
      <c r="IT1" s="444"/>
      <c r="IU1" s="444"/>
      <c r="IV1" s="444"/>
      <c r="IW1" s="444"/>
      <c r="IX1" s="444"/>
      <c r="IY1" s="444"/>
      <c r="IZ1" s="444"/>
      <c r="JA1" s="444"/>
      <c r="JB1" s="444"/>
      <c r="JC1" s="444"/>
      <c r="JD1" s="444"/>
      <c r="JE1" s="444"/>
      <c r="JF1" s="444"/>
      <c r="JG1" s="444"/>
      <c r="JH1" s="444"/>
      <c r="JI1" s="444"/>
      <c r="JJ1" s="444"/>
      <c r="JK1" s="444"/>
      <c r="JL1" s="444"/>
      <c r="JM1" s="444"/>
      <c r="JN1" s="444"/>
      <c r="JO1" s="444"/>
      <c r="JP1" s="444"/>
      <c r="JQ1" s="444"/>
      <c r="JR1" s="444"/>
      <c r="JS1" s="444"/>
      <c r="JT1" s="444"/>
      <c r="JU1" s="444"/>
      <c r="JV1" s="444"/>
      <c r="JW1" s="444"/>
      <c r="JX1" s="444"/>
      <c r="JY1" s="444"/>
      <c r="JZ1" s="444"/>
      <c r="KA1" s="444"/>
      <c r="KB1" s="444"/>
      <c r="KC1" s="444"/>
      <c r="KD1" s="444"/>
      <c r="KE1" s="444"/>
      <c r="KF1" s="444"/>
      <c r="KG1" s="444"/>
      <c r="KH1" s="444"/>
      <c r="KI1" s="444"/>
      <c r="KJ1" s="444"/>
      <c r="KK1" s="444"/>
      <c r="KL1" s="444"/>
      <c r="KM1" s="444"/>
      <c r="KN1" s="444"/>
      <c r="KO1" s="444"/>
      <c r="KP1" s="444"/>
      <c r="KQ1" s="444"/>
      <c r="KR1" s="444"/>
      <c r="KS1" s="444"/>
      <c r="KT1" s="444"/>
      <c r="KU1" s="444"/>
      <c r="KV1" s="444"/>
      <c r="KW1" s="444"/>
      <c r="KX1" s="444"/>
      <c r="KY1" s="444"/>
      <c r="KZ1" s="444"/>
      <c r="LA1" s="444"/>
      <c r="LB1" s="444"/>
      <c r="LC1" s="444"/>
      <c r="LD1" s="444"/>
      <c r="LE1" s="444"/>
      <c r="LF1" s="444"/>
      <c r="LG1" s="444"/>
      <c r="LH1" s="444"/>
      <c r="LI1" s="444"/>
      <c r="LJ1" s="444"/>
      <c r="LK1" s="444"/>
      <c r="LL1" s="444"/>
      <c r="LM1" s="444"/>
      <c r="LN1" s="444"/>
      <c r="LO1" s="444"/>
      <c r="LP1" s="444"/>
      <c r="LQ1" s="444"/>
      <c r="LR1" s="444"/>
      <c r="LS1" s="444"/>
      <c r="LT1" s="444"/>
      <c r="LU1" s="444"/>
      <c r="LV1" s="444"/>
      <c r="LW1" s="444"/>
      <c r="LX1" s="444"/>
      <c r="LY1" s="444"/>
      <c r="LZ1" s="444"/>
      <c r="MA1" s="444"/>
      <c r="MB1" s="444"/>
      <c r="MC1" s="444"/>
      <c r="MD1" s="444"/>
      <c r="ME1" s="444"/>
      <c r="MF1" s="444"/>
      <c r="MG1" s="444"/>
      <c r="MH1" s="444"/>
      <c r="MI1" s="444"/>
      <c r="MJ1" s="444"/>
      <c r="MK1" s="444"/>
      <c r="ML1" s="444"/>
      <c r="MM1" s="444"/>
      <c r="MN1" s="444"/>
      <c r="MO1" s="444"/>
      <c r="MP1" s="444"/>
      <c r="MQ1" s="444"/>
      <c r="MR1" s="444"/>
      <c r="MS1" s="444"/>
      <c r="MT1" s="444"/>
      <c r="MU1" s="444"/>
      <c r="MV1" s="444"/>
      <c r="MW1" s="444"/>
      <c r="MX1" s="444"/>
      <c r="MY1" s="444"/>
      <c r="MZ1" s="444"/>
      <c r="NA1" s="444"/>
      <c r="NB1" s="444"/>
      <c r="NC1" s="444"/>
      <c r="ND1" s="444"/>
      <c r="NE1" s="444"/>
      <c r="NF1" s="444"/>
      <c r="NG1" s="444"/>
      <c r="NH1" s="444"/>
      <c r="NI1" s="444"/>
      <c r="NJ1" s="444"/>
      <c r="NK1" s="444"/>
      <c r="NL1" s="444"/>
      <c r="NM1" s="444"/>
      <c r="NN1" s="444"/>
      <c r="NO1" s="444"/>
      <c r="NP1" s="444"/>
      <c r="NQ1" s="444"/>
      <c r="NR1" s="444"/>
      <c r="NS1" s="444"/>
      <c r="NT1" s="444"/>
      <c r="NU1" s="444"/>
      <c r="NV1" s="444"/>
      <c r="NW1" s="444"/>
      <c r="NX1" s="444"/>
      <c r="NY1" s="444"/>
      <c r="NZ1" s="444"/>
      <c r="OA1" s="444"/>
      <c r="OB1" s="444"/>
      <c r="OC1" s="444"/>
      <c r="OD1" s="444"/>
      <c r="OE1" s="444"/>
      <c r="OF1" s="444"/>
      <c r="OG1" s="444"/>
      <c r="OH1" s="444"/>
      <c r="OI1" s="444"/>
      <c r="OJ1" s="444"/>
      <c r="OK1" s="444"/>
      <c r="OL1" s="444"/>
      <c r="OM1" s="444"/>
      <c r="ON1" s="444"/>
      <c r="OO1" s="444"/>
      <c r="OP1" s="444"/>
      <c r="OQ1" s="444"/>
      <c r="OR1" s="444"/>
      <c r="OS1" s="444"/>
      <c r="OT1" s="444"/>
      <c r="OU1" s="444"/>
      <c r="OV1" s="444"/>
      <c r="OW1" s="444"/>
      <c r="OX1" s="444"/>
      <c r="OY1" s="444"/>
      <c r="OZ1" s="444"/>
      <c r="PA1" s="444"/>
      <c r="PB1" s="444"/>
      <c r="PC1" s="444"/>
      <c r="PD1" s="444"/>
      <c r="PE1" s="444"/>
      <c r="PF1" s="444"/>
      <c r="PG1" s="444"/>
      <c r="PH1" s="444"/>
      <c r="PI1" s="444"/>
      <c r="PJ1" s="444"/>
      <c r="PK1" s="444"/>
      <c r="PL1" s="444"/>
      <c r="PM1" s="444"/>
      <c r="PN1" s="444"/>
      <c r="PO1" s="444"/>
      <c r="PP1" s="444"/>
      <c r="PQ1" s="444"/>
      <c r="PR1" s="444"/>
      <c r="PS1" s="444"/>
      <c r="PT1" s="444"/>
      <c r="PU1" s="444"/>
      <c r="PV1" s="444"/>
      <c r="PW1" s="444"/>
      <c r="PX1" s="444"/>
      <c r="PY1" s="444"/>
      <c r="PZ1" s="444"/>
      <c r="QA1" s="444"/>
      <c r="QB1" s="444"/>
      <c r="QC1" s="444"/>
      <c r="QD1" s="444"/>
      <c r="QE1" s="444"/>
      <c r="QF1" s="444"/>
      <c r="QG1" s="444"/>
      <c r="QH1" s="444"/>
      <c r="QI1" s="444"/>
      <c r="QJ1" s="444"/>
      <c r="QK1" s="444"/>
      <c r="QL1" s="444"/>
      <c r="QM1" s="444"/>
      <c r="QN1" s="444"/>
      <c r="QO1" s="444"/>
      <c r="QP1" s="444"/>
      <c r="QQ1" s="444"/>
      <c r="QR1" s="444"/>
      <c r="QS1" s="444"/>
      <c r="QT1" s="444"/>
      <c r="QU1" s="444"/>
      <c r="QV1" s="444"/>
      <c r="QW1" s="444"/>
      <c r="QX1" s="444"/>
      <c r="QY1" s="444"/>
      <c r="QZ1" s="444"/>
      <c r="RA1" s="444"/>
      <c r="RB1" s="444"/>
      <c r="RC1" s="444"/>
      <c r="RD1" s="444"/>
      <c r="RE1" s="444"/>
      <c r="RF1" s="444"/>
      <c r="RG1" s="444"/>
      <c r="RH1" s="444"/>
      <c r="RI1" s="444"/>
      <c r="RJ1" s="444"/>
      <c r="RK1" s="444"/>
      <c r="RL1" s="444"/>
      <c r="RM1" s="444"/>
      <c r="RN1" s="444"/>
      <c r="RO1" s="444"/>
      <c r="RP1" s="444"/>
      <c r="RQ1" s="444"/>
      <c r="RR1" s="444"/>
      <c r="RS1" s="444"/>
      <c r="RT1" s="444"/>
      <c r="RU1" s="444"/>
      <c r="RV1" s="444"/>
      <c r="RW1" s="444"/>
      <c r="RX1" s="444"/>
      <c r="RY1" s="444"/>
      <c r="RZ1" s="444"/>
      <c r="SA1" s="444"/>
      <c r="SB1" s="444"/>
      <c r="SC1" s="444"/>
      <c r="SD1" s="444"/>
      <c r="SE1" s="444"/>
      <c r="SF1" s="444"/>
      <c r="SG1" s="444"/>
      <c r="SH1" s="444"/>
      <c r="SI1" s="444"/>
      <c r="SJ1" s="444"/>
      <c r="SK1" s="444"/>
      <c r="SL1" s="444"/>
      <c r="SM1" s="444"/>
      <c r="SN1" s="444"/>
      <c r="SO1" s="444"/>
      <c r="SP1" s="444"/>
      <c r="SQ1" s="444"/>
      <c r="SR1" s="444"/>
      <c r="SS1" s="444"/>
      <c r="ST1" s="444"/>
      <c r="SU1" s="444"/>
      <c r="SV1" s="444"/>
      <c r="SW1" s="444"/>
      <c r="SX1" s="444"/>
      <c r="SY1" s="444"/>
      <c r="SZ1" s="444"/>
      <c r="TA1" s="444"/>
      <c r="TB1" s="444"/>
      <c r="TC1" s="444"/>
      <c r="TD1" s="444"/>
      <c r="TE1" s="444"/>
      <c r="TF1" s="444"/>
      <c r="TG1" s="444"/>
      <c r="TH1" s="444"/>
      <c r="TI1" s="444"/>
      <c r="TJ1" s="444"/>
      <c r="TK1" s="444"/>
      <c r="TL1" s="444"/>
      <c r="TM1" s="444"/>
      <c r="TN1" s="444"/>
      <c r="TO1" s="444"/>
      <c r="TP1" s="444"/>
      <c r="TQ1" s="444"/>
      <c r="TR1" s="444"/>
      <c r="TS1" s="444"/>
      <c r="TT1" s="444"/>
      <c r="TU1" s="444"/>
      <c r="TV1" s="444"/>
      <c r="TW1" s="444"/>
      <c r="TX1" s="444"/>
      <c r="TY1" s="444"/>
      <c r="TZ1" s="444"/>
      <c r="UA1" s="444"/>
      <c r="UB1" s="444"/>
      <c r="UC1" s="444"/>
      <c r="UD1" s="444"/>
      <c r="UE1" s="444"/>
      <c r="UF1" s="444"/>
      <c r="UG1" s="444"/>
      <c r="UH1" s="444"/>
      <c r="UI1" s="444"/>
      <c r="UJ1" s="444"/>
      <c r="UK1" s="444"/>
      <c r="UL1" s="444"/>
      <c r="UM1" s="444"/>
      <c r="UN1" s="444"/>
      <c r="UO1" s="444"/>
      <c r="UP1" s="444"/>
      <c r="UQ1" s="444"/>
      <c r="UR1" s="444"/>
      <c r="US1" s="444"/>
      <c r="UT1" s="444"/>
      <c r="UU1" s="444"/>
      <c r="UV1" s="444"/>
      <c r="UW1" s="444"/>
      <c r="UX1" s="444"/>
      <c r="UY1" s="444"/>
      <c r="UZ1" s="444"/>
      <c r="VA1" s="444"/>
      <c r="VB1" s="444"/>
      <c r="VC1" s="444"/>
      <c r="VD1" s="444"/>
      <c r="VE1" s="444"/>
      <c r="VF1" s="444"/>
      <c r="VG1" s="444"/>
      <c r="VH1" s="444"/>
      <c r="VI1" s="444"/>
      <c r="VJ1" s="444"/>
      <c r="VK1" s="444"/>
      <c r="VL1" s="444"/>
      <c r="VM1" s="444"/>
      <c r="VN1" s="444"/>
      <c r="VO1" s="444"/>
      <c r="VP1" s="444"/>
      <c r="VQ1" s="444"/>
      <c r="VR1" s="444"/>
      <c r="VS1" s="444"/>
      <c r="VT1" s="444"/>
      <c r="VU1" s="444"/>
      <c r="VV1" s="444"/>
      <c r="VW1" s="444"/>
      <c r="VX1" s="444"/>
      <c r="VY1" s="444"/>
      <c r="VZ1" s="444"/>
      <c r="WA1" s="444"/>
      <c r="WB1" s="444"/>
      <c r="WC1" s="444"/>
      <c r="WD1" s="444"/>
      <c r="WE1" s="444"/>
      <c r="WF1" s="444"/>
      <c r="WG1" s="444"/>
      <c r="WH1" s="444"/>
      <c r="WI1" s="444"/>
      <c r="WJ1" s="444"/>
      <c r="WK1" s="444"/>
      <c r="WL1" s="444"/>
      <c r="WM1" s="444"/>
      <c r="WN1" s="444"/>
      <c r="WO1" s="444"/>
      <c r="WP1" s="444"/>
      <c r="WQ1" s="444"/>
      <c r="WR1" s="444"/>
      <c r="WS1" s="444"/>
      <c r="WT1" s="444"/>
      <c r="WU1" s="444"/>
      <c r="WV1" s="444"/>
      <c r="WW1" s="444"/>
      <c r="WX1" s="444"/>
      <c r="WY1" s="444"/>
      <c r="WZ1" s="444"/>
      <c r="XA1" s="444"/>
      <c r="XB1" s="444"/>
      <c r="XC1" s="444"/>
      <c r="XD1" s="444"/>
      <c r="XE1" s="444"/>
      <c r="XF1" s="444"/>
      <c r="XG1" s="444"/>
      <c r="XH1" s="444"/>
      <c r="XI1" s="444"/>
      <c r="XJ1" s="444"/>
      <c r="XK1" s="444"/>
      <c r="XL1" s="444"/>
      <c r="XM1" s="444"/>
      <c r="XN1" s="444"/>
      <c r="XO1" s="444"/>
      <c r="XP1" s="444"/>
      <c r="XQ1" s="444"/>
      <c r="XR1" s="444"/>
      <c r="XS1" s="444"/>
      <c r="XT1" s="444"/>
      <c r="XU1" s="444"/>
      <c r="XV1" s="444"/>
      <c r="XW1" s="444"/>
      <c r="XX1" s="444"/>
      <c r="XY1" s="444"/>
      <c r="XZ1" s="444"/>
      <c r="YA1" s="444"/>
      <c r="YB1" s="444"/>
      <c r="YC1" s="444"/>
      <c r="YD1" s="444"/>
      <c r="YE1" s="444"/>
      <c r="YF1" s="444"/>
      <c r="YG1" s="444"/>
      <c r="YH1" s="444"/>
      <c r="YI1" s="444"/>
      <c r="YJ1" s="444"/>
      <c r="YK1" s="444"/>
      <c r="YL1" s="444"/>
      <c r="YM1" s="444"/>
      <c r="YN1" s="444"/>
      <c r="YO1" s="444"/>
      <c r="YP1" s="444"/>
      <c r="YQ1" s="444"/>
      <c r="YR1" s="444"/>
      <c r="YS1" s="444"/>
      <c r="YT1" s="444"/>
      <c r="YU1" s="444"/>
      <c r="YV1" s="444"/>
      <c r="YW1" s="444"/>
      <c r="YX1" s="444"/>
      <c r="YY1" s="444"/>
      <c r="YZ1" s="444"/>
      <c r="ZA1" s="444"/>
      <c r="ZB1" s="444"/>
      <c r="ZC1" s="444"/>
      <c r="ZD1" s="444"/>
      <c r="ZE1" s="444"/>
      <c r="ZF1" s="444"/>
      <c r="ZG1" s="444"/>
      <c r="ZH1" s="444"/>
      <c r="ZI1" s="444"/>
      <c r="ZJ1" s="444"/>
      <c r="ZK1" s="444"/>
      <c r="ZL1" s="444"/>
      <c r="ZM1" s="444"/>
      <c r="ZN1" s="444"/>
      <c r="ZO1" s="444"/>
      <c r="ZP1" s="444"/>
      <c r="ZQ1" s="444"/>
      <c r="ZR1" s="444"/>
      <c r="ZS1" s="444"/>
      <c r="ZT1" s="444"/>
      <c r="ZU1" s="444"/>
      <c r="ZV1" s="444"/>
      <c r="ZW1" s="444"/>
      <c r="ZX1" s="444"/>
      <c r="ZY1" s="444"/>
      <c r="ZZ1" s="444"/>
      <c r="AAA1" s="444"/>
      <c r="AAB1" s="444"/>
      <c r="AAC1" s="444"/>
      <c r="AAD1" s="444"/>
      <c r="AAE1" s="444"/>
      <c r="AAF1" s="444"/>
      <c r="AAG1" s="444"/>
      <c r="AAH1" s="444"/>
      <c r="AAI1" s="444"/>
      <c r="AAJ1" s="444"/>
      <c r="AAK1" s="444"/>
      <c r="AAL1" s="444"/>
      <c r="AAM1" s="444"/>
      <c r="AAN1" s="444"/>
      <c r="AAO1" s="444"/>
      <c r="AAP1" s="444"/>
      <c r="AAQ1" s="444"/>
      <c r="AAR1" s="444"/>
      <c r="AAS1" s="444"/>
      <c r="AAT1" s="444"/>
      <c r="AAU1" s="444"/>
      <c r="AAV1" s="444"/>
      <c r="AAW1" s="444"/>
      <c r="AAX1" s="444"/>
      <c r="AAY1" s="444"/>
      <c r="AAZ1" s="444"/>
      <c r="ABA1" s="444"/>
      <c r="ABB1" s="444"/>
      <c r="ABC1" s="444"/>
      <c r="ABD1" s="444"/>
      <c r="ABE1" s="444"/>
      <c r="ABF1" s="444"/>
      <c r="ABG1" s="444"/>
      <c r="ABH1" s="444"/>
      <c r="ABI1" s="444"/>
      <c r="ABJ1" s="444"/>
      <c r="ABK1" s="444"/>
      <c r="ABL1" s="444"/>
      <c r="ABM1" s="444"/>
      <c r="ABN1" s="444"/>
      <c r="ABO1" s="444"/>
      <c r="ABP1" s="444"/>
      <c r="ABQ1" s="444"/>
      <c r="ABR1" s="444"/>
      <c r="ABS1" s="444"/>
      <c r="ABT1" s="444"/>
      <c r="ABU1" s="444"/>
      <c r="ABV1" s="444"/>
      <c r="ABW1" s="444"/>
      <c r="ABX1" s="444"/>
      <c r="ABY1" s="444"/>
      <c r="ABZ1" s="444"/>
      <c r="ACA1" s="444"/>
      <c r="ACB1" s="444"/>
      <c r="ACC1" s="444"/>
      <c r="ACD1" s="444"/>
      <c r="ACE1" s="444"/>
      <c r="ACF1" s="444"/>
      <c r="ACG1" s="444"/>
      <c r="ACH1" s="444"/>
      <c r="ACI1" s="444"/>
      <c r="ACJ1" s="444"/>
      <c r="ACK1" s="444"/>
      <c r="ACL1" s="444"/>
      <c r="ACM1" s="444"/>
      <c r="ACN1" s="444"/>
      <c r="ACO1" s="444"/>
      <c r="ACP1" s="444"/>
      <c r="ACQ1" s="444"/>
      <c r="ACR1" s="444"/>
      <c r="ACS1" s="444"/>
      <c r="ACT1" s="444"/>
      <c r="ACU1" s="444"/>
      <c r="ACV1" s="444"/>
      <c r="ACW1" s="444"/>
      <c r="ACX1" s="444"/>
      <c r="ACY1" s="444"/>
      <c r="ACZ1" s="444"/>
      <c r="ADA1" s="444"/>
      <c r="ADB1" s="444"/>
      <c r="ADC1" s="444"/>
      <c r="ADD1" s="444"/>
      <c r="ADE1" s="444"/>
      <c r="ADF1" s="444"/>
      <c r="ADG1" s="444"/>
      <c r="ADH1" s="444"/>
      <c r="ADI1" s="444"/>
      <c r="ADJ1" s="444"/>
      <c r="ADK1" s="444"/>
      <c r="ADL1" s="444"/>
      <c r="ADM1" s="444"/>
      <c r="ADN1" s="444"/>
      <c r="ADO1" s="444"/>
      <c r="ADP1" s="444"/>
      <c r="ADQ1" s="444"/>
      <c r="ADR1" s="444"/>
      <c r="ADS1" s="444"/>
      <c r="ADT1" s="444"/>
      <c r="ADU1" s="444"/>
      <c r="ADV1" s="444"/>
      <c r="ADW1" s="444"/>
      <c r="ADX1" s="444"/>
      <c r="ADY1" s="444"/>
      <c r="ADZ1" s="444"/>
      <c r="AEA1" s="444"/>
      <c r="AEB1" s="444"/>
      <c r="AEC1" s="444"/>
      <c r="AED1" s="444"/>
      <c r="AEE1" s="444"/>
      <c r="AEF1" s="444"/>
      <c r="AEG1" s="444"/>
      <c r="AEH1" s="444"/>
      <c r="AEI1" s="444"/>
      <c r="AEJ1" s="444"/>
      <c r="AEK1" s="444"/>
      <c r="AEL1" s="444"/>
      <c r="AEM1" s="444"/>
      <c r="AEN1" s="444"/>
      <c r="AEO1" s="444"/>
      <c r="AEP1" s="444"/>
      <c r="AEQ1" s="444"/>
      <c r="AER1" s="444"/>
      <c r="AES1" s="444"/>
      <c r="AET1" s="444"/>
      <c r="AEU1" s="444"/>
      <c r="AEV1" s="444"/>
      <c r="AEW1" s="444"/>
      <c r="AEX1" s="444"/>
      <c r="AEY1" s="444"/>
      <c r="AEZ1" s="444"/>
      <c r="AFA1" s="444"/>
      <c r="AFB1" s="444"/>
      <c r="AFC1" s="444"/>
      <c r="AFD1" s="444"/>
      <c r="AFE1" s="444"/>
      <c r="AFF1" s="444"/>
      <c r="AFG1" s="444"/>
      <c r="AFH1" s="444"/>
      <c r="AFI1" s="444"/>
      <c r="AFJ1" s="444"/>
      <c r="AFK1" s="444"/>
      <c r="AFL1" s="444"/>
      <c r="AFM1" s="444"/>
      <c r="AFN1" s="444"/>
      <c r="AFO1" s="444"/>
      <c r="AFP1" s="444"/>
      <c r="AFQ1" s="444"/>
      <c r="AFR1" s="444"/>
      <c r="AFS1" s="444"/>
      <c r="AFT1" s="444"/>
      <c r="AFU1" s="444"/>
      <c r="AFV1" s="444"/>
      <c r="AFW1" s="444"/>
      <c r="AFX1" s="444"/>
      <c r="AFY1" s="444"/>
      <c r="AFZ1" s="444"/>
      <c r="AGA1" s="444"/>
      <c r="AGB1" s="444"/>
      <c r="AGC1" s="444"/>
      <c r="AGD1" s="444"/>
      <c r="AGE1" s="444"/>
      <c r="AGF1" s="444"/>
      <c r="AGG1" s="444"/>
      <c r="AGH1" s="444"/>
      <c r="AGI1" s="444"/>
      <c r="AGJ1" s="444"/>
      <c r="AGK1" s="444"/>
      <c r="AGL1" s="444"/>
      <c r="AGM1" s="444"/>
      <c r="AGN1" s="444"/>
      <c r="AGO1" s="444"/>
      <c r="AGP1" s="444"/>
      <c r="AGQ1" s="444"/>
      <c r="AGR1" s="444"/>
      <c r="AGS1" s="444"/>
      <c r="AGT1" s="444"/>
      <c r="AGU1" s="444"/>
      <c r="AGV1" s="444"/>
      <c r="AGW1" s="444"/>
      <c r="AGX1" s="444"/>
      <c r="AGY1" s="444"/>
      <c r="AGZ1" s="444"/>
      <c r="AHA1" s="444"/>
      <c r="AHB1" s="444"/>
      <c r="AHC1" s="444"/>
      <c r="AHD1" s="444"/>
      <c r="AHE1" s="444"/>
      <c r="AHF1" s="444"/>
      <c r="AHG1" s="444"/>
      <c r="AHH1" s="444"/>
      <c r="AHI1" s="444"/>
      <c r="AHJ1" s="444"/>
      <c r="AHK1" s="444"/>
      <c r="AHL1" s="444"/>
      <c r="AHM1" s="444"/>
      <c r="AHN1" s="444"/>
      <c r="AHO1" s="444"/>
      <c r="AHP1" s="444"/>
      <c r="AHQ1" s="444"/>
      <c r="AHR1" s="444"/>
      <c r="AHS1" s="444"/>
      <c r="AHT1" s="444"/>
      <c r="AHU1" s="444"/>
      <c r="AHV1" s="444"/>
      <c r="AHW1" s="444"/>
      <c r="AHX1" s="444"/>
      <c r="AHY1" s="444"/>
      <c r="AHZ1" s="444"/>
      <c r="AIA1" s="444"/>
      <c r="AIB1" s="444"/>
      <c r="AIC1" s="444"/>
      <c r="AID1" s="444"/>
      <c r="AIE1" s="444"/>
      <c r="AIF1" s="444"/>
      <c r="AIG1" s="444"/>
      <c r="AIH1" s="444"/>
      <c r="AII1" s="444"/>
      <c r="AIJ1" s="444"/>
      <c r="AIK1" s="444"/>
      <c r="AIL1" s="444"/>
      <c r="AIM1" s="444"/>
      <c r="AIN1" s="444"/>
      <c r="AIO1" s="444"/>
      <c r="AIP1" s="444"/>
      <c r="AIQ1" s="444"/>
      <c r="AIR1" s="444"/>
      <c r="AIS1" s="444"/>
      <c r="AIT1" s="444"/>
      <c r="AIU1" s="444"/>
      <c r="AIV1" s="444"/>
      <c r="AIW1" s="444"/>
      <c r="AIX1" s="444"/>
      <c r="AIY1" s="444"/>
      <c r="AIZ1" s="444"/>
      <c r="AJA1" s="444"/>
      <c r="AJB1" s="444"/>
      <c r="AJC1" s="444"/>
      <c r="AJD1" s="444"/>
      <c r="AJE1" s="444"/>
      <c r="AJF1" s="444"/>
      <c r="AJG1" s="444"/>
      <c r="AJH1" s="444"/>
      <c r="AJI1" s="444"/>
      <c r="AJJ1" s="444"/>
      <c r="AJK1" s="444"/>
      <c r="AJL1" s="444"/>
      <c r="AJM1" s="444"/>
      <c r="AJN1" s="444"/>
      <c r="AJO1" s="444"/>
      <c r="AJP1" s="444"/>
      <c r="AJQ1" s="444"/>
      <c r="AJR1" s="444"/>
      <c r="AJS1" s="444"/>
      <c r="AJT1" s="444"/>
      <c r="AJU1" s="444"/>
      <c r="AJV1" s="444"/>
      <c r="AJW1" s="444"/>
      <c r="AJX1" s="444"/>
      <c r="AJY1" s="444"/>
      <c r="AJZ1" s="444"/>
      <c r="AKA1" s="444"/>
      <c r="AKB1" s="444"/>
      <c r="AKC1" s="444"/>
      <c r="AKD1" s="444"/>
      <c r="AKE1" s="444"/>
      <c r="AKF1" s="444"/>
      <c r="AKG1" s="444"/>
      <c r="AKH1" s="444"/>
      <c r="AKI1" s="444"/>
      <c r="AKJ1" s="444"/>
      <c r="AKK1" s="444"/>
      <c r="AKL1" s="444"/>
      <c r="AKM1" s="444"/>
      <c r="AKN1" s="444"/>
      <c r="AKO1" s="444"/>
      <c r="AKP1" s="444"/>
      <c r="AKQ1" s="444"/>
      <c r="AKR1" s="444"/>
      <c r="AKS1" s="444"/>
      <c r="AKT1" s="444"/>
      <c r="AKU1" s="444"/>
      <c r="AKV1" s="444"/>
      <c r="AKW1" s="444"/>
      <c r="AKX1" s="444"/>
      <c r="AKY1" s="444"/>
      <c r="AKZ1" s="444"/>
      <c r="ALA1" s="444"/>
      <c r="ALB1" s="444"/>
      <c r="ALC1" s="444"/>
      <c r="ALD1" s="444"/>
      <c r="ALE1" s="444"/>
      <c r="ALF1" s="444"/>
      <c r="ALG1" s="444"/>
      <c r="ALH1" s="444"/>
      <c r="ALI1" s="444"/>
      <c r="ALJ1" s="444"/>
      <c r="ALK1" s="444"/>
      <c r="ALL1" s="444"/>
      <c r="ALM1" s="444"/>
      <c r="ALN1" s="444"/>
      <c r="ALO1" s="444"/>
      <c r="ALP1" s="444"/>
      <c r="ALQ1" s="444"/>
      <c r="ALR1" s="444"/>
      <c r="ALS1" s="444"/>
      <c r="ALT1" s="444"/>
      <c r="ALU1" s="444"/>
      <c r="ALV1" s="444"/>
      <c r="ALW1" s="444"/>
      <c r="ALX1" s="444"/>
      <c r="ALY1" s="444"/>
      <c r="ALZ1" s="444"/>
      <c r="AMA1" s="444"/>
      <c r="AMB1" s="444"/>
      <c r="AMC1" s="444"/>
      <c r="AMD1" s="444"/>
      <c r="AME1" s="444"/>
      <c r="AMF1" s="444"/>
      <c r="AMG1" s="444"/>
      <c r="AMH1" s="444"/>
      <c r="AMI1" s="444"/>
      <c r="AMJ1" s="444"/>
      <c r="AMK1" s="444"/>
      <c r="AML1" s="444"/>
      <c r="AMM1" s="444"/>
      <c r="AMN1" s="444"/>
      <c r="AMO1" s="444"/>
      <c r="AMP1" s="444"/>
      <c r="AMQ1" s="444"/>
      <c r="AMR1" s="444"/>
      <c r="AMS1" s="444"/>
      <c r="AMT1" s="444"/>
      <c r="AMU1" s="444"/>
      <c r="AMV1" s="444"/>
      <c r="AMW1" s="444"/>
      <c r="AMX1" s="444"/>
      <c r="AMY1" s="444"/>
      <c r="AMZ1" s="444"/>
      <c r="ANA1" s="444"/>
      <c r="ANB1" s="444"/>
      <c r="ANC1" s="444"/>
      <c r="AND1" s="444"/>
      <c r="ANE1" s="444"/>
      <c r="ANF1" s="444"/>
      <c r="ANG1" s="444"/>
      <c r="ANH1" s="444"/>
      <c r="ANI1" s="444"/>
      <c r="ANJ1" s="444"/>
      <c r="ANK1" s="444"/>
      <c r="ANL1" s="444"/>
      <c r="ANM1" s="444"/>
      <c r="ANN1" s="444"/>
      <c r="ANO1" s="444"/>
      <c r="ANP1" s="444"/>
      <c r="ANQ1" s="444"/>
      <c r="ANR1" s="444"/>
      <c r="ANS1" s="444"/>
      <c r="ANT1" s="444"/>
      <c r="ANU1" s="444"/>
      <c r="ANV1" s="444"/>
      <c r="ANW1" s="444"/>
      <c r="ANX1" s="444"/>
      <c r="ANY1" s="444"/>
      <c r="ANZ1" s="444"/>
      <c r="AOA1" s="444"/>
      <c r="AOB1" s="444"/>
      <c r="AOC1" s="444"/>
      <c r="AOD1" s="444"/>
      <c r="AOE1" s="444"/>
      <c r="AOF1" s="444"/>
      <c r="AOG1" s="444"/>
      <c r="AOH1" s="444"/>
      <c r="AOI1" s="444"/>
      <c r="AOJ1" s="444"/>
      <c r="AOK1" s="444"/>
      <c r="AOL1" s="444"/>
      <c r="AOM1" s="444"/>
      <c r="AON1" s="444"/>
      <c r="AOO1" s="444"/>
      <c r="AOP1" s="444"/>
      <c r="AOQ1" s="444"/>
      <c r="AOR1" s="444"/>
      <c r="AOS1" s="444"/>
      <c r="AOT1" s="444"/>
      <c r="AOU1" s="444"/>
      <c r="AOV1" s="444"/>
      <c r="AOW1" s="444"/>
      <c r="AOX1" s="444"/>
      <c r="AOY1" s="444"/>
      <c r="AOZ1" s="444"/>
      <c r="APA1" s="444"/>
      <c r="APB1" s="444"/>
      <c r="APC1" s="444"/>
      <c r="APD1" s="444"/>
      <c r="APE1" s="444"/>
      <c r="APF1" s="444"/>
      <c r="APG1" s="444"/>
      <c r="APH1" s="444"/>
      <c r="API1" s="444"/>
      <c r="APJ1" s="444"/>
      <c r="APK1" s="444"/>
      <c r="APL1" s="444"/>
      <c r="APM1" s="444"/>
      <c r="APN1" s="444"/>
      <c r="APO1" s="444"/>
      <c r="APP1" s="444"/>
      <c r="APQ1" s="444"/>
      <c r="APR1" s="444"/>
      <c r="APS1" s="444"/>
      <c r="APT1" s="444"/>
      <c r="APU1" s="444"/>
      <c r="APV1" s="444"/>
      <c r="APW1" s="444"/>
      <c r="APX1" s="444"/>
      <c r="APY1" s="444"/>
      <c r="APZ1" s="444"/>
      <c r="AQA1" s="444"/>
      <c r="AQB1" s="444"/>
      <c r="AQC1" s="444"/>
      <c r="AQD1" s="444"/>
      <c r="AQE1" s="444"/>
      <c r="AQF1" s="444"/>
      <c r="AQG1" s="444"/>
      <c r="AQH1" s="444"/>
      <c r="AQI1" s="444"/>
      <c r="AQJ1" s="444"/>
      <c r="AQK1" s="444"/>
      <c r="AQL1" s="444"/>
      <c r="AQM1" s="444"/>
      <c r="AQN1" s="444"/>
      <c r="AQO1" s="444"/>
      <c r="AQP1" s="444"/>
      <c r="AQQ1" s="444"/>
      <c r="AQR1" s="444"/>
      <c r="AQS1" s="444"/>
      <c r="AQT1" s="444"/>
      <c r="AQU1" s="444"/>
      <c r="AQV1" s="444"/>
      <c r="AQW1" s="444"/>
      <c r="AQX1" s="444"/>
      <c r="AQY1" s="444"/>
      <c r="AQZ1" s="444"/>
      <c r="ARA1" s="444"/>
      <c r="ARB1" s="444"/>
      <c r="ARC1" s="444"/>
      <c r="ARD1" s="444"/>
      <c r="ARE1" s="444"/>
      <c r="ARF1" s="444"/>
      <c r="ARG1" s="444"/>
      <c r="ARH1" s="444"/>
      <c r="ARI1" s="444"/>
      <c r="ARJ1" s="444"/>
      <c r="ARK1" s="444"/>
      <c r="ARL1" s="444"/>
      <c r="ARM1" s="444"/>
      <c r="ARN1" s="444"/>
      <c r="ARO1" s="444"/>
      <c r="ARP1" s="444"/>
      <c r="ARQ1" s="444"/>
      <c r="ARR1" s="444"/>
      <c r="ARS1" s="444"/>
      <c r="ART1" s="444"/>
      <c r="ARU1" s="444"/>
      <c r="ARV1" s="444"/>
      <c r="ARW1" s="444"/>
      <c r="ARX1" s="444"/>
      <c r="ARY1" s="444"/>
      <c r="ARZ1" s="444"/>
      <c r="ASA1" s="444"/>
      <c r="ASB1" s="444"/>
      <c r="ASC1" s="444"/>
      <c r="ASD1" s="444"/>
      <c r="ASE1" s="444"/>
      <c r="ASF1" s="444"/>
      <c r="ASG1" s="444"/>
      <c r="ASH1" s="444"/>
      <c r="ASI1" s="444"/>
      <c r="ASJ1" s="444"/>
      <c r="ASK1" s="444"/>
      <c r="ASL1" s="444"/>
      <c r="ASM1" s="444"/>
      <c r="ASN1" s="444"/>
      <c r="ASO1" s="444"/>
      <c r="ASP1" s="444"/>
      <c r="ASQ1" s="444"/>
      <c r="ASR1" s="444"/>
      <c r="ASS1" s="444"/>
      <c r="AST1" s="444"/>
      <c r="ASU1" s="444"/>
      <c r="ASV1" s="444"/>
      <c r="ASW1" s="444"/>
      <c r="ASX1" s="444"/>
      <c r="ASY1" s="444"/>
      <c r="ASZ1" s="444"/>
      <c r="ATA1" s="444"/>
      <c r="ATB1" s="444"/>
      <c r="ATC1" s="444"/>
      <c r="ATD1" s="444"/>
      <c r="ATE1" s="444"/>
      <c r="ATF1" s="444"/>
      <c r="ATG1" s="444"/>
      <c r="ATH1" s="444"/>
      <c r="ATI1" s="444"/>
      <c r="ATJ1" s="444"/>
      <c r="ATK1" s="444"/>
      <c r="ATL1" s="444"/>
      <c r="ATM1" s="444"/>
      <c r="ATN1" s="444"/>
      <c r="ATO1" s="444"/>
      <c r="ATP1" s="444"/>
      <c r="ATQ1" s="444"/>
      <c r="ATR1" s="444"/>
      <c r="ATS1" s="444"/>
      <c r="ATT1" s="444"/>
      <c r="ATU1" s="444"/>
      <c r="ATV1" s="444"/>
      <c r="ATW1" s="444"/>
      <c r="ATX1" s="444"/>
      <c r="ATY1" s="444"/>
      <c r="ATZ1" s="444"/>
      <c r="AUA1" s="444"/>
      <c r="AUB1" s="444"/>
      <c r="AUC1" s="444"/>
      <c r="AUD1" s="444"/>
      <c r="AUE1" s="444"/>
      <c r="AUF1" s="444"/>
      <c r="AUG1" s="444"/>
      <c r="AUH1" s="444"/>
      <c r="AUI1" s="444"/>
      <c r="AUJ1" s="444"/>
      <c r="AUK1" s="444"/>
      <c r="AUL1" s="444"/>
      <c r="AUM1" s="444"/>
      <c r="AUN1" s="444"/>
      <c r="AUO1" s="444"/>
      <c r="AUP1" s="444"/>
      <c r="AUQ1" s="444"/>
      <c r="AUR1" s="444"/>
      <c r="AUS1" s="444"/>
      <c r="AUT1" s="444"/>
      <c r="AUU1" s="444"/>
      <c r="AUV1" s="444"/>
      <c r="AUW1" s="444"/>
      <c r="AUX1" s="444"/>
      <c r="AUY1" s="444"/>
      <c r="AUZ1" s="444"/>
      <c r="AVA1" s="444"/>
      <c r="AVB1" s="444"/>
      <c r="AVC1" s="444"/>
      <c r="AVD1" s="444"/>
      <c r="AVE1" s="444"/>
      <c r="AVF1" s="444"/>
      <c r="AVG1" s="444"/>
      <c r="AVH1" s="444"/>
      <c r="AVI1" s="444"/>
      <c r="AVJ1" s="444"/>
      <c r="AVK1" s="444"/>
      <c r="AVL1" s="444"/>
      <c r="AVM1" s="444"/>
      <c r="AVN1" s="444"/>
      <c r="AVO1" s="444"/>
      <c r="AVP1" s="444"/>
      <c r="AVQ1" s="444"/>
      <c r="AVR1" s="444"/>
      <c r="AVS1" s="444"/>
      <c r="AVT1" s="444"/>
      <c r="AVU1" s="444"/>
      <c r="AVV1" s="444"/>
      <c r="AVW1" s="444"/>
      <c r="AVX1" s="444"/>
      <c r="AVY1" s="444"/>
      <c r="AVZ1" s="444"/>
      <c r="AWA1" s="444"/>
      <c r="AWB1" s="444"/>
      <c r="AWC1" s="444"/>
      <c r="AWD1" s="444"/>
      <c r="AWE1" s="444"/>
      <c r="AWF1" s="444"/>
      <c r="AWG1" s="444"/>
      <c r="AWH1" s="444"/>
      <c r="AWI1" s="444"/>
      <c r="AWJ1" s="444"/>
      <c r="AWK1" s="444"/>
      <c r="AWL1" s="444"/>
      <c r="AWM1" s="444"/>
      <c r="AWN1" s="444"/>
      <c r="AWO1" s="444"/>
      <c r="AWP1" s="444"/>
      <c r="AWQ1" s="444"/>
      <c r="AWR1" s="444"/>
      <c r="AWS1" s="444"/>
      <c r="AWT1" s="444"/>
      <c r="AWU1" s="444"/>
      <c r="AWV1" s="444"/>
      <c r="AWW1" s="444"/>
      <c r="AWX1" s="444"/>
      <c r="AWY1" s="444"/>
      <c r="AWZ1" s="444"/>
      <c r="AXA1" s="444"/>
      <c r="AXB1" s="444"/>
      <c r="AXC1" s="444"/>
      <c r="AXD1" s="444"/>
      <c r="AXE1" s="444"/>
      <c r="AXF1" s="444"/>
      <c r="AXG1" s="444"/>
      <c r="AXH1" s="444"/>
      <c r="AXI1" s="444"/>
      <c r="AXJ1" s="444"/>
      <c r="AXK1" s="444"/>
      <c r="AXL1" s="444"/>
      <c r="AXM1" s="444"/>
      <c r="AXN1" s="444"/>
      <c r="AXO1" s="444"/>
      <c r="AXP1" s="444"/>
      <c r="AXQ1" s="444"/>
      <c r="AXR1" s="444"/>
      <c r="AXS1" s="444"/>
      <c r="AXT1" s="444"/>
      <c r="AXU1" s="444"/>
      <c r="AXV1" s="444"/>
      <c r="AXW1" s="444"/>
      <c r="AXX1" s="444"/>
      <c r="AXY1" s="444"/>
      <c r="AXZ1" s="444"/>
      <c r="AYA1" s="444"/>
      <c r="AYB1" s="444"/>
      <c r="AYC1" s="444"/>
      <c r="AYD1" s="444"/>
      <c r="AYE1" s="444"/>
      <c r="AYF1" s="444"/>
      <c r="AYG1" s="444"/>
      <c r="AYH1" s="444"/>
      <c r="AYI1" s="444"/>
      <c r="AYJ1" s="444"/>
      <c r="AYK1" s="444"/>
      <c r="AYL1" s="444"/>
      <c r="AYM1" s="444"/>
      <c r="AYN1" s="444"/>
      <c r="AYO1" s="444"/>
      <c r="AYP1" s="444"/>
      <c r="AYQ1" s="444"/>
      <c r="AYR1" s="444"/>
      <c r="AYS1" s="444"/>
      <c r="AYT1" s="444"/>
      <c r="AYU1" s="444"/>
      <c r="AYV1" s="444"/>
      <c r="AYW1" s="444"/>
      <c r="AYX1" s="444"/>
      <c r="AYY1" s="444"/>
      <c r="AYZ1" s="444"/>
      <c r="AZA1" s="444"/>
      <c r="AZB1" s="444"/>
      <c r="AZC1" s="444"/>
      <c r="AZD1" s="444"/>
      <c r="AZE1" s="444"/>
      <c r="AZF1" s="444"/>
      <c r="AZG1" s="444"/>
      <c r="AZH1" s="444"/>
      <c r="AZI1" s="444"/>
      <c r="AZJ1" s="444"/>
      <c r="AZK1" s="444"/>
      <c r="AZL1" s="444"/>
      <c r="AZM1" s="444"/>
      <c r="AZN1" s="444"/>
      <c r="AZO1" s="444"/>
      <c r="AZP1" s="444"/>
      <c r="AZQ1" s="444"/>
      <c r="AZR1" s="444"/>
      <c r="AZS1" s="444"/>
      <c r="AZT1" s="444"/>
      <c r="AZU1" s="444"/>
      <c r="AZV1" s="444"/>
      <c r="AZW1" s="444"/>
      <c r="AZX1" s="444"/>
      <c r="AZY1" s="444"/>
      <c r="AZZ1" s="444"/>
      <c r="BAA1" s="444"/>
      <c r="BAB1" s="444"/>
      <c r="BAC1" s="444"/>
      <c r="BAD1" s="444"/>
      <c r="BAE1" s="444"/>
      <c r="BAF1" s="444"/>
      <c r="BAG1" s="444"/>
      <c r="BAH1" s="444"/>
      <c r="BAI1" s="444"/>
      <c r="BAJ1" s="444"/>
      <c r="BAK1" s="444"/>
      <c r="BAL1" s="444"/>
      <c r="BAM1" s="444"/>
      <c r="BAN1" s="444"/>
      <c r="BAO1" s="444"/>
      <c r="BAP1" s="444"/>
      <c r="BAQ1" s="444"/>
      <c r="BAR1" s="444"/>
      <c r="BAS1" s="444"/>
      <c r="BAT1" s="444"/>
      <c r="BAU1" s="444"/>
      <c r="BAV1" s="444"/>
      <c r="BAW1" s="444"/>
      <c r="BAX1" s="444"/>
      <c r="BAY1" s="444"/>
      <c r="BAZ1" s="444"/>
      <c r="BBA1" s="444"/>
      <c r="BBB1" s="444"/>
      <c r="BBC1" s="444"/>
      <c r="BBD1" s="444"/>
      <c r="BBE1" s="444"/>
      <c r="BBF1" s="444"/>
      <c r="BBG1" s="444"/>
      <c r="BBH1" s="444"/>
      <c r="BBI1" s="444"/>
      <c r="BBJ1" s="444"/>
      <c r="BBK1" s="444"/>
      <c r="BBL1" s="444"/>
      <c r="BBM1" s="444"/>
      <c r="BBN1" s="444"/>
      <c r="BBO1" s="444"/>
      <c r="BBP1" s="444"/>
      <c r="BBQ1" s="444"/>
      <c r="BBR1" s="444"/>
      <c r="BBS1" s="444"/>
      <c r="BBT1" s="444"/>
      <c r="BBU1" s="444"/>
      <c r="BBV1" s="444"/>
      <c r="BBW1" s="444"/>
      <c r="BBX1" s="444"/>
      <c r="BBY1" s="444"/>
      <c r="BBZ1" s="444"/>
      <c r="BCA1" s="444"/>
      <c r="BCB1" s="444"/>
      <c r="BCC1" s="444"/>
      <c r="BCD1" s="444"/>
      <c r="BCE1" s="444"/>
      <c r="BCF1" s="444"/>
      <c r="BCG1" s="444"/>
      <c r="BCH1" s="444"/>
      <c r="BCI1" s="444"/>
      <c r="BCJ1" s="444"/>
      <c r="BCK1" s="444"/>
      <c r="BCL1" s="444"/>
      <c r="BCM1" s="444"/>
      <c r="BCN1" s="444"/>
      <c r="BCO1" s="444"/>
      <c r="BCP1" s="444"/>
      <c r="BCQ1" s="444"/>
      <c r="BCR1" s="444"/>
      <c r="BCS1" s="444"/>
      <c r="BCT1" s="444"/>
      <c r="BCU1" s="444"/>
      <c r="BCV1" s="444"/>
      <c r="BCW1" s="444"/>
      <c r="BCX1" s="444"/>
      <c r="BCY1" s="444"/>
      <c r="BCZ1" s="444"/>
      <c r="BDA1" s="444"/>
      <c r="BDB1" s="444"/>
      <c r="BDC1" s="444"/>
      <c r="BDD1" s="444"/>
      <c r="BDE1" s="444"/>
      <c r="BDF1" s="444"/>
      <c r="BDG1" s="444"/>
      <c r="BDH1" s="444"/>
      <c r="BDI1" s="444"/>
      <c r="BDJ1" s="444"/>
      <c r="BDK1" s="444"/>
      <c r="BDL1" s="444"/>
      <c r="BDM1" s="444"/>
      <c r="BDN1" s="444"/>
      <c r="BDO1" s="444"/>
      <c r="BDP1" s="444"/>
      <c r="BDQ1" s="444"/>
      <c r="BDR1" s="444"/>
      <c r="BDS1" s="444"/>
      <c r="BDT1" s="444"/>
      <c r="BDU1" s="444"/>
      <c r="BDV1" s="444"/>
      <c r="BDW1" s="444"/>
      <c r="BDX1" s="444"/>
      <c r="BDY1" s="444"/>
      <c r="BDZ1" s="444"/>
      <c r="BEA1" s="444"/>
      <c r="BEB1" s="444"/>
      <c r="BEC1" s="444"/>
      <c r="BED1" s="444"/>
      <c r="BEE1" s="444"/>
      <c r="BEF1" s="444"/>
      <c r="BEG1" s="444"/>
      <c r="BEH1" s="444"/>
      <c r="BEI1" s="444"/>
      <c r="BEJ1" s="444"/>
      <c r="BEK1" s="444"/>
      <c r="BEL1" s="444"/>
      <c r="BEM1" s="444"/>
      <c r="BEN1" s="444"/>
      <c r="BEO1" s="444"/>
      <c r="BEP1" s="444"/>
      <c r="BEQ1" s="444"/>
      <c r="BER1" s="444"/>
      <c r="BES1" s="444"/>
      <c r="BET1" s="444"/>
      <c r="BEU1" s="444"/>
      <c r="BEV1" s="444"/>
      <c r="BEW1" s="444"/>
      <c r="BEX1" s="444"/>
      <c r="BEY1" s="444"/>
      <c r="BEZ1" s="444"/>
      <c r="BFA1" s="444"/>
      <c r="BFB1" s="444"/>
      <c r="BFC1" s="444"/>
      <c r="BFD1" s="444"/>
      <c r="BFE1" s="444"/>
      <c r="BFF1" s="444"/>
      <c r="BFG1" s="444"/>
      <c r="BFH1" s="444"/>
      <c r="BFI1" s="444"/>
      <c r="BFJ1" s="444"/>
      <c r="BFK1" s="444"/>
      <c r="BFL1" s="444"/>
      <c r="BFM1" s="444"/>
      <c r="BFN1" s="444"/>
      <c r="BFO1" s="444"/>
      <c r="BFP1" s="444"/>
      <c r="BFQ1" s="444"/>
      <c r="BFR1" s="444"/>
      <c r="BFS1" s="444"/>
      <c r="BFT1" s="444"/>
      <c r="BFU1" s="444"/>
      <c r="BFV1" s="444"/>
      <c r="BFW1" s="444"/>
      <c r="BFX1" s="444"/>
      <c r="BFY1" s="444"/>
      <c r="BFZ1" s="444"/>
      <c r="BGA1" s="444"/>
      <c r="BGB1" s="444"/>
      <c r="BGC1" s="444"/>
      <c r="BGD1" s="444"/>
      <c r="BGE1" s="444"/>
      <c r="BGF1" s="444"/>
      <c r="BGG1" s="444"/>
      <c r="BGH1" s="444"/>
      <c r="BGI1" s="444"/>
      <c r="BGJ1" s="444"/>
      <c r="BGK1" s="444"/>
      <c r="BGL1" s="444"/>
      <c r="BGM1" s="444"/>
      <c r="BGN1" s="444"/>
      <c r="BGO1" s="444"/>
      <c r="BGP1" s="444"/>
      <c r="BGQ1" s="444"/>
      <c r="BGR1" s="444"/>
      <c r="BGS1" s="444"/>
      <c r="BGT1" s="444"/>
      <c r="BGU1" s="444"/>
      <c r="BGV1" s="444"/>
      <c r="BGW1" s="444"/>
      <c r="BGX1" s="444"/>
      <c r="BGY1" s="444"/>
      <c r="BGZ1" s="444"/>
      <c r="BHA1" s="444"/>
      <c r="BHB1" s="444"/>
      <c r="BHC1" s="444"/>
      <c r="BHD1" s="444"/>
      <c r="BHE1" s="444"/>
      <c r="BHF1" s="444"/>
      <c r="BHG1" s="444"/>
      <c r="BHH1" s="444"/>
      <c r="BHI1" s="444"/>
      <c r="BHJ1" s="444"/>
      <c r="BHK1" s="444"/>
      <c r="BHL1" s="444"/>
      <c r="BHM1" s="444"/>
      <c r="BHN1" s="444"/>
      <c r="BHO1" s="444"/>
      <c r="BHP1" s="444"/>
      <c r="BHQ1" s="444"/>
      <c r="BHR1" s="444"/>
      <c r="BHS1" s="444"/>
      <c r="BHT1" s="444"/>
      <c r="BHU1" s="444"/>
      <c r="BHV1" s="444"/>
      <c r="BHW1" s="444"/>
      <c r="BHX1" s="444"/>
      <c r="BHY1" s="444"/>
      <c r="BHZ1" s="444"/>
      <c r="BIA1" s="444"/>
      <c r="BIB1" s="444"/>
      <c r="BIC1" s="444"/>
      <c r="BID1" s="444"/>
      <c r="BIE1" s="444"/>
      <c r="BIF1" s="444"/>
      <c r="BIG1" s="444"/>
      <c r="BIH1" s="444"/>
      <c r="BII1" s="444"/>
      <c r="BIJ1" s="444"/>
      <c r="BIK1" s="444"/>
      <c r="BIL1" s="444"/>
      <c r="BIM1" s="444"/>
      <c r="BIN1" s="444"/>
      <c r="BIO1" s="444"/>
      <c r="BIP1" s="444"/>
      <c r="BIQ1" s="444"/>
      <c r="BIR1" s="444"/>
      <c r="BIS1" s="444"/>
      <c r="BIT1" s="444"/>
      <c r="BIU1" s="444"/>
      <c r="BIV1" s="444"/>
      <c r="BIW1" s="444"/>
      <c r="BIX1" s="444"/>
      <c r="BIY1" s="444"/>
      <c r="BIZ1" s="444"/>
      <c r="BJA1" s="444"/>
      <c r="BJB1" s="444"/>
      <c r="BJC1" s="444"/>
      <c r="BJD1" s="444"/>
      <c r="BJE1" s="444"/>
      <c r="BJF1" s="444"/>
      <c r="BJG1" s="444"/>
      <c r="BJH1" s="444"/>
      <c r="BJI1" s="444"/>
      <c r="BJJ1" s="444"/>
      <c r="BJK1" s="444"/>
      <c r="BJL1" s="444"/>
      <c r="BJM1" s="444"/>
      <c r="BJN1" s="444"/>
      <c r="BJO1" s="444"/>
      <c r="BJP1" s="444"/>
      <c r="BJQ1" s="444"/>
      <c r="BJR1" s="444"/>
      <c r="BJS1" s="444"/>
      <c r="BJT1" s="444"/>
      <c r="BJU1" s="444"/>
      <c r="BJV1" s="444"/>
      <c r="BJW1" s="444"/>
      <c r="BJX1" s="444"/>
      <c r="BJY1" s="444"/>
      <c r="BJZ1" s="444"/>
      <c r="BKA1" s="444"/>
      <c r="BKB1" s="444"/>
      <c r="BKC1" s="444"/>
      <c r="BKD1" s="444"/>
      <c r="BKE1" s="444"/>
      <c r="BKF1" s="444"/>
      <c r="BKG1" s="444"/>
      <c r="BKH1" s="444"/>
      <c r="BKI1" s="444"/>
      <c r="BKJ1" s="444"/>
      <c r="BKK1" s="444"/>
      <c r="BKL1" s="444"/>
      <c r="BKM1" s="444"/>
      <c r="BKN1" s="444"/>
      <c r="BKO1" s="444"/>
      <c r="BKP1" s="444"/>
      <c r="BKQ1" s="444"/>
      <c r="BKR1" s="444"/>
      <c r="BKS1" s="444"/>
      <c r="BKT1" s="444"/>
      <c r="BKU1" s="444"/>
      <c r="BKV1" s="444"/>
      <c r="BKW1" s="444"/>
      <c r="BKX1" s="444"/>
      <c r="BKY1" s="444"/>
      <c r="BKZ1" s="444"/>
      <c r="BLA1" s="444"/>
      <c r="BLB1" s="444"/>
      <c r="BLC1" s="444"/>
      <c r="BLD1" s="444"/>
      <c r="BLE1" s="444"/>
      <c r="BLF1" s="444"/>
      <c r="BLG1" s="444"/>
      <c r="BLH1" s="444"/>
      <c r="BLI1" s="444"/>
      <c r="BLJ1" s="444"/>
      <c r="BLK1" s="444"/>
      <c r="BLL1" s="444"/>
      <c r="BLM1" s="444"/>
      <c r="BLN1" s="444"/>
      <c r="BLO1" s="444"/>
      <c r="BLP1" s="444"/>
      <c r="BLQ1" s="444"/>
      <c r="BLR1" s="444"/>
      <c r="BLS1" s="444"/>
      <c r="BLT1" s="444"/>
      <c r="BLU1" s="444"/>
      <c r="BLV1" s="444"/>
      <c r="BLW1" s="444"/>
      <c r="BLX1" s="444"/>
      <c r="BLY1" s="444"/>
      <c r="BLZ1" s="444"/>
      <c r="BMA1" s="444"/>
      <c r="BMB1" s="444"/>
      <c r="BMC1" s="444"/>
      <c r="BMD1" s="444"/>
      <c r="BME1" s="444"/>
      <c r="BMF1" s="444"/>
      <c r="BMG1" s="444"/>
      <c r="BMH1" s="444"/>
      <c r="BMI1" s="444"/>
      <c r="BMJ1" s="444"/>
      <c r="BMK1" s="444"/>
      <c r="BML1" s="444"/>
      <c r="BMM1" s="444"/>
      <c r="BMN1" s="444"/>
      <c r="BMO1" s="444"/>
      <c r="BMP1" s="444"/>
      <c r="BMQ1" s="444"/>
      <c r="BMR1" s="444"/>
      <c r="BMS1" s="444"/>
      <c r="BMT1" s="444"/>
      <c r="BMU1" s="444"/>
      <c r="BMV1" s="444"/>
      <c r="BMW1" s="444"/>
      <c r="BMX1" s="444"/>
      <c r="BMY1" s="444"/>
      <c r="BMZ1" s="444"/>
      <c r="BNA1" s="444"/>
      <c r="BNB1" s="444"/>
      <c r="BNC1" s="444"/>
      <c r="BND1" s="444"/>
      <c r="BNE1" s="444"/>
      <c r="BNF1" s="444"/>
      <c r="BNG1" s="444"/>
      <c r="BNH1" s="444"/>
      <c r="BNI1" s="444"/>
      <c r="BNJ1" s="444"/>
      <c r="BNK1" s="444"/>
      <c r="BNL1" s="444"/>
      <c r="BNM1" s="444"/>
      <c r="BNN1" s="444"/>
      <c r="BNO1" s="444"/>
      <c r="BNP1" s="444"/>
      <c r="BNQ1" s="444"/>
      <c r="BNR1" s="444"/>
      <c r="BNS1" s="444"/>
      <c r="BNT1" s="444"/>
      <c r="BNU1" s="444"/>
      <c r="BNV1" s="444"/>
      <c r="BNW1" s="444"/>
      <c r="BNX1" s="444"/>
      <c r="BNY1" s="444"/>
      <c r="BNZ1" s="444"/>
      <c r="BOA1" s="444"/>
      <c r="BOB1" s="444"/>
      <c r="BOC1" s="444"/>
      <c r="BOD1" s="444"/>
      <c r="BOE1" s="444"/>
      <c r="BOF1" s="444"/>
      <c r="BOG1" s="444"/>
      <c r="BOH1" s="444"/>
      <c r="BOI1" s="444"/>
      <c r="BOJ1" s="444"/>
      <c r="BOK1" s="444"/>
      <c r="BOL1" s="444"/>
      <c r="BOM1" s="444"/>
      <c r="BON1" s="444"/>
      <c r="BOO1" s="444"/>
      <c r="BOP1" s="444"/>
      <c r="BOQ1" s="444"/>
      <c r="BOR1" s="444"/>
      <c r="BOS1" s="444"/>
      <c r="BOT1" s="444"/>
      <c r="BOU1" s="444"/>
      <c r="BOV1" s="444"/>
      <c r="BOW1" s="444"/>
      <c r="BOX1" s="444"/>
      <c r="BOY1" s="444"/>
      <c r="BOZ1" s="444"/>
      <c r="BPA1" s="444"/>
      <c r="BPB1" s="444"/>
      <c r="BPC1" s="444"/>
      <c r="BPD1" s="444"/>
      <c r="BPE1" s="444"/>
      <c r="BPF1" s="444"/>
      <c r="BPG1" s="444"/>
      <c r="BPH1" s="444"/>
      <c r="BPI1" s="444"/>
      <c r="BPJ1" s="444"/>
      <c r="BPK1" s="444"/>
      <c r="BPL1" s="444"/>
      <c r="BPM1" s="444"/>
      <c r="BPN1" s="444"/>
      <c r="BPO1" s="444"/>
      <c r="BPP1" s="444"/>
      <c r="BPQ1" s="444"/>
      <c r="BPR1" s="444"/>
      <c r="BPS1" s="444"/>
      <c r="BPT1" s="444"/>
      <c r="BPU1" s="444"/>
      <c r="BPV1" s="444"/>
      <c r="BPW1" s="444"/>
      <c r="BPX1" s="444"/>
      <c r="BPY1" s="444"/>
      <c r="BPZ1" s="444"/>
      <c r="BQA1" s="444"/>
      <c r="BQB1" s="444"/>
      <c r="BQC1" s="444"/>
      <c r="BQD1" s="444"/>
      <c r="BQE1" s="444"/>
      <c r="BQF1" s="444"/>
      <c r="BQG1" s="444"/>
      <c r="BQH1" s="444"/>
      <c r="BQI1" s="444"/>
      <c r="BQJ1" s="444"/>
      <c r="BQK1" s="444"/>
      <c r="BQL1" s="444"/>
      <c r="BQM1" s="444"/>
      <c r="BQN1" s="444"/>
      <c r="BQO1" s="444"/>
      <c r="BQP1" s="444"/>
      <c r="BQQ1" s="444"/>
      <c r="BQR1" s="444"/>
      <c r="BQS1" s="444"/>
      <c r="BQT1" s="444"/>
      <c r="BQU1" s="444"/>
      <c r="BQV1" s="444"/>
      <c r="BQW1" s="444"/>
      <c r="BQX1" s="444"/>
      <c r="BQY1" s="444"/>
      <c r="BQZ1" s="444"/>
      <c r="BRA1" s="444"/>
      <c r="BRB1" s="444"/>
      <c r="BRC1" s="444"/>
      <c r="BRD1" s="444"/>
      <c r="BRE1" s="444"/>
      <c r="BRF1" s="444"/>
      <c r="BRG1" s="444"/>
      <c r="BRH1" s="444"/>
      <c r="BRI1" s="444"/>
      <c r="BRJ1" s="444"/>
      <c r="BRK1" s="444"/>
      <c r="BRL1" s="444"/>
      <c r="BRM1" s="444"/>
      <c r="BRN1" s="444"/>
      <c r="BRO1" s="444"/>
      <c r="BRP1" s="444"/>
      <c r="BRQ1" s="444"/>
      <c r="BRR1" s="444"/>
      <c r="BRS1" s="444"/>
      <c r="BRT1" s="444"/>
      <c r="BRU1" s="444"/>
      <c r="BRV1" s="444"/>
      <c r="BRW1" s="444"/>
      <c r="BRX1" s="444"/>
      <c r="BRY1" s="444"/>
      <c r="BRZ1" s="444"/>
      <c r="BSA1" s="444"/>
      <c r="BSB1" s="444"/>
      <c r="BSC1" s="444"/>
      <c r="BSD1" s="444"/>
      <c r="BSE1" s="444"/>
      <c r="BSF1" s="444"/>
      <c r="BSG1" s="444"/>
      <c r="BSH1" s="444"/>
      <c r="BSI1" s="444"/>
      <c r="BSJ1" s="444"/>
      <c r="BSK1" s="444"/>
      <c r="BSL1" s="444"/>
      <c r="BSM1" s="444"/>
      <c r="BSN1" s="444"/>
      <c r="BSO1" s="444"/>
      <c r="BSP1" s="444"/>
      <c r="BSQ1" s="444"/>
      <c r="BSR1" s="444"/>
      <c r="BSS1" s="444"/>
      <c r="BST1" s="444"/>
      <c r="BSU1" s="444"/>
      <c r="BSV1" s="444"/>
      <c r="BSW1" s="444"/>
      <c r="BSX1" s="444"/>
      <c r="BSY1" s="444"/>
      <c r="BSZ1" s="444"/>
      <c r="BTA1" s="444"/>
      <c r="BTB1" s="444"/>
      <c r="BTC1" s="444"/>
      <c r="BTD1" s="444"/>
      <c r="BTE1" s="444"/>
      <c r="BTF1" s="444"/>
      <c r="BTG1" s="444"/>
      <c r="BTH1" s="444"/>
      <c r="BTI1" s="444"/>
      <c r="BTJ1" s="444"/>
      <c r="BTK1" s="444"/>
      <c r="BTL1" s="444"/>
      <c r="BTM1" s="444"/>
      <c r="BTN1" s="444"/>
      <c r="BTO1" s="444"/>
      <c r="BTP1" s="444"/>
      <c r="BTQ1" s="444"/>
      <c r="BTR1" s="444"/>
      <c r="BTS1" s="444"/>
      <c r="BTT1" s="444"/>
      <c r="BTU1" s="444"/>
      <c r="BTV1" s="444"/>
      <c r="BTW1" s="444"/>
      <c r="BTX1" s="444"/>
      <c r="BTY1" s="444"/>
      <c r="BTZ1" s="444"/>
      <c r="BUA1" s="444"/>
      <c r="BUB1" s="444"/>
      <c r="BUC1" s="444"/>
      <c r="BUD1" s="444"/>
      <c r="BUE1" s="444"/>
      <c r="BUF1" s="444"/>
      <c r="BUG1" s="444"/>
      <c r="BUH1" s="444"/>
      <c r="BUI1" s="444"/>
      <c r="BUJ1" s="444"/>
      <c r="BUK1" s="444"/>
      <c r="BUL1" s="444"/>
      <c r="BUM1" s="444"/>
      <c r="BUN1" s="444"/>
      <c r="BUO1" s="444"/>
      <c r="BUP1" s="444"/>
      <c r="BUQ1" s="444"/>
      <c r="BUR1" s="444"/>
      <c r="BUS1" s="444"/>
      <c r="BUT1" s="444"/>
      <c r="BUU1" s="444"/>
      <c r="BUV1" s="444"/>
      <c r="BUW1" s="444"/>
      <c r="BUX1" s="444"/>
      <c r="BUY1" s="444"/>
      <c r="BUZ1" s="444"/>
      <c r="BVA1" s="444"/>
      <c r="BVB1" s="444"/>
      <c r="BVC1" s="444"/>
      <c r="BVD1" s="444"/>
      <c r="BVE1" s="444"/>
      <c r="BVF1" s="444"/>
      <c r="BVG1" s="444"/>
      <c r="BVH1" s="444"/>
      <c r="BVI1" s="444"/>
      <c r="BVJ1" s="444"/>
      <c r="BVK1" s="444"/>
      <c r="BVL1" s="444"/>
      <c r="BVM1" s="444"/>
      <c r="BVN1" s="444"/>
      <c r="BVO1" s="444"/>
      <c r="BVP1" s="444"/>
      <c r="BVQ1" s="444"/>
      <c r="BVR1" s="444"/>
      <c r="BVS1" s="444"/>
      <c r="BVT1" s="444"/>
      <c r="BVU1" s="444"/>
      <c r="BVV1" s="444"/>
      <c r="BVW1" s="444"/>
      <c r="BVX1" s="444"/>
      <c r="BVY1" s="444"/>
      <c r="BVZ1" s="444"/>
      <c r="BWA1" s="444"/>
      <c r="BWB1" s="444"/>
      <c r="BWC1" s="444"/>
      <c r="BWD1" s="444"/>
      <c r="BWE1" s="444"/>
      <c r="BWF1" s="444"/>
      <c r="BWG1" s="444"/>
      <c r="BWH1" s="444"/>
      <c r="BWI1" s="444"/>
      <c r="BWJ1" s="444"/>
      <c r="BWK1" s="444"/>
      <c r="BWL1" s="444"/>
      <c r="BWM1" s="444"/>
      <c r="BWN1" s="444"/>
      <c r="BWO1" s="444"/>
      <c r="BWP1" s="444"/>
      <c r="BWQ1" s="444"/>
      <c r="BWR1" s="444"/>
      <c r="BWS1" s="444"/>
      <c r="BWT1" s="444"/>
      <c r="BWU1" s="444"/>
      <c r="BWV1" s="444"/>
      <c r="BWW1" s="444"/>
      <c r="BWX1" s="444"/>
      <c r="BWY1" s="444"/>
      <c r="BWZ1" s="444"/>
      <c r="BXA1" s="444"/>
      <c r="BXB1" s="444"/>
      <c r="BXC1" s="444"/>
      <c r="BXD1" s="444"/>
      <c r="BXE1" s="444"/>
      <c r="BXF1" s="444"/>
      <c r="BXG1" s="444"/>
      <c r="BXH1" s="444"/>
      <c r="BXI1" s="444"/>
      <c r="BXJ1" s="444"/>
      <c r="BXK1" s="444"/>
      <c r="BXL1" s="444"/>
      <c r="BXM1" s="444"/>
      <c r="BXN1" s="444"/>
      <c r="BXO1" s="444"/>
      <c r="BXP1" s="444"/>
      <c r="BXQ1" s="444"/>
      <c r="BXR1" s="444"/>
      <c r="BXS1" s="444"/>
      <c r="BXT1" s="444"/>
      <c r="BXU1" s="444"/>
      <c r="BXV1" s="444"/>
      <c r="BXW1" s="444"/>
      <c r="BXX1" s="444"/>
      <c r="BXY1" s="444"/>
      <c r="BXZ1" s="444"/>
      <c r="BYA1" s="444"/>
      <c r="BYB1" s="444"/>
      <c r="BYC1" s="444"/>
      <c r="BYD1" s="444"/>
      <c r="BYE1" s="444"/>
      <c r="BYF1" s="444"/>
      <c r="BYG1" s="444"/>
      <c r="BYH1" s="444"/>
      <c r="BYI1" s="444"/>
      <c r="BYJ1" s="444"/>
      <c r="BYK1" s="444"/>
      <c r="BYL1" s="444"/>
      <c r="BYM1" s="444"/>
      <c r="BYN1" s="444"/>
      <c r="BYO1" s="444"/>
      <c r="BYP1" s="444"/>
      <c r="BYQ1" s="444"/>
      <c r="BYR1" s="444"/>
      <c r="BYS1" s="444"/>
      <c r="BYT1" s="444"/>
      <c r="BYU1" s="444"/>
      <c r="BYV1" s="444"/>
      <c r="BYW1" s="444"/>
      <c r="BYX1" s="444"/>
      <c r="BYY1" s="444"/>
      <c r="BYZ1" s="444"/>
      <c r="BZA1" s="444"/>
      <c r="BZB1" s="444"/>
      <c r="BZC1" s="444"/>
      <c r="BZD1" s="444"/>
      <c r="BZE1" s="444"/>
      <c r="BZF1" s="444"/>
      <c r="BZG1" s="444"/>
      <c r="BZH1" s="444"/>
      <c r="BZI1" s="444"/>
      <c r="BZJ1" s="444"/>
      <c r="BZK1" s="444"/>
      <c r="BZL1" s="444"/>
      <c r="BZM1" s="444"/>
      <c r="BZN1" s="444"/>
      <c r="BZO1" s="444"/>
      <c r="BZP1" s="444"/>
      <c r="BZQ1" s="444"/>
      <c r="BZR1" s="444"/>
      <c r="BZS1" s="444"/>
      <c r="BZT1" s="444"/>
      <c r="BZU1" s="444"/>
      <c r="BZV1" s="444"/>
      <c r="BZW1" s="444"/>
      <c r="BZX1" s="444"/>
      <c r="BZY1" s="444"/>
      <c r="BZZ1" s="444"/>
      <c r="CAA1" s="444"/>
      <c r="CAB1" s="444"/>
      <c r="CAC1" s="444"/>
      <c r="CAD1" s="444"/>
      <c r="CAE1" s="444"/>
      <c r="CAF1" s="444"/>
      <c r="CAG1" s="444"/>
      <c r="CAH1" s="444"/>
      <c r="CAI1" s="444"/>
      <c r="CAJ1" s="444"/>
      <c r="CAK1" s="444"/>
      <c r="CAL1" s="444"/>
      <c r="CAM1" s="444"/>
      <c r="CAN1" s="444"/>
      <c r="CAO1" s="444"/>
      <c r="CAP1" s="444"/>
      <c r="CAQ1" s="444"/>
      <c r="CAR1" s="444"/>
      <c r="CAS1" s="444"/>
      <c r="CAT1" s="444"/>
      <c r="CAU1" s="444"/>
      <c r="CAV1" s="444"/>
      <c r="CAW1" s="444"/>
      <c r="CAX1" s="444"/>
      <c r="CAY1" s="444"/>
      <c r="CAZ1" s="444"/>
      <c r="CBA1" s="444"/>
      <c r="CBB1" s="444"/>
      <c r="CBC1" s="444"/>
      <c r="CBD1" s="444"/>
      <c r="CBE1" s="444"/>
      <c r="CBF1" s="444"/>
      <c r="CBG1" s="444"/>
      <c r="CBH1" s="444"/>
      <c r="CBI1" s="444"/>
      <c r="CBJ1" s="444"/>
      <c r="CBK1" s="444"/>
      <c r="CBL1" s="444"/>
      <c r="CBM1" s="444"/>
      <c r="CBN1" s="444"/>
      <c r="CBO1" s="444"/>
      <c r="CBP1" s="444"/>
      <c r="CBQ1" s="444"/>
      <c r="CBR1" s="444"/>
      <c r="CBS1" s="444"/>
      <c r="CBT1" s="444"/>
      <c r="CBU1" s="444"/>
      <c r="CBV1" s="444"/>
      <c r="CBW1" s="444"/>
      <c r="CBX1" s="444"/>
      <c r="CBY1" s="444"/>
      <c r="CBZ1" s="444"/>
      <c r="CCA1" s="444"/>
      <c r="CCB1" s="444"/>
      <c r="CCC1" s="444"/>
      <c r="CCD1" s="444"/>
      <c r="CCE1" s="444"/>
      <c r="CCF1" s="444"/>
      <c r="CCG1" s="444"/>
      <c r="CCH1" s="444"/>
      <c r="CCI1" s="444"/>
      <c r="CCJ1" s="444"/>
      <c r="CCK1" s="444"/>
      <c r="CCL1" s="444"/>
      <c r="CCM1" s="444"/>
      <c r="CCN1" s="444"/>
      <c r="CCO1" s="444"/>
      <c r="CCP1" s="444"/>
      <c r="CCQ1" s="444"/>
      <c r="CCR1" s="444"/>
      <c r="CCS1" s="444"/>
      <c r="CCT1" s="444"/>
      <c r="CCU1" s="444"/>
      <c r="CCV1" s="444"/>
      <c r="CCW1" s="444"/>
      <c r="CCX1" s="444"/>
      <c r="CCY1" s="444"/>
      <c r="CCZ1" s="444"/>
      <c r="CDA1" s="444"/>
      <c r="CDB1" s="444"/>
      <c r="CDC1" s="444"/>
      <c r="CDD1" s="444"/>
      <c r="CDE1" s="444"/>
      <c r="CDF1" s="444"/>
      <c r="CDG1" s="444"/>
      <c r="CDH1" s="444"/>
      <c r="CDI1" s="444"/>
      <c r="CDJ1" s="444"/>
      <c r="CDK1" s="444"/>
      <c r="CDL1" s="444"/>
      <c r="CDM1" s="444"/>
      <c r="CDN1" s="444"/>
      <c r="CDO1" s="444"/>
      <c r="CDP1" s="444"/>
      <c r="CDQ1" s="444"/>
      <c r="CDR1" s="444"/>
      <c r="CDS1" s="444"/>
      <c r="CDT1" s="444"/>
      <c r="CDU1" s="444"/>
      <c r="CDV1" s="444"/>
      <c r="CDW1" s="444"/>
      <c r="CDX1" s="444"/>
      <c r="CDY1" s="444"/>
      <c r="CDZ1" s="444"/>
      <c r="CEA1" s="444"/>
      <c r="CEB1" s="444"/>
      <c r="CEC1" s="444"/>
      <c r="CED1" s="444"/>
      <c r="CEE1" s="444"/>
      <c r="CEF1" s="444"/>
      <c r="CEG1" s="444"/>
      <c r="CEH1" s="444"/>
      <c r="CEI1" s="444"/>
      <c r="CEJ1" s="444"/>
      <c r="CEK1" s="444"/>
      <c r="CEL1" s="444"/>
      <c r="CEM1" s="444"/>
      <c r="CEN1" s="444"/>
      <c r="CEO1" s="444"/>
      <c r="CEP1" s="444"/>
      <c r="CEQ1" s="444"/>
      <c r="CER1" s="444"/>
      <c r="CES1" s="444"/>
      <c r="CET1" s="444"/>
      <c r="CEU1" s="444"/>
      <c r="CEV1" s="444"/>
      <c r="CEW1" s="444"/>
      <c r="CEX1" s="444"/>
      <c r="CEY1" s="444"/>
      <c r="CEZ1" s="444"/>
      <c r="CFA1" s="444"/>
      <c r="CFB1" s="444"/>
      <c r="CFC1" s="444"/>
      <c r="CFD1" s="444"/>
      <c r="CFE1" s="444"/>
      <c r="CFF1" s="444"/>
      <c r="CFG1" s="444"/>
      <c r="CFH1" s="444"/>
      <c r="CFI1" s="444"/>
      <c r="CFJ1" s="444"/>
      <c r="CFK1" s="444"/>
      <c r="CFL1" s="444"/>
      <c r="CFM1" s="444"/>
      <c r="CFN1" s="444"/>
      <c r="CFO1" s="444"/>
      <c r="CFP1" s="444"/>
      <c r="CFQ1" s="444"/>
      <c r="CFR1" s="444"/>
      <c r="CFS1" s="444"/>
      <c r="CFT1" s="444"/>
      <c r="CFU1" s="444"/>
      <c r="CFV1" s="444"/>
      <c r="CFW1" s="444"/>
      <c r="CFX1" s="444"/>
      <c r="CFY1" s="444"/>
      <c r="CFZ1" s="444"/>
      <c r="CGA1" s="444"/>
      <c r="CGB1" s="444"/>
      <c r="CGC1" s="444"/>
      <c r="CGD1" s="444"/>
      <c r="CGE1" s="444"/>
      <c r="CGF1" s="444"/>
      <c r="CGG1" s="444"/>
      <c r="CGH1" s="444"/>
      <c r="CGI1" s="444"/>
      <c r="CGJ1" s="444"/>
      <c r="CGK1" s="444"/>
      <c r="CGL1" s="444"/>
      <c r="CGM1" s="444"/>
      <c r="CGN1" s="444"/>
      <c r="CGO1" s="444"/>
      <c r="CGP1" s="444"/>
      <c r="CGQ1" s="444"/>
      <c r="CGR1" s="444"/>
      <c r="CGS1" s="444"/>
      <c r="CGT1" s="444"/>
      <c r="CGU1" s="444"/>
      <c r="CGV1" s="444"/>
      <c r="CGW1" s="444"/>
      <c r="CGX1" s="444"/>
      <c r="CGY1" s="444"/>
      <c r="CGZ1" s="444"/>
      <c r="CHA1" s="444"/>
      <c r="CHB1" s="444"/>
      <c r="CHC1" s="444"/>
      <c r="CHD1" s="444"/>
      <c r="CHE1" s="444"/>
      <c r="CHF1" s="444"/>
      <c r="CHG1" s="444"/>
      <c r="CHH1" s="444"/>
      <c r="CHI1" s="444"/>
      <c r="CHJ1" s="444"/>
      <c r="CHK1" s="444"/>
      <c r="CHL1" s="444"/>
      <c r="CHM1" s="444"/>
      <c r="CHN1" s="444"/>
      <c r="CHO1" s="444"/>
      <c r="CHP1" s="444"/>
      <c r="CHQ1" s="444"/>
      <c r="CHR1" s="444"/>
      <c r="CHS1" s="444"/>
      <c r="CHT1" s="444"/>
      <c r="CHU1" s="444"/>
      <c r="CHV1" s="444"/>
      <c r="CHW1" s="444"/>
      <c r="CHX1" s="444"/>
      <c r="CHY1" s="444"/>
      <c r="CHZ1" s="444"/>
      <c r="CIA1" s="444"/>
      <c r="CIB1" s="444"/>
      <c r="CIC1" s="444"/>
      <c r="CID1" s="444"/>
      <c r="CIE1" s="444"/>
      <c r="CIF1" s="444"/>
      <c r="CIG1" s="444"/>
      <c r="CIH1" s="444"/>
      <c r="CII1" s="444"/>
      <c r="CIJ1" s="444"/>
      <c r="CIK1" s="444"/>
      <c r="CIL1" s="444"/>
      <c r="CIM1" s="444"/>
      <c r="CIN1" s="444"/>
      <c r="CIO1" s="444"/>
      <c r="CIP1" s="444"/>
      <c r="CIQ1" s="444"/>
      <c r="CIR1" s="444"/>
      <c r="CIS1" s="444"/>
      <c r="CIT1" s="444"/>
      <c r="CIU1" s="444"/>
      <c r="CIV1" s="444"/>
      <c r="CIW1" s="444"/>
      <c r="CIX1" s="444"/>
      <c r="CIY1" s="444"/>
      <c r="CIZ1" s="444"/>
      <c r="CJA1" s="444"/>
      <c r="CJB1" s="444"/>
      <c r="CJC1" s="444"/>
      <c r="CJD1" s="444"/>
      <c r="CJE1" s="444"/>
      <c r="CJF1" s="444"/>
      <c r="CJG1" s="444"/>
      <c r="CJH1" s="444"/>
      <c r="CJI1" s="444"/>
      <c r="CJJ1" s="444"/>
      <c r="CJK1" s="444"/>
      <c r="CJL1" s="444"/>
      <c r="CJM1" s="444"/>
      <c r="CJN1" s="444"/>
      <c r="CJO1" s="444"/>
      <c r="CJP1" s="444"/>
      <c r="CJQ1" s="444"/>
      <c r="CJR1" s="444"/>
      <c r="CJS1" s="444"/>
      <c r="CJT1" s="444"/>
      <c r="CJU1" s="444"/>
      <c r="CJV1" s="444"/>
      <c r="CJW1" s="444"/>
      <c r="CJX1" s="444"/>
      <c r="CJY1" s="444"/>
      <c r="CJZ1" s="444"/>
      <c r="CKA1" s="444"/>
      <c r="CKB1" s="444"/>
      <c r="CKC1" s="444"/>
      <c r="CKD1" s="444"/>
      <c r="CKE1" s="444"/>
      <c r="CKF1" s="444"/>
      <c r="CKG1" s="444"/>
      <c r="CKH1" s="444"/>
      <c r="CKI1" s="444"/>
      <c r="CKJ1" s="444"/>
      <c r="CKK1" s="444"/>
      <c r="CKL1" s="444"/>
      <c r="CKM1" s="444"/>
      <c r="CKN1" s="444"/>
      <c r="CKO1" s="444"/>
      <c r="CKP1" s="444"/>
      <c r="CKQ1" s="444"/>
      <c r="CKR1" s="444"/>
      <c r="CKS1" s="444"/>
      <c r="CKT1" s="444"/>
      <c r="CKU1" s="444"/>
      <c r="CKV1" s="444"/>
      <c r="CKW1" s="444"/>
      <c r="CKX1" s="444"/>
      <c r="CKY1" s="444"/>
      <c r="CKZ1" s="444"/>
      <c r="CLA1" s="444"/>
      <c r="CLB1" s="444"/>
      <c r="CLC1" s="444"/>
      <c r="CLD1" s="444"/>
      <c r="CLE1" s="444"/>
      <c r="CLF1" s="444"/>
      <c r="CLG1" s="444"/>
      <c r="CLH1" s="444"/>
      <c r="CLI1" s="444"/>
      <c r="CLJ1" s="444"/>
      <c r="CLK1" s="444"/>
      <c r="CLL1" s="444"/>
      <c r="CLM1" s="444"/>
      <c r="CLN1" s="444"/>
      <c r="CLO1" s="444"/>
      <c r="CLP1" s="444"/>
      <c r="CLQ1" s="444"/>
      <c r="CLR1" s="444"/>
      <c r="CLS1" s="444"/>
      <c r="CLT1" s="444"/>
      <c r="CLU1" s="444"/>
      <c r="CLV1" s="444"/>
      <c r="CLW1" s="444"/>
      <c r="CLX1" s="444"/>
      <c r="CLY1" s="444"/>
      <c r="CLZ1" s="444"/>
      <c r="CMA1" s="444"/>
      <c r="CMB1" s="444"/>
      <c r="CMC1" s="444"/>
      <c r="CMD1" s="444"/>
      <c r="CME1" s="444"/>
      <c r="CMF1" s="444"/>
      <c r="CMG1" s="444"/>
      <c r="CMH1" s="444"/>
      <c r="CMI1" s="444"/>
      <c r="CMJ1" s="444"/>
      <c r="CMK1" s="444"/>
      <c r="CML1" s="444"/>
      <c r="CMM1" s="444"/>
      <c r="CMN1" s="444"/>
      <c r="CMO1" s="444"/>
      <c r="CMP1" s="444"/>
      <c r="CMQ1" s="444"/>
      <c r="CMR1" s="444"/>
      <c r="CMS1" s="444"/>
      <c r="CMT1" s="444"/>
      <c r="CMU1" s="444"/>
      <c r="CMV1" s="444"/>
      <c r="CMW1" s="444"/>
      <c r="CMX1" s="444"/>
      <c r="CMY1" s="444"/>
      <c r="CMZ1" s="444"/>
      <c r="CNA1" s="444"/>
      <c r="CNB1" s="444"/>
      <c r="CNC1" s="444"/>
      <c r="CND1" s="444"/>
      <c r="CNE1" s="444"/>
      <c r="CNF1" s="444"/>
      <c r="CNG1" s="444"/>
      <c r="CNH1" s="444"/>
      <c r="CNI1" s="444"/>
      <c r="CNJ1" s="444"/>
      <c r="CNK1" s="444"/>
      <c r="CNL1" s="444"/>
      <c r="CNM1" s="444"/>
      <c r="CNN1" s="444"/>
      <c r="CNO1" s="444"/>
      <c r="CNP1" s="444"/>
      <c r="CNQ1" s="444"/>
      <c r="CNR1" s="444"/>
      <c r="CNS1" s="444"/>
      <c r="CNT1" s="444"/>
      <c r="CNU1" s="444"/>
      <c r="CNV1" s="444"/>
      <c r="CNW1" s="444"/>
      <c r="CNX1" s="444"/>
      <c r="CNY1" s="444"/>
      <c r="CNZ1" s="444"/>
      <c r="COA1" s="444"/>
      <c r="COB1" s="444"/>
      <c r="COC1" s="444"/>
      <c r="COD1" s="444"/>
      <c r="COE1" s="444"/>
      <c r="COF1" s="444"/>
      <c r="COG1" s="444"/>
      <c r="COH1" s="444"/>
      <c r="COI1" s="444"/>
      <c r="COJ1" s="444"/>
      <c r="COK1" s="444"/>
      <c r="COL1" s="444"/>
      <c r="COM1" s="444"/>
      <c r="CON1" s="444"/>
      <c r="COO1" s="444"/>
      <c r="COP1" s="444"/>
      <c r="COQ1" s="444"/>
      <c r="COR1" s="444"/>
      <c r="COS1" s="444"/>
      <c r="COT1" s="444"/>
      <c r="COU1" s="444"/>
      <c r="COV1" s="444"/>
      <c r="COW1" s="444"/>
      <c r="COX1" s="444"/>
      <c r="COY1" s="444"/>
      <c r="COZ1" s="444"/>
      <c r="CPA1" s="444"/>
      <c r="CPB1" s="444"/>
      <c r="CPC1" s="444"/>
      <c r="CPD1" s="444"/>
      <c r="CPE1" s="444"/>
      <c r="CPF1" s="444"/>
      <c r="CPG1" s="444"/>
      <c r="CPH1" s="444"/>
      <c r="CPI1" s="444"/>
      <c r="CPJ1" s="444"/>
      <c r="CPK1" s="444"/>
      <c r="CPL1" s="444"/>
      <c r="CPM1" s="444"/>
      <c r="CPN1" s="444"/>
      <c r="CPO1" s="444"/>
      <c r="CPP1" s="444"/>
      <c r="CPQ1" s="444"/>
      <c r="CPR1" s="444"/>
      <c r="CPS1" s="444"/>
      <c r="CPT1" s="444"/>
      <c r="CPU1" s="444"/>
      <c r="CPV1" s="444"/>
      <c r="CPW1" s="444"/>
      <c r="CPX1" s="444"/>
      <c r="CPY1" s="444"/>
      <c r="CPZ1" s="444"/>
      <c r="CQA1" s="444"/>
      <c r="CQB1" s="444"/>
      <c r="CQC1" s="444"/>
      <c r="CQD1" s="444"/>
      <c r="CQE1" s="444"/>
      <c r="CQF1" s="444"/>
      <c r="CQG1" s="444"/>
      <c r="CQH1" s="444"/>
      <c r="CQI1" s="444"/>
      <c r="CQJ1" s="444"/>
      <c r="CQK1" s="444"/>
      <c r="CQL1" s="444"/>
      <c r="CQM1" s="444"/>
      <c r="CQN1" s="444"/>
      <c r="CQO1" s="444"/>
      <c r="CQP1" s="444"/>
      <c r="CQQ1" s="444"/>
      <c r="CQR1" s="444"/>
      <c r="CQS1" s="444"/>
      <c r="CQT1" s="444"/>
      <c r="CQU1" s="444"/>
      <c r="CQV1" s="444"/>
      <c r="CQW1" s="444"/>
      <c r="CQX1" s="444"/>
      <c r="CQY1" s="444"/>
      <c r="CQZ1" s="444"/>
      <c r="CRA1" s="444"/>
      <c r="CRB1" s="444"/>
      <c r="CRC1" s="444"/>
      <c r="CRD1" s="444"/>
      <c r="CRE1" s="444"/>
      <c r="CRF1" s="444"/>
      <c r="CRG1" s="444"/>
      <c r="CRH1" s="444"/>
      <c r="CRI1" s="444"/>
      <c r="CRJ1" s="444"/>
      <c r="CRK1" s="444"/>
      <c r="CRL1" s="444"/>
      <c r="CRM1" s="444"/>
      <c r="CRN1" s="444"/>
      <c r="CRO1" s="444"/>
      <c r="CRP1" s="444"/>
      <c r="CRQ1" s="444"/>
      <c r="CRR1" s="444"/>
      <c r="CRS1" s="444"/>
      <c r="CRT1" s="444"/>
      <c r="CRU1" s="444"/>
      <c r="CRV1" s="444"/>
      <c r="CRW1" s="444"/>
      <c r="CRX1" s="444"/>
      <c r="CRY1" s="444"/>
      <c r="CRZ1" s="444"/>
      <c r="CSA1" s="444"/>
      <c r="CSB1" s="444"/>
      <c r="CSC1" s="444"/>
      <c r="CSD1" s="444"/>
      <c r="CSE1" s="444"/>
      <c r="CSF1" s="444"/>
      <c r="CSG1" s="444"/>
      <c r="CSH1" s="444"/>
      <c r="CSI1" s="444"/>
      <c r="CSJ1" s="444"/>
      <c r="CSK1" s="444"/>
      <c r="CSL1" s="444"/>
      <c r="CSM1" s="444"/>
      <c r="CSN1" s="444"/>
      <c r="CSO1" s="444"/>
      <c r="CSP1" s="444"/>
      <c r="CSQ1" s="444"/>
      <c r="CSR1" s="444"/>
      <c r="CSS1" s="444"/>
      <c r="CST1" s="444"/>
      <c r="CSU1" s="444"/>
      <c r="CSV1" s="444"/>
      <c r="CSW1" s="444"/>
      <c r="CSX1" s="444"/>
      <c r="CSY1" s="444"/>
      <c r="CSZ1" s="444"/>
      <c r="CTA1" s="444"/>
      <c r="CTB1" s="444"/>
      <c r="CTC1" s="444"/>
      <c r="CTD1" s="444"/>
      <c r="CTE1" s="444"/>
      <c r="CTF1" s="444"/>
      <c r="CTG1" s="444"/>
      <c r="CTH1" s="444"/>
      <c r="CTI1" s="444"/>
      <c r="CTJ1" s="444"/>
      <c r="CTK1" s="444"/>
      <c r="CTL1" s="444"/>
      <c r="CTM1" s="444"/>
      <c r="CTN1" s="444"/>
      <c r="CTO1" s="444"/>
      <c r="CTP1" s="444"/>
      <c r="CTQ1" s="444"/>
      <c r="CTR1" s="444"/>
      <c r="CTS1" s="444"/>
      <c r="CTT1" s="444"/>
      <c r="CTU1" s="444"/>
      <c r="CTV1" s="444"/>
      <c r="CTW1" s="444"/>
      <c r="CTX1" s="444"/>
      <c r="CTY1" s="444"/>
      <c r="CTZ1" s="444"/>
      <c r="CUA1" s="444"/>
      <c r="CUB1" s="444"/>
      <c r="CUC1" s="444"/>
      <c r="CUD1" s="444"/>
      <c r="CUE1" s="444"/>
      <c r="CUF1" s="444"/>
      <c r="CUG1" s="444"/>
      <c r="CUH1" s="444"/>
      <c r="CUI1" s="444"/>
      <c r="CUJ1" s="444"/>
      <c r="CUK1" s="444"/>
      <c r="CUL1" s="444"/>
      <c r="CUM1" s="444"/>
      <c r="CUN1" s="444"/>
      <c r="CUO1" s="444"/>
      <c r="CUP1" s="444"/>
      <c r="CUQ1" s="444"/>
      <c r="CUR1" s="444"/>
      <c r="CUS1" s="444"/>
      <c r="CUT1" s="444"/>
      <c r="CUU1" s="444"/>
      <c r="CUV1" s="444"/>
      <c r="CUW1" s="444"/>
      <c r="CUX1" s="444"/>
      <c r="CUY1" s="444"/>
      <c r="CUZ1" s="444"/>
      <c r="CVA1" s="444"/>
      <c r="CVB1" s="444"/>
      <c r="CVC1" s="444"/>
      <c r="CVD1" s="444"/>
      <c r="CVE1" s="444"/>
      <c r="CVF1" s="444"/>
      <c r="CVG1" s="444"/>
      <c r="CVH1" s="444"/>
      <c r="CVI1" s="444"/>
      <c r="CVJ1" s="444"/>
      <c r="CVK1" s="444"/>
      <c r="CVL1" s="444"/>
      <c r="CVM1" s="444"/>
      <c r="CVN1" s="444"/>
      <c r="CVO1" s="444"/>
      <c r="CVP1" s="444"/>
      <c r="CVQ1" s="444"/>
      <c r="CVR1" s="444"/>
      <c r="CVS1" s="444"/>
      <c r="CVT1" s="444"/>
      <c r="CVU1" s="444"/>
      <c r="CVV1" s="444"/>
      <c r="CVW1" s="444"/>
      <c r="CVX1" s="444"/>
      <c r="CVY1" s="444"/>
      <c r="CVZ1" s="444"/>
      <c r="CWA1" s="444"/>
      <c r="CWB1" s="444"/>
      <c r="CWC1" s="444"/>
      <c r="CWD1" s="444"/>
      <c r="CWE1" s="444"/>
      <c r="CWF1" s="444"/>
      <c r="CWG1" s="444"/>
      <c r="CWH1" s="444"/>
      <c r="CWI1" s="444"/>
      <c r="CWJ1" s="444"/>
      <c r="CWK1" s="444"/>
      <c r="CWL1" s="444"/>
      <c r="CWM1" s="444"/>
      <c r="CWN1" s="444"/>
      <c r="CWO1" s="444"/>
      <c r="CWP1" s="444"/>
      <c r="CWQ1" s="444"/>
      <c r="CWR1" s="444"/>
      <c r="CWS1" s="444"/>
      <c r="CWT1" s="444"/>
      <c r="CWU1" s="444"/>
      <c r="CWV1" s="444"/>
      <c r="CWW1" s="444"/>
      <c r="CWX1" s="444"/>
      <c r="CWY1" s="444"/>
      <c r="CWZ1" s="444"/>
      <c r="CXA1" s="444"/>
      <c r="CXB1" s="444"/>
      <c r="CXC1" s="444"/>
      <c r="CXD1" s="444"/>
      <c r="CXE1" s="444"/>
      <c r="CXF1" s="444"/>
      <c r="CXG1" s="444"/>
      <c r="CXH1" s="444"/>
      <c r="CXI1" s="444"/>
      <c r="CXJ1" s="444"/>
      <c r="CXK1" s="444"/>
      <c r="CXL1" s="444"/>
      <c r="CXM1" s="444"/>
      <c r="CXN1" s="444"/>
      <c r="CXO1" s="444"/>
      <c r="CXP1" s="444"/>
      <c r="CXQ1" s="444"/>
      <c r="CXR1" s="444"/>
      <c r="CXS1" s="444"/>
      <c r="CXT1" s="444"/>
      <c r="CXU1" s="444"/>
      <c r="CXV1" s="444"/>
      <c r="CXW1" s="444"/>
      <c r="CXX1" s="444"/>
      <c r="CXY1" s="444"/>
      <c r="CXZ1" s="444"/>
      <c r="CYA1" s="444"/>
      <c r="CYB1" s="444"/>
      <c r="CYC1" s="444"/>
      <c r="CYD1" s="444"/>
      <c r="CYE1" s="444"/>
      <c r="CYF1" s="444"/>
      <c r="CYG1" s="444"/>
      <c r="CYH1" s="444"/>
      <c r="CYI1" s="444"/>
      <c r="CYJ1" s="444"/>
      <c r="CYK1" s="444"/>
      <c r="CYL1" s="444"/>
      <c r="CYM1" s="444"/>
      <c r="CYN1" s="444"/>
      <c r="CYO1" s="444"/>
      <c r="CYP1" s="444"/>
      <c r="CYQ1" s="444"/>
      <c r="CYR1" s="444"/>
      <c r="CYS1" s="444"/>
      <c r="CYT1" s="444"/>
      <c r="CYU1" s="444"/>
      <c r="CYV1" s="444"/>
      <c r="CYW1" s="444"/>
      <c r="CYX1" s="444"/>
      <c r="CYY1" s="444"/>
      <c r="CYZ1" s="444"/>
      <c r="CZA1" s="444"/>
      <c r="CZB1" s="444"/>
      <c r="CZC1" s="444"/>
      <c r="CZD1" s="444"/>
      <c r="CZE1" s="444"/>
      <c r="CZF1" s="444"/>
      <c r="CZG1" s="444"/>
      <c r="CZH1" s="444"/>
      <c r="CZI1" s="444"/>
      <c r="CZJ1" s="444"/>
      <c r="CZK1" s="444"/>
      <c r="CZL1" s="444"/>
      <c r="CZM1" s="444"/>
      <c r="CZN1" s="444"/>
      <c r="CZO1" s="444"/>
      <c r="CZP1" s="444"/>
      <c r="CZQ1" s="444"/>
      <c r="CZR1" s="444"/>
      <c r="CZS1" s="444"/>
      <c r="CZT1" s="444"/>
      <c r="CZU1" s="444"/>
      <c r="CZV1" s="444"/>
      <c r="CZW1" s="444"/>
      <c r="CZX1" s="444"/>
      <c r="CZY1" s="444"/>
      <c r="CZZ1" s="444"/>
      <c r="DAA1" s="444"/>
      <c r="DAB1" s="444"/>
      <c r="DAC1" s="444"/>
      <c r="DAD1" s="444"/>
      <c r="DAE1" s="444"/>
      <c r="DAF1" s="444"/>
      <c r="DAG1" s="444"/>
      <c r="DAH1" s="444"/>
      <c r="DAI1" s="444"/>
      <c r="DAJ1" s="444"/>
      <c r="DAK1" s="444"/>
      <c r="DAL1" s="444"/>
      <c r="DAM1" s="444"/>
      <c r="DAN1" s="444"/>
      <c r="DAO1" s="444"/>
      <c r="DAP1" s="444"/>
      <c r="DAQ1" s="444"/>
      <c r="DAR1" s="444"/>
      <c r="DAS1" s="444"/>
      <c r="DAT1" s="444"/>
      <c r="DAU1" s="444"/>
      <c r="DAV1" s="444"/>
      <c r="DAW1" s="444"/>
      <c r="DAX1" s="444"/>
      <c r="DAY1" s="444"/>
      <c r="DAZ1" s="444"/>
      <c r="DBA1" s="444"/>
      <c r="DBB1" s="444"/>
      <c r="DBC1" s="444"/>
      <c r="DBD1" s="444"/>
      <c r="DBE1" s="444"/>
      <c r="DBF1" s="444"/>
      <c r="DBG1" s="444"/>
      <c r="DBH1" s="444"/>
      <c r="DBI1" s="444"/>
      <c r="DBJ1" s="444"/>
      <c r="DBK1" s="444"/>
      <c r="DBL1" s="444"/>
      <c r="DBM1" s="444"/>
      <c r="DBN1" s="444"/>
      <c r="DBO1" s="444"/>
      <c r="DBP1" s="444"/>
      <c r="DBQ1" s="444"/>
      <c r="DBR1" s="444"/>
      <c r="DBS1" s="444"/>
      <c r="DBT1" s="444"/>
      <c r="DBU1" s="444"/>
      <c r="DBV1" s="444"/>
      <c r="DBW1" s="444"/>
      <c r="DBX1" s="444"/>
      <c r="DBY1" s="444"/>
      <c r="DBZ1" s="444"/>
      <c r="DCA1" s="444"/>
      <c r="DCB1" s="444"/>
      <c r="DCC1" s="444"/>
      <c r="DCD1" s="444"/>
      <c r="DCE1" s="444"/>
      <c r="DCF1" s="444"/>
      <c r="DCG1" s="444"/>
      <c r="DCH1" s="444"/>
      <c r="DCI1" s="444"/>
      <c r="DCJ1" s="444"/>
      <c r="DCK1" s="444"/>
      <c r="DCL1" s="444"/>
      <c r="DCM1" s="444"/>
      <c r="DCN1" s="444"/>
      <c r="DCO1" s="444"/>
      <c r="DCP1" s="444"/>
      <c r="DCQ1" s="444"/>
      <c r="DCR1" s="444"/>
      <c r="DCS1" s="444"/>
      <c r="DCT1" s="444"/>
      <c r="DCU1" s="444"/>
      <c r="DCV1" s="444"/>
      <c r="DCW1" s="444"/>
      <c r="DCX1" s="444"/>
      <c r="DCY1" s="444"/>
      <c r="DCZ1" s="444"/>
      <c r="DDA1" s="444"/>
      <c r="DDB1" s="444"/>
      <c r="DDC1" s="444"/>
      <c r="DDD1" s="444"/>
      <c r="DDE1" s="444"/>
      <c r="DDF1" s="444"/>
      <c r="DDG1" s="444"/>
      <c r="DDH1" s="444"/>
      <c r="DDI1" s="444"/>
      <c r="DDJ1" s="444"/>
      <c r="DDK1" s="444"/>
      <c r="DDL1" s="444"/>
      <c r="DDM1" s="444"/>
      <c r="DDN1" s="444"/>
      <c r="DDO1" s="444"/>
      <c r="DDP1" s="444"/>
      <c r="DDQ1" s="444"/>
      <c r="DDR1" s="444"/>
      <c r="DDS1" s="444"/>
      <c r="DDT1" s="444"/>
      <c r="DDU1" s="444"/>
      <c r="DDV1" s="444"/>
      <c r="DDW1" s="444"/>
      <c r="DDX1" s="444"/>
      <c r="DDY1" s="444"/>
      <c r="DDZ1" s="444"/>
      <c r="DEA1" s="444"/>
      <c r="DEB1" s="444"/>
      <c r="DEC1" s="444"/>
      <c r="DED1" s="444"/>
      <c r="DEE1" s="444"/>
      <c r="DEF1" s="444"/>
      <c r="DEG1" s="444"/>
      <c r="DEH1" s="444"/>
      <c r="DEI1" s="444"/>
      <c r="DEJ1" s="444"/>
      <c r="DEK1" s="444"/>
      <c r="DEL1" s="444"/>
      <c r="DEM1" s="444"/>
      <c r="DEN1" s="444"/>
      <c r="DEO1" s="444"/>
      <c r="DEP1" s="444"/>
      <c r="DEQ1" s="444"/>
      <c r="DER1" s="444"/>
      <c r="DES1" s="444"/>
      <c r="DET1" s="444"/>
      <c r="DEU1" s="444"/>
      <c r="DEV1" s="444"/>
      <c r="DEW1" s="444"/>
      <c r="DEX1" s="444"/>
      <c r="DEY1" s="444"/>
      <c r="DEZ1" s="444"/>
      <c r="DFA1" s="444"/>
      <c r="DFB1" s="444"/>
      <c r="DFC1" s="444"/>
      <c r="DFD1" s="444"/>
      <c r="DFE1" s="444"/>
      <c r="DFF1" s="444"/>
      <c r="DFG1" s="444"/>
      <c r="DFH1" s="444"/>
      <c r="DFI1" s="444"/>
      <c r="DFJ1" s="444"/>
      <c r="DFK1" s="444"/>
      <c r="DFL1" s="444"/>
      <c r="DFM1" s="444"/>
      <c r="DFN1" s="444"/>
      <c r="DFO1" s="444"/>
      <c r="DFP1" s="444"/>
      <c r="DFQ1" s="444"/>
      <c r="DFR1" s="444"/>
      <c r="DFS1" s="444"/>
      <c r="DFT1" s="444"/>
      <c r="DFU1" s="444"/>
      <c r="DFV1" s="444"/>
      <c r="DFW1" s="444"/>
      <c r="DFX1" s="444"/>
      <c r="DFY1" s="444"/>
      <c r="DFZ1" s="444"/>
      <c r="DGA1" s="444"/>
      <c r="DGB1" s="444"/>
      <c r="DGC1" s="444"/>
      <c r="DGD1" s="444"/>
      <c r="DGE1" s="444"/>
      <c r="DGF1" s="444"/>
      <c r="DGG1" s="444"/>
      <c r="DGH1" s="444"/>
      <c r="DGI1" s="444"/>
      <c r="DGJ1" s="444"/>
      <c r="DGK1" s="444"/>
      <c r="DGL1" s="444"/>
      <c r="DGM1" s="444"/>
      <c r="DGN1" s="444"/>
      <c r="DGO1" s="444"/>
      <c r="DGP1" s="444"/>
      <c r="DGQ1" s="444"/>
      <c r="DGR1" s="444"/>
      <c r="DGS1" s="444"/>
      <c r="DGT1" s="444"/>
      <c r="DGU1" s="444"/>
      <c r="DGV1" s="444"/>
      <c r="DGW1" s="444"/>
      <c r="DGX1" s="444"/>
      <c r="DGY1" s="444"/>
      <c r="DGZ1" s="444"/>
      <c r="DHA1" s="444"/>
      <c r="DHB1" s="444"/>
      <c r="DHC1" s="444"/>
      <c r="DHD1" s="444"/>
      <c r="DHE1" s="444"/>
      <c r="DHF1" s="444"/>
      <c r="DHG1" s="444"/>
      <c r="DHH1" s="444"/>
      <c r="DHI1" s="444"/>
      <c r="DHJ1" s="444"/>
      <c r="DHK1" s="444"/>
      <c r="DHL1" s="444"/>
      <c r="DHM1" s="444"/>
      <c r="DHN1" s="444"/>
      <c r="DHO1" s="444"/>
      <c r="DHP1" s="444"/>
      <c r="DHQ1" s="444"/>
      <c r="DHR1" s="444"/>
      <c r="DHS1" s="444"/>
      <c r="DHT1" s="444"/>
      <c r="DHU1" s="444"/>
      <c r="DHV1" s="444"/>
      <c r="DHW1" s="444"/>
      <c r="DHX1" s="444"/>
      <c r="DHY1" s="444"/>
      <c r="DHZ1" s="444"/>
      <c r="DIA1" s="444"/>
      <c r="DIB1" s="444"/>
      <c r="DIC1" s="444"/>
      <c r="DID1" s="444"/>
      <c r="DIE1" s="444"/>
      <c r="DIF1" s="444"/>
      <c r="DIG1" s="444"/>
      <c r="DIH1" s="444"/>
      <c r="DII1" s="444"/>
      <c r="DIJ1" s="444"/>
      <c r="DIK1" s="444"/>
      <c r="DIL1" s="444"/>
      <c r="DIM1" s="444"/>
      <c r="DIN1" s="444"/>
      <c r="DIO1" s="444"/>
      <c r="DIP1" s="444"/>
      <c r="DIQ1" s="444"/>
      <c r="DIR1" s="444"/>
      <c r="DIS1" s="444"/>
      <c r="DIT1" s="444"/>
      <c r="DIU1" s="444"/>
      <c r="DIV1" s="444"/>
      <c r="DIW1" s="444"/>
      <c r="DIX1" s="444"/>
      <c r="DIY1" s="444"/>
      <c r="DIZ1" s="444"/>
      <c r="DJA1" s="444"/>
      <c r="DJB1" s="444"/>
      <c r="DJC1" s="444"/>
      <c r="DJD1" s="444"/>
      <c r="DJE1" s="444"/>
      <c r="DJF1" s="444"/>
      <c r="DJG1" s="444"/>
      <c r="DJH1" s="444"/>
      <c r="DJI1" s="444"/>
      <c r="DJJ1" s="444"/>
      <c r="DJK1" s="444"/>
      <c r="DJL1" s="444"/>
      <c r="DJM1" s="444"/>
      <c r="DJN1" s="444"/>
      <c r="DJO1" s="444"/>
      <c r="DJP1" s="444"/>
      <c r="DJQ1" s="444"/>
      <c r="DJR1" s="444"/>
      <c r="DJS1" s="444"/>
      <c r="DJT1" s="444"/>
      <c r="DJU1" s="444"/>
      <c r="DJV1" s="444"/>
      <c r="DJW1" s="444"/>
      <c r="DJX1" s="444"/>
      <c r="DJY1" s="444"/>
      <c r="DJZ1" s="444"/>
      <c r="DKA1" s="444"/>
      <c r="DKB1" s="444"/>
      <c r="DKC1" s="444"/>
      <c r="DKD1" s="444"/>
      <c r="DKE1" s="444"/>
      <c r="DKF1" s="444"/>
      <c r="DKG1" s="444"/>
      <c r="DKH1" s="444"/>
      <c r="DKI1" s="444"/>
      <c r="DKJ1" s="444"/>
      <c r="DKK1" s="444"/>
      <c r="DKL1" s="444"/>
      <c r="DKM1" s="444"/>
      <c r="DKN1" s="444"/>
      <c r="DKO1" s="444"/>
      <c r="DKP1" s="444"/>
      <c r="DKQ1" s="444"/>
      <c r="DKR1" s="444"/>
      <c r="DKS1" s="444"/>
      <c r="DKT1" s="444"/>
      <c r="DKU1" s="444"/>
      <c r="DKV1" s="444"/>
      <c r="DKW1" s="444"/>
      <c r="DKX1" s="444"/>
      <c r="DKY1" s="444"/>
      <c r="DKZ1" s="444"/>
      <c r="DLA1" s="444"/>
      <c r="DLB1" s="444"/>
      <c r="DLC1" s="444"/>
      <c r="DLD1" s="444"/>
      <c r="DLE1" s="444"/>
      <c r="DLF1" s="444"/>
      <c r="DLG1" s="444"/>
      <c r="DLH1" s="444"/>
      <c r="DLI1" s="444"/>
      <c r="DLJ1" s="444"/>
      <c r="DLK1" s="444"/>
      <c r="DLL1" s="444"/>
      <c r="DLM1" s="444"/>
      <c r="DLN1" s="444"/>
      <c r="DLO1" s="444"/>
      <c r="DLP1" s="444"/>
      <c r="DLQ1" s="444"/>
      <c r="DLR1" s="444"/>
      <c r="DLS1" s="444"/>
      <c r="DLT1" s="444"/>
      <c r="DLU1" s="444"/>
      <c r="DLV1" s="444"/>
      <c r="DLW1" s="444"/>
      <c r="DLX1" s="444"/>
      <c r="DLY1" s="444"/>
      <c r="DLZ1" s="444"/>
      <c r="DMA1" s="444"/>
      <c r="DMB1" s="444"/>
      <c r="DMC1" s="444"/>
      <c r="DMD1" s="444"/>
      <c r="DME1" s="444"/>
      <c r="DMF1" s="444"/>
      <c r="DMG1" s="444"/>
      <c r="DMH1" s="444"/>
      <c r="DMI1" s="444"/>
      <c r="DMJ1" s="444"/>
      <c r="DMK1" s="444"/>
      <c r="DML1" s="444"/>
      <c r="DMM1" s="444"/>
      <c r="DMN1" s="444"/>
      <c r="DMO1" s="444"/>
      <c r="DMP1" s="444"/>
      <c r="DMQ1" s="444"/>
      <c r="DMR1" s="444"/>
      <c r="DMS1" s="444"/>
      <c r="DMT1" s="444"/>
      <c r="DMU1" s="444"/>
      <c r="DMV1" s="444"/>
      <c r="DMW1" s="444"/>
      <c r="DMX1" s="444"/>
      <c r="DMY1" s="444"/>
      <c r="DMZ1" s="444"/>
      <c r="DNA1" s="444"/>
      <c r="DNB1" s="444"/>
      <c r="DNC1" s="444"/>
      <c r="DND1" s="444"/>
      <c r="DNE1" s="444"/>
      <c r="DNF1" s="444"/>
      <c r="DNG1" s="444"/>
      <c r="DNH1" s="444"/>
      <c r="DNI1" s="444"/>
      <c r="DNJ1" s="444"/>
      <c r="DNK1" s="444"/>
      <c r="DNL1" s="444"/>
      <c r="DNM1" s="444"/>
      <c r="DNN1" s="444"/>
      <c r="DNO1" s="444"/>
      <c r="DNP1" s="444"/>
      <c r="DNQ1" s="444"/>
      <c r="DNR1" s="444"/>
      <c r="DNS1" s="444"/>
      <c r="DNT1" s="444"/>
      <c r="DNU1" s="444"/>
      <c r="DNV1" s="444"/>
      <c r="DNW1" s="444"/>
      <c r="DNX1" s="444"/>
      <c r="DNY1" s="444"/>
      <c r="DNZ1" s="444"/>
      <c r="DOA1" s="444"/>
      <c r="DOB1" s="444"/>
      <c r="DOC1" s="444"/>
      <c r="DOD1" s="444"/>
      <c r="DOE1" s="444"/>
      <c r="DOF1" s="444"/>
      <c r="DOG1" s="444"/>
      <c r="DOH1" s="444"/>
      <c r="DOI1" s="444"/>
      <c r="DOJ1" s="444"/>
      <c r="DOK1" s="444"/>
      <c r="DOL1" s="444"/>
      <c r="DOM1" s="444"/>
      <c r="DON1" s="444"/>
      <c r="DOO1" s="444"/>
      <c r="DOP1" s="444"/>
      <c r="DOQ1" s="444"/>
      <c r="DOR1" s="444"/>
      <c r="DOS1" s="444"/>
      <c r="DOT1" s="444"/>
      <c r="DOU1" s="444"/>
      <c r="DOV1" s="444"/>
      <c r="DOW1" s="444"/>
      <c r="DOX1" s="444"/>
      <c r="DOY1" s="444"/>
      <c r="DOZ1" s="444"/>
      <c r="DPA1" s="444"/>
      <c r="DPB1" s="444"/>
      <c r="DPC1" s="444"/>
      <c r="DPD1" s="444"/>
      <c r="DPE1" s="444"/>
      <c r="DPF1" s="444"/>
      <c r="DPG1" s="444"/>
      <c r="DPH1" s="444"/>
      <c r="DPI1" s="444"/>
      <c r="DPJ1" s="444"/>
      <c r="DPK1" s="444"/>
      <c r="DPL1" s="444"/>
      <c r="DPM1" s="444"/>
      <c r="DPN1" s="444"/>
      <c r="DPO1" s="444"/>
      <c r="DPP1" s="444"/>
      <c r="DPQ1" s="444"/>
      <c r="DPR1" s="444"/>
      <c r="DPS1" s="444"/>
      <c r="DPT1" s="444"/>
      <c r="DPU1" s="444"/>
      <c r="DPV1" s="444"/>
      <c r="DPW1" s="444"/>
      <c r="DPX1" s="444"/>
      <c r="DPY1" s="444"/>
      <c r="DPZ1" s="444"/>
      <c r="DQA1" s="444"/>
      <c r="DQB1" s="444"/>
      <c r="DQC1" s="444"/>
      <c r="DQD1" s="444"/>
      <c r="DQE1" s="444"/>
      <c r="DQF1" s="444"/>
      <c r="DQG1" s="444"/>
      <c r="DQH1" s="444"/>
      <c r="DQI1" s="444"/>
      <c r="DQJ1" s="444"/>
      <c r="DQK1" s="444"/>
      <c r="DQL1" s="444"/>
      <c r="DQM1" s="444"/>
      <c r="DQN1" s="444"/>
      <c r="DQO1" s="444"/>
      <c r="DQP1" s="444"/>
      <c r="DQQ1" s="444"/>
      <c r="DQR1" s="444"/>
      <c r="DQS1" s="444"/>
      <c r="DQT1" s="444"/>
      <c r="DQU1" s="444"/>
      <c r="DQV1" s="444"/>
      <c r="DQW1" s="444"/>
      <c r="DQX1" s="444"/>
      <c r="DQY1" s="444"/>
      <c r="DQZ1" s="444"/>
      <c r="DRA1" s="444"/>
      <c r="DRB1" s="444"/>
      <c r="DRC1" s="444"/>
      <c r="DRD1" s="444"/>
      <c r="DRE1" s="444"/>
      <c r="DRF1" s="444"/>
      <c r="DRG1" s="444"/>
      <c r="DRH1" s="444"/>
      <c r="DRI1" s="444"/>
      <c r="DRJ1" s="444"/>
      <c r="DRK1" s="444"/>
      <c r="DRL1" s="444"/>
      <c r="DRM1" s="444"/>
      <c r="DRN1" s="444"/>
      <c r="DRO1" s="444"/>
      <c r="DRP1" s="444"/>
      <c r="DRQ1" s="444"/>
      <c r="DRR1" s="444"/>
      <c r="DRS1" s="444"/>
      <c r="DRT1" s="444"/>
      <c r="DRU1" s="444"/>
      <c r="DRV1" s="444"/>
      <c r="DRW1" s="444"/>
      <c r="DRX1" s="444"/>
      <c r="DRY1" s="444"/>
      <c r="DRZ1" s="444"/>
      <c r="DSA1" s="444"/>
      <c r="DSB1" s="444"/>
      <c r="DSC1" s="444"/>
      <c r="DSD1" s="444"/>
      <c r="DSE1" s="444"/>
      <c r="DSF1" s="444"/>
      <c r="DSG1" s="444"/>
      <c r="DSH1" s="444"/>
      <c r="DSI1" s="444"/>
      <c r="DSJ1" s="444"/>
      <c r="DSK1" s="444"/>
      <c r="DSL1" s="444"/>
      <c r="DSM1" s="444"/>
      <c r="DSN1" s="444"/>
      <c r="DSO1" s="444"/>
      <c r="DSP1" s="444"/>
      <c r="DSQ1" s="444"/>
      <c r="DSR1" s="444"/>
      <c r="DSS1" s="444"/>
      <c r="DST1" s="444"/>
      <c r="DSU1" s="444"/>
      <c r="DSV1" s="444"/>
      <c r="DSW1" s="444"/>
      <c r="DSX1" s="444"/>
      <c r="DSY1" s="444"/>
      <c r="DSZ1" s="444"/>
      <c r="DTA1" s="444"/>
      <c r="DTB1" s="444"/>
      <c r="DTC1" s="444"/>
      <c r="DTD1" s="444"/>
      <c r="DTE1" s="444"/>
      <c r="DTF1" s="444"/>
      <c r="DTG1" s="444"/>
      <c r="DTH1" s="444"/>
      <c r="DTI1" s="444"/>
      <c r="DTJ1" s="444"/>
      <c r="DTK1" s="444"/>
      <c r="DTL1" s="444"/>
      <c r="DTM1" s="444"/>
      <c r="DTN1" s="444"/>
      <c r="DTO1" s="444"/>
      <c r="DTP1" s="444"/>
      <c r="DTQ1" s="444"/>
      <c r="DTR1" s="444"/>
      <c r="DTS1" s="444"/>
      <c r="DTT1" s="444"/>
      <c r="DTU1" s="444"/>
      <c r="DTV1" s="444"/>
      <c r="DTW1" s="444"/>
      <c r="DTX1" s="444"/>
      <c r="DTY1" s="444"/>
      <c r="DTZ1" s="444"/>
      <c r="DUA1" s="444"/>
      <c r="DUB1" s="444"/>
      <c r="DUC1" s="444"/>
      <c r="DUD1" s="444"/>
      <c r="DUE1" s="444"/>
      <c r="DUF1" s="444"/>
      <c r="DUG1" s="444"/>
      <c r="DUH1" s="444"/>
      <c r="DUI1" s="444"/>
      <c r="DUJ1" s="444"/>
      <c r="DUK1" s="444"/>
      <c r="DUL1" s="444"/>
      <c r="DUM1" s="444"/>
      <c r="DUN1" s="444"/>
      <c r="DUO1" s="444"/>
      <c r="DUP1" s="444"/>
      <c r="DUQ1" s="444"/>
      <c r="DUR1" s="444"/>
      <c r="DUS1" s="444"/>
      <c r="DUT1" s="444"/>
      <c r="DUU1" s="444"/>
      <c r="DUV1" s="444"/>
      <c r="DUW1" s="444"/>
      <c r="DUX1" s="444"/>
      <c r="DUY1" s="444"/>
      <c r="DUZ1" s="444"/>
      <c r="DVA1" s="444"/>
      <c r="DVB1" s="444"/>
      <c r="DVC1" s="444"/>
      <c r="DVD1" s="444"/>
      <c r="DVE1" s="444"/>
      <c r="DVF1" s="444"/>
      <c r="DVG1" s="444"/>
      <c r="DVH1" s="444"/>
      <c r="DVI1" s="444"/>
      <c r="DVJ1" s="444"/>
      <c r="DVK1" s="444"/>
      <c r="DVL1" s="444"/>
      <c r="DVM1" s="444"/>
      <c r="DVN1" s="444"/>
      <c r="DVO1" s="444"/>
      <c r="DVP1" s="444"/>
      <c r="DVQ1" s="444"/>
      <c r="DVR1" s="444"/>
      <c r="DVS1" s="444"/>
      <c r="DVT1" s="444"/>
      <c r="DVU1" s="444"/>
      <c r="DVV1" s="444"/>
      <c r="DVW1" s="444"/>
      <c r="DVX1" s="444"/>
      <c r="DVY1" s="444"/>
      <c r="DVZ1" s="444"/>
      <c r="DWA1" s="444"/>
      <c r="DWB1" s="444"/>
      <c r="DWC1" s="444"/>
      <c r="DWD1" s="444"/>
      <c r="DWE1" s="444"/>
      <c r="DWF1" s="444"/>
      <c r="DWG1" s="444"/>
      <c r="DWH1" s="444"/>
      <c r="DWI1" s="444"/>
      <c r="DWJ1" s="444"/>
      <c r="DWK1" s="444"/>
      <c r="DWL1" s="444"/>
      <c r="DWM1" s="444"/>
      <c r="DWN1" s="444"/>
      <c r="DWO1" s="444"/>
      <c r="DWP1" s="444"/>
      <c r="DWQ1" s="444"/>
      <c r="DWR1" s="444"/>
      <c r="DWS1" s="444"/>
      <c r="DWT1" s="444"/>
      <c r="DWU1" s="444"/>
      <c r="DWV1" s="444"/>
      <c r="DWW1" s="444"/>
      <c r="DWX1" s="444"/>
      <c r="DWY1" s="444"/>
      <c r="DWZ1" s="444"/>
      <c r="DXA1" s="444"/>
      <c r="DXB1" s="444"/>
      <c r="DXC1" s="444"/>
      <c r="DXD1" s="444"/>
      <c r="DXE1" s="444"/>
      <c r="DXF1" s="444"/>
      <c r="DXG1" s="444"/>
      <c r="DXH1" s="444"/>
      <c r="DXI1" s="444"/>
      <c r="DXJ1" s="444"/>
      <c r="DXK1" s="444"/>
      <c r="DXL1" s="444"/>
      <c r="DXM1" s="444"/>
      <c r="DXN1" s="444"/>
      <c r="DXO1" s="444"/>
      <c r="DXP1" s="444"/>
      <c r="DXQ1" s="444"/>
      <c r="DXR1" s="444"/>
      <c r="DXS1" s="444"/>
      <c r="DXT1" s="444"/>
      <c r="DXU1" s="444"/>
      <c r="DXV1" s="444"/>
      <c r="DXW1" s="444"/>
      <c r="DXX1" s="444"/>
      <c r="DXY1" s="444"/>
      <c r="DXZ1" s="444"/>
      <c r="DYA1" s="444"/>
      <c r="DYB1" s="444"/>
      <c r="DYC1" s="444"/>
      <c r="DYD1" s="444"/>
      <c r="DYE1" s="444"/>
      <c r="DYF1" s="444"/>
      <c r="DYG1" s="444"/>
      <c r="DYH1" s="444"/>
      <c r="DYI1" s="444"/>
      <c r="DYJ1" s="444"/>
      <c r="DYK1" s="444"/>
      <c r="DYL1" s="444"/>
      <c r="DYM1" s="444"/>
      <c r="DYN1" s="444"/>
      <c r="DYO1" s="444"/>
      <c r="DYP1" s="444"/>
      <c r="DYQ1" s="444"/>
      <c r="DYR1" s="444"/>
      <c r="DYS1" s="444"/>
      <c r="DYT1" s="444"/>
      <c r="DYU1" s="444"/>
      <c r="DYV1" s="444"/>
      <c r="DYW1" s="444"/>
      <c r="DYX1" s="444"/>
      <c r="DYY1" s="444"/>
      <c r="DYZ1" s="444"/>
      <c r="DZA1" s="444"/>
      <c r="DZB1" s="444"/>
      <c r="DZC1" s="444"/>
      <c r="DZD1" s="444"/>
      <c r="DZE1" s="444"/>
      <c r="DZF1" s="444"/>
      <c r="DZG1" s="444"/>
      <c r="DZH1" s="444"/>
      <c r="DZI1" s="444"/>
      <c r="DZJ1" s="444"/>
      <c r="DZK1" s="444"/>
      <c r="DZL1" s="444"/>
      <c r="DZM1" s="444"/>
      <c r="DZN1" s="444"/>
      <c r="DZO1" s="444"/>
      <c r="DZP1" s="444"/>
      <c r="DZQ1" s="444"/>
      <c r="DZR1" s="444"/>
      <c r="DZS1" s="444"/>
      <c r="DZT1" s="444"/>
      <c r="DZU1" s="444"/>
      <c r="DZV1" s="444"/>
      <c r="DZW1" s="444"/>
      <c r="DZX1" s="444"/>
      <c r="DZY1" s="444"/>
      <c r="DZZ1" s="444"/>
      <c r="EAA1" s="444"/>
      <c r="EAB1" s="444"/>
      <c r="EAC1" s="444"/>
      <c r="EAD1" s="444"/>
      <c r="EAE1" s="444"/>
      <c r="EAF1" s="444"/>
      <c r="EAG1" s="444"/>
      <c r="EAH1" s="444"/>
      <c r="EAI1" s="444"/>
      <c r="EAJ1" s="444"/>
      <c r="EAK1" s="444"/>
      <c r="EAL1" s="444"/>
      <c r="EAM1" s="444"/>
      <c r="EAN1" s="444"/>
      <c r="EAO1" s="444"/>
      <c r="EAP1" s="444"/>
      <c r="EAQ1" s="444"/>
      <c r="EAR1" s="444"/>
      <c r="EAS1" s="444"/>
      <c r="EAT1" s="444"/>
      <c r="EAU1" s="444"/>
      <c r="EAV1" s="444"/>
      <c r="EAW1" s="444"/>
      <c r="EAX1" s="444"/>
      <c r="EAY1" s="444"/>
      <c r="EAZ1" s="444"/>
      <c r="EBA1" s="444"/>
      <c r="EBB1" s="444"/>
      <c r="EBC1" s="444"/>
      <c r="EBD1" s="444"/>
      <c r="EBE1" s="444"/>
      <c r="EBF1" s="444"/>
      <c r="EBG1" s="444"/>
      <c r="EBH1" s="444"/>
      <c r="EBI1" s="444"/>
      <c r="EBJ1" s="444"/>
      <c r="EBK1" s="444"/>
      <c r="EBL1" s="444"/>
      <c r="EBM1" s="444"/>
      <c r="EBN1" s="444"/>
      <c r="EBO1" s="444"/>
      <c r="EBP1" s="444"/>
      <c r="EBQ1" s="444"/>
      <c r="EBR1" s="444"/>
      <c r="EBS1" s="444"/>
      <c r="EBT1" s="444"/>
      <c r="EBU1" s="444"/>
      <c r="EBV1" s="444"/>
      <c r="EBW1" s="444"/>
      <c r="EBX1" s="444"/>
      <c r="EBY1" s="444"/>
      <c r="EBZ1" s="444"/>
      <c r="ECA1" s="444"/>
      <c r="ECB1" s="444"/>
      <c r="ECC1" s="444"/>
      <c r="ECD1" s="444"/>
      <c r="ECE1" s="444"/>
      <c r="ECF1" s="444"/>
      <c r="ECG1" s="444"/>
      <c r="ECH1" s="444"/>
      <c r="ECI1" s="444"/>
      <c r="ECJ1" s="444"/>
      <c r="ECK1" s="444"/>
      <c r="ECL1" s="444"/>
      <c r="ECM1" s="444"/>
      <c r="ECN1" s="444"/>
      <c r="ECO1" s="444"/>
      <c r="ECP1" s="444"/>
      <c r="ECQ1" s="444"/>
      <c r="ECR1" s="444"/>
      <c r="ECS1" s="444"/>
      <c r="ECT1" s="444"/>
      <c r="ECU1" s="444"/>
      <c r="ECV1" s="444"/>
      <c r="ECW1" s="444"/>
      <c r="ECX1" s="444"/>
      <c r="ECY1" s="444"/>
      <c r="ECZ1" s="444"/>
      <c r="EDA1" s="444"/>
      <c r="EDB1" s="444"/>
      <c r="EDC1" s="444"/>
      <c r="EDD1" s="444"/>
      <c r="EDE1" s="444"/>
      <c r="EDF1" s="444"/>
      <c r="EDG1" s="444"/>
      <c r="EDH1" s="444"/>
      <c r="EDI1" s="444"/>
      <c r="EDJ1" s="444"/>
      <c r="EDK1" s="444"/>
      <c r="EDL1" s="444"/>
      <c r="EDM1" s="444"/>
      <c r="EDN1" s="444"/>
      <c r="EDO1" s="444"/>
      <c r="EDP1" s="444"/>
      <c r="EDQ1" s="444"/>
      <c r="EDR1" s="444"/>
      <c r="EDS1" s="444"/>
      <c r="EDT1" s="444"/>
      <c r="EDU1" s="444"/>
      <c r="EDV1" s="444"/>
      <c r="EDW1" s="444"/>
      <c r="EDX1" s="444"/>
      <c r="EDY1" s="444"/>
      <c r="EDZ1" s="444"/>
      <c r="EEA1" s="444"/>
      <c r="EEB1" s="444"/>
      <c r="EEC1" s="444"/>
      <c r="EED1" s="444"/>
      <c r="EEE1" s="444"/>
      <c r="EEF1" s="444"/>
      <c r="EEG1" s="444"/>
      <c r="EEH1" s="444"/>
      <c r="EEI1" s="444"/>
      <c r="EEJ1" s="444"/>
      <c r="EEK1" s="444"/>
      <c r="EEL1" s="444"/>
      <c r="EEM1" s="444"/>
      <c r="EEN1" s="444"/>
      <c r="EEO1" s="444"/>
      <c r="EEP1" s="444"/>
      <c r="EEQ1" s="444"/>
      <c r="EER1" s="444"/>
      <c r="EES1" s="444"/>
      <c r="EET1" s="444"/>
      <c r="EEU1" s="444"/>
      <c r="EEV1" s="444"/>
      <c r="EEW1" s="444"/>
      <c r="EEX1" s="444"/>
      <c r="EEY1" s="444"/>
      <c r="EEZ1" s="444"/>
      <c r="EFA1" s="444"/>
      <c r="EFB1" s="444"/>
      <c r="EFC1" s="444"/>
      <c r="EFD1" s="444"/>
      <c r="EFE1" s="444"/>
      <c r="EFF1" s="444"/>
      <c r="EFG1" s="444"/>
      <c r="EFH1" s="444"/>
      <c r="EFI1" s="444"/>
      <c r="EFJ1" s="444"/>
      <c r="EFK1" s="444"/>
      <c r="EFL1" s="444"/>
      <c r="EFM1" s="444"/>
      <c r="EFN1" s="444"/>
      <c r="EFO1" s="444"/>
      <c r="EFP1" s="444"/>
      <c r="EFQ1" s="444"/>
      <c r="EFR1" s="444"/>
      <c r="EFS1" s="444"/>
      <c r="EFT1" s="444"/>
      <c r="EFU1" s="444"/>
      <c r="EFV1" s="444"/>
      <c r="EFW1" s="444"/>
      <c r="EFX1" s="444"/>
      <c r="EFY1" s="444"/>
      <c r="EFZ1" s="444"/>
      <c r="EGA1" s="444"/>
      <c r="EGB1" s="444"/>
      <c r="EGC1" s="444"/>
      <c r="EGD1" s="444"/>
      <c r="EGE1" s="444"/>
      <c r="EGF1" s="444"/>
      <c r="EGG1" s="444"/>
      <c r="EGH1" s="444"/>
      <c r="EGI1" s="444"/>
      <c r="EGJ1" s="444"/>
      <c r="EGK1" s="444"/>
      <c r="EGL1" s="444"/>
      <c r="EGM1" s="444"/>
      <c r="EGN1" s="444"/>
      <c r="EGO1" s="444"/>
      <c r="EGP1" s="444"/>
      <c r="EGQ1" s="444"/>
      <c r="EGR1" s="444"/>
      <c r="EGS1" s="444"/>
      <c r="EGT1" s="444"/>
      <c r="EGU1" s="444"/>
      <c r="EGV1" s="444"/>
      <c r="EGW1" s="444"/>
      <c r="EGX1" s="444"/>
      <c r="EGY1" s="444"/>
      <c r="EGZ1" s="444"/>
      <c r="EHA1" s="444"/>
      <c r="EHB1" s="444"/>
      <c r="EHC1" s="444"/>
      <c r="EHD1" s="444"/>
      <c r="EHE1" s="444"/>
      <c r="EHF1" s="444"/>
      <c r="EHG1" s="444"/>
      <c r="EHH1" s="444"/>
      <c r="EHI1" s="444"/>
      <c r="EHJ1" s="444"/>
      <c r="EHK1" s="444"/>
      <c r="EHL1" s="444"/>
      <c r="EHM1" s="444"/>
      <c r="EHN1" s="444"/>
      <c r="EHO1" s="444"/>
      <c r="EHP1" s="444"/>
      <c r="EHQ1" s="444"/>
      <c r="EHR1" s="444"/>
      <c r="EHS1" s="444"/>
      <c r="EHT1" s="444"/>
      <c r="EHU1" s="444"/>
      <c r="EHV1" s="444"/>
      <c r="EHW1" s="444"/>
      <c r="EHX1" s="444"/>
      <c r="EHY1" s="444"/>
      <c r="EHZ1" s="444"/>
      <c r="EIA1" s="444"/>
      <c r="EIB1" s="444"/>
      <c r="EIC1" s="444"/>
      <c r="EID1" s="444"/>
      <c r="EIE1" s="444"/>
      <c r="EIF1" s="444"/>
      <c r="EIG1" s="444"/>
      <c r="EIH1" s="444"/>
      <c r="EII1" s="444"/>
      <c r="EIJ1" s="444"/>
      <c r="EIK1" s="444"/>
      <c r="EIL1" s="444"/>
      <c r="EIM1" s="444"/>
      <c r="EIN1" s="444"/>
      <c r="EIO1" s="444"/>
      <c r="EIP1" s="444"/>
      <c r="EIQ1" s="444"/>
      <c r="EIR1" s="444"/>
      <c r="EIS1" s="444"/>
      <c r="EIT1" s="444"/>
      <c r="EIU1" s="444"/>
      <c r="EIV1" s="444"/>
      <c r="EIW1" s="444"/>
      <c r="EIX1" s="444"/>
      <c r="EIY1" s="444"/>
      <c r="EIZ1" s="444"/>
      <c r="EJA1" s="444"/>
      <c r="EJB1" s="444"/>
      <c r="EJC1" s="444"/>
      <c r="EJD1" s="444"/>
      <c r="EJE1" s="444"/>
      <c r="EJF1" s="444"/>
      <c r="EJG1" s="444"/>
      <c r="EJH1" s="444"/>
      <c r="EJI1" s="444"/>
      <c r="EJJ1" s="444"/>
      <c r="EJK1" s="444"/>
      <c r="EJL1" s="444"/>
      <c r="EJM1" s="444"/>
      <c r="EJN1" s="444"/>
      <c r="EJO1" s="444"/>
      <c r="EJP1" s="444"/>
      <c r="EJQ1" s="444"/>
      <c r="EJR1" s="444"/>
      <c r="EJS1" s="444"/>
      <c r="EJT1" s="444"/>
      <c r="EJU1" s="444"/>
      <c r="EJV1" s="444"/>
      <c r="EJW1" s="444"/>
      <c r="EJX1" s="444"/>
      <c r="EJY1" s="444"/>
      <c r="EJZ1" s="444"/>
      <c r="EKA1" s="444"/>
      <c r="EKB1" s="444"/>
      <c r="EKC1" s="444"/>
      <c r="EKD1" s="444"/>
      <c r="EKE1" s="444"/>
      <c r="EKF1" s="444"/>
      <c r="EKG1" s="444"/>
      <c r="EKH1" s="444"/>
      <c r="EKI1" s="444"/>
      <c r="EKJ1" s="444"/>
      <c r="EKK1" s="444"/>
      <c r="EKL1" s="444"/>
      <c r="EKM1" s="444"/>
      <c r="EKN1" s="444"/>
      <c r="EKO1" s="444"/>
      <c r="EKP1" s="444"/>
      <c r="EKQ1" s="444"/>
      <c r="EKR1" s="444"/>
      <c r="EKS1" s="444"/>
      <c r="EKT1" s="444"/>
      <c r="EKU1" s="444"/>
      <c r="EKV1" s="444"/>
      <c r="EKW1" s="444"/>
      <c r="EKX1" s="444"/>
      <c r="EKY1" s="444"/>
      <c r="EKZ1" s="444"/>
      <c r="ELA1" s="444"/>
      <c r="ELB1" s="444"/>
      <c r="ELC1" s="444"/>
      <c r="ELD1" s="444"/>
      <c r="ELE1" s="444"/>
      <c r="ELF1" s="444"/>
      <c r="ELG1" s="444"/>
      <c r="ELH1" s="444"/>
      <c r="ELI1" s="444"/>
      <c r="ELJ1" s="444"/>
      <c r="ELK1" s="444"/>
      <c r="ELL1" s="444"/>
      <c r="ELM1" s="444"/>
      <c r="ELN1" s="444"/>
      <c r="ELO1" s="444"/>
      <c r="ELP1" s="444"/>
      <c r="ELQ1" s="444"/>
      <c r="ELR1" s="444"/>
      <c r="ELS1" s="444"/>
      <c r="ELT1" s="444"/>
      <c r="ELU1" s="444"/>
      <c r="ELV1" s="444"/>
      <c r="ELW1" s="444"/>
      <c r="ELX1" s="444"/>
      <c r="ELY1" s="444"/>
      <c r="ELZ1" s="444"/>
      <c r="EMA1" s="444"/>
      <c r="EMB1" s="444"/>
      <c r="EMC1" s="444"/>
      <c r="EMD1" s="444"/>
      <c r="EME1" s="444"/>
      <c r="EMF1" s="444"/>
      <c r="EMG1" s="444"/>
      <c r="EMH1" s="444"/>
      <c r="EMI1" s="444"/>
      <c r="EMJ1" s="444"/>
      <c r="EMK1" s="444"/>
      <c r="EML1" s="444"/>
      <c r="EMM1" s="444"/>
      <c r="EMN1" s="444"/>
      <c r="EMO1" s="444"/>
      <c r="EMP1" s="444"/>
      <c r="EMQ1" s="444"/>
      <c r="EMR1" s="444"/>
      <c r="EMS1" s="444"/>
      <c r="EMT1" s="444"/>
      <c r="EMU1" s="444"/>
      <c r="EMV1" s="444"/>
      <c r="EMW1" s="444"/>
      <c r="EMX1" s="444"/>
      <c r="EMY1" s="444"/>
      <c r="EMZ1" s="444"/>
      <c r="ENA1" s="444"/>
      <c r="ENB1" s="444"/>
      <c r="ENC1" s="444"/>
      <c r="END1" s="444"/>
      <c r="ENE1" s="444"/>
      <c r="ENF1" s="444"/>
      <c r="ENG1" s="444"/>
      <c r="ENH1" s="444"/>
      <c r="ENI1" s="444"/>
      <c r="ENJ1" s="444"/>
      <c r="ENK1" s="444"/>
      <c r="ENL1" s="444"/>
      <c r="ENM1" s="444"/>
      <c r="ENN1" s="444"/>
      <c r="ENO1" s="444"/>
      <c r="ENP1" s="444"/>
      <c r="ENQ1" s="444"/>
      <c r="ENR1" s="444"/>
      <c r="ENS1" s="444"/>
      <c r="ENT1" s="444"/>
      <c r="ENU1" s="444"/>
      <c r="ENV1" s="444"/>
      <c r="ENW1" s="444"/>
      <c r="ENX1" s="444"/>
      <c r="ENY1" s="444"/>
      <c r="ENZ1" s="444"/>
      <c r="EOA1" s="444"/>
      <c r="EOB1" s="444"/>
      <c r="EOC1" s="444"/>
      <c r="EOD1" s="444"/>
      <c r="EOE1" s="444"/>
      <c r="EOF1" s="444"/>
      <c r="EOG1" s="444"/>
      <c r="EOH1" s="444"/>
      <c r="EOI1" s="444"/>
      <c r="EOJ1" s="444"/>
      <c r="EOK1" s="444"/>
      <c r="EOL1" s="444"/>
      <c r="EOM1" s="444"/>
      <c r="EON1" s="444"/>
      <c r="EOO1" s="444"/>
      <c r="EOP1" s="444"/>
      <c r="EOQ1" s="444"/>
      <c r="EOR1" s="444"/>
      <c r="EOS1" s="444"/>
      <c r="EOT1" s="444"/>
      <c r="EOU1" s="444"/>
      <c r="EOV1" s="444"/>
      <c r="EOW1" s="444"/>
      <c r="EOX1" s="444"/>
      <c r="EOY1" s="444"/>
      <c r="EOZ1" s="444"/>
      <c r="EPA1" s="444"/>
      <c r="EPB1" s="444"/>
      <c r="EPC1" s="444"/>
      <c r="EPD1" s="444"/>
      <c r="EPE1" s="444"/>
      <c r="EPF1" s="444"/>
      <c r="EPG1" s="444"/>
      <c r="EPH1" s="444"/>
      <c r="EPI1" s="444"/>
      <c r="EPJ1" s="444"/>
      <c r="EPK1" s="444"/>
      <c r="EPL1" s="444"/>
      <c r="EPM1" s="444"/>
      <c r="EPN1" s="444"/>
      <c r="EPO1" s="444"/>
      <c r="EPP1" s="444"/>
      <c r="EPQ1" s="444"/>
      <c r="EPR1" s="444"/>
      <c r="EPS1" s="444"/>
      <c r="EPT1" s="444"/>
      <c r="EPU1" s="444"/>
      <c r="EPV1" s="444"/>
      <c r="EPW1" s="444"/>
      <c r="EPX1" s="444"/>
      <c r="EPY1" s="444"/>
      <c r="EPZ1" s="444"/>
      <c r="EQA1" s="444"/>
      <c r="EQB1" s="444"/>
      <c r="EQC1" s="444"/>
      <c r="EQD1" s="444"/>
      <c r="EQE1" s="444"/>
      <c r="EQF1" s="444"/>
      <c r="EQG1" s="444"/>
      <c r="EQH1" s="444"/>
      <c r="EQI1" s="444"/>
      <c r="EQJ1" s="444"/>
      <c r="EQK1" s="444"/>
      <c r="EQL1" s="444"/>
      <c r="EQM1" s="444"/>
      <c r="EQN1" s="444"/>
      <c r="EQO1" s="444"/>
      <c r="EQP1" s="444"/>
      <c r="EQQ1" s="444"/>
      <c r="EQR1" s="444"/>
      <c r="EQS1" s="444"/>
      <c r="EQT1" s="444"/>
      <c r="EQU1" s="444"/>
      <c r="EQV1" s="444"/>
      <c r="EQW1" s="444"/>
      <c r="EQX1" s="444"/>
      <c r="EQY1" s="444"/>
      <c r="EQZ1" s="444"/>
      <c r="ERA1" s="444"/>
      <c r="ERB1" s="444"/>
      <c r="ERC1" s="444"/>
      <c r="ERD1" s="444"/>
      <c r="ERE1" s="444"/>
      <c r="ERF1" s="444"/>
      <c r="ERG1" s="444"/>
      <c r="ERH1" s="444"/>
      <c r="ERI1" s="444"/>
      <c r="ERJ1" s="444"/>
      <c r="ERK1" s="444"/>
      <c r="ERL1" s="444"/>
      <c r="ERM1" s="444"/>
      <c r="ERN1" s="444"/>
      <c r="ERO1" s="444"/>
      <c r="ERP1" s="444"/>
      <c r="ERQ1" s="444"/>
      <c r="ERR1" s="444"/>
      <c r="ERS1" s="444"/>
      <c r="ERT1" s="444"/>
      <c r="ERU1" s="444"/>
      <c r="ERV1" s="444"/>
      <c r="ERW1" s="444"/>
      <c r="ERX1" s="444"/>
      <c r="ERY1" s="444"/>
      <c r="ERZ1" s="444"/>
      <c r="ESA1" s="444"/>
      <c r="ESB1" s="444"/>
      <c r="ESC1" s="444"/>
      <c r="ESD1" s="444"/>
      <c r="ESE1" s="444"/>
      <c r="ESF1" s="444"/>
      <c r="ESG1" s="444"/>
      <c r="ESH1" s="444"/>
      <c r="ESI1" s="444"/>
      <c r="ESJ1" s="444"/>
      <c r="ESK1" s="444"/>
      <c r="ESL1" s="444"/>
      <c r="ESM1" s="444"/>
      <c r="ESN1" s="444"/>
      <c r="ESO1" s="444"/>
      <c r="ESP1" s="444"/>
      <c r="ESQ1" s="444"/>
      <c r="ESR1" s="444"/>
      <c r="ESS1" s="444"/>
      <c r="EST1" s="444"/>
      <c r="ESU1" s="444"/>
      <c r="ESV1" s="444"/>
      <c r="ESW1" s="444"/>
      <c r="ESX1" s="444"/>
      <c r="ESY1" s="444"/>
      <c r="ESZ1" s="444"/>
      <c r="ETA1" s="444"/>
      <c r="ETB1" s="444"/>
      <c r="ETC1" s="444"/>
      <c r="ETD1" s="444"/>
      <c r="ETE1" s="444"/>
      <c r="ETF1" s="444"/>
      <c r="ETG1" s="444"/>
      <c r="ETH1" s="444"/>
      <c r="ETI1" s="444"/>
      <c r="ETJ1" s="444"/>
      <c r="ETK1" s="444"/>
      <c r="ETL1" s="444"/>
      <c r="ETM1" s="444"/>
      <c r="ETN1" s="444"/>
      <c r="ETO1" s="444"/>
      <c r="ETP1" s="444"/>
      <c r="ETQ1" s="444"/>
      <c r="ETR1" s="444"/>
      <c r="ETS1" s="444"/>
      <c r="ETT1" s="444"/>
      <c r="ETU1" s="444"/>
      <c r="ETV1" s="444"/>
      <c r="ETW1" s="444"/>
      <c r="ETX1" s="444"/>
      <c r="ETY1" s="444"/>
      <c r="ETZ1" s="444"/>
      <c r="EUA1" s="444"/>
      <c r="EUB1" s="444"/>
      <c r="EUC1" s="444"/>
      <c r="EUD1" s="444"/>
      <c r="EUE1" s="444"/>
      <c r="EUF1" s="444"/>
      <c r="EUG1" s="444"/>
      <c r="EUH1" s="444"/>
      <c r="EUI1" s="444"/>
      <c r="EUJ1" s="444"/>
      <c r="EUK1" s="444"/>
      <c r="EUL1" s="444"/>
      <c r="EUM1" s="444"/>
      <c r="EUN1" s="444"/>
      <c r="EUO1" s="444"/>
      <c r="EUP1" s="444"/>
      <c r="EUQ1" s="444"/>
      <c r="EUR1" s="444"/>
      <c r="EUS1" s="444"/>
      <c r="EUT1" s="444"/>
      <c r="EUU1" s="444"/>
      <c r="EUV1" s="444"/>
      <c r="EUW1" s="444"/>
      <c r="EUX1" s="444"/>
      <c r="EUY1" s="444"/>
      <c r="EUZ1" s="444"/>
      <c r="EVA1" s="444"/>
      <c r="EVB1" s="444"/>
      <c r="EVC1" s="444"/>
      <c r="EVD1" s="444"/>
      <c r="EVE1" s="444"/>
      <c r="EVF1" s="444"/>
      <c r="EVG1" s="444"/>
      <c r="EVH1" s="444"/>
      <c r="EVI1" s="444"/>
      <c r="EVJ1" s="444"/>
      <c r="EVK1" s="444"/>
      <c r="EVL1" s="444"/>
      <c r="EVM1" s="444"/>
      <c r="EVN1" s="444"/>
      <c r="EVO1" s="444"/>
      <c r="EVP1" s="444"/>
      <c r="EVQ1" s="444"/>
      <c r="EVR1" s="444"/>
      <c r="EVS1" s="444"/>
      <c r="EVT1" s="444"/>
      <c r="EVU1" s="444"/>
      <c r="EVV1" s="444"/>
      <c r="EVW1" s="444"/>
      <c r="EVX1" s="444"/>
      <c r="EVY1" s="444"/>
      <c r="EVZ1" s="444"/>
      <c r="EWA1" s="444"/>
      <c r="EWB1" s="444"/>
      <c r="EWC1" s="444"/>
      <c r="EWD1" s="444"/>
      <c r="EWE1" s="444"/>
      <c r="EWF1" s="444"/>
      <c r="EWG1" s="444"/>
      <c r="EWH1" s="444"/>
      <c r="EWI1" s="444"/>
      <c r="EWJ1" s="444"/>
      <c r="EWK1" s="444"/>
      <c r="EWL1" s="444"/>
      <c r="EWM1" s="444"/>
      <c r="EWN1" s="444"/>
      <c r="EWO1" s="444"/>
      <c r="EWP1" s="444"/>
      <c r="EWQ1" s="444"/>
      <c r="EWR1" s="444"/>
      <c r="EWS1" s="444"/>
      <c r="EWT1" s="444"/>
      <c r="EWU1" s="444"/>
      <c r="EWV1" s="444"/>
      <c r="EWW1" s="444"/>
      <c r="EWX1" s="444"/>
      <c r="EWY1" s="444"/>
      <c r="EWZ1" s="444"/>
      <c r="EXA1" s="444"/>
      <c r="EXB1" s="444"/>
      <c r="EXC1" s="444"/>
      <c r="EXD1" s="444"/>
      <c r="EXE1" s="444"/>
      <c r="EXF1" s="444"/>
      <c r="EXG1" s="444"/>
      <c r="EXH1" s="444"/>
      <c r="EXI1" s="444"/>
      <c r="EXJ1" s="444"/>
      <c r="EXK1" s="444"/>
      <c r="EXL1" s="444"/>
      <c r="EXM1" s="444"/>
      <c r="EXN1" s="444"/>
      <c r="EXO1" s="444"/>
      <c r="EXP1" s="444"/>
      <c r="EXQ1" s="444"/>
      <c r="EXR1" s="444"/>
      <c r="EXS1" s="444"/>
      <c r="EXT1" s="444"/>
      <c r="EXU1" s="444"/>
      <c r="EXV1" s="444"/>
      <c r="EXW1" s="444"/>
      <c r="EXX1" s="444"/>
      <c r="EXY1" s="444"/>
      <c r="EXZ1" s="444"/>
      <c r="EYA1" s="444"/>
      <c r="EYB1" s="444"/>
      <c r="EYC1" s="444"/>
      <c r="EYD1" s="444"/>
      <c r="EYE1" s="444"/>
      <c r="EYF1" s="444"/>
      <c r="EYG1" s="444"/>
      <c r="EYH1" s="444"/>
      <c r="EYI1" s="444"/>
      <c r="EYJ1" s="444"/>
      <c r="EYK1" s="444"/>
      <c r="EYL1" s="444"/>
      <c r="EYM1" s="444"/>
      <c r="EYN1" s="444"/>
      <c r="EYO1" s="444"/>
      <c r="EYP1" s="444"/>
      <c r="EYQ1" s="444"/>
      <c r="EYR1" s="444"/>
      <c r="EYS1" s="444"/>
      <c r="EYT1" s="444"/>
      <c r="EYU1" s="444"/>
      <c r="EYV1" s="444"/>
      <c r="EYW1" s="444"/>
      <c r="EYX1" s="444"/>
      <c r="EYY1" s="444"/>
      <c r="EYZ1" s="444"/>
      <c r="EZA1" s="444"/>
      <c r="EZB1" s="444"/>
      <c r="EZC1" s="444"/>
      <c r="EZD1" s="444"/>
      <c r="EZE1" s="444"/>
      <c r="EZF1" s="444"/>
      <c r="EZG1" s="444"/>
      <c r="EZH1" s="444"/>
      <c r="EZI1" s="444"/>
      <c r="EZJ1" s="444"/>
      <c r="EZK1" s="444"/>
      <c r="EZL1" s="444"/>
      <c r="EZM1" s="444"/>
      <c r="EZN1" s="444"/>
      <c r="EZO1" s="444"/>
      <c r="EZP1" s="444"/>
      <c r="EZQ1" s="444"/>
      <c r="EZR1" s="444"/>
      <c r="EZS1" s="444"/>
      <c r="EZT1" s="444"/>
      <c r="EZU1" s="444"/>
      <c r="EZV1" s="444"/>
      <c r="EZW1" s="444"/>
      <c r="EZX1" s="444"/>
      <c r="EZY1" s="444"/>
      <c r="EZZ1" s="444"/>
      <c r="FAA1" s="444"/>
      <c r="FAB1" s="444"/>
      <c r="FAC1" s="444"/>
      <c r="FAD1" s="444"/>
      <c r="FAE1" s="444"/>
      <c r="FAF1" s="444"/>
      <c r="FAG1" s="444"/>
      <c r="FAH1" s="444"/>
      <c r="FAI1" s="444"/>
      <c r="FAJ1" s="444"/>
      <c r="FAK1" s="444"/>
      <c r="FAL1" s="444"/>
      <c r="FAM1" s="444"/>
      <c r="FAN1" s="444"/>
      <c r="FAO1" s="444"/>
      <c r="FAP1" s="444"/>
      <c r="FAQ1" s="444"/>
      <c r="FAR1" s="444"/>
      <c r="FAS1" s="444"/>
      <c r="FAT1" s="444"/>
      <c r="FAU1" s="444"/>
      <c r="FAV1" s="444"/>
      <c r="FAW1" s="444"/>
      <c r="FAX1" s="444"/>
      <c r="FAY1" s="444"/>
      <c r="FAZ1" s="444"/>
      <c r="FBA1" s="444"/>
      <c r="FBB1" s="444"/>
      <c r="FBC1" s="444"/>
      <c r="FBD1" s="444"/>
      <c r="FBE1" s="444"/>
      <c r="FBF1" s="444"/>
      <c r="FBG1" s="444"/>
      <c r="FBH1" s="444"/>
      <c r="FBI1" s="444"/>
      <c r="FBJ1" s="444"/>
      <c r="FBK1" s="444"/>
      <c r="FBL1" s="444"/>
      <c r="FBM1" s="444"/>
      <c r="FBN1" s="444"/>
      <c r="FBO1" s="444"/>
      <c r="FBP1" s="444"/>
      <c r="FBQ1" s="444"/>
      <c r="FBR1" s="444"/>
      <c r="FBS1" s="444"/>
      <c r="FBT1" s="444"/>
      <c r="FBU1" s="444"/>
      <c r="FBV1" s="444"/>
      <c r="FBW1" s="444"/>
      <c r="FBX1" s="444"/>
      <c r="FBY1" s="444"/>
      <c r="FBZ1" s="444"/>
      <c r="FCA1" s="444"/>
      <c r="FCB1" s="444"/>
      <c r="FCC1" s="444"/>
      <c r="FCD1" s="444"/>
      <c r="FCE1" s="444"/>
      <c r="FCF1" s="444"/>
      <c r="FCG1" s="444"/>
      <c r="FCH1" s="444"/>
      <c r="FCI1" s="444"/>
      <c r="FCJ1" s="444"/>
      <c r="FCK1" s="444"/>
      <c r="FCL1" s="444"/>
      <c r="FCM1" s="444"/>
      <c r="FCN1" s="444"/>
      <c r="FCO1" s="444"/>
      <c r="FCP1" s="444"/>
      <c r="FCQ1" s="444"/>
      <c r="FCR1" s="444"/>
      <c r="FCS1" s="444"/>
      <c r="FCT1" s="444"/>
      <c r="FCU1" s="444"/>
      <c r="FCV1" s="444"/>
      <c r="FCW1" s="444"/>
      <c r="FCX1" s="444"/>
      <c r="FCY1" s="444"/>
      <c r="FCZ1" s="444"/>
      <c r="FDA1" s="444"/>
      <c r="FDB1" s="444"/>
      <c r="FDC1" s="444"/>
      <c r="FDD1" s="444"/>
      <c r="FDE1" s="444"/>
      <c r="FDF1" s="444"/>
      <c r="FDG1" s="444"/>
      <c r="FDH1" s="444"/>
      <c r="FDI1" s="444"/>
      <c r="FDJ1" s="444"/>
      <c r="FDK1" s="444"/>
      <c r="FDL1" s="444"/>
      <c r="FDM1" s="444"/>
      <c r="FDN1" s="444"/>
      <c r="FDO1" s="444"/>
      <c r="FDP1" s="444"/>
      <c r="FDQ1" s="444"/>
      <c r="FDR1" s="444"/>
      <c r="FDS1" s="444"/>
      <c r="FDT1" s="444"/>
      <c r="FDU1" s="444"/>
      <c r="FDV1" s="444"/>
      <c r="FDW1" s="444"/>
      <c r="FDX1" s="444"/>
      <c r="FDY1" s="444"/>
      <c r="FDZ1" s="444"/>
      <c r="FEA1" s="444"/>
      <c r="FEB1" s="444"/>
      <c r="FEC1" s="444"/>
      <c r="FED1" s="444"/>
      <c r="FEE1" s="444"/>
      <c r="FEF1" s="444"/>
      <c r="FEG1" s="444"/>
      <c r="FEH1" s="444"/>
      <c r="FEI1" s="444"/>
      <c r="FEJ1" s="444"/>
      <c r="FEK1" s="444"/>
      <c r="FEL1" s="444"/>
      <c r="FEM1" s="444"/>
      <c r="FEN1" s="444"/>
      <c r="FEO1" s="444"/>
      <c r="FEP1" s="444"/>
      <c r="FEQ1" s="444"/>
      <c r="FER1" s="444"/>
      <c r="FES1" s="444"/>
      <c r="FET1" s="444"/>
      <c r="FEU1" s="444"/>
      <c r="FEV1" s="444"/>
      <c r="FEW1" s="444"/>
      <c r="FEX1" s="444"/>
      <c r="FEY1" s="444"/>
      <c r="FEZ1" s="444"/>
      <c r="FFA1" s="444"/>
      <c r="FFB1" s="444"/>
      <c r="FFC1" s="444"/>
      <c r="FFD1" s="444"/>
      <c r="FFE1" s="444"/>
      <c r="FFF1" s="444"/>
      <c r="FFG1" s="444"/>
      <c r="FFH1" s="444"/>
      <c r="FFI1" s="444"/>
      <c r="FFJ1" s="444"/>
      <c r="FFK1" s="444"/>
      <c r="FFL1" s="444"/>
      <c r="FFM1" s="444"/>
      <c r="FFN1" s="444"/>
      <c r="FFO1" s="444"/>
      <c r="FFP1" s="444"/>
      <c r="FFQ1" s="444"/>
      <c r="FFR1" s="444"/>
      <c r="FFS1" s="444"/>
      <c r="FFT1" s="444"/>
      <c r="FFU1" s="444"/>
      <c r="FFV1" s="444"/>
      <c r="FFW1" s="444"/>
      <c r="FFX1" s="444"/>
      <c r="FFY1" s="444"/>
      <c r="FFZ1" s="444"/>
      <c r="FGA1" s="444"/>
      <c r="FGB1" s="444"/>
      <c r="FGC1" s="444"/>
      <c r="FGD1" s="444"/>
      <c r="FGE1" s="444"/>
      <c r="FGF1" s="444"/>
      <c r="FGG1" s="444"/>
      <c r="FGH1" s="444"/>
      <c r="FGI1" s="444"/>
      <c r="FGJ1" s="444"/>
      <c r="FGK1" s="444"/>
      <c r="FGL1" s="444"/>
      <c r="FGM1" s="444"/>
      <c r="FGN1" s="444"/>
      <c r="FGO1" s="444"/>
      <c r="FGP1" s="444"/>
      <c r="FGQ1" s="444"/>
      <c r="FGR1" s="444"/>
      <c r="FGS1" s="444"/>
      <c r="FGT1" s="444"/>
      <c r="FGU1" s="444"/>
      <c r="FGV1" s="444"/>
      <c r="FGW1" s="444"/>
      <c r="FGX1" s="444"/>
      <c r="FGY1" s="444"/>
      <c r="FGZ1" s="444"/>
      <c r="FHA1" s="444"/>
      <c r="FHB1" s="444"/>
      <c r="FHC1" s="444"/>
      <c r="FHD1" s="444"/>
      <c r="FHE1" s="444"/>
      <c r="FHF1" s="444"/>
      <c r="FHG1" s="444"/>
      <c r="FHH1" s="444"/>
      <c r="FHI1" s="444"/>
      <c r="FHJ1" s="444"/>
      <c r="FHK1" s="444"/>
      <c r="FHL1" s="444"/>
      <c r="FHM1" s="444"/>
      <c r="FHN1" s="444"/>
      <c r="FHO1" s="444"/>
      <c r="FHP1" s="444"/>
      <c r="FHQ1" s="444"/>
      <c r="FHR1" s="444"/>
      <c r="FHS1" s="444"/>
      <c r="FHT1" s="444"/>
      <c r="FHU1" s="444"/>
      <c r="FHV1" s="444"/>
      <c r="FHW1" s="444"/>
      <c r="FHX1" s="444"/>
      <c r="FHY1" s="444"/>
      <c r="FHZ1" s="444"/>
      <c r="FIA1" s="444"/>
      <c r="FIB1" s="444"/>
      <c r="FIC1" s="444"/>
      <c r="FID1" s="444"/>
      <c r="FIE1" s="444"/>
      <c r="FIF1" s="444"/>
      <c r="FIG1" s="444"/>
      <c r="FIH1" s="444"/>
      <c r="FII1" s="444"/>
      <c r="FIJ1" s="444"/>
      <c r="FIK1" s="444"/>
      <c r="FIL1" s="444"/>
      <c r="FIM1" s="444"/>
      <c r="FIN1" s="444"/>
      <c r="FIO1" s="444"/>
      <c r="FIP1" s="444"/>
      <c r="FIQ1" s="444"/>
      <c r="FIR1" s="444"/>
      <c r="FIS1" s="444"/>
      <c r="FIT1" s="444"/>
      <c r="FIU1" s="444"/>
      <c r="FIV1" s="444"/>
      <c r="FIW1" s="444"/>
      <c r="FIX1" s="444"/>
      <c r="FIY1" s="444"/>
      <c r="FIZ1" s="444"/>
      <c r="FJA1" s="444"/>
      <c r="FJB1" s="444"/>
      <c r="FJC1" s="444"/>
      <c r="FJD1" s="444"/>
      <c r="FJE1" s="444"/>
      <c r="FJF1" s="444"/>
      <c r="FJG1" s="444"/>
      <c r="FJH1" s="444"/>
      <c r="FJI1" s="444"/>
      <c r="FJJ1" s="444"/>
      <c r="FJK1" s="444"/>
      <c r="FJL1" s="444"/>
      <c r="FJM1" s="444"/>
      <c r="FJN1" s="444"/>
      <c r="FJO1" s="444"/>
      <c r="FJP1" s="444"/>
      <c r="FJQ1" s="444"/>
      <c r="FJR1" s="444"/>
      <c r="FJS1" s="444"/>
      <c r="FJT1" s="444"/>
      <c r="FJU1" s="444"/>
      <c r="FJV1" s="444"/>
      <c r="FJW1" s="444"/>
      <c r="FJX1" s="444"/>
      <c r="FJY1" s="444"/>
      <c r="FJZ1" s="444"/>
      <c r="FKA1" s="444"/>
      <c r="FKB1" s="444"/>
      <c r="FKC1" s="444"/>
      <c r="FKD1" s="444"/>
      <c r="FKE1" s="444"/>
      <c r="FKF1" s="444"/>
      <c r="FKG1" s="444"/>
      <c r="FKH1" s="444"/>
      <c r="FKI1" s="444"/>
      <c r="FKJ1" s="444"/>
      <c r="FKK1" s="444"/>
      <c r="FKL1" s="444"/>
      <c r="FKM1" s="444"/>
      <c r="FKN1" s="444"/>
      <c r="FKO1" s="444"/>
      <c r="FKP1" s="444"/>
      <c r="FKQ1" s="444"/>
      <c r="FKR1" s="444"/>
      <c r="FKS1" s="444"/>
      <c r="FKT1" s="444"/>
      <c r="FKU1" s="444"/>
      <c r="FKV1" s="444"/>
      <c r="FKW1" s="444"/>
      <c r="FKX1" s="444"/>
      <c r="FKY1" s="444"/>
      <c r="FKZ1" s="444"/>
      <c r="FLA1" s="444"/>
      <c r="FLB1" s="444"/>
      <c r="FLC1" s="444"/>
      <c r="FLD1" s="444"/>
      <c r="FLE1" s="444"/>
      <c r="FLF1" s="444"/>
      <c r="FLG1" s="444"/>
      <c r="FLH1" s="444"/>
      <c r="FLI1" s="444"/>
      <c r="FLJ1" s="444"/>
      <c r="FLK1" s="444"/>
      <c r="FLL1" s="444"/>
      <c r="FLM1" s="444"/>
      <c r="FLN1" s="444"/>
      <c r="FLO1" s="444"/>
      <c r="FLP1" s="444"/>
      <c r="FLQ1" s="444"/>
      <c r="FLR1" s="444"/>
      <c r="FLS1" s="444"/>
      <c r="FLT1" s="444"/>
      <c r="FLU1" s="444"/>
      <c r="FLV1" s="444"/>
      <c r="FLW1" s="444"/>
      <c r="FLX1" s="444"/>
      <c r="FLY1" s="444"/>
      <c r="FLZ1" s="444"/>
      <c r="FMA1" s="444"/>
      <c r="FMB1" s="444"/>
      <c r="FMC1" s="444"/>
      <c r="FMD1" s="444"/>
      <c r="FME1" s="444"/>
      <c r="FMF1" s="444"/>
      <c r="FMG1" s="444"/>
      <c r="FMH1" s="444"/>
      <c r="FMI1" s="444"/>
      <c r="FMJ1" s="444"/>
      <c r="FMK1" s="444"/>
      <c r="FML1" s="444"/>
      <c r="FMM1" s="444"/>
      <c r="FMN1" s="444"/>
      <c r="FMO1" s="444"/>
      <c r="FMP1" s="444"/>
      <c r="FMQ1" s="444"/>
      <c r="FMR1" s="444"/>
      <c r="FMS1" s="444"/>
      <c r="FMT1" s="444"/>
      <c r="FMU1" s="444"/>
      <c r="FMV1" s="444"/>
      <c r="FMW1" s="444"/>
      <c r="FMX1" s="444"/>
      <c r="FMY1" s="444"/>
      <c r="FMZ1" s="444"/>
      <c r="FNA1" s="444"/>
      <c r="FNB1" s="444"/>
      <c r="FNC1" s="444"/>
      <c r="FND1" s="444"/>
      <c r="FNE1" s="444"/>
      <c r="FNF1" s="444"/>
      <c r="FNG1" s="444"/>
      <c r="FNH1" s="444"/>
      <c r="FNI1" s="444"/>
      <c r="FNJ1" s="444"/>
      <c r="FNK1" s="444"/>
      <c r="FNL1" s="444"/>
      <c r="FNM1" s="444"/>
      <c r="FNN1" s="444"/>
      <c r="FNO1" s="444"/>
      <c r="FNP1" s="444"/>
      <c r="FNQ1" s="444"/>
      <c r="FNR1" s="444"/>
      <c r="FNS1" s="444"/>
      <c r="FNT1" s="444"/>
      <c r="FNU1" s="444"/>
      <c r="FNV1" s="444"/>
      <c r="FNW1" s="444"/>
      <c r="FNX1" s="444"/>
      <c r="FNY1" s="444"/>
      <c r="FNZ1" s="444"/>
      <c r="FOA1" s="444"/>
      <c r="FOB1" s="444"/>
      <c r="FOC1" s="444"/>
      <c r="FOD1" s="444"/>
      <c r="FOE1" s="444"/>
      <c r="FOF1" s="444"/>
      <c r="FOG1" s="444"/>
      <c r="FOH1" s="444"/>
      <c r="FOI1" s="444"/>
      <c r="FOJ1" s="444"/>
      <c r="FOK1" s="444"/>
      <c r="FOL1" s="444"/>
      <c r="FOM1" s="444"/>
      <c r="FON1" s="444"/>
      <c r="FOO1" s="444"/>
      <c r="FOP1" s="444"/>
      <c r="FOQ1" s="444"/>
      <c r="FOR1" s="444"/>
      <c r="FOS1" s="444"/>
      <c r="FOT1" s="444"/>
      <c r="FOU1" s="444"/>
      <c r="FOV1" s="444"/>
      <c r="FOW1" s="444"/>
      <c r="FOX1" s="444"/>
      <c r="FOY1" s="444"/>
      <c r="FOZ1" s="444"/>
      <c r="FPA1" s="444"/>
      <c r="FPB1" s="444"/>
      <c r="FPC1" s="444"/>
      <c r="FPD1" s="444"/>
      <c r="FPE1" s="444"/>
      <c r="FPF1" s="444"/>
      <c r="FPG1" s="444"/>
      <c r="FPH1" s="444"/>
      <c r="FPI1" s="444"/>
      <c r="FPJ1" s="444"/>
      <c r="FPK1" s="444"/>
      <c r="FPL1" s="444"/>
      <c r="FPM1" s="444"/>
      <c r="FPN1" s="444"/>
      <c r="FPO1" s="444"/>
      <c r="FPP1" s="444"/>
      <c r="FPQ1" s="444"/>
      <c r="FPR1" s="444"/>
      <c r="FPS1" s="444"/>
      <c r="FPT1" s="444"/>
      <c r="FPU1" s="444"/>
      <c r="FPV1" s="444"/>
      <c r="FPW1" s="444"/>
      <c r="FPX1" s="444"/>
      <c r="FPY1" s="444"/>
      <c r="FPZ1" s="444"/>
      <c r="FQA1" s="444"/>
      <c r="FQB1" s="444"/>
      <c r="FQC1" s="444"/>
      <c r="FQD1" s="444"/>
      <c r="FQE1" s="444"/>
      <c r="FQF1" s="444"/>
      <c r="FQG1" s="444"/>
      <c r="FQH1" s="444"/>
      <c r="FQI1" s="444"/>
      <c r="FQJ1" s="444"/>
      <c r="FQK1" s="444"/>
      <c r="FQL1" s="444"/>
      <c r="FQM1" s="444"/>
      <c r="FQN1" s="444"/>
      <c r="FQO1" s="444"/>
      <c r="FQP1" s="444"/>
      <c r="FQQ1" s="444"/>
      <c r="FQR1" s="444"/>
      <c r="FQS1" s="444"/>
      <c r="FQT1" s="444"/>
      <c r="FQU1" s="444"/>
      <c r="FQV1" s="444"/>
      <c r="FQW1" s="444"/>
      <c r="FQX1" s="444"/>
      <c r="FQY1" s="444"/>
      <c r="FQZ1" s="444"/>
      <c r="FRA1" s="444"/>
      <c r="FRB1" s="444"/>
      <c r="FRC1" s="444"/>
      <c r="FRD1" s="444"/>
      <c r="FRE1" s="444"/>
      <c r="FRF1" s="444"/>
      <c r="FRG1" s="444"/>
      <c r="FRH1" s="444"/>
      <c r="FRI1" s="444"/>
      <c r="FRJ1" s="444"/>
      <c r="FRK1" s="444"/>
      <c r="FRL1" s="444"/>
      <c r="FRM1" s="444"/>
      <c r="FRN1" s="444"/>
      <c r="FRO1" s="444"/>
      <c r="FRP1" s="444"/>
      <c r="FRQ1" s="444"/>
      <c r="FRR1" s="444"/>
      <c r="FRS1" s="444"/>
      <c r="FRT1" s="444"/>
      <c r="FRU1" s="444"/>
      <c r="FRV1" s="444"/>
      <c r="FRW1" s="444"/>
      <c r="FRX1" s="444"/>
      <c r="FRY1" s="444"/>
      <c r="FRZ1" s="444"/>
      <c r="FSA1" s="444"/>
      <c r="FSB1" s="444"/>
      <c r="FSC1" s="444"/>
      <c r="FSD1" s="444"/>
      <c r="FSE1" s="444"/>
      <c r="FSF1" s="444"/>
      <c r="FSG1" s="444"/>
      <c r="FSH1" s="444"/>
      <c r="FSI1" s="444"/>
      <c r="FSJ1" s="444"/>
      <c r="FSK1" s="444"/>
      <c r="FSL1" s="444"/>
      <c r="FSM1" s="444"/>
      <c r="FSN1" s="444"/>
      <c r="FSO1" s="444"/>
      <c r="FSP1" s="444"/>
      <c r="FSQ1" s="444"/>
      <c r="FSR1" s="444"/>
      <c r="FSS1" s="444"/>
      <c r="FST1" s="444"/>
      <c r="FSU1" s="444"/>
      <c r="FSV1" s="444"/>
      <c r="FSW1" s="444"/>
      <c r="FSX1" s="444"/>
      <c r="FSY1" s="444"/>
      <c r="FSZ1" s="444"/>
      <c r="FTA1" s="444"/>
      <c r="FTB1" s="444"/>
      <c r="FTC1" s="444"/>
      <c r="FTD1" s="444"/>
      <c r="FTE1" s="444"/>
      <c r="FTF1" s="444"/>
      <c r="FTG1" s="444"/>
      <c r="FTH1" s="444"/>
      <c r="FTI1" s="444"/>
      <c r="FTJ1" s="444"/>
      <c r="FTK1" s="444"/>
      <c r="FTL1" s="444"/>
      <c r="FTM1" s="444"/>
      <c r="FTN1" s="444"/>
      <c r="FTO1" s="444"/>
      <c r="FTP1" s="444"/>
      <c r="FTQ1" s="444"/>
      <c r="FTR1" s="444"/>
      <c r="FTS1" s="444"/>
      <c r="FTT1" s="444"/>
      <c r="FTU1" s="444"/>
      <c r="FTV1" s="444"/>
      <c r="FTW1" s="444"/>
      <c r="FTX1" s="444"/>
      <c r="FTY1" s="444"/>
      <c r="FTZ1" s="444"/>
      <c r="FUA1" s="444"/>
      <c r="FUB1" s="444"/>
      <c r="FUC1" s="444"/>
      <c r="FUD1" s="444"/>
      <c r="FUE1" s="444"/>
      <c r="FUF1" s="444"/>
      <c r="FUG1" s="444"/>
      <c r="FUH1" s="444"/>
      <c r="FUI1" s="444"/>
      <c r="FUJ1" s="444"/>
      <c r="FUK1" s="444"/>
      <c r="FUL1" s="444"/>
      <c r="FUM1" s="444"/>
      <c r="FUN1" s="444"/>
      <c r="FUO1" s="444"/>
      <c r="FUP1" s="444"/>
      <c r="FUQ1" s="444"/>
      <c r="FUR1" s="444"/>
      <c r="FUS1" s="444"/>
      <c r="FUT1" s="444"/>
      <c r="FUU1" s="444"/>
      <c r="FUV1" s="444"/>
      <c r="FUW1" s="444"/>
      <c r="FUX1" s="444"/>
      <c r="FUY1" s="444"/>
      <c r="FUZ1" s="444"/>
      <c r="FVA1" s="444"/>
      <c r="FVB1" s="444"/>
      <c r="FVC1" s="444"/>
      <c r="FVD1" s="444"/>
      <c r="FVE1" s="444"/>
      <c r="FVF1" s="444"/>
      <c r="FVG1" s="444"/>
      <c r="FVH1" s="444"/>
      <c r="FVI1" s="444"/>
      <c r="FVJ1" s="444"/>
      <c r="FVK1" s="444"/>
      <c r="FVL1" s="444"/>
      <c r="FVM1" s="444"/>
      <c r="FVN1" s="444"/>
      <c r="FVO1" s="444"/>
      <c r="FVP1" s="444"/>
      <c r="FVQ1" s="444"/>
      <c r="FVR1" s="444"/>
      <c r="FVS1" s="444"/>
      <c r="FVT1" s="444"/>
      <c r="FVU1" s="444"/>
      <c r="FVV1" s="444"/>
      <c r="FVW1" s="444"/>
      <c r="FVX1" s="444"/>
      <c r="FVY1" s="444"/>
      <c r="FVZ1" s="444"/>
      <c r="FWA1" s="444"/>
      <c r="FWB1" s="444"/>
      <c r="FWC1" s="444"/>
      <c r="FWD1" s="444"/>
      <c r="FWE1" s="444"/>
      <c r="FWF1" s="444"/>
      <c r="FWG1" s="444"/>
      <c r="FWH1" s="444"/>
      <c r="FWI1" s="444"/>
      <c r="FWJ1" s="444"/>
      <c r="FWK1" s="444"/>
      <c r="FWL1" s="444"/>
      <c r="FWM1" s="444"/>
      <c r="FWN1" s="444"/>
      <c r="FWO1" s="444"/>
      <c r="FWP1" s="444"/>
      <c r="FWQ1" s="444"/>
      <c r="FWR1" s="444"/>
      <c r="FWS1" s="444"/>
      <c r="FWT1" s="444"/>
      <c r="FWU1" s="444"/>
      <c r="FWV1" s="444"/>
      <c r="FWW1" s="444"/>
      <c r="FWX1" s="444"/>
      <c r="FWY1" s="444"/>
      <c r="FWZ1" s="444"/>
      <c r="FXA1" s="444"/>
      <c r="FXB1" s="444"/>
      <c r="FXC1" s="444"/>
      <c r="FXD1" s="444"/>
      <c r="FXE1" s="444"/>
      <c r="FXF1" s="444"/>
      <c r="FXG1" s="444"/>
      <c r="FXH1" s="444"/>
      <c r="FXI1" s="444"/>
      <c r="FXJ1" s="444"/>
      <c r="FXK1" s="444"/>
      <c r="FXL1" s="444"/>
      <c r="FXM1" s="444"/>
      <c r="FXN1" s="444"/>
      <c r="FXO1" s="444"/>
      <c r="FXP1" s="444"/>
      <c r="FXQ1" s="444"/>
      <c r="FXR1" s="444"/>
      <c r="FXS1" s="444"/>
      <c r="FXT1" s="444"/>
      <c r="FXU1" s="444"/>
      <c r="FXV1" s="444"/>
      <c r="FXW1" s="444"/>
      <c r="FXX1" s="444"/>
      <c r="FXY1" s="444"/>
      <c r="FXZ1" s="444"/>
      <c r="FYA1" s="444"/>
      <c r="FYB1" s="444"/>
      <c r="FYC1" s="444"/>
      <c r="FYD1" s="444"/>
      <c r="FYE1" s="444"/>
      <c r="FYF1" s="444"/>
      <c r="FYG1" s="444"/>
      <c r="FYH1" s="444"/>
      <c r="FYI1" s="444"/>
      <c r="FYJ1" s="444"/>
      <c r="FYK1" s="444"/>
      <c r="FYL1" s="444"/>
      <c r="FYM1" s="444"/>
      <c r="FYN1" s="444"/>
      <c r="FYO1" s="444"/>
      <c r="FYP1" s="444"/>
      <c r="FYQ1" s="444"/>
      <c r="FYR1" s="444"/>
      <c r="FYS1" s="444"/>
      <c r="FYT1" s="444"/>
      <c r="FYU1" s="444"/>
      <c r="FYV1" s="444"/>
      <c r="FYW1" s="444"/>
      <c r="FYX1" s="444"/>
      <c r="FYY1" s="444"/>
      <c r="FYZ1" s="444"/>
      <c r="FZA1" s="444"/>
      <c r="FZB1" s="444"/>
      <c r="FZC1" s="444"/>
      <c r="FZD1" s="444"/>
      <c r="FZE1" s="444"/>
      <c r="FZF1" s="444"/>
      <c r="FZG1" s="444"/>
      <c r="FZH1" s="444"/>
      <c r="FZI1" s="444"/>
      <c r="FZJ1" s="444"/>
      <c r="FZK1" s="444"/>
      <c r="FZL1" s="444"/>
      <c r="FZM1" s="444"/>
      <c r="FZN1" s="444"/>
      <c r="FZO1" s="444"/>
      <c r="FZP1" s="444"/>
      <c r="FZQ1" s="444"/>
      <c r="FZR1" s="444"/>
      <c r="FZS1" s="444"/>
      <c r="FZT1" s="444"/>
      <c r="FZU1" s="444"/>
      <c r="FZV1" s="444"/>
      <c r="FZW1" s="444"/>
      <c r="FZX1" s="444"/>
      <c r="FZY1" s="444"/>
      <c r="FZZ1" s="444"/>
      <c r="GAA1" s="444"/>
      <c r="GAB1" s="444"/>
      <c r="GAC1" s="444"/>
      <c r="GAD1" s="444"/>
      <c r="GAE1" s="444"/>
      <c r="GAF1" s="444"/>
      <c r="GAG1" s="444"/>
      <c r="GAH1" s="444"/>
      <c r="GAI1" s="444"/>
      <c r="GAJ1" s="444"/>
      <c r="GAK1" s="444"/>
      <c r="GAL1" s="444"/>
      <c r="GAM1" s="444"/>
      <c r="GAN1" s="444"/>
      <c r="GAO1" s="444"/>
      <c r="GAP1" s="444"/>
      <c r="GAQ1" s="444"/>
      <c r="GAR1" s="444"/>
      <c r="GAS1" s="444"/>
      <c r="GAT1" s="444"/>
      <c r="GAU1" s="444"/>
      <c r="GAV1" s="444"/>
      <c r="GAW1" s="444"/>
      <c r="GAX1" s="444"/>
      <c r="GAY1" s="444"/>
      <c r="GAZ1" s="444"/>
      <c r="GBA1" s="444"/>
      <c r="GBB1" s="444"/>
      <c r="GBC1" s="444"/>
      <c r="GBD1" s="444"/>
      <c r="GBE1" s="444"/>
      <c r="GBF1" s="444"/>
      <c r="GBG1" s="444"/>
      <c r="GBH1" s="444"/>
      <c r="GBI1" s="444"/>
      <c r="GBJ1" s="444"/>
      <c r="GBK1" s="444"/>
      <c r="GBL1" s="444"/>
      <c r="GBM1" s="444"/>
      <c r="GBN1" s="444"/>
      <c r="GBO1" s="444"/>
      <c r="GBP1" s="444"/>
      <c r="GBQ1" s="444"/>
      <c r="GBR1" s="444"/>
      <c r="GBS1" s="444"/>
      <c r="GBT1" s="444"/>
      <c r="GBU1" s="444"/>
      <c r="GBV1" s="444"/>
      <c r="GBW1" s="444"/>
      <c r="GBX1" s="444"/>
      <c r="GBY1" s="444"/>
      <c r="GBZ1" s="444"/>
      <c r="GCA1" s="444"/>
      <c r="GCB1" s="444"/>
      <c r="GCC1" s="444"/>
      <c r="GCD1" s="444"/>
      <c r="GCE1" s="444"/>
      <c r="GCF1" s="444"/>
      <c r="GCG1" s="444"/>
      <c r="GCH1" s="444"/>
      <c r="GCI1" s="444"/>
      <c r="GCJ1" s="444"/>
      <c r="GCK1" s="444"/>
      <c r="GCL1" s="444"/>
      <c r="GCM1" s="444"/>
      <c r="GCN1" s="444"/>
      <c r="GCO1" s="444"/>
      <c r="GCP1" s="444"/>
      <c r="GCQ1" s="444"/>
      <c r="GCR1" s="444"/>
      <c r="GCS1" s="444"/>
      <c r="GCT1" s="444"/>
      <c r="GCU1" s="444"/>
      <c r="GCV1" s="444"/>
      <c r="GCW1" s="444"/>
      <c r="GCX1" s="444"/>
      <c r="GCY1" s="444"/>
      <c r="GCZ1" s="444"/>
      <c r="GDA1" s="444"/>
      <c r="GDB1" s="444"/>
      <c r="GDC1" s="444"/>
      <c r="GDD1" s="444"/>
      <c r="GDE1" s="444"/>
      <c r="GDF1" s="444"/>
      <c r="GDG1" s="444"/>
      <c r="GDH1" s="444"/>
      <c r="GDI1" s="444"/>
      <c r="GDJ1" s="444"/>
      <c r="GDK1" s="444"/>
      <c r="GDL1" s="444"/>
      <c r="GDM1" s="444"/>
      <c r="GDN1" s="444"/>
      <c r="GDO1" s="444"/>
      <c r="GDP1" s="444"/>
      <c r="GDQ1" s="444"/>
      <c r="GDR1" s="444"/>
      <c r="GDS1" s="444"/>
      <c r="GDT1" s="444"/>
      <c r="GDU1" s="444"/>
      <c r="GDV1" s="444"/>
      <c r="GDW1" s="444"/>
      <c r="GDX1" s="444"/>
      <c r="GDY1" s="444"/>
      <c r="GDZ1" s="444"/>
      <c r="GEA1" s="444"/>
      <c r="GEB1" s="444"/>
      <c r="GEC1" s="444"/>
      <c r="GED1" s="444"/>
      <c r="GEE1" s="444"/>
      <c r="GEF1" s="444"/>
      <c r="GEG1" s="444"/>
      <c r="GEH1" s="444"/>
      <c r="GEI1" s="444"/>
      <c r="GEJ1" s="444"/>
      <c r="GEK1" s="444"/>
      <c r="GEL1" s="444"/>
      <c r="GEM1" s="444"/>
      <c r="GEN1" s="444"/>
      <c r="GEO1" s="444"/>
      <c r="GEP1" s="444"/>
      <c r="GEQ1" s="444"/>
      <c r="GER1" s="444"/>
      <c r="GES1" s="444"/>
      <c r="GET1" s="444"/>
      <c r="GEU1" s="444"/>
      <c r="GEV1" s="444"/>
      <c r="GEW1" s="444"/>
      <c r="GEX1" s="444"/>
      <c r="GEY1" s="444"/>
      <c r="GEZ1" s="444"/>
      <c r="GFA1" s="444"/>
      <c r="GFB1" s="444"/>
      <c r="GFC1" s="444"/>
      <c r="GFD1" s="444"/>
      <c r="GFE1" s="444"/>
      <c r="GFF1" s="444"/>
      <c r="GFG1" s="444"/>
      <c r="GFH1" s="444"/>
      <c r="GFI1" s="444"/>
      <c r="GFJ1" s="444"/>
      <c r="GFK1" s="444"/>
      <c r="GFL1" s="444"/>
      <c r="GFM1" s="444"/>
      <c r="GFN1" s="444"/>
      <c r="GFO1" s="444"/>
      <c r="GFP1" s="444"/>
      <c r="GFQ1" s="444"/>
      <c r="GFR1" s="444"/>
      <c r="GFS1" s="444"/>
      <c r="GFT1" s="444"/>
      <c r="GFU1" s="444"/>
      <c r="GFV1" s="444"/>
      <c r="GFW1" s="444"/>
      <c r="GFX1" s="444"/>
      <c r="GFY1" s="444"/>
      <c r="GFZ1" s="444"/>
      <c r="GGA1" s="444"/>
      <c r="GGB1" s="444"/>
      <c r="GGC1" s="444"/>
      <c r="GGD1" s="444"/>
      <c r="GGE1" s="444"/>
      <c r="GGF1" s="444"/>
      <c r="GGG1" s="444"/>
      <c r="GGH1" s="444"/>
      <c r="GGI1" s="444"/>
      <c r="GGJ1" s="444"/>
      <c r="GGK1" s="444"/>
      <c r="GGL1" s="444"/>
      <c r="GGM1" s="444"/>
      <c r="GGN1" s="444"/>
      <c r="GGO1" s="444"/>
      <c r="GGP1" s="444"/>
      <c r="GGQ1" s="444"/>
      <c r="GGR1" s="444"/>
      <c r="GGS1" s="444"/>
      <c r="GGT1" s="444"/>
      <c r="GGU1" s="444"/>
      <c r="GGV1" s="444"/>
      <c r="GGW1" s="444"/>
      <c r="GGX1" s="444"/>
      <c r="GGY1" s="444"/>
      <c r="GGZ1" s="444"/>
      <c r="GHA1" s="444"/>
      <c r="GHB1" s="444"/>
      <c r="GHC1" s="444"/>
      <c r="GHD1" s="444"/>
      <c r="GHE1" s="444"/>
      <c r="GHF1" s="444"/>
      <c r="GHG1" s="444"/>
      <c r="GHH1" s="444"/>
      <c r="GHI1" s="444"/>
      <c r="GHJ1" s="444"/>
      <c r="GHK1" s="444"/>
      <c r="GHL1" s="444"/>
      <c r="GHM1" s="444"/>
      <c r="GHN1" s="444"/>
      <c r="GHO1" s="444"/>
      <c r="GHP1" s="444"/>
      <c r="GHQ1" s="444"/>
      <c r="GHR1" s="444"/>
      <c r="GHS1" s="444"/>
      <c r="GHT1" s="444"/>
      <c r="GHU1" s="444"/>
      <c r="GHV1" s="444"/>
      <c r="GHW1" s="444"/>
      <c r="GHX1" s="444"/>
      <c r="GHY1" s="444"/>
      <c r="GHZ1" s="444"/>
      <c r="GIA1" s="444"/>
      <c r="GIB1" s="444"/>
      <c r="GIC1" s="444"/>
      <c r="GID1" s="444"/>
      <c r="GIE1" s="444"/>
      <c r="GIF1" s="444"/>
      <c r="GIG1" s="444"/>
      <c r="GIH1" s="444"/>
      <c r="GII1" s="444"/>
      <c r="GIJ1" s="444"/>
      <c r="GIK1" s="444"/>
      <c r="GIL1" s="444"/>
      <c r="GIM1" s="444"/>
      <c r="GIN1" s="444"/>
      <c r="GIO1" s="444"/>
      <c r="GIP1" s="444"/>
      <c r="GIQ1" s="444"/>
      <c r="GIR1" s="444"/>
      <c r="GIS1" s="444"/>
      <c r="GIT1" s="444"/>
      <c r="GIU1" s="444"/>
      <c r="GIV1" s="444"/>
      <c r="GIW1" s="444"/>
      <c r="GIX1" s="444"/>
      <c r="GIY1" s="444"/>
      <c r="GIZ1" s="444"/>
      <c r="GJA1" s="444"/>
      <c r="GJB1" s="444"/>
      <c r="GJC1" s="444"/>
      <c r="GJD1" s="444"/>
      <c r="GJE1" s="444"/>
      <c r="GJF1" s="444"/>
      <c r="GJG1" s="444"/>
      <c r="GJH1" s="444"/>
      <c r="GJI1" s="444"/>
      <c r="GJJ1" s="444"/>
      <c r="GJK1" s="444"/>
      <c r="GJL1" s="444"/>
      <c r="GJM1" s="444"/>
      <c r="GJN1" s="444"/>
      <c r="GJO1" s="444"/>
      <c r="GJP1" s="444"/>
      <c r="GJQ1" s="444"/>
      <c r="GJR1" s="444"/>
      <c r="GJS1" s="444"/>
      <c r="GJT1" s="444"/>
      <c r="GJU1" s="444"/>
      <c r="GJV1" s="444"/>
      <c r="GJW1" s="444"/>
      <c r="GJX1" s="444"/>
      <c r="GJY1" s="444"/>
      <c r="GJZ1" s="444"/>
      <c r="GKA1" s="444"/>
      <c r="GKB1" s="444"/>
      <c r="GKC1" s="444"/>
      <c r="GKD1" s="444"/>
      <c r="GKE1" s="444"/>
      <c r="GKF1" s="444"/>
      <c r="GKG1" s="444"/>
      <c r="GKH1" s="444"/>
      <c r="GKI1" s="444"/>
      <c r="GKJ1" s="444"/>
      <c r="GKK1" s="444"/>
      <c r="GKL1" s="444"/>
      <c r="GKM1" s="444"/>
      <c r="GKN1" s="444"/>
      <c r="GKO1" s="444"/>
      <c r="GKP1" s="444"/>
      <c r="GKQ1" s="444"/>
      <c r="GKR1" s="444"/>
      <c r="GKS1" s="444"/>
      <c r="GKT1" s="444"/>
      <c r="GKU1" s="444"/>
      <c r="GKV1" s="444"/>
      <c r="GKW1" s="444"/>
      <c r="GKX1" s="444"/>
      <c r="GKY1" s="444"/>
      <c r="GKZ1" s="444"/>
      <c r="GLA1" s="444"/>
      <c r="GLB1" s="444"/>
      <c r="GLC1" s="444"/>
      <c r="GLD1" s="444"/>
      <c r="GLE1" s="444"/>
      <c r="GLF1" s="444"/>
      <c r="GLG1" s="444"/>
      <c r="GLH1" s="444"/>
      <c r="GLI1" s="444"/>
      <c r="GLJ1" s="444"/>
      <c r="GLK1" s="444"/>
      <c r="GLL1" s="444"/>
      <c r="GLM1" s="444"/>
      <c r="GLN1" s="444"/>
      <c r="GLO1" s="444"/>
      <c r="GLP1" s="444"/>
      <c r="GLQ1" s="444"/>
      <c r="GLR1" s="444"/>
      <c r="GLS1" s="444"/>
      <c r="GLT1" s="444"/>
      <c r="GLU1" s="444"/>
      <c r="GLV1" s="444"/>
      <c r="GLW1" s="444"/>
      <c r="GLX1" s="444"/>
      <c r="GLY1" s="444"/>
      <c r="GLZ1" s="444"/>
      <c r="GMA1" s="444"/>
      <c r="GMB1" s="444"/>
      <c r="GMC1" s="444"/>
      <c r="GMD1" s="444"/>
      <c r="GME1" s="444"/>
      <c r="GMF1" s="444"/>
      <c r="GMG1" s="444"/>
      <c r="GMH1" s="444"/>
      <c r="GMI1" s="444"/>
      <c r="GMJ1" s="444"/>
      <c r="GMK1" s="444"/>
      <c r="GML1" s="444"/>
      <c r="GMM1" s="444"/>
      <c r="GMN1" s="444"/>
      <c r="GMO1" s="444"/>
      <c r="GMP1" s="444"/>
      <c r="GMQ1" s="444"/>
      <c r="GMR1" s="444"/>
      <c r="GMS1" s="444"/>
      <c r="GMT1" s="444"/>
      <c r="GMU1" s="444"/>
      <c r="GMV1" s="444"/>
      <c r="GMW1" s="444"/>
      <c r="GMX1" s="444"/>
      <c r="GMY1" s="444"/>
      <c r="GMZ1" s="444"/>
      <c r="GNA1" s="444"/>
      <c r="GNB1" s="444"/>
      <c r="GNC1" s="444"/>
      <c r="GND1" s="444"/>
      <c r="GNE1" s="444"/>
      <c r="GNF1" s="444"/>
      <c r="GNG1" s="444"/>
      <c r="GNH1" s="444"/>
      <c r="GNI1" s="444"/>
      <c r="GNJ1" s="444"/>
      <c r="GNK1" s="444"/>
      <c r="GNL1" s="444"/>
      <c r="GNM1" s="444"/>
      <c r="GNN1" s="444"/>
      <c r="GNO1" s="444"/>
      <c r="GNP1" s="444"/>
      <c r="GNQ1" s="444"/>
      <c r="GNR1" s="444"/>
      <c r="GNS1" s="444"/>
      <c r="GNT1" s="444"/>
      <c r="GNU1" s="444"/>
      <c r="GNV1" s="444"/>
      <c r="GNW1" s="444"/>
      <c r="GNX1" s="444"/>
      <c r="GNY1" s="444"/>
      <c r="GNZ1" s="444"/>
      <c r="GOA1" s="444"/>
      <c r="GOB1" s="444"/>
      <c r="GOC1" s="444"/>
      <c r="GOD1" s="444"/>
      <c r="GOE1" s="444"/>
      <c r="GOF1" s="444"/>
      <c r="GOG1" s="444"/>
      <c r="GOH1" s="444"/>
      <c r="GOI1" s="444"/>
      <c r="GOJ1" s="444"/>
      <c r="GOK1" s="444"/>
      <c r="GOL1" s="444"/>
      <c r="GOM1" s="444"/>
      <c r="GON1" s="444"/>
      <c r="GOO1" s="444"/>
      <c r="GOP1" s="444"/>
      <c r="GOQ1" s="444"/>
      <c r="GOR1" s="444"/>
      <c r="GOS1" s="444"/>
      <c r="GOT1" s="444"/>
      <c r="GOU1" s="444"/>
      <c r="GOV1" s="444"/>
      <c r="GOW1" s="444"/>
      <c r="GOX1" s="444"/>
      <c r="GOY1" s="444"/>
      <c r="GOZ1" s="444"/>
      <c r="GPA1" s="444"/>
      <c r="GPB1" s="444"/>
      <c r="GPC1" s="444"/>
      <c r="GPD1" s="444"/>
      <c r="GPE1" s="444"/>
      <c r="GPF1" s="444"/>
      <c r="GPG1" s="444"/>
      <c r="GPH1" s="444"/>
      <c r="GPI1" s="444"/>
      <c r="GPJ1" s="444"/>
      <c r="GPK1" s="444"/>
      <c r="GPL1" s="444"/>
      <c r="GPM1" s="444"/>
      <c r="GPN1" s="444"/>
      <c r="GPO1" s="444"/>
      <c r="GPP1" s="444"/>
      <c r="GPQ1" s="444"/>
      <c r="GPR1" s="444"/>
      <c r="GPS1" s="444"/>
      <c r="GPT1" s="444"/>
      <c r="GPU1" s="444"/>
      <c r="GPV1" s="444"/>
      <c r="GPW1" s="444"/>
      <c r="GPX1" s="444"/>
      <c r="GPY1" s="444"/>
      <c r="GPZ1" s="444"/>
      <c r="GQA1" s="444"/>
      <c r="GQB1" s="444"/>
      <c r="GQC1" s="444"/>
      <c r="GQD1" s="444"/>
      <c r="GQE1" s="444"/>
      <c r="GQF1" s="444"/>
      <c r="GQG1" s="444"/>
      <c r="GQH1" s="444"/>
      <c r="GQI1" s="444"/>
      <c r="GQJ1" s="444"/>
      <c r="GQK1" s="444"/>
      <c r="GQL1" s="444"/>
      <c r="GQM1" s="444"/>
      <c r="GQN1" s="444"/>
      <c r="GQO1" s="444"/>
      <c r="GQP1" s="444"/>
      <c r="GQQ1" s="444"/>
      <c r="GQR1" s="444"/>
      <c r="GQS1" s="444"/>
      <c r="GQT1" s="444"/>
      <c r="GQU1" s="444"/>
      <c r="GQV1" s="444"/>
      <c r="GQW1" s="444"/>
      <c r="GQX1" s="444"/>
      <c r="GQY1" s="444"/>
      <c r="GQZ1" s="444"/>
      <c r="GRA1" s="444"/>
      <c r="GRB1" s="444"/>
      <c r="GRC1" s="444"/>
      <c r="GRD1" s="444"/>
      <c r="GRE1" s="444"/>
      <c r="GRF1" s="444"/>
      <c r="GRG1" s="444"/>
      <c r="GRH1" s="444"/>
      <c r="GRI1" s="444"/>
      <c r="GRJ1" s="444"/>
      <c r="GRK1" s="444"/>
      <c r="GRL1" s="444"/>
      <c r="GRM1" s="444"/>
      <c r="GRN1" s="444"/>
      <c r="GRO1" s="444"/>
      <c r="GRP1" s="444"/>
      <c r="GRQ1" s="444"/>
      <c r="GRR1" s="444"/>
      <c r="GRS1" s="444"/>
      <c r="GRT1" s="444"/>
      <c r="GRU1" s="444"/>
      <c r="GRV1" s="444"/>
      <c r="GRW1" s="444"/>
      <c r="GRX1" s="444"/>
      <c r="GRY1" s="444"/>
      <c r="GRZ1" s="444"/>
      <c r="GSA1" s="444"/>
      <c r="GSB1" s="444"/>
      <c r="GSC1" s="444"/>
      <c r="GSD1" s="444"/>
      <c r="GSE1" s="444"/>
      <c r="GSF1" s="444"/>
      <c r="GSG1" s="444"/>
      <c r="GSH1" s="444"/>
      <c r="GSI1" s="444"/>
      <c r="GSJ1" s="444"/>
      <c r="GSK1" s="444"/>
      <c r="GSL1" s="444"/>
      <c r="GSM1" s="444"/>
      <c r="GSN1" s="444"/>
      <c r="GSO1" s="444"/>
      <c r="GSP1" s="444"/>
      <c r="GSQ1" s="444"/>
      <c r="GSR1" s="444"/>
      <c r="GSS1" s="444"/>
      <c r="GST1" s="444"/>
      <c r="GSU1" s="444"/>
      <c r="GSV1" s="444"/>
      <c r="GSW1" s="444"/>
      <c r="GSX1" s="444"/>
      <c r="GSY1" s="444"/>
      <c r="GSZ1" s="444"/>
      <c r="GTA1" s="444"/>
      <c r="GTB1" s="444"/>
      <c r="GTC1" s="444"/>
      <c r="GTD1" s="444"/>
      <c r="GTE1" s="444"/>
      <c r="GTF1" s="444"/>
      <c r="GTG1" s="444"/>
      <c r="GTH1" s="444"/>
      <c r="GTI1" s="444"/>
      <c r="GTJ1" s="444"/>
      <c r="GTK1" s="444"/>
      <c r="GTL1" s="444"/>
      <c r="GTM1" s="444"/>
      <c r="GTN1" s="444"/>
      <c r="GTO1" s="444"/>
      <c r="GTP1" s="444"/>
      <c r="GTQ1" s="444"/>
      <c r="GTR1" s="444"/>
      <c r="GTS1" s="444"/>
      <c r="GTT1" s="444"/>
      <c r="GTU1" s="444"/>
      <c r="GTV1" s="444"/>
      <c r="GTW1" s="444"/>
      <c r="GTX1" s="444"/>
      <c r="GTY1" s="444"/>
      <c r="GTZ1" s="444"/>
      <c r="GUA1" s="444"/>
      <c r="GUB1" s="444"/>
      <c r="GUC1" s="444"/>
      <c r="GUD1" s="444"/>
      <c r="GUE1" s="444"/>
      <c r="GUF1" s="444"/>
      <c r="GUG1" s="444"/>
      <c r="GUH1" s="444"/>
      <c r="GUI1" s="444"/>
      <c r="GUJ1" s="444"/>
      <c r="GUK1" s="444"/>
      <c r="GUL1" s="444"/>
      <c r="GUM1" s="444"/>
      <c r="GUN1" s="444"/>
      <c r="GUO1" s="444"/>
      <c r="GUP1" s="444"/>
      <c r="GUQ1" s="444"/>
      <c r="GUR1" s="444"/>
      <c r="GUS1" s="444"/>
      <c r="GUT1" s="444"/>
      <c r="GUU1" s="444"/>
      <c r="GUV1" s="444"/>
      <c r="GUW1" s="444"/>
      <c r="GUX1" s="444"/>
      <c r="GUY1" s="444"/>
      <c r="GUZ1" s="444"/>
      <c r="GVA1" s="444"/>
      <c r="GVB1" s="444"/>
      <c r="GVC1" s="444"/>
      <c r="GVD1" s="444"/>
      <c r="GVE1" s="444"/>
      <c r="GVF1" s="444"/>
      <c r="GVG1" s="444"/>
      <c r="GVH1" s="444"/>
      <c r="GVI1" s="444"/>
      <c r="GVJ1" s="444"/>
      <c r="GVK1" s="444"/>
      <c r="GVL1" s="444"/>
      <c r="GVM1" s="444"/>
      <c r="GVN1" s="444"/>
      <c r="GVO1" s="444"/>
      <c r="GVP1" s="444"/>
      <c r="GVQ1" s="444"/>
      <c r="GVR1" s="444"/>
      <c r="GVS1" s="444"/>
      <c r="GVT1" s="444"/>
      <c r="GVU1" s="444"/>
      <c r="GVV1" s="444"/>
      <c r="GVW1" s="444"/>
      <c r="GVX1" s="444"/>
      <c r="GVY1" s="444"/>
      <c r="GVZ1" s="444"/>
      <c r="GWA1" s="444"/>
      <c r="GWB1" s="444"/>
      <c r="GWC1" s="444"/>
      <c r="GWD1" s="444"/>
      <c r="GWE1" s="444"/>
      <c r="GWF1" s="444"/>
      <c r="GWG1" s="444"/>
      <c r="GWH1" s="444"/>
      <c r="GWI1" s="444"/>
      <c r="GWJ1" s="444"/>
      <c r="GWK1" s="444"/>
      <c r="GWL1" s="444"/>
      <c r="GWM1" s="444"/>
      <c r="GWN1" s="444"/>
      <c r="GWO1" s="444"/>
      <c r="GWP1" s="444"/>
      <c r="GWQ1" s="444"/>
      <c r="GWR1" s="444"/>
      <c r="GWS1" s="444"/>
      <c r="GWT1" s="444"/>
      <c r="GWU1" s="444"/>
      <c r="GWV1" s="444"/>
      <c r="GWW1" s="444"/>
      <c r="GWX1" s="444"/>
      <c r="GWY1" s="444"/>
      <c r="GWZ1" s="444"/>
      <c r="GXA1" s="444"/>
      <c r="GXB1" s="444"/>
      <c r="GXC1" s="444"/>
      <c r="GXD1" s="444"/>
      <c r="GXE1" s="444"/>
      <c r="GXF1" s="444"/>
      <c r="GXG1" s="444"/>
      <c r="GXH1" s="444"/>
      <c r="GXI1" s="444"/>
      <c r="GXJ1" s="444"/>
      <c r="GXK1" s="444"/>
      <c r="GXL1" s="444"/>
      <c r="GXM1" s="444"/>
      <c r="GXN1" s="444"/>
      <c r="GXO1" s="444"/>
      <c r="GXP1" s="444"/>
      <c r="GXQ1" s="444"/>
      <c r="GXR1" s="444"/>
      <c r="GXS1" s="444"/>
      <c r="GXT1" s="444"/>
      <c r="GXU1" s="444"/>
      <c r="GXV1" s="444"/>
      <c r="GXW1" s="444"/>
      <c r="GXX1" s="444"/>
      <c r="GXY1" s="444"/>
      <c r="GXZ1" s="444"/>
      <c r="GYA1" s="444"/>
      <c r="GYB1" s="444"/>
      <c r="GYC1" s="444"/>
      <c r="GYD1" s="444"/>
      <c r="GYE1" s="444"/>
      <c r="GYF1" s="444"/>
      <c r="GYG1" s="444"/>
      <c r="GYH1" s="444"/>
      <c r="GYI1" s="444"/>
      <c r="GYJ1" s="444"/>
      <c r="GYK1" s="444"/>
      <c r="GYL1" s="444"/>
      <c r="GYM1" s="444"/>
      <c r="GYN1" s="444"/>
      <c r="GYO1" s="444"/>
      <c r="GYP1" s="444"/>
      <c r="GYQ1" s="444"/>
      <c r="GYR1" s="444"/>
      <c r="GYS1" s="444"/>
      <c r="GYT1" s="444"/>
      <c r="GYU1" s="444"/>
      <c r="GYV1" s="444"/>
      <c r="GYW1" s="444"/>
      <c r="GYX1" s="444"/>
      <c r="GYY1" s="444"/>
      <c r="GYZ1" s="444"/>
      <c r="GZA1" s="444"/>
      <c r="GZB1" s="444"/>
      <c r="GZC1" s="444"/>
      <c r="GZD1" s="444"/>
      <c r="GZE1" s="444"/>
      <c r="GZF1" s="444"/>
      <c r="GZG1" s="444"/>
      <c r="GZH1" s="444"/>
      <c r="GZI1" s="444"/>
      <c r="GZJ1" s="444"/>
      <c r="GZK1" s="444"/>
      <c r="GZL1" s="444"/>
      <c r="GZM1" s="444"/>
      <c r="GZN1" s="444"/>
      <c r="GZO1" s="444"/>
      <c r="GZP1" s="444"/>
      <c r="GZQ1" s="444"/>
      <c r="GZR1" s="444"/>
      <c r="GZS1" s="444"/>
      <c r="GZT1" s="444"/>
      <c r="GZU1" s="444"/>
      <c r="GZV1" s="444"/>
      <c r="GZW1" s="444"/>
      <c r="GZX1" s="444"/>
      <c r="GZY1" s="444"/>
      <c r="GZZ1" s="444"/>
      <c r="HAA1" s="444"/>
      <c r="HAB1" s="444"/>
      <c r="HAC1" s="444"/>
      <c r="HAD1" s="444"/>
      <c r="HAE1" s="444"/>
      <c r="HAF1" s="444"/>
      <c r="HAG1" s="444"/>
      <c r="HAH1" s="444"/>
      <c r="HAI1" s="444"/>
      <c r="HAJ1" s="444"/>
      <c r="HAK1" s="444"/>
      <c r="HAL1" s="444"/>
      <c r="HAM1" s="444"/>
      <c r="HAN1" s="444"/>
      <c r="HAO1" s="444"/>
      <c r="HAP1" s="444"/>
      <c r="HAQ1" s="444"/>
      <c r="HAR1" s="444"/>
      <c r="HAS1" s="444"/>
      <c r="HAT1" s="444"/>
      <c r="HAU1" s="444"/>
      <c r="HAV1" s="444"/>
      <c r="HAW1" s="444"/>
      <c r="HAX1" s="444"/>
      <c r="HAY1" s="444"/>
      <c r="HAZ1" s="444"/>
      <c r="HBA1" s="444"/>
      <c r="HBB1" s="444"/>
      <c r="HBC1" s="444"/>
      <c r="HBD1" s="444"/>
      <c r="HBE1" s="444"/>
      <c r="HBF1" s="444"/>
      <c r="HBG1" s="444"/>
      <c r="HBH1" s="444"/>
      <c r="HBI1" s="444"/>
      <c r="HBJ1" s="444"/>
      <c r="HBK1" s="444"/>
      <c r="HBL1" s="444"/>
      <c r="HBM1" s="444"/>
      <c r="HBN1" s="444"/>
      <c r="HBO1" s="444"/>
      <c r="HBP1" s="444"/>
      <c r="HBQ1" s="444"/>
      <c r="HBR1" s="444"/>
      <c r="HBS1" s="444"/>
      <c r="HBT1" s="444"/>
      <c r="HBU1" s="444"/>
      <c r="HBV1" s="444"/>
      <c r="HBW1" s="444"/>
      <c r="HBX1" s="444"/>
      <c r="HBY1" s="444"/>
      <c r="HBZ1" s="444"/>
      <c r="HCA1" s="444"/>
      <c r="HCB1" s="444"/>
      <c r="HCC1" s="444"/>
      <c r="HCD1" s="444"/>
      <c r="HCE1" s="444"/>
      <c r="HCF1" s="444"/>
      <c r="HCG1" s="444"/>
      <c r="HCH1" s="444"/>
      <c r="HCI1" s="444"/>
      <c r="HCJ1" s="444"/>
      <c r="HCK1" s="444"/>
      <c r="HCL1" s="444"/>
      <c r="HCM1" s="444"/>
      <c r="HCN1" s="444"/>
      <c r="HCO1" s="444"/>
      <c r="HCP1" s="444"/>
      <c r="HCQ1" s="444"/>
      <c r="HCR1" s="444"/>
      <c r="HCS1" s="444"/>
      <c r="HCT1" s="444"/>
      <c r="HCU1" s="444"/>
      <c r="HCV1" s="444"/>
      <c r="HCW1" s="444"/>
      <c r="HCX1" s="444"/>
      <c r="HCY1" s="444"/>
      <c r="HCZ1" s="444"/>
      <c r="HDA1" s="444"/>
      <c r="HDB1" s="444"/>
      <c r="HDC1" s="444"/>
      <c r="HDD1" s="444"/>
      <c r="HDE1" s="444"/>
      <c r="HDF1" s="444"/>
      <c r="HDG1" s="444"/>
      <c r="HDH1" s="444"/>
      <c r="HDI1" s="444"/>
      <c r="HDJ1" s="444"/>
      <c r="HDK1" s="444"/>
      <c r="HDL1" s="444"/>
      <c r="HDM1" s="444"/>
      <c r="HDN1" s="444"/>
      <c r="HDO1" s="444"/>
      <c r="HDP1" s="444"/>
      <c r="HDQ1" s="444"/>
      <c r="HDR1" s="444"/>
      <c r="HDS1" s="444"/>
      <c r="HDT1" s="444"/>
      <c r="HDU1" s="444"/>
      <c r="HDV1" s="444"/>
      <c r="HDW1" s="444"/>
      <c r="HDX1" s="444"/>
      <c r="HDY1" s="444"/>
      <c r="HDZ1" s="444"/>
      <c r="HEA1" s="444"/>
      <c r="HEB1" s="444"/>
      <c r="HEC1" s="444"/>
      <c r="HED1" s="444"/>
      <c r="HEE1" s="444"/>
      <c r="HEF1" s="444"/>
      <c r="HEG1" s="444"/>
      <c r="HEH1" s="444"/>
      <c r="HEI1" s="444"/>
      <c r="HEJ1" s="444"/>
      <c r="HEK1" s="444"/>
      <c r="HEL1" s="444"/>
      <c r="HEM1" s="444"/>
      <c r="HEN1" s="444"/>
      <c r="HEO1" s="444"/>
      <c r="HEP1" s="444"/>
      <c r="HEQ1" s="444"/>
      <c r="HER1" s="444"/>
      <c r="HES1" s="444"/>
      <c r="HET1" s="444"/>
      <c r="HEU1" s="444"/>
      <c r="HEV1" s="444"/>
      <c r="HEW1" s="444"/>
      <c r="HEX1" s="444"/>
      <c r="HEY1" s="444"/>
      <c r="HEZ1" s="444"/>
      <c r="HFA1" s="444"/>
      <c r="HFB1" s="444"/>
      <c r="HFC1" s="444"/>
      <c r="HFD1" s="444"/>
      <c r="HFE1" s="444"/>
      <c r="HFF1" s="444"/>
      <c r="HFG1" s="444"/>
      <c r="HFH1" s="444"/>
      <c r="HFI1" s="444"/>
      <c r="HFJ1" s="444"/>
      <c r="HFK1" s="444"/>
      <c r="HFL1" s="444"/>
      <c r="HFM1" s="444"/>
      <c r="HFN1" s="444"/>
      <c r="HFO1" s="444"/>
      <c r="HFP1" s="444"/>
      <c r="HFQ1" s="444"/>
      <c r="HFR1" s="444"/>
      <c r="HFS1" s="444"/>
      <c r="HFT1" s="444"/>
      <c r="HFU1" s="444"/>
      <c r="HFV1" s="444"/>
      <c r="HFW1" s="444"/>
      <c r="HFX1" s="444"/>
      <c r="HFY1" s="444"/>
      <c r="HFZ1" s="444"/>
      <c r="HGA1" s="444"/>
      <c r="HGB1" s="444"/>
      <c r="HGC1" s="444"/>
      <c r="HGD1" s="444"/>
      <c r="HGE1" s="444"/>
      <c r="HGF1" s="444"/>
      <c r="HGG1" s="444"/>
      <c r="HGH1" s="444"/>
      <c r="HGI1" s="444"/>
      <c r="HGJ1" s="444"/>
      <c r="HGK1" s="444"/>
      <c r="HGL1" s="444"/>
      <c r="HGM1" s="444"/>
      <c r="HGN1" s="444"/>
      <c r="HGO1" s="444"/>
      <c r="HGP1" s="444"/>
      <c r="HGQ1" s="444"/>
      <c r="HGR1" s="444"/>
      <c r="HGS1" s="444"/>
      <c r="HGT1" s="444"/>
      <c r="HGU1" s="444"/>
      <c r="HGV1" s="444"/>
      <c r="HGW1" s="444"/>
      <c r="HGX1" s="444"/>
      <c r="HGY1" s="444"/>
      <c r="HGZ1" s="444"/>
      <c r="HHA1" s="444"/>
      <c r="HHB1" s="444"/>
      <c r="HHC1" s="444"/>
      <c r="HHD1" s="444"/>
      <c r="HHE1" s="444"/>
      <c r="HHF1" s="444"/>
      <c r="HHG1" s="444"/>
      <c r="HHH1" s="444"/>
      <c r="HHI1" s="444"/>
      <c r="HHJ1" s="444"/>
      <c r="HHK1" s="444"/>
      <c r="HHL1" s="444"/>
      <c r="HHM1" s="444"/>
      <c r="HHN1" s="444"/>
      <c r="HHO1" s="444"/>
      <c r="HHP1" s="444"/>
      <c r="HHQ1" s="444"/>
      <c r="HHR1" s="444"/>
      <c r="HHS1" s="444"/>
      <c r="HHT1" s="444"/>
      <c r="HHU1" s="444"/>
      <c r="HHV1" s="444"/>
      <c r="HHW1" s="444"/>
      <c r="HHX1" s="444"/>
      <c r="HHY1" s="444"/>
      <c r="HHZ1" s="444"/>
      <c r="HIA1" s="444"/>
      <c r="HIB1" s="444"/>
      <c r="HIC1" s="444"/>
      <c r="HID1" s="444"/>
      <c r="HIE1" s="444"/>
      <c r="HIF1" s="444"/>
      <c r="HIG1" s="444"/>
      <c r="HIH1" s="444"/>
      <c r="HII1" s="444"/>
      <c r="HIJ1" s="444"/>
      <c r="HIK1" s="444"/>
      <c r="HIL1" s="444"/>
      <c r="HIM1" s="444"/>
      <c r="HIN1" s="444"/>
      <c r="HIO1" s="444"/>
      <c r="HIP1" s="444"/>
      <c r="HIQ1" s="444"/>
      <c r="HIR1" s="444"/>
      <c r="HIS1" s="444"/>
      <c r="HIT1" s="444"/>
      <c r="HIU1" s="444"/>
      <c r="HIV1" s="444"/>
      <c r="HIW1" s="444"/>
      <c r="HIX1" s="444"/>
      <c r="HIY1" s="444"/>
      <c r="HIZ1" s="444"/>
      <c r="HJA1" s="444"/>
      <c r="HJB1" s="444"/>
      <c r="HJC1" s="444"/>
      <c r="HJD1" s="444"/>
      <c r="HJE1" s="444"/>
      <c r="HJF1" s="444"/>
      <c r="HJG1" s="444"/>
      <c r="HJH1" s="444"/>
      <c r="HJI1" s="444"/>
      <c r="HJJ1" s="444"/>
      <c r="HJK1" s="444"/>
      <c r="HJL1" s="444"/>
      <c r="HJM1" s="444"/>
      <c r="HJN1" s="444"/>
      <c r="HJO1" s="444"/>
      <c r="HJP1" s="444"/>
      <c r="HJQ1" s="444"/>
      <c r="HJR1" s="444"/>
      <c r="HJS1" s="444"/>
      <c r="HJT1" s="444"/>
      <c r="HJU1" s="444"/>
      <c r="HJV1" s="444"/>
      <c r="HJW1" s="444"/>
      <c r="HJX1" s="444"/>
      <c r="HJY1" s="444"/>
      <c r="HJZ1" s="444"/>
      <c r="HKA1" s="444"/>
      <c r="HKB1" s="444"/>
      <c r="HKC1" s="444"/>
      <c r="HKD1" s="444"/>
      <c r="HKE1" s="444"/>
      <c r="HKF1" s="444"/>
      <c r="HKG1" s="444"/>
      <c r="HKH1" s="444"/>
      <c r="HKI1" s="444"/>
      <c r="HKJ1" s="444"/>
      <c r="HKK1" s="444"/>
      <c r="HKL1" s="444"/>
      <c r="HKM1" s="444"/>
      <c r="HKN1" s="444"/>
      <c r="HKO1" s="444"/>
      <c r="HKP1" s="444"/>
      <c r="HKQ1" s="444"/>
      <c r="HKR1" s="444"/>
      <c r="HKS1" s="444"/>
      <c r="HKT1" s="444"/>
      <c r="HKU1" s="444"/>
      <c r="HKV1" s="444"/>
      <c r="HKW1" s="444"/>
      <c r="HKX1" s="444"/>
      <c r="HKY1" s="444"/>
      <c r="HKZ1" s="444"/>
      <c r="HLA1" s="444"/>
      <c r="HLB1" s="444"/>
      <c r="HLC1" s="444"/>
      <c r="HLD1" s="444"/>
      <c r="HLE1" s="444"/>
      <c r="HLF1" s="444"/>
      <c r="HLG1" s="444"/>
      <c r="HLH1" s="444"/>
      <c r="HLI1" s="444"/>
      <c r="HLJ1" s="444"/>
      <c r="HLK1" s="444"/>
      <c r="HLL1" s="444"/>
      <c r="HLM1" s="444"/>
      <c r="HLN1" s="444"/>
      <c r="HLO1" s="444"/>
      <c r="HLP1" s="444"/>
      <c r="HLQ1" s="444"/>
      <c r="HLR1" s="444"/>
      <c r="HLS1" s="444"/>
      <c r="HLT1" s="444"/>
      <c r="HLU1" s="444"/>
      <c r="HLV1" s="444"/>
      <c r="HLW1" s="444"/>
      <c r="HLX1" s="444"/>
      <c r="HLY1" s="444"/>
      <c r="HLZ1" s="444"/>
      <c r="HMA1" s="444"/>
      <c r="HMB1" s="444"/>
      <c r="HMC1" s="444"/>
      <c r="HMD1" s="444"/>
      <c r="HME1" s="444"/>
      <c r="HMF1" s="444"/>
      <c r="HMG1" s="444"/>
      <c r="HMH1" s="444"/>
      <c r="HMI1" s="444"/>
      <c r="HMJ1" s="444"/>
      <c r="HMK1" s="444"/>
      <c r="HML1" s="444"/>
      <c r="HMM1" s="444"/>
      <c r="HMN1" s="444"/>
      <c r="HMO1" s="444"/>
      <c r="HMP1" s="444"/>
      <c r="HMQ1" s="444"/>
      <c r="HMR1" s="444"/>
      <c r="HMS1" s="444"/>
      <c r="HMT1" s="444"/>
      <c r="HMU1" s="444"/>
      <c r="HMV1" s="444"/>
      <c r="HMW1" s="444"/>
      <c r="HMX1" s="444"/>
      <c r="HMY1" s="444"/>
      <c r="HMZ1" s="444"/>
      <c r="HNA1" s="444"/>
      <c r="HNB1" s="444"/>
      <c r="HNC1" s="444"/>
      <c r="HND1" s="444"/>
      <c r="HNE1" s="444"/>
      <c r="HNF1" s="444"/>
      <c r="HNG1" s="444"/>
      <c r="HNH1" s="444"/>
      <c r="HNI1" s="444"/>
      <c r="HNJ1" s="444"/>
      <c r="HNK1" s="444"/>
      <c r="HNL1" s="444"/>
      <c r="HNM1" s="444"/>
      <c r="HNN1" s="444"/>
      <c r="HNO1" s="444"/>
      <c r="HNP1" s="444"/>
      <c r="HNQ1" s="444"/>
      <c r="HNR1" s="444"/>
      <c r="HNS1" s="444"/>
      <c r="HNT1" s="444"/>
      <c r="HNU1" s="444"/>
      <c r="HNV1" s="444"/>
      <c r="HNW1" s="444"/>
      <c r="HNX1" s="444"/>
      <c r="HNY1" s="444"/>
      <c r="HNZ1" s="444"/>
      <c r="HOA1" s="444"/>
      <c r="HOB1" s="444"/>
      <c r="HOC1" s="444"/>
      <c r="HOD1" s="444"/>
      <c r="HOE1" s="444"/>
      <c r="HOF1" s="444"/>
      <c r="HOG1" s="444"/>
      <c r="HOH1" s="444"/>
      <c r="HOI1" s="444"/>
      <c r="HOJ1" s="444"/>
      <c r="HOK1" s="444"/>
      <c r="HOL1" s="444"/>
      <c r="HOM1" s="444"/>
      <c r="HON1" s="444"/>
      <c r="HOO1" s="444"/>
      <c r="HOP1" s="444"/>
      <c r="HOQ1" s="444"/>
      <c r="HOR1" s="444"/>
      <c r="HOS1" s="444"/>
      <c r="HOT1" s="444"/>
      <c r="HOU1" s="444"/>
      <c r="HOV1" s="444"/>
      <c r="HOW1" s="444"/>
      <c r="HOX1" s="444"/>
      <c r="HOY1" s="444"/>
      <c r="HOZ1" s="444"/>
      <c r="HPA1" s="444"/>
      <c r="HPB1" s="444"/>
      <c r="HPC1" s="444"/>
      <c r="HPD1" s="444"/>
      <c r="HPE1" s="444"/>
      <c r="HPF1" s="444"/>
      <c r="HPG1" s="444"/>
      <c r="HPH1" s="444"/>
      <c r="HPI1" s="444"/>
      <c r="HPJ1" s="444"/>
      <c r="HPK1" s="444"/>
      <c r="HPL1" s="444"/>
      <c r="HPM1" s="444"/>
      <c r="HPN1" s="444"/>
      <c r="HPO1" s="444"/>
      <c r="HPP1" s="444"/>
      <c r="HPQ1" s="444"/>
      <c r="HPR1" s="444"/>
      <c r="HPS1" s="444"/>
      <c r="HPT1" s="444"/>
      <c r="HPU1" s="444"/>
      <c r="HPV1" s="444"/>
      <c r="HPW1" s="444"/>
      <c r="HPX1" s="444"/>
      <c r="HPY1" s="444"/>
      <c r="HPZ1" s="444"/>
      <c r="HQA1" s="444"/>
      <c r="HQB1" s="444"/>
      <c r="HQC1" s="444"/>
      <c r="HQD1" s="444"/>
      <c r="HQE1" s="444"/>
      <c r="HQF1" s="444"/>
      <c r="HQG1" s="444"/>
      <c r="HQH1" s="444"/>
      <c r="HQI1" s="444"/>
      <c r="HQJ1" s="444"/>
      <c r="HQK1" s="444"/>
      <c r="HQL1" s="444"/>
      <c r="HQM1" s="444"/>
      <c r="HQN1" s="444"/>
      <c r="HQO1" s="444"/>
      <c r="HQP1" s="444"/>
      <c r="HQQ1" s="444"/>
      <c r="HQR1" s="444"/>
      <c r="HQS1" s="444"/>
      <c r="HQT1" s="444"/>
      <c r="HQU1" s="444"/>
      <c r="HQV1" s="444"/>
      <c r="HQW1" s="444"/>
      <c r="HQX1" s="444"/>
      <c r="HQY1" s="444"/>
      <c r="HQZ1" s="444"/>
      <c r="HRA1" s="444"/>
      <c r="HRB1" s="444"/>
      <c r="HRC1" s="444"/>
      <c r="HRD1" s="444"/>
      <c r="HRE1" s="444"/>
      <c r="HRF1" s="444"/>
      <c r="HRG1" s="444"/>
      <c r="HRH1" s="444"/>
      <c r="HRI1" s="444"/>
      <c r="HRJ1" s="444"/>
      <c r="HRK1" s="444"/>
      <c r="HRL1" s="444"/>
      <c r="HRM1" s="444"/>
      <c r="HRN1" s="444"/>
      <c r="HRO1" s="444"/>
      <c r="HRP1" s="444"/>
      <c r="HRQ1" s="444"/>
      <c r="HRR1" s="444"/>
      <c r="HRS1" s="444"/>
      <c r="HRT1" s="444"/>
      <c r="HRU1" s="444"/>
      <c r="HRV1" s="444"/>
      <c r="HRW1" s="444"/>
      <c r="HRX1" s="444"/>
      <c r="HRY1" s="444"/>
      <c r="HRZ1" s="444"/>
      <c r="HSA1" s="444"/>
      <c r="HSB1" s="444"/>
      <c r="HSC1" s="444"/>
      <c r="HSD1" s="444"/>
      <c r="HSE1" s="444"/>
      <c r="HSF1" s="444"/>
      <c r="HSG1" s="444"/>
      <c r="HSH1" s="444"/>
      <c r="HSI1" s="444"/>
      <c r="HSJ1" s="444"/>
      <c r="HSK1" s="444"/>
      <c r="HSL1" s="444"/>
      <c r="HSM1" s="444"/>
      <c r="HSN1" s="444"/>
      <c r="HSO1" s="444"/>
      <c r="HSP1" s="444"/>
      <c r="HSQ1" s="444"/>
      <c r="HSR1" s="444"/>
      <c r="HSS1" s="444"/>
      <c r="HST1" s="444"/>
      <c r="HSU1" s="444"/>
      <c r="HSV1" s="444"/>
      <c r="HSW1" s="444"/>
      <c r="HSX1" s="444"/>
      <c r="HSY1" s="444"/>
      <c r="HSZ1" s="444"/>
      <c r="HTA1" s="444"/>
      <c r="HTB1" s="444"/>
      <c r="HTC1" s="444"/>
      <c r="HTD1" s="444"/>
      <c r="HTE1" s="444"/>
      <c r="HTF1" s="444"/>
      <c r="HTG1" s="444"/>
      <c r="HTH1" s="444"/>
      <c r="HTI1" s="444"/>
      <c r="HTJ1" s="444"/>
      <c r="HTK1" s="444"/>
      <c r="HTL1" s="444"/>
      <c r="HTM1" s="444"/>
      <c r="HTN1" s="444"/>
      <c r="HTO1" s="444"/>
      <c r="HTP1" s="444"/>
      <c r="HTQ1" s="444"/>
      <c r="HTR1" s="444"/>
      <c r="HTS1" s="444"/>
      <c r="HTT1" s="444"/>
      <c r="HTU1" s="444"/>
      <c r="HTV1" s="444"/>
      <c r="HTW1" s="444"/>
      <c r="HTX1" s="444"/>
      <c r="HTY1" s="444"/>
      <c r="HTZ1" s="444"/>
      <c r="HUA1" s="444"/>
      <c r="HUB1" s="444"/>
      <c r="HUC1" s="444"/>
      <c r="HUD1" s="444"/>
      <c r="HUE1" s="444"/>
      <c r="HUF1" s="444"/>
      <c r="HUG1" s="444"/>
      <c r="HUH1" s="444"/>
      <c r="HUI1" s="444"/>
      <c r="HUJ1" s="444"/>
      <c r="HUK1" s="444"/>
      <c r="HUL1" s="444"/>
      <c r="HUM1" s="444"/>
      <c r="HUN1" s="444"/>
      <c r="HUO1" s="444"/>
      <c r="HUP1" s="444"/>
      <c r="HUQ1" s="444"/>
      <c r="HUR1" s="444"/>
      <c r="HUS1" s="444"/>
      <c r="HUT1" s="444"/>
      <c r="HUU1" s="444"/>
      <c r="HUV1" s="444"/>
      <c r="HUW1" s="444"/>
      <c r="HUX1" s="444"/>
      <c r="HUY1" s="444"/>
      <c r="HUZ1" s="444"/>
      <c r="HVA1" s="444"/>
      <c r="HVB1" s="444"/>
      <c r="HVC1" s="444"/>
      <c r="HVD1" s="444"/>
      <c r="HVE1" s="444"/>
      <c r="HVF1" s="444"/>
      <c r="HVG1" s="444"/>
      <c r="HVH1" s="444"/>
      <c r="HVI1" s="444"/>
      <c r="HVJ1" s="444"/>
      <c r="HVK1" s="444"/>
      <c r="HVL1" s="444"/>
      <c r="HVM1" s="444"/>
      <c r="HVN1" s="444"/>
      <c r="HVO1" s="444"/>
      <c r="HVP1" s="444"/>
      <c r="HVQ1" s="444"/>
      <c r="HVR1" s="444"/>
      <c r="HVS1" s="444"/>
      <c r="HVT1" s="444"/>
      <c r="HVU1" s="444"/>
      <c r="HVV1" s="444"/>
      <c r="HVW1" s="444"/>
      <c r="HVX1" s="444"/>
      <c r="HVY1" s="444"/>
      <c r="HVZ1" s="444"/>
      <c r="HWA1" s="444"/>
      <c r="HWB1" s="444"/>
      <c r="HWC1" s="444"/>
      <c r="HWD1" s="444"/>
      <c r="HWE1" s="444"/>
      <c r="HWF1" s="444"/>
      <c r="HWG1" s="444"/>
      <c r="HWH1" s="444"/>
      <c r="HWI1" s="444"/>
      <c r="HWJ1" s="444"/>
      <c r="HWK1" s="444"/>
      <c r="HWL1" s="444"/>
      <c r="HWM1" s="444"/>
      <c r="HWN1" s="444"/>
      <c r="HWO1" s="444"/>
      <c r="HWP1" s="444"/>
      <c r="HWQ1" s="444"/>
      <c r="HWR1" s="444"/>
      <c r="HWS1" s="444"/>
      <c r="HWT1" s="444"/>
      <c r="HWU1" s="444"/>
      <c r="HWV1" s="444"/>
      <c r="HWW1" s="444"/>
      <c r="HWX1" s="444"/>
      <c r="HWY1" s="444"/>
      <c r="HWZ1" s="444"/>
      <c r="HXA1" s="444"/>
      <c r="HXB1" s="444"/>
      <c r="HXC1" s="444"/>
      <c r="HXD1" s="444"/>
      <c r="HXE1" s="444"/>
      <c r="HXF1" s="444"/>
      <c r="HXG1" s="444"/>
      <c r="HXH1" s="444"/>
      <c r="HXI1" s="444"/>
      <c r="HXJ1" s="444"/>
      <c r="HXK1" s="444"/>
      <c r="HXL1" s="444"/>
      <c r="HXM1" s="444"/>
      <c r="HXN1" s="444"/>
      <c r="HXO1" s="444"/>
      <c r="HXP1" s="444"/>
      <c r="HXQ1" s="444"/>
      <c r="HXR1" s="444"/>
      <c r="HXS1" s="444"/>
      <c r="HXT1" s="444"/>
      <c r="HXU1" s="444"/>
      <c r="HXV1" s="444"/>
      <c r="HXW1" s="444"/>
      <c r="HXX1" s="444"/>
      <c r="HXY1" s="444"/>
      <c r="HXZ1" s="444"/>
      <c r="HYA1" s="444"/>
      <c r="HYB1" s="444"/>
      <c r="HYC1" s="444"/>
      <c r="HYD1" s="444"/>
      <c r="HYE1" s="444"/>
      <c r="HYF1" s="444"/>
      <c r="HYG1" s="444"/>
      <c r="HYH1" s="444"/>
      <c r="HYI1" s="444"/>
      <c r="HYJ1" s="444"/>
      <c r="HYK1" s="444"/>
      <c r="HYL1" s="444"/>
      <c r="HYM1" s="444"/>
      <c r="HYN1" s="444"/>
      <c r="HYO1" s="444"/>
      <c r="HYP1" s="444"/>
      <c r="HYQ1" s="444"/>
      <c r="HYR1" s="444"/>
      <c r="HYS1" s="444"/>
      <c r="HYT1" s="444"/>
      <c r="HYU1" s="444"/>
      <c r="HYV1" s="444"/>
      <c r="HYW1" s="444"/>
      <c r="HYX1" s="444"/>
      <c r="HYY1" s="444"/>
      <c r="HYZ1" s="444"/>
      <c r="HZA1" s="444"/>
      <c r="HZB1" s="444"/>
      <c r="HZC1" s="444"/>
      <c r="HZD1" s="444"/>
      <c r="HZE1" s="444"/>
      <c r="HZF1" s="444"/>
      <c r="HZG1" s="444"/>
      <c r="HZH1" s="444"/>
      <c r="HZI1" s="444"/>
      <c r="HZJ1" s="444"/>
      <c r="HZK1" s="444"/>
      <c r="HZL1" s="444"/>
      <c r="HZM1" s="444"/>
      <c r="HZN1" s="444"/>
      <c r="HZO1" s="444"/>
      <c r="HZP1" s="444"/>
      <c r="HZQ1" s="444"/>
      <c r="HZR1" s="444"/>
      <c r="HZS1" s="444"/>
      <c r="HZT1" s="444"/>
      <c r="HZU1" s="444"/>
      <c r="HZV1" s="444"/>
      <c r="HZW1" s="444"/>
      <c r="HZX1" s="444"/>
      <c r="HZY1" s="444"/>
      <c r="HZZ1" s="444"/>
      <c r="IAA1" s="444"/>
      <c r="IAB1" s="444"/>
      <c r="IAC1" s="444"/>
      <c r="IAD1" s="444"/>
      <c r="IAE1" s="444"/>
      <c r="IAF1" s="444"/>
      <c r="IAG1" s="444"/>
      <c r="IAH1" s="444"/>
      <c r="IAI1" s="444"/>
      <c r="IAJ1" s="444"/>
      <c r="IAK1" s="444"/>
      <c r="IAL1" s="444"/>
      <c r="IAM1" s="444"/>
      <c r="IAN1" s="444"/>
      <c r="IAO1" s="444"/>
      <c r="IAP1" s="444"/>
      <c r="IAQ1" s="444"/>
      <c r="IAR1" s="444"/>
      <c r="IAS1" s="444"/>
      <c r="IAT1" s="444"/>
      <c r="IAU1" s="444"/>
      <c r="IAV1" s="444"/>
      <c r="IAW1" s="444"/>
      <c r="IAX1" s="444"/>
      <c r="IAY1" s="444"/>
      <c r="IAZ1" s="444"/>
      <c r="IBA1" s="444"/>
      <c r="IBB1" s="444"/>
      <c r="IBC1" s="444"/>
      <c r="IBD1" s="444"/>
      <c r="IBE1" s="444"/>
      <c r="IBF1" s="444"/>
      <c r="IBG1" s="444"/>
      <c r="IBH1" s="444"/>
      <c r="IBI1" s="444"/>
      <c r="IBJ1" s="444"/>
      <c r="IBK1" s="444"/>
      <c r="IBL1" s="444"/>
      <c r="IBM1" s="444"/>
      <c r="IBN1" s="444"/>
      <c r="IBO1" s="444"/>
      <c r="IBP1" s="444"/>
      <c r="IBQ1" s="444"/>
      <c r="IBR1" s="444"/>
      <c r="IBS1" s="444"/>
      <c r="IBT1" s="444"/>
      <c r="IBU1" s="444"/>
      <c r="IBV1" s="444"/>
      <c r="IBW1" s="444"/>
      <c r="IBX1" s="444"/>
      <c r="IBY1" s="444"/>
      <c r="IBZ1" s="444"/>
      <c r="ICA1" s="444"/>
      <c r="ICB1" s="444"/>
      <c r="ICC1" s="444"/>
      <c r="ICD1" s="444"/>
      <c r="ICE1" s="444"/>
      <c r="ICF1" s="444"/>
      <c r="ICG1" s="444"/>
      <c r="ICH1" s="444"/>
      <c r="ICI1" s="444"/>
      <c r="ICJ1" s="444"/>
      <c r="ICK1" s="444"/>
      <c r="ICL1" s="444"/>
      <c r="ICM1" s="444"/>
      <c r="ICN1" s="444"/>
      <c r="ICO1" s="444"/>
      <c r="ICP1" s="444"/>
      <c r="ICQ1" s="444"/>
      <c r="ICR1" s="444"/>
      <c r="ICS1" s="444"/>
      <c r="ICT1" s="444"/>
      <c r="ICU1" s="444"/>
      <c r="ICV1" s="444"/>
      <c r="ICW1" s="444"/>
      <c r="ICX1" s="444"/>
      <c r="ICY1" s="444"/>
      <c r="ICZ1" s="444"/>
      <c r="IDA1" s="444"/>
      <c r="IDB1" s="444"/>
      <c r="IDC1" s="444"/>
      <c r="IDD1" s="444"/>
      <c r="IDE1" s="444"/>
      <c r="IDF1" s="444"/>
      <c r="IDG1" s="444"/>
      <c r="IDH1" s="444"/>
      <c r="IDI1" s="444"/>
      <c r="IDJ1" s="444"/>
      <c r="IDK1" s="444"/>
      <c r="IDL1" s="444"/>
      <c r="IDM1" s="444"/>
      <c r="IDN1" s="444"/>
      <c r="IDO1" s="444"/>
      <c r="IDP1" s="444"/>
      <c r="IDQ1" s="444"/>
      <c r="IDR1" s="444"/>
      <c r="IDS1" s="444"/>
      <c r="IDT1" s="444"/>
      <c r="IDU1" s="444"/>
      <c r="IDV1" s="444"/>
      <c r="IDW1" s="444"/>
      <c r="IDX1" s="444"/>
      <c r="IDY1" s="444"/>
      <c r="IDZ1" s="444"/>
      <c r="IEA1" s="444"/>
      <c r="IEB1" s="444"/>
      <c r="IEC1" s="444"/>
      <c r="IED1" s="444"/>
      <c r="IEE1" s="444"/>
      <c r="IEF1" s="444"/>
      <c r="IEG1" s="444"/>
      <c r="IEH1" s="444"/>
      <c r="IEI1" s="444"/>
      <c r="IEJ1" s="444"/>
      <c r="IEK1" s="444"/>
      <c r="IEL1" s="444"/>
      <c r="IEM1" s="444"/>
      <c r="IEN1" s="444"/>
      <c r="IEO1" s="444"/>
      <c r="IEP1" s="444"/>
      <c r="IEQ1" s="444"/>
      <c r="IER1" s="444"/>
      <c r="IES1" s="444"/>
      <c r="IET1" s="444"/>
      <c r="IEU1" s="444"/>
      <c r="IEV1" s="444"/>
      <c r="IEW1" s="444"/>
      <c r="IEX1" s="444"/>
      <c r="IEY1" s="444"/>
      <c r="IEZ1" s="444"/>
      <c r="IFA1" s="444"/>
      <c r="IFB1" s="444"/>
      <c r="IFC1" s="444"/>
      <c r="IFD1" s="444"/>
      <c r="IFE1" s="444"/>
      <c r="IFF1" s="444"/>
      <c r="IFG1" s="444"/>
      <c r="IFH1" s="444"/>
      <c r="IFI1" s="444"/>
      <c r="IFJ1" s="444"/>
      <c r="IFK1" s="444"/>
      <c r="IFL1" s="444"/>
      <c r="IFM1" s="444"/>
      <c r="IFN1" s="444"/>
      <c r="IFO1" s="444"/>
      <c r="IFP1" s="444"/>
      <c r="IFQ1" s="444"/>
      <c r="IFR1" s="444"/>
      <c r="IFS1" s="444"/>
      <c r="IFT1" s="444"/>
      <c r="IFU1" s="444"/>
      <c r="IFV1" s="444"/>
      <c r="IFW1" s="444"/>
      <c r="IFX1" s="444"/>
      <c r="IFY1" s="444"/>
      <c r="IFZ1" s="444"/>
      <c r="IGA1" s="444"/>
      <c r="IGB1" s="444"/>
      <c r="IGC1" s="444"/>
      <c r="IGD1" s="444"/>
      <c r="IGE1" s="444"/>
      <c r="IGF1" s="444"/>
      <c r="IGG1" s="444"/>
      <c r="IGH1" s="444"/>
      <c r="IGI1" s="444"/>
      <c r="IGJ1" s="444"/>
      <c r="IGK1" s="444"/>
      <c r="IGL1" s="444"/>
      <c r="IGM1" s="444"/>
      <c r="IGN1" s="444"/>
      <c r="IGO1" s="444"/>
      <c r="IGP1" s="444"/>
      <c r="IGQ1" s="444"/>
      <c r="IGR1" s="444"/>
      <c r="IGS1" s="444"/>
      <c r="IGT1" s="444"/>
      <c r="IGU1" s="444"/>
      <c r="IGV1" s="444"/>
      <c r="IGW1" s="444"/>
      <c r="IGX1" s="444"/>
      <c r="IGY1" s="444"/>
      <c r="IGZ1" s="444"/>
      <c r="IHA1" s="444"/>
      <c r="IHB1" s="444"/>
      <c r="IHC1" s="444"/>
      <c r="IHD1" s="444"/>
      <c r="IHE1" s="444"/>
      <c r="IHF1" s="444"/>
      <c r="IHG1" s="444"/>
      <c r="IHH1" s="444"/>
      <c r="IHI1" s="444"/>
      <c r="IHJ1" s="444"/>
      <c r="IHK1" s="444"/>
      <c r="IHL1" s="444"/>
      <c r="IHM1" s="444"/>
      <c r="IHN1" s="444"/>
      <c r="IHO1" s="444"/>
      <c r="IHP1" s="444"/>
      <c r="IHQ1" s="444"/>
      <c r="IHR1" s="444"/>
      <c r="IHS1" s="444"/>
      <c r="IHT1" s="444"/>
      <c r="IHU1" s="444"/>
      <c r="IHV1" s="444"/>
      <c r="IHW1" s="444"/>
      <c r="IHX1" s="444"/>
      <c r="IHY1" s="444"/>
      <c r="IHZ1" s="444"/>
      <c r="IIA1" s="444"/>
      <c r="IIB1" s="444"/>
      <c r="IIC1" s="444"/>
      <c r="IID1" s="444"/>
      <c r="IIE1" s="444"/>
      <c r="IIF1" s="444"/>
      <c r="IIG1" s="444"/>
      <c r="IIH1" s="444"/>
      <c r="III1" s="444"/>
      <c r="IIJ1" s="444"/>
      <c r="IIK1" s="444"/>
      <c r="IIL1" s="444"/>
      <c r="IIM1" s="444"/>
      <c r="IIN1" s="444"/>
      <c r="IIO1" s="444"/>
      <c r="IIP1" s="444"/>
      <c r="IIQ1" s="444"/>
      <c r="IIR1" s="444"/>
      <c r="IIS1" s="444"/>
      <c r="IIT1" s="444"/>
      <c r="IIU1" s="444"/>
      <c r="IIV1" s="444"/>
      <c r="IIW1" s="444"/>
      <c r="IIX1" s="444"/>
      <c r="IIY1" s="444"/>
      <c r="IIZ1" s="444"/>
      <c r="IJA1" s="444"/>
      <c r="IJB1" s="444"/>
      <c r="IJC1" s="444"/>
      <c r="IJD1" s="444"/>
      <c r="IJE1" s="444"/>
      <c r="IJF1" s="444"/>
      <c r="IJG1" s="444"/>
      <c r="IJH1" s="444"/>
      <c r="IJI1" s="444"/>
      <c r="IJJ1" s="444"/>
      <c r="IJK1" s="444"/>
      <c r="IJL1" s="444"/>
      <c r="IJM1" s="444"/>
      <c r="IJN1" s="444"/>
      <c r="IJO1" s="444"/>
      <c r="IJP1" s="444"/>
      <c r="IJQ1" s="444"/>
      <c r="IJR1" s="444"/>
      <c r="IJS1" s="444"/>
      <c r="IJT1" s="444"/>
      <c r="IJU1" s="444"/>
      <c r="IJV1" s="444"/>
      <c r="IJW1" s="444"/>
      <c r="IJX1" s="444"/>
      <c r="IJY1" s="444"/>
      <c r="IJZ1" s="444"/>
      <c r="IKA1" s="444"/>
      <c r="IKB1" s="444"/>
      <c r="IKC1" s="444"/>
      <c r="IKD1" s="444"/>
      <c r="IKE1" s="444"/>
      <c r="IKF1" s="444"/>
      <c r="IKG1" s="444"/>
      <c r="IKH1" s="444"/>
      <c r="IKI1" s="444"/>
      <c r="IKJ1" s="444"/>
      <c r="IKK1" s="444"/>
      <c r="IKL1" s="444"/>
      <c r="IKM1" s="444"/>
      <c r="IKN1" s="444"/>
      <c r="IKO1" s="444"/>
      <c r="IKP1" s="444"/>
      <c r="IKQ1" s="444"/>
      <c r="IKR1" s="444"/>
      <c r="IKS1" s="444"/>
      <c r="IKT1" s="444"/>
      <c r="IKU1" s="444"/>
      <c r="IKV1" s="444"/>
      <c r="IKW1" s="444"/>
      <c r="IKX1" s="444"/>
      <c r="IKY1" s="444"/>
      <c r="IKZ1" s="444"/>
      <c r="ILA1" s="444"/>
      <c r="ILB1" s="444"/>
      <c r="ILC1" s="444"/>
      <c r="ILD1" s="444"/>
      <c r="ILE1" s="444"/>
      <c r="ILF1" s="444"/>
      <c r="ILG1" s="444"/>
      <c r="ILH1" s="444"/>
      <c r="ILI1" s="444"/>
      <c r="ILJ1" s="444"/>
      <c r="ILK1" s="444"/>
      <c r="ILL1" s="444"/>
      <c r="ILM1" s="444"/>
      <c r="ILN1" s="444"/>
      <c r="ILO1" s="444"/>
      <c r="ILP1" s="444"/>
      <c r="ILQ1" s="444"/>
      <c r="ILR1" s="444"/>
      <c r="ILS1" s="444"/>
      <c r="ILT1" s="444"/>
      <c r="ILU1" s="444"/>
      <c r="ILV1" s="444"/>
      <c r="ILW1" s="444"/>
      <c r="ILX1" s="444"/>
      <c r="ILY1" s="444"/>
      <c r="ILZ1" s="444"/>
      <c r="IMA1" s="444"/>
      <c r="IMB1" s="444"/>
      <c r="IMC1" s="444"/>
      <c r="IMD1" s="444"/>
      <c r="IME1" s="444"/>
      <c r="IMF1" s="444"/>
      <c r="IMG1" s="444"/>
      <c r="IMH1" s="444"/>
      <c r="IMI1" s="444"/>
      <c r="IMJ1" s="444"/>
      <c r="IMK1" s="444"/>
      <c r="IML1" s="444"/>
      <c r="IMM1" s="444"/>
      <c r="IMN1" s="444"/>
      <c r="IMO1" s="444"/>
      <c r="IMP1" s="444"/>
      <c r="IMQ1" s="444"/>
      <c r="IMR1" s="444"/>
      <c r="IMS1" s="444"/>
      <c r="IMT1" s="444"/>
      <c r="IMU1" s="444"/>
      <c r="IMV1" s="444"/>
      <c r="IMW1" s="444"/>
      <c r="IMX1" s="444"/>
      <c r="IMY1" s="444"/>
      <c r="IMZ1" s="444"/>
      <c r="INA1" s="444"/>
      <c r="INB1" s="444"/>
      <c r="INC1" s="444"/>
      <c r="IND1" s="444"/>
      <c r="INE1" s="444"/>
      <c r="INF1" s="444"/>
      <c r="ING1" s="444"/>
      <c r="INH1" s="444"/>
      <c r="INI1" s="444"/>
      <c r="INJ1" s="444"/>
      <c r="INK1" s="444"/>
      <c r="INL1" s="444"/>
      <c r="INM1" s="444"/>
      <c r="INN1" s="444"/>
      <c r="INO1" s="444"/>
      <c r="INP1" s="444"/>
      <c r="INQ1" s="444"/>
      <c r="INR1" s="444"/>
      <c r="INS1" s="444"/>
      <c r="INT1" s="444"/>
      <c r="INU1" s="444"/>
      <c r="INV1" s="444"/>
      <c r="INW1" s="444"/>
      <c r="INX1" s="444"/>
      <c r="INY1" s="444"/>
      <c r="INZ1" s="444"/>
      <c r="IOA1" s="444"/>
      <c r="IOB1" s="444"/>
      <c r="IOC1" s="444"/>
      <c r="IOD1" s="444"/>
      <c r="IOE1" s="444"/>
      <c r="IOF1" s="444"/>
      <c r="IOG1" s="444"/>
      <c r="IOH1" s="444"/>
      <c r="IOI1" s="444"/>
      <c r="IOJ1" s="444"/>
      <c r="IOK1" s="444"/>
      <c r="IOL1" s="444"/>
      <c r="IOM1" s="444"/>
      <c r="ION1" s="444"/>
      <c r="IOO1" s="444"/>
      <c r="IOP1" s="444"/>
      <c r="IOQ1" s="444"/>
      <c r="IOR1" s="444"/>
      <c r="IOS1" s="444"/>
      <c r="IOT1" s="444"/>
      <c r="IOU1" s="444"/>
      <c r="IOV1" s="444"/>
      <c r="IOW1" s="444"/>
      <c r="IOX1" s="444"/>
      <c r="IOY1" s="444"/>
      <c r="IOZ1" s="444"/>
      <c r="IPA1" s="444"/>
      <c r="IPB1" s="444"/>
      <c r="IPC1" s="444"/>
      <c r="IPD1" s="444"/>
      <c r="IPE1" s="444"/>
      <c r="IPF1" s="444"/>
      <c r="IPG1" s="444"/>
      <c r="IPH1" s="444"/>
      <c r="IPI1" s="444"/>
      <c r="IPJ1" s="444"/>
      <c r="IPK1" s="444"/>
      <c r="IPL1" s="444"/>
      <c r="IPM1" s="444"/>
      <c r="IPN1" s="444"/>
      <c r="IPO1" s="444"/>
      <c r="IPP1" s="444"/>
      <c r="IPQ1" s="444"/>
      <c r="IPR1" s="444"/>
      <c r="IPS1" s="444"/>
      <c r="IPT1" s="444"/>
      <c r="IPU1" s="444"/>
      <c r="IPV1" s="444"/>
      <c r="IPW1" s="444"/>
      <c r="IPX1" s="444"/>
      <c r="IPY1" s="444"/>
      <c r="IPZ1" s="444"/>
      <c r="IQA1" s="444"/>
      <c r="IQB1" s="444"/>
      <c r="IQC1" s="444"/>
      <c r="IQD1" s="444"/>
      <c r="IQE1" s="444"/>
      <c r="IQF1" s="444"/>
      <c r="IQG1" s="444"/>
      <c r="IQH1" s="444"/>
      <c r="IQI1" s="444"/>
      <c r="IQJ1" s="444"/>
      <c r="IQK1" s="444"/>
      <c r="IQL1" s="444"/>
      <c r="IQM1" s="444"/>
      <c r="IQN1" s="444"/>
      <c r="IQO1" s="444"/>
      <c r="IQP1" s="444"/>
      <c r="IQQ1" s="444"/>
      <c r="IQR1" s="444"/>
      <c r="IQS1" s="444"/>
      <c r="IQT1" s="444"/>
      <c r="IQU1" s="444"/>
      <c r="IQV1" s="444"/>
      <c r="IQW1" s="444"/>
      <c r="IQX1" s="444"/>
      <c r="IQY1" s="444"/>
      <c r="IQZ1" s="444"/>
      <c r="IRA1" s="444"/>
      <c r="IRB1" s="444"/>
      <c r="IRC1" s="444"/>
      <c r="IRD1" s="444"/>
      <c r="IRE1" s="444"/>
      <c r="IRF1" s="444"/>
      <c r="IRG1" s="444"/>
      <c r="IRH1" s="444"/>
      <c r="IRI1" s="444"/>
      <c r="IRJ1" s="444"/>
      <c r="IRK1" s="444"/>
      <c r="IRL1" s="444"/>
      <c r="IRM1" s="444"/>
      <c r="IRN1" s="444"/>
      <c r="IRO1" s="444"/>
      <c r="IRP1" s="444"/>
      <c r="IRQ1" s="444"/>
      <c r="IRR1" s="444"/>
      <c r="IRS1" s="444"/>
      <c r="IRT1" s="444"/>
      <c r="IRU1" s="444"/>
      <c r="IRV1" s="444"/>
      <c r="IRW1" s="444"/>
      <c r="IRX1" s="444"/>
      <c r="IRY1" s="444"/>
      <c r="IRZ1" s="444"/>
      <c r="ISA1" s="444"/>
      <c r="ISB1" s="444"/>
      <c r="ISC1" s="444"/>
      <c r="ISD1" s="444"/>
      <c r="ISE1" s="444"/>
      <c r="ISF1" s="444"/>
      <c r="ISG1" s="444"/>
      <c r="ISH1" s="444"/>
      <c r="ISI1" s="444"/>
      <c r="ISJ1" s="444"/>
      <c r="ISK1" s="444"/>
      <c r="ISL1" s="444"/>
      <c r="ISM1" s="444"/>
      <c r="ISN1" s="444"/>
      <c r="ISO1" s="444"/>
      <c r="ISP1" s="444"/>
      <c r="ISQ1" s="444"/>
      <c r="ISR1" s="444"/>
      <c r="ISS1" s="444"/>
      <c r="IST1" s="444"/>
      <c r="ISU1" s="444"/>
      <c r="ISV1" s="444"/>
      <c r="ISW1" s="444"/>
      <c r="ISX1" s="444"/>
      <c r="ISY1" s="444"/>
      <c r="ISZ1" s="444"/>
      <c r="ITA1" s="444"/>
      <c r="ITB1" s="444"/>
      <c r="ITC1" s="444"/>
      <c r="ITD1" s="444"/>
      <c r="ITE1" s="444"/>
      <c r="ITF1" s="444"/>
      <c r="ITG1" s="444"/>
      <c r="ITH1" s="444"/>
      <c r="ITI1" s="444"/>
      <c r="ITJ1" s="444"/>
      <c r="ITK1" s="444"/>
      <c r="ITL1" s="444"/>
      <c r="ITM1" s="444"/>
      <c r="ITN1" s="444"/>
      <c r="ITO1" s="444"/>
      <c r="ITP1" s="444"/>
      <c r="ITQ1" s="444"/>
      <c r="ITR1" s="444"/>
      <c r="ITS1" s="444"/>
      <c r="ITT1" s="444"/>
      <c r="ITU1" s="444"/>
      <c r="ITV1" s="444"/>
      <c r="ITW1" s="444"/>
      <c r="ITX1" s="444"/>
      <c r="ITY1" s="444"/>
      <c r="ITZ1" s="444"/>
      <c r="IUA1" s="444"/>
      <c r="IUB1" s="444"/>
      <c r="IUC1" s="444"/>
      <c r="IUD1" s="444"/>
      <c r="IUE1" s="444"/>
      <c r="IUF1" s="444"/>
      <c r="IUG1" s="444"/>
      <c r="IUH1" s="444"/>
      <c r="IUI1" s="444"/>
      <c r="IUJ1" s="444"/>
      <c r="IUK1" s="444"/>
      <c r="IUL1" s="444"/>
      <c r="IUM1" s="444"/>
      <c r="IUN1" s="444"/>
      <c r="IUO1" s="444"/>
      <c r="IUP1" s="444"/>
      <c r="IUQ1" s="444"/>
      <c r="IUR1" s="444"/>
      <c r="IUS1" s="444"/>
      <c r="IUT1" s="444"/>
      <c r="IUU1" s="444"/>
      <c r="IUV1" s="444"/>
      <c r="IUW1" s="444"/>
      <c r="IUX1" s="444"/>
      <c r="IUY1" s="444"/>
      <c r="IUZ1" s="444"/>
      <c r="IVA1" s="444"/>
      <c r="IVB1" s="444"/>
      <c r="IVC1" s="444"/>
      <c r="IVD1" s="444"/>
      <c r="IVE1" s="444"/>
      <c r="IVF1" s="444"/>
      <c r="IVG1" s="444"/>
      <c r="IVH1" s="444"/>
      <c r="IVI1" s="444"/>
      <c r="IVJ1" s="444"/>
      <c r="IVK1" s="444"/>
      <c r="IVL1" s="444"/>
      <c r="IVM1" s="444"/>
      <c r="IVN1" s="444"/>
      <c r="IVO1" s="444"/>
      <c r="IVP1" s="444"/>
      <c r="IVQ1" s="444"/>
      <c r="IVR1" s="444"/>
      <c r="IVS1" s="444"/>
      <c r="IVT1" s="444"/>
      <c r="IVU1" s="444"/>
      <c r="IVV1" s="444"/>
      <c r="IVW1" s="444"/>
      <c r="IVX1" s="444"/>
      <c r="IVY1" s="444"/>
      <c r="IVZ1" s="444"/>
      <c r="IWA1" s="444"/>
      <c r="IWB1" s="444"/>
      <c r="IWC1" s="444"/>
      <c r="IWD1" s="444"/>
      <c r="IWE1" s="444"/>
      <c r="IWF1" s="444"/>
      <c r="IWG1" s="444"/>
      <c r="IWH1" s="444"/>
      <c r="IWI1" s="444"/>
      <c r="IWJ1" s="444"/>
      <c r="IWK1" s="444"/>
      <c r="IWL1" s="444"/>
      <c r="IWM1" s="444"/>
      <c r="IWN1" s="444"/>
      <c r="IWO1" s="444"/>
      <c r="IWP1" s="444"/>
      <c r="IWQ1" s="444"/>
      <c r="IWR1" s="444"/>
      <c r="IWS1" s="444"/>
      <c r="IWT1" s="444"/>
      <c r="IWU1" s="444"/>
      <c r="IWV1" s="444"/>
      <c r="IWW1" s="444"/>
      <c r="IWX1" s="444"/>
      <c r="IWY1" s="444"/>
      <c r="IWZ1" s="444"/>
      <c r="IXA1" s="444"/>
      <c r="IXB1" s="444"/>
      <c r="IXC1" s="444"/>
      <c r="IXD1" s="444"/>
      <c r="IXE1" s="444"/>
      <c r="IXF1" s="444"/>
      <c r="IXG1" s="444"/>
      <c r="IXH1" s="444"/>
      <c r="IXI1" s="444"/>
      <c r="IXJ1" s="444"/>
      <c r="IXK1" s="444"/>
      <c r="IXL1" s="444"/>
      <c r="IXM1" s="444"/>
      <c r="IXN1" s="444"/>
      <c r="IXO1" s="444"/>
      <c r="IXP1" s="444"/>
      <c r="IXQ1" s="444"/>
      <c r="IXR1" s="444"/>
      <c r="IXS1" s="444"/>
      <c r="IXT1" s="444"/>
      <c r="IXU1" s="444"/>
      <c r="IXV1" s="444"/>
      <c r="IXW1" s="444"/>
      <c r="IXX1" s="444"/>
      <c r="IXY1" s="444"/>
      <c r="IXZ1" s="444"/>
      <c r="IYA1" s="444"/>
      <c r="IYB1" s="444"/>
      <c r="IYC1" s="444"/>
      <c r="IYD1" s="444"/>
      <c r="IYE1" s="444"/>
      <c r="IYF1" s="444"/>
      <c r="IYG1" s="444"/>
      <c r="IYH1" s="444"/>
      <c r="IYI1" s="444"/>
      <c r="IYJ1" s="444"/>
      <c r="IYK1" s="444"/>
      <c r="IYL1" s="444"/>
      <c r="IYM1" s="444"/>
      <c r="IYN1" s="444"/>
      <c r="IYO1" s="444"/>
      <c r="IYP1" s="444"/>
      <c r="IYQ1" s="444"/>
      <c r="IYR1" s="444"/>
      <c r="IYS1" s="444"/>
      <c r="IYT1" s="444"/>
      <c r="IYU1" s="444"/>
      <c r="IYV1" s="444"/>
      <c r="IYW1" s="444"/>
      <c r="IYX1" s="444"/>
      <c r="IYY1" s="444"/>
      <c r="IYZ1" s="444"/>
      <c r="IZA1" s="444"/>
      <c r="IZB1" s="444"/>
      <c r="IZC1" s="444"/>
      <c r="IZD1" s="444"/>
      <c r="IZE1" s="444"/>
      <c r="IZF1" s="444"/>
      <c r="IZG1" s="444"/>
      <c r="IZH1" s="444"/>
      <c r="IZI1" s="444"/>
      <c r="IZJ1" s="444"/>
      <c r="IZK1" s="444"/>
      <c r="IZL1" s="444"/>
      <c r="IZM1" s="444"/>
      <c r="IZN1" s="444"/>
      <c r="IZO1" s="444"/>
      <c r="IZP1" s="444"/>
      <c r="IZQ1" s="444"/>
      <c r="IZR1" s="444"/>
      <c r="IZS1" s="444"/>
      <c r="IZT1" s="444"/>
      <c r="IZU1" s="444"/>
      <c r="IZV1" s="444"/>
      <c r="IZW1" s="444"/>
      <c r="IZX1" s="444"/>
      <c r="IZY1" s="444"/>
      <c r="IZZ1" s="444"/>
      <c r="JAA1" s="444"/>
      <c r="JAB1" s="444"/>
      <c r="JAC1" s="444"/>
      <c r="JAD1" s="444"/>
      <c r="JAE1" s="444"/>
      <c r="JAF1" s="444"/>
      <c r="JAG1" s="444"/>
      <c r="JAH1" s="444"/>
      <c r="JAI1" s="444"/>
      <c r="JAJ1" s="444"/>
      <c r="JAK1" s="444"/>
      <c r="JAL1" s="444"/>
      <c r="JAM1" s="444"/>
      <c r="JAN1" s="444"/>
      <c r="JAO1" s="444"/>
      <c r="JAP1" s="444"/>
      <c r="JAQ1" s="444"/>
      <c r="JAR1" s="444"/>
      <c r="JAS1" s="444"/>
      <c r="JAT1" s="444"/>
      <c r="JAU1" s="444"/>
      <c r="JAV1" s="444"/>
      <c r="JAW1" s="444"/>
      <c r="JAX1" s="444"/>
      <c r="JAY1" s="444"/>
      <c r="JAZ1" s="444"/>
      <c r="JBA1" s="444"/>
      <c r="JBB1" s="444"/>
      <c r="JBC1" s="444"/>
      <c r="JBD1" s="444"/>
      <c r="JBE1" s="444"/>
      <c r="JBF1" s="444"/>
      <c r="JBG1" s="444"/>
      <c r="JBH1" s="444"/>
      <c r="JBI1" s="444"/>
      <c r="JBJ1" s="444"/>
      <c r="JBK1" s="444"/>
      <c r="JBL1" s="444"/>
      <c r="JBM1" s="444"/>
      <c r="JBN1" s="444"/>
      <c r="JBO1" s="444"/>
      <c r="JBP1" s="444"/>
      <c r="JBQ1" s="444"/>
      <c r="JBR1" s="444"/>
      <c r="JBS1" s="444"/>
      <c r="JBT1" s="444"/>
      <c r="JBU1" s="444"/>
      <c r="JBV1" s="444"/>
      <c r="JBW1" s="444"/>
      <c r="JBX1" s="444"/>
      <c r="JBY1" s="444"/>
      <c r="JBZ1" s="444"/>
      <c r="JCA1" s="444"/>
      <c r="JCB1" s="444"/>
      <c r="JCC1" s="444"/>
      <c r="JCD1" s="444"/>
      <c r="JCE1" s="444"/>
      <c r="JCF1" s="444"/>
      <c r="JCG1" s="444"/>
      <c r="JCH1" s="444"/>
      <c r="JCI1" s="444"/>
      <c r="JCJ1" s="444"/>
      <c r="JCK1" s="444"/>
      <c r="JCL1" s="444"/>
      <c r="JCM1" s="444"/>
      <c r="JCN1" s="444"/>
      <c r="JCO1" s="444"/>
      <c r="JCP1" s="444"/>
      <c r="JCQ1" s="444"/>
      <c r="JCR1" s="444"/>
      <c r="JCS1" s="444"/>
      <c r="JCT1" s="444"/>
      <c r="JCU1" s="444"/>
      <c r="JCV1" s="444"/>
      <c r="JCW1" s="444"/>
      <c r="JCX1" s="444"/>
      <c r="JCY1" s="444"/>
      <c r="JCZ1" s="444"/>
      <c r="JDA1" s="444"/>
      <c r="JDB1" s="444"/>
      <c r="JDC1" s="444"/>
      <c r="JDD1" s="444"/>
      <c r="JDE1" s="444"/>
      <c r="JDF1" s="444"/>
      <c r="JDG1" s="444"/>
      <c r="JDH1" s="444"/>
      <c r="JDI1" s="444"/>
      <c r="JDJ1" s="444"/>
      <c r="JDK1" s="444"/>
      <c r="JDL1" s="444"/>
      <c r="JDM1" s="444"/>
      <c r="JDN1" s="444"/>
      <c r="JDO1" s="444"/>
      <c r="JDP1" s="444"/>
      <c r="JDQ1" s="444"/>
      <c r="JDR1" s="444"/>
      <c r="JDS1" s="444"/>
      <c r="JDT1" s="444"/>
      <c r="JDU1" s="444"/>
      <c r="JDV1" s="444"/>
      <c r="JDW1" s="444"/>
      <c r="JDX1" s="444"/>
      <c r="JDY1" s="444"/>
      <c r="JDZ1" s="444"/>
      <c r="JEA1" s="444"/>
      <c r="JEB1" s="444"/>
      <c r="JEC1" s="444"/>
      <c r="JED1" s="444"/>
      <c r="JEE1" s="444"/>
      <c r="JEF1" s="444"/>
      <c r="JEG1" s="444"/>
      <c r="JEH1" s="444"/>
      <c r="JEI1" s="444"/>
      <c r="JEJ1" s="444"/>
      <c r="JEK1" s="444"/>
      <c r="JEL1" s="444"/>
      <c r="JEM1" s="444"/>
      <c r="JEN1" s="444"/>
      <c r="JEO1" s="444"/>
      <c r="JEP1" s="444"/>
      <c r="JEQ1" s="444"/>
      <c r="JER1" s="444"/>
      <c r="JES1" s="444"/>
      <c r="JET1" s="444"/>
      <c r="JEU1" s="444"/>
      <c r="JEV1" s="444"/>
      <c r="JEW1" s="444"/>
      <c r="JEX1" s="444"/>
      <c r="JEY1" s="444"/>
      <c r="JEZ1" s="444"/>
      <c r="JFA1" s="444"/>
      <c r="JFB1" s="444"/>
      <c r="JFC1" s="444"/>
      <c r="JFD1" s="444"/>
      <c r="JFE1" s="444"/>
      <c r="JFF1" s="444"/>
      <c r="JFG1" s="444"/>
      <c r="JFH1" s="444"/>
      <c r="JFI1" s="444"/>
      <c r="JFJ1" s="444"/>
      <c r="JFK1" s="444"/>
      <c r="JFL1" s="444"/>
      <c r="JFM1" s="444"/>
      <c r="JFN1" s="444"/>
      <c r="JFO1" s="444"/>
      <c r="JFP1" s="444"/>
      <c r="JFQ1" s="444"/>
      <c r="JFR1" s="444"/>
      <c r="JFS1" s="444"/>
      <c r="JFT1" s="444"/>
      <c r="JFU1" s="444"/>
      <c r="JFV1" s="444"/>
      <c r="JFW1" s="444"/>
      <c r="JFX1" s="444"/>
      <c r="JFY1" s="444"/>
      <c r="JFZ1" s="444"/>
      <c r="JGA1" s="444"/>
      <c r="JGB1" s="444"/>
      <c r="JGC1" s="444"/>
      <c r="JGD1" s="444"/>
      <c r="JGE1" s="444"/>
      <c r="JGF1" s="444"/>
      <c r="JGG1" s="444"/>
      <c r="JGH1" s="444"/>
      <c r="JGI1" s="444"/>
      <c r="JGJ1" s="444"/>
      <c r="JGK1" s="444"/>
      <c r="JGL1" s="444"/>
      <c r="JGM1" s="444"/>
      <c r="JGN1" s="444"/>
      <c r="JGO1" s="444"/>
      <c r="JGP1" s="444"/>
      <c r="JGQ1" s="444"/>
      <c r="JGR1" s="444"/>
      <c r="JGS1" s="444"/>
      <c r="JGT1" s="444"/>
      <c r="JGU1" s="444"/>
      <c r="JGV1" s="444"/>
      <c r="JGW1" s="444"/>
      <c r="JGX1" s="444"/>
      <c r="JGY1" s="444"/>
      <c r="JGZ1" s="444"/>
      <c r="JHA1" s="444"/>
      <c r="JHB1" s="444"/>
      <c r="JHC1" s="444"/>
      <c r="JHD1" s="444"/>
      <c r="JHE1" s="444"/>
      <c r="JHF1" s="444"/>
      <c r="JHG1" s="444"/>
      <c r="JHH1" s="444"/>
      <c r="JHI1" s="444"/>
      <c r="JHJ1" s="444"/>
      <c r="JHK1" s="444"/>
      <c r="JHL1" s="444"/>
      <c r="JHM1" s="444"/>
      <c r="JHN1" s="444"/>
      <c r="JHO1" s="444"/>
      <c r="JHP1" s="444"/>
      <c r="JHQ1" s="444"/>
      <c r="JHR1" s="444"/>
      <c r="JHS1" s="444"/>
      <c r="JHT1" s="444"/>
      <c r="JHU1" s="444"/>
      <c r="JHV1" s="444"/>
      <c r="JHW1" s="444"/>
      <c r="JHX1" s="444"/>
      <c r="JHY1" s="444"/>
      <c r="JHZ1" s="444"/>
      <c r="JIA1" s="444"/>
      <c r="JIB1" s="444"/>
      <c r="JIC1" s="444"/>
      <c r="JID1" s="444"/>
      <c r="JIE1" s="444"/>
      <c r="JIF1" s="444"/>
      <c r="JIG1" s="444"/>
      <c r="JIH1" s="444"/>
      <c r="JII1" s="444"/>
      <c r="JIJ1" s="444"/>
      <c r="JIK1" s="444"/>
      <c r="JIL1" s="444"/>
      <c r="JIM1" s="444"/>
      <c r="JIN1" s="444"/>
      <c r="JIO1" s="444"/>
      <c r="JIP1" s="444"/>
      <c r="JIQ1" s="444"/>
      <c r="JIR1" s="444"/>
      <c r="JIS1" s="444"/>
      <c r="JIT1" s="444"/>
      <c r="JIU1" s="444"/>
      <c r="JIV1" s="444"/>
      <c r="JIW1" s="444"/>
      <c r="JIX1" s="444"/>
      <c r="JIY1" s="444"/>
      <c r="JIZ1" s="444"/>
      <c r="JJA1" s="444"/>
      <c r="JJB1" s="444"/>
      <c r="JJC1" s="444"/>
      <c r="JJD1" s="444"/>
      <c r="JJE1" s="444"/>
      <c r="JJF1" s="444"/>
      <c r="JJG1" s="444"/>
      <c r="JJH1" s="444"/>
      <c r="JJI1" s="444"/>
      <c r="JJJ1" s="444"/>
      <c r="JJK1" s="444"/>
      <c r="JJL1" s="444"/>
      <c r="JJM1" s="444"/>
      <c r="JJN1" s="444"/>
      <c r="JJO1" s="444"/>
      <c r="JJP1" s="444"/>
      <c r="JJQ1" s="444"/>
      <c r="JJR1" s="444"/>
      <c r="JJS1" s="444"/>
      <c r="JJT1" s="444"/>
      <c r="JJU1" s="444"/>
      <c r="JJV1" s="444"/>
      <c r="JJW1" s="444"/>
      <c r="JJX1" s="444"/>
      <c r="JJY1" s="444"/>
      <c r="JJZ1" s="444"/>
      <c r="JKA1" s="444"/>
      <c r="JKB1" s="444"/>
      <c r="JKC1" s="444"/>
      <c r="JKD1" s="444"/>
      <c r="JKE1" s="444"/>
      <c r="JKF1" s="444"/>
      <c r="JKG1" s="444"/>
      <c r="JKH1" s="444"/>
      <c r="JKI1" s="444"/>
      <c r="JKJ1" s="444"/>
      <c r="JKK1" s="444"/>
      <c r="JKL1" s="444"/>
      <c r="JKM1" s="444"/>
      <c r="JKN1" s="444"/>
      <c r="JKO1" s="444"/>
      <c r="JKP1" s="444"/>
      <c r="JKQ1" s="444"/>
      <c r="JKR1" s="444"/>
      <c r="JKS1" s="444"/>
      <c r="JKT1" s="444"/>
      <c r="JKU1" s="444"/>
      <c r="JKV1" s="444"/>
      <c r="JKW1" s="444"/>
      <c r="JKX1" s="444"/>
      <c r="JKY1" s="444"/>
      <c r="JKZ1" s="444"/>
      <c r="JLA1" s="444"/>
      <c r="JLB1" s="444"/>
      <c r="JLC1" s="444"/>
      <c r="JLD1" s="444"/>
      <c r="JLE1" s="444"/>
      <c r="JLF1" s="444"/>
      <c r="JLG1" s="444"/>
      <c r="JLH1" s="444"/>
      <c r="JLI1" s="444"/>
      <c r="JLJ1" s="444"/>
      <c r="JLK1" s="444"/>
      <c r="JLL1" s="444"/>
      <c r="JLM1" s="444"/>
      <c r="JLN1" s="444"/>
      <c r="JLO1" s="444"/>
      <c r="JLP1" s="444"/>
      <c r="JLQ1" s="444"/>
      <c r="JLR1" s="444"/>
      <c r="JLS1" s="444"/>
      <c r="JLT1" s="444"/>
      <c r="JLU1" s="444"/>
      <c r="JLV1" s="444"/>
      <c r="JLW1" s="444"/>
      <c r="JLX1" s="444"/>
      <c r="JLY1" s="444"/>
      <c r="JLZ1" s="444"/>
      <c r="JMA1" s="444"/>
      <c r="JMB1" s="444"/>
      <c r="JMC1" s="444"/>
      <c r="JMD1" s="444"/>
      <c r="JME1" s="444"/>
      <c r="JMF1" s="444"/>
      <c r="JMG1" s="444"/>
      <c r="JMH1" s="444"/>
      <c r="JMI1" s="444"/>
      <c r="JMJ1" s="444"/>
      <c r="JMK1" s="444"/>
      <c r="JML1" s="444"/>
      <c r="JMM1" s="444"/>
      <c r="JMN1" s="444"/>
      <c r="JMO1" s="444"/>
      <c r="JMP1" s="444"/>
      <c r="JMQ1" s="444"/>
      <c r="JMR1" s="444"/>
      <c r="JMS1" s="444"/>
      <c r="JMT1" s="444"/>
      <c r="JMU1" s="444"/>
      <c r="JMV1" s="444"/>
      <c r="JMW1" s="444"/>
      <c r="JMX1" s="444"/>
      <c r="JMY1" s="444"/>
      <c r="JMZ1" s="444"/>
      <c r="JNA1" s="444"/>
      <c r="JNB1" s="444"/>
      <c r="JNC1" s="444"/>
      <c r="JND1" s="444"/>
      <c r="JNE1" s="444"/>
      <c r="JNF1" s="444"/>
      <c r="JNG1" s="444"/>
      <c r="JNH1" s="444"/>
      <c r="JNI1" s="444"/>
      <c r="JNJ1" s="444"/>
      <c r="JNK1" s="444"/>
      <c r="JNL1" s="444"/>
      <c r="JNM1" s="444"/>
      <c r="JNN1" s="444"/>
      <c r="JNO1" s="444"/>
      <c r="JNP1" s="444"/>
      <c r="JNQ1" s="444"/>
      <c r="JNR1" s="444"/>
      <c r="JNS1" s="444"/>
      <c r="JNT1" s="444"/>
      <c r="JNU1" s="444"/>
      <c r="JNV1" s="444"/>
      <c r="JNW1" s="444"/>
      <c r="JNX1" s="444"/>
      <c r="JNY1" s="444"/>
      <c r="JNZ1" s="444"/>
      <c r="JOA1" s="444"/>
      <c r="JOB1" s="444"/>
      <c r="JOC1" s="444"/>
      <c r="JOD1" s="444"/>
      <c r="JOE1" s="444"/>
      <c r="JOF1" s="444"/>
      <c r="JOG1" s="444"/>
      <c r="JOH1" s="444"/>
      <c r="JOI1" s="444"/>
      <c r="JOJ1" s="444"/>
      <c r="JOK1" s="444"/>
      <c r="JOL1" s="444"/>
      <c r="JOM1" s="444"/>
      <c r="JON1" s="444"/>
      <c r="JOO1" s="444"/>
      <c r="JOP1" s="444"/>
      <c r="JOQ1" s="444"/>
      <c r="JOR1" s="444"/>
      <c r="JOS1" s="444"/>
      <c r="JOT1" s="444"/>
      <c r="JOU1" s="444"/>
      <c r="JOV1" s="444"/>
      <c r="JOW1" s="444"/>
      <c r="JOX1" s="444"/>
      <c r="JOY1" s="444"/>
      <c r="JOZ1" s="444"/>
      <c r="JPA1" s="444"/>
      <c r="JPB1" s="444"/>
      <c r="JPC1" s="444"/>
      <c r="JPD1" s="444"/>
      <c r="JPE1" s="444"/>
      <c r="JPF1" s="444"/>
      <c r="JPG1" s="444"/>
      <c r="JPH1" s="444"/>
      <c r="JPI1" s="444"/>
      <c r="JPJ1" s="444"/>
      <c r="JPK1" s="444"/>
      <c r="JPL1" s="444"/>
      <c r="JPM1" s="444"/>
      <c r="JPN1" s="444"/>
      <c r="JPO1" s="444"/>
      <c r="JPP1" s="444"/>
      <c r="JPQ1" s="444"/>
      <c r="JPR1" s="444"/>
      <c r="JPS1" s="444"/>
      <c r="JPT1" s="444"/>
      <c r="JPU1" s="444"/>
      <c r="JPV1" s="444"/>
      <c r="JPW1" s="444"/>
      <c r="JPX1" s="444"/>
      <c r="JPY1" s="444"/>
      <c r="JPZ1" s="444"/>
      <c r="JQA1" s="444"/>
      <c r="JQB1" s="444"/>
      <c r="JQC1" s="444"/>
      <c r="JQD1" s="444"/>
      <c r="JQE1" s="444"/>
      <c r="JQF1" s="444"/>
      <c r="JQG1" s="444"/>
      <c r="JQH1" s="444"/>
      <c r="JQI1" s="444"/>
      <c r="JQJ1" s="444"/>
      <c r="JQK1" s="444"/>
      <c r="JQL1" s="444"/>
      <c r="JQM1" s="444"/>
      <c r="JQN1" s="444"/>
      <c r="JQO1" s="444"/>
      <c r="JQP1" s="444"/>
      <c r="JQQ1" s="444"/>
      <c r="JQR1" s="444"/>
      <c r="JQS1" s="444"/>
      <c r="JQT1" s="444"/>
      <c r="JQU1" s="444"/>
      <c r="JQV1" s="444"/>
      <c r="JQW1" s="444"/>
      <c r="JQX1" s="444"/>
      <c r="JQY1" s="444"/>
      <c r="JQZ1" s="444"/>
      <c r="JRA1" s="444"/>
      <c r="JRB1" s="444"/>
      <c r="JRC1" s="444"/>
      <c r="JRD1" s="444"/>
      <c r="JRE1" s="444"/>
      <c r="JRF1" s="444"/>
      <c r="JRG1" s="444"/>
      <c r="JRH1" s="444"/>
      <c r="JRI1" s="444"/>
      <c r="JRJ1" s="444"/>
      <c r="JRK1" s="444"/>
      <c r="JRL1" s="444"/>
      <c r="JRM1" s="444"/>
      <c r="JRN1" s="444"/>
      <c r="JRO1" s="444"/>
      <c r="JRP1" s="444"/>
      <c r="JRQ1" s="444"/>
      <c r="JRR1" s="444"/>
      <c r="JRS1" s="444"/>
      <c r="JRT1" s="444"/>
      <c r="JRU1" s="444"/>
      <c r="JRV1" s="444"/>
      <c r="JRW1" s="444"/>
      <c r="JRX1" s="444"/>
      <c r="JRY1" s="444"/>
      <c r="JRZ1" s="444"/>
      <c r="JSA1" s="444"/>
      <c r="JSB1" s="444"/>
      <c r="JSC1" s="444"/>
      <c r="JSD1" s="444"/>
      <c r="JSE1" s="444"/>
      <c r="JSF1" s="444"/>
      <c r="JSG1" s="444"/>
      <c r="JSH1" s="444"/>
      <c r="JSI1" s="444"/>
      <c r="JSJ1" s="444"/>
      <c r="JSK1" s="444"/>
      <c r="JSL1" s="444"/>
      <c r="JSM1" s="444"/>
      <c r="JSN1" s="444"/>
      <c r="JSO1" s="444"/>
      <c r="JSP1" s="444"/>
      <c r="JSQ1" s="444"/>
      <c r="JSR1" s="444"/>
      <c r="JSS1" s="444"/>
      <c r="JST1" s="444"/>
      <c r="JSU1" s="444"/>
      <c r="JSV1" s="444"/>
      <c r="JSW1" s="444"/>
      <c r="JSX1" s="444"/>
      <c r="JSY1" s="444"/>
      <c r="JSZ1" s="444"/>
      <c r="JTA1" s="444"/>
      <c r="JTB1" s="444"/>
      <c r="JTC1" s="444"/>
      <c r="JTD1" s="444"/>
      <c r="JTE1" s="444"/>
      <c r="JTF1" s="444"/>
      <c r="JTG1" s="444"/>
      <c r="JTH1" s="444"/>
      <c r="JTI1" s="444"/>
      <c r="JTJ1" s="444"/>
      <c r="JTK1" s="444"/>
      <c r="JTL1" s="444"/>
      <c r="JTM1" s="444"/>
      <c r="JTN1" s="444"/>
      <c r="JTO1" s="444"/>
      <c r="JTP1" s="444"/>
      <c r="JTQ1" s="444"/>
      <c r="JTR1" s="444"/>
      <c r="JTS1" s="444"/>
      <c r="JTT1" s="444"/>
      <c r="JTU1" s="444"/>
      <c r="JTV1" s="444"/>
      <c r="JTW1" s="444"/>
      <c r="JTX1" s="444"/>
      <c r="JTY1" s="444"/>
      <c r="JTZ1" s="444"/>
      <c r="JUA1" s="444"/>
      <c r="JUB1" s="444"/>
      <c r="JUC1" s="444"/>
      <c r="JUD1" s="444"/>
      <c r="JUE1" s="444"/>
      <c r="JUF1" s="444"/>
      <c r="JUG1" s="444"/>
      <c r="JUH1" s="444"/>
      <c r="JUI1" s="444"/>
      <c r="JUJ1" s="444"/>
      <c r="JUK1" s="444"/>
      <c r="JUL1" s="444"/>
      <c r="JUM1" s="444"/>
      <c r="JUN1" s="444"/>
      <c r="JUO1" s="444"/>
      <c r="JUP1" s="444"/>
      <c r="JUQ1" s="444"/>
      <c r="JUR1" s="444"/>
      <c r="JUS1" s="444"/>
      <c r="JUT1" s="444"/>
      <c r="JUU1" s="444"/>
      <c r="JUV1" s="444"/>
      <c r="JUW1" s="444"/>
      <c r="JUX1" s="444"/>
      <c r="JUY1" s="444"/>
      <c r="JUZ1" s="444"/>
      <c r="JVA1" s="444"/>
      <c r="JVB1" s="444"/>
      <c r="JVC1" s="444"/>
      <c r="JVD1" s="444"/>
      <c r="JVE1" s="444"/>
      <c r="JVF1" s="444"/>
      <c r="JVG1" s="444"/>
      <c r="JVH1" s="444"/>
      <c r="JVI1" s="444"/>
      <c r="JVJ1" s="444"/>
      <c r="JVK1" s="444"/>
      <c r="JVL1" s="444"/>
      <c r="JVM1" s="444"/>
      <c r="JVN1" s="444"/>
      <c r="JVO1" s="444"/>
      <c r="JVP1" s="444"/>
      <c r="JVQ1" s="444"/>
      <c r="JVR1" s="444"/>
      <c r="JVS1" s="444"/>
      <c r="JVT1" s="444"/>
      <c r="JVU1" s="444"/>
      <c r="JVV1" s="444"/>
      <c r="JVW1" s="444"/>
      <c r="JVX1" s="444"/>
      <c r="JVY1" s="444"/>
      <c r="JVZ1" s="444"/>
      <c r="JWA1" s="444"/>
      <c r="JWB1" s="444"/>
      <c r="JWC1" s="444"/>
      <c r="JWD1" s="444"/>
      <c r="JWE1" s="444"/>
      <c r="JWF1" s="444"/>
      <c r="JWG1" s="444"/>
      <c r="JWH1" s="444"/>
      <c r="JWI1" s="444"/>
      <c r="JWJ1" s="444"/>
      <c r="JWK1" s="444"/>
      <c r="JWL1" s="444"/>
      <c r="JWM1" s="444"/>
      <c r="JWN1" s="444"/>
      <c r="JWO1" s="444"/>
      <c r="JWP1" s="444"/>
      <c r="JWQ1" s="444"/>
      <c r="JWR1" s="444"/>
      <c r="JWS1" s="444"/>
      <c r="JWT1" s="444"/>
      <c r="JWU1" s="444"/>
      <c r="JWV1" s="444"/>
      <c r="JWW1" s="444"/>
      <c r="JWX1" s="444"/>
      <c r="JWY1" s="444"/>
      <c r="JWZ1" s="444"/>
      <c r="JXA1" s="444"/>
      <c r="JXB1" s="444"/>
      <c r="JXC1" s="444"/>
      <c r="JXD1" s="444"/>
      <c r="JXE1" s="444"/>
      <c r="JXF1" s="444"/>
      <c r="JXG1" s="444"/>
      <c r="JXH1" s="444"/>
      <c r="JXI1" s="444"/>
      <c r="JXJ1" s="444"/>
      <c r="JXK1" s="444"/>
      <c r="JXL1" s="444"/>
      <c r="JXM1" s="444"/>
      <c r="JXN1" s="444"/>
      <c r="JXO1" s="444"/>
      <c r="JXP1" s="444"/>
      <c r="JXQ1" s="444"/>
      <c r="JXR1" s="444"/>
      <c r="JXS1" s="444"/>
      <c r="JXT1" s="444"/>
      <c r="JXU1" s="444"/>
      <c r="JXV1" s="444"/>
      <c r="JXW1" s="444"/>
      <c r="JXX1" s="444"/>
      <c r="JXY1" s="444"/>
      <c r="JXZ1" s="444"/>
      <c r="JYA1" s="444"/>
      <c r="JYB1" s="444"/>
      <c r="JYC1" s="444"/>
      <c r="JYD1" s="444"/>
      <c r="JYE1" s="444"/>
      <c r="JYF1" s="444"/>
      <c r="JYG1" s="444"/>
      <c r="JYH1" s="444"/>
      <c r="JYI1" s="444"/>
      <c r="JYJ1" s="444"/>
      <c r="JYK1" s="444"/>
      <c r="JYL1" s="444"/>
      <c r="JYM1" s="444"/>
      <c r="JYN1" s="444"/>
      <c r="JYO1" s="444"/>
      <c r="JYP1" s="444"/>
      <c r="JYQ1" s="444"/>
      <c r="JYR1" s="444"/>
      <c r="JYS1" s="444"/>
      <c r="JYT1" s="444"/>
      <c r="JYU1" s="444"/>
      <c r="JYV1" s="444"/>
      <c r="JYW1" s="444"/>
      <c r="JYX1" s="444"/>
      <c r="JYY1" s="444"/>
      <c r="JYZ1" s="444"/>
      <c r="JZA1" s="444"/>
      <c r="JZB1" s="444"/>
      <c r="JZC1" s="444"/>
      <c r="JZD1" s="444"/>
      <c r="JZE1" s="444"/>
      <c r="JZF1" s="444"/>
      <c r="JZG1" s="444"/>
      <c r="JZH1" s="444"/>
      <c r="JZI1" s="444"/>
      <c r="JZJ1" s="444"/>
      <c r="JZK1" s="444"/>
      <c r="JZL1" s="444"/>
      <c r="JZM1" s="444"/>
      <c r="JZN1" s="444"/>
      <c r="JZO1" s="444"/>
      <c r="JZP1" s="444"/>
      <c r="JZQ1" s="444"/>
      <c r="JZR1" s="444"/>
      <c r="JZS1" s="444"/>
      <c r="JZT1" s="444"/>
      <c r="JZU1" s="444"/>
      <c r="JZV1" s="444"/>
      <c r="JZW1" s="444"/>
      <c r="JZX1" s="444"/>
      <c r="JZY1" s="444"/>
      <c r="JZZ1" s="444"/>
      <c r="KAA1" s="444"/>
      <c r="KAB1" s="444"/>
      <c r="KAC1" s="444"/>
      <c r="KAD1" s="444"/>
      <c r="KAE1" s="444"/>
      <c r="KAF1" s="444"/>
      <c r="KAG1" s="444"/>
      <c r="KAH1" s="444"/>
      <c r="KAI1" s="444"/>
      <c r="KAJ1" s="444"/>
      <c r="KAK1" s="444"/>
      <c r="KAL1" s="444"/>
      <c r="KAM1" s="444"/>
      <c r="KAN1" s="444"/>
      <c r="KAO1" s="444"/>
      <c r="KAP1" s="444"/>
      <c r="KAQ1" s="444"/>
      <c r="KAR1" s="444"/>
      <c r="KAS1" s="444"/>
      <c r="KAT1" s="444"/>
      <c r="KAU1" s="444"/>
      <c r="KAV1" s="444"/>
      <c r="KAW1" s="444"/>
      <c r="KAX1" s="444"/>
      <c r="KAY1" s="444"/>
      <c r="KAZ1" s="444"/>
      <c r="KBA1" s="444"/>
      <c r="KBB1" s="444"/>
      <c r="KBC1" s="444"/>
      <c r="KBD1" s="444"/>
      <c r="KBE1" s="444"/>
      <c r="KBF1" s="444"/>
      <c r="KBG1" s="444"/>
      <c r="KBH1" s="444"/>
      <c r="KBI1" s="444"/>
      <c r="KBJ1" s="444"/>
      <c r="KBK1" s="444"/>
      <c r="KBL1" s="444"/>
      <c r="KBM1" s="444"/>
      <c r="KBN1" s="444"/>
      <c r="KBO1" s="444"/>
      <c r="KBP1" s="444"/>
      <c r="KBQ1" s="444"/>
      <c r="KBR1" s="444"/>
      <c r="KBS1" s="444"/>
      <c r="KBT1" s="444"/>
      <c r="KBU1" s="444"/>
      <c r="KBV1" s="444"/>
      <c r="KBW1" s="444"/>
      <c r="KBX1" s="444"/>
      <c r="KBY1" s="444"/>
      <c r="KBZ1" s="444"/>
      <c r="KCA1" s="444"/>
      <c r="KCB1" s="444"/>
      <c r="KCC1" s="444"/>
      <c r="KCD1" s="444"/>
      <c r="KCE1" s="444"/>
      <c r="KCF1" s="444"/>
      <c r="KCG1" s="444"/>
      <c r="KCH1" s="444"/>
      <c r="KCI1" s="444"/>
      <c r="KCJ1" s="444"/>
      <c r="KCK1" s="444"/>
      <c r="KCL1" s="444"/>
      <c r="KCM1" s="444"/>
      <c r="KCN1" s="444"/>
      <c r="KCO1" s="444"/>
      <c r="KCP1" s="444"/>
      <c r="KCQ1" s="444"/>
      <c r="KCR1" s="444"/>
      <c r="KCS1" s="444"/>
      <c r="KCT1" s="444"/>
      <c r="KCU1" s="444"/>
      <c r="KCV1" s="444"/>
      <c r="KCW1" s="444"/>
      <c r="KCX1" s="444"/>
      <c r="KCY1" s="444"/>
      <c r="KCZ1" s="444"/>
      <c r="KDA1" s="444"/>
      <c r="KDB1" s="444"/>
      <c r="KDC1" s="444"/>
      <c r="KDD1" s="444"/>
      <c r="KDE1" s="444"/>
      <c r="KDF1" s="444"/>
      <c r="KDG1" s="444"/>
      <c r="KDH1" s="444"/>
      <c r="KDI1" s="444"/>
      <c r="KDJ1" s="444"/>
      <c r="KDK1" s="444"/>
      <c r="KDL1" s="444"/>
      <c r="KDM1" s="444"/>
      <c r="KDN1" s="444"/>
      <c r="KDO1" s="444"/>
      <c r="KDP1" s="444"/>
      <c r="KDQ1" s="444"/>
      <c r="KDR1" s="444"/>
      <c r="KDS1" s="444"/>
      <c r="KDT1" s="444"/>
      <c r="KDU1" s="444"/>
      <c r="KDV1" s="444"/>
      <c r="KDW1" s="444"/>
      <c r="KDX1" s="444"/>
      <c r="KDY1" s="444"/>
      <c r="KDZ1" s="444"/>
      <c r="KEA1" s="444"/>
      <c r="KEB1" s="444"/>
      <c r="KEC1" s="444"/>
      <c r="KED1" s="444"/>
      <c r="KEE1" s="444"/>
      <c r="KEF1" s="444"/>
      <c r="KEG1" s="444"/>
      <c r="KEH1" s="444"/>
      <c r="KEI1" s="444"/>
      <c r="KEJ1" s="444"/>
      <c r="KEK1" s="444"/>
      <c r="KEL1" s="444"/>
      <c r="KEM1" s="444"/>
      <c r="KEN1" s="444"/>
      <c r="KEO1" s="444"/>
      <c r="KEP1" s="444"/>
      <c r="KEQ1" s="444"/>
      <c r="KER1" s="444"/>
      <c r="KES1" s="444"/>
      <c r="KET1" s="444"/>
      <c r="KEU1" s="444"/>
      <c r="KEV1" s="444"/>
      <c r="KEW1" s="444"/>
      <c r="KEX1" s="444"/>
      <c r="KEY1" s="444"/>
      <c r="KEZ1" s="444"/>
      <c r="KFA1" s="444"/>
      <c r="KFB1" s="444"/>
      <c r="KFC1" s="444"/>
      <c r="KFD1" s="444"/>
      <c r="KFE1" s="444"/>
      <c r="KFF1" s="444"/>
      <c r="KFG1" s="444"/>
      <c r="KFH1" s="444"/>
      <c r="KFI1" s="444"/>
      <c r="KFJ1" s="444"/>
      <c r="KFK1" s="444"/>
      <c r="KFL1" s="444"/>
      <c r="KFM1" s="444"/>
      <c r="KFN1" s="444"/>
      <c r="KFO1" s="444"/>
      <c r="KFP1" s="444"/>
      <c r="KFQ1" s="444"/>
      <c r="KFR1" s="444"/>
      <c r="KFS1" s="444"/>
      <c r="KFT1" s="444"/>
      <c r="KFU1" s="444"/>
      <c r="KFV1" s="444"/>
      <c r="KFW1" s="444"/>
      <c r="KFX1" s="444"/>
      <c r="KFY1" s="444"/>
      <c r="KFZ1" s="444"/>
      <c r="KGA1" s="444"/>
      <c r="KGB1" s="444"/>
      <c r="KGC1" s="444"/>
      <c r="KGD1" s="444"/>
      <c r="KGE1" s="444"/>
      <c r="KGF1" s="444"/>
      <c r="KGG1" s="444"/>
      <c r="KGH1" s="444"/>
      <c r="KGI1" s="444"/>
      <c r="KGJ1" s="444"/>
      <c r="KGK1" s="444"/>
      <c r="KGL1" s="444"/>
      <c r="KGM1" s="444"/>
      <c r="KGN1" s="444"/>
      <c r="KGO1" s="444"/>
      <c r="KGP1" s="444"/>
      <c r="KGQ1" s="444"/>
      <c r="KGR1" s="444"/>
      <c r="KGS1" s="444"/>
      <c r="KGT1" s="444"/>
      <c r="KGU1" s="444"/>
      <c r="KGV1" s="444"/>
      <c r="KGW1" s="444"/>
      <c r="KGX1" s="444"/>
      <c r="KGY1" s="444"/>
      <c r="KGZ1" s="444"/>
      <c r="KHA1" s="444"/>
      <c r="KHB1" s="444"/>
      <c r="KHC1" s="444"/>
      <c r="KHD1" s="444"/>
      <c r="KHE1" s="444"/>
      <c r="KHF1" s="444"/>
      <c r="KHG1" s="444"/>
      <c r="KHH1" s="444"/>
      <c r="KHI1" s="444"/>
      <c r="KHJ1" s="444"/>
      <c r="KHK1" s="444"/>
      <c r="KHL1" s="444"/>
      <c r="KHM1" s="444"/>
      <c r="KHN1" s="444"/>
      <c r="KHO1" s="444"/>
      <c r="KHP1" s="444"/>
      <c r="KHQ1" s="444"/>
      <c r="KHR1" s="444"/>
      <c r="KHS1" s="444"/>
      <c r="KHT1" s="444"/>
      <c r="KHU1" s="444"/>
      <c r="KHV1" s="444"/>
      <c r="KHW1" s="444"/>
      <c r="KHX1" s="444"/>
      <c r="KHY1" s="444"/>
      <c r="KHZ1" s="444"/>
      <c r="KIA1" s="444"/>
      <c r="KIB1" s="444"/>
      <c r="KIC1" s="444"/>
      <c r="KID1" s="444"/>
      <c r="KIE1" s="444"/>
      <c r="KIF1" s="444"/>
      <c r="KIG1" s="444"/>
      <c r="KIH1" s="444"/>
      <c r="KII1" s="444"/>
      <c r="KIJ1" s="444"/>
      <c r="KIK1" s="444"/>
      <c r="KIL1" s="444"/>
      <c r="KIM1" s="444"/>
      <c r="KIN1" s="444"/>
      <c r="KIO1" s="444"/>
      <c r="KIP1" s="444"/>
      <c r="KIQ1" s="444"/>
      <c r="KIR1" s="444"/>
      <c r="KIS1" s="444"/>
      <c r="KIT1" s="444"/>
      <c r="KIU1" s="444"/>
      <c r="KIV1" s="444"/>
      <c r="KIW1" s="444"/>
      <c r="KIX1" s="444"/>
      <c r="KIY1" s="444"/>
      <c r="KIZ1" s="444"/>
      <c r="KJA1" s="444"/>
      <c r="KJB1" s="444"/>
      <c r="KJC1" s="444"/>
      <c r="KJD1" s="444"/>
      <c r="KJE1" s="444"/>
      <c r="KJF1" s="444"/>
      <c r="KJG1" s="444"/>
      <c r="KJH1" s="444"/>
      <c r="KJI1" s="444"/>
      <c r="KJJ1" s="444"/>
      <c r="KJK1" s="444"/>
      <c r="KJL1" s="444"/>
      <c r="KJM1" s="444"/>
      <c r="KJN1" s="444"/>
      <c r="KJO1" s="444"/>
      <c r="KJP1" s="444"/>
      <c r="KJQ1" s="444"/>
      <c r="KJR1" s="444"/>
      <c r="KJS1" s="444"/>
      <c r="KJT1" s="444"/>
      <c r="KJU1" s="444"/>
      <c r="KJV1" s="444"/>
      <c r="KJW1" s="444"/>
      <c r="KJX1" s="444"/>
      <c r="KJY1" s="444"/>
      <c r="KJZ1" s="444"/>
      <c r="KKA1" s="444"/>
      <c r="KKB1" s="444"/>
      <c r="KKC1" s="444"/>
      <c r="KKD1" s="444"/>
      <c r="KKE1" s="444"/>
      <c r="KKF1" s="444"/>
      <c r="KKG1" s="444"/>
      <c r="KKH1" s="444"/>
      <c r="KKI1" s="444"/>
      <c r="KKJ1" s="444"/>
      <c r="KKK1" s="444"/>
      <c r="KKL1" s="444"/>
      <c r="KKM1" s="444"/>
      <c r="KKN1" s="444"/>
      <c r="KKO1" s="444"/>
      <c r="KKP1" s="444"/>
      <c r="KKQ1" s="444"/>
      <c r="KKR1" s="444"/>
      <c r="KKS1" s="444"/>
      <c r="KKT1" s="444"/>
      <c r="KKU1" s="444"/>
      <c r="KKV1" s="444"/>
      <c r="KKW1" s="444"/>
      <c r="KKX1" s="444"/>
      <c r="KKY1" s="444"/>
      <c r="KKZ1" s="444"/>
      <c r="KLA1" s="444"/>
      <c r="KLB1" s="444"/>
      <c r="KLC1" s="444"/>
      <c r="KLD1" s="444"/>
      <c r="KLE1" s="444"/>
      <c r="KLF1" s="444"/>
      <c r="KLG1" s="444"/>
      <c r="KLH1" s="444"/>
      <c r="KLI1" s="444"/>
      <c r="KLJ1" s="444"/>
      <c r="KLK1" s="444"/>
      <c r="KLL1" s="444"/>
      <c r="KLM1" s="444"/>
      <c r="KLN1" s="444"/>
      <c r="KLO1" s="444"/>
      <c r="KLP1" s="444"/>
      <c r="KLQ1" s="444"/>
      <c r="KLR1" s="444"/>
      <c r="KLS1" s="444"/>
      <c r="KLT1" s="444"/>
      <c r="KLU1" s="444"/>
      <c r="KLV1" s="444"/>
      <c r="KLW1" s="444"/>
      <c r="KLX1" s="444"/>
      <c r="KLY1" s="444"/>
      <c r="KLZ1" s="444"/>
      <c r="KMA1" s="444"/>
      <c r="KMB1" s="444"/>
      <c r="KMC1" s="444"/>
      <c r="KMD1" s="444"/>
      <c r="KME1" s="444"/>
      <c r="KMF1" s="444"/>
      <c r="KMG1" s="444"/>
      <c r="KMH1" s="444"/>
      <c r="KMI1" s="444"/>
      <c r="KMJ1" s="444"/>
      <c r="KMK1" s="444"/>
      <c r="KML1" s="444"/>
      <c r="KMM1" s="444"/>
      <c r="KMN1" s="444"/>
      <c r="KMO1" s="444"/>
      <c r="KMP1" s="444"/>
      <c r="KMQ1" s="444"/>
      <c r="KMR1" s="444"/>
      <c r="KMS1" s="444"/>
      <c r="KMT1" s="444"/>
      <c r="KMU1" s="444"/>
      <c r="KMV1" s="444"/>
      <c r="KMW1" s="444"/>
      <c r="KMX1" s="444"/>
      <c r="KMY1" s="444"/>
      <c r="KMZ1" s="444"/>
      <c r="KNA1" s="444"/>
      <c r="KNB1" s="444"/>
      <c r="KNC1" s="444"/>
      <c r="KND1" s="444"/>
      <c r="KNE1" s="444"/>
      <c r="KNF1" s="444"/>
      <c r="KNG1" s="444"/>
      <c r="KNH1" s="444"/>
      <c r="KNI1" s="444"/>
      <c r="KNJ1" s="444"/>
      <c r="KNK1" s="444"/>
      <c r="KNL1" s="444"/>
      <c r="KNM1" s="444"/>
      <c r="KNN1" s="444"/>
      <c r="KNO1" s="444"/>
      <c r="KNP1" s="444"/>
      <c r="KNQ1" s="444"/>
      <c r="KNR1" s="444"/>
      <c r="KNS1" s="444"/>
      <c r="KNT1" s="444"/>
      <c r="KNU1" s="444"/>
      <c r="KNV1" s="444"/>
      <c r="KNW1" s="444"/>
      <c r="KNX1" s="444"/>
      <c r="KNY1" s="444"/>
      <c r="KNZ1" s="444"/>
      <c r="KOA1" s="444"/>
      <c r="KOB1" s="444"/>
      <c r="KOC1" s="444"/>
      <c r="KOD1" s="444"/>
      <c r="KOE1" s="444"/>
      <c r="KOF1" s="444"/>
      <c r="KOG1" s="444"/>
      <c r="KOH1" s="444"/>
      <c r="KOI1" s="444"/>
      <c r="KOJ1" s="444"/>
      <c r="KOK1" s="444"/>
      <c r="KOL1" s="444"/>
      <c r="KOM1" s="444"/>
      <c r="KON1" s="444"/>
      <c r="KOO1" s="444"/>
      <c r="KOP1" s="444"/>
      <c r="KOQ1" s="444"/>
      <c r="KOR1" s="444"/>
      <c r="KOS1" s="444"/>
      <c r="KOT1" s="444"/>
      <c r="KOU1" s="444"/>
      <c r="KOV1" s="444"/>
      <c r="KOW1" s="444"/>
      <c r="KOX1" s="444"/>
      <c r="KOY1" s="444"/>
      <c r="KOZ1" s="444"/>
      <c r="KPA1" s="444"/>
      <c r="KPB1" s="444"/>
      <c r="KPC1" s="444"/>
      <c r="KPD1" s="444"/>
      <c r="KPE1" s="444"/>
      <c r="KPF1" s="444"/>
      <c r="KPG1" s="444"/>
      <c r="KPH1" s="444"/>
      <c r="KPI1" s="444"/>
      <c r="KPJ1" s="444"/>
      <c r="KPK1" s="444"/>
      <c r="KPL1" s="444"/>
      <c r="KPM1" s="444"/>
      <c r="KPN1" s="444"/>
      <c r="KPO1" s="444"/>
      <c r="KPP1" s="444"/>
      <c r="KPQ1" s="444"/>
      <c r="KPR1" s="444"/>
      <c r="KPS1" s="444"/>
      <c r="KPT1" s="444"/>
      <c r="KPU1" s="444"/>
      <c r="KPV1" s="444"/>
      <c r="KPW1" s="444"/>
      <c r="KPX1" s="444"/>
      <c r="KPY1" s="444"/>
      <c r="KPZ1" s="444"/>
      <c r="KQA1" s="444"/>
      <c r="KQB1" s="444"/>
      <c r="KQC1" s="444"/>
      <c r="KQD1" s="444"/>
      <c r="KQE1" s="444"/>
      <c r="KQF1" s="444"/>
      <c r="KQG1" s="444"/>
      <c r="KQH1" s="444"/>
      <c r="KQI1" s="444"/>
      <c r="KQJ1" s="444"/>
      <c r="KQK1" s="444"/>
      <c r="KQL1" s="444"/>
      <c r="KQM1" s="444"/>
      <c r="KQN1" s="444"/>
      <c r="KQO1" s="444"/>
      <c r="KQP1" s="444"/>
      <c r="KQQ1" s="444"/>
      <c r="KQR1" s="444"/>
      <c r="KQS1" s="444"/>
      <c r="KQT1" s="444"/>
      <c r="KQU1" s="444"/>
      <c r="KQV1" s="444"/>
      <c r="KQW1" s="444"/>
      <c r="KQX1" s="444"/>
      <c r="KQY1" s="444"/>
      <c r="KQZ1" s="444"/>
      <c r="KRA1" s="444"/>
      <c r="KRB1" s="444"/>
      <c r="KRC1" s="444"/>
      <c r="KRD1" s="444"/>
      <c r="KRE1" s="444"/>
      <c r="KRF1" s="444"/>
      <c r="KRG1" s="444"/>
      <c r="KRH1" s="444"/>
      <c r="KRI1" s="444"/>
      <c r="KRJ1" s="444"/>
      <c r="KRK1" s="444"/>
      <c r="KRL1" s="444"/>
      <c r="KRM1" s="444"/>
      <c r="KRN1" s="444"/>
      <c r="KRO1" s="444"/>
      <c r="KRP1" s="444"/>
      <c r="KRQ1" s="444"/>
      <c r="KRR1" s="444"/>
      <c r="KRS1" s="444"/>
      <c r="KRT1" s="444"/>
      <c r="KRU1" s="444"/>
      <c r="KRV1" s="444"/>
      <c r="KRW1" s="444"/>
      <c r="KRX1" s="444"/>
      <c r="KRY1" s="444"/>
      <c r="KRZ1" s="444"/>
      <c r="KSA1" s="444"/>
      <c r="KSB1" s="444"/>
      <c r="KSC1" s="444"/>
      <c r="KSD1" s="444"/>
      <c r="KSE1" s="444"/>
      <c r="KSF1" s="444"/>
      <c r="KSG1" s="444"/>
      <c r="KSH1" s="444"/>
      <c r="KSI1" s="444"/>
      <c r="KSJ1" s="444"/>
      <c r="KSK1" s="444"/>
      <c r="KSL1" s="444"/>
      <c r="KSM1" s="444"/>
      <c r="KSN1" s="444"/>
      <c r="KSO1" s="444"/>
      <c r="KSP1" s="444"/>
      <c r="KSQ1" s="444"/>
      <c r="KSR1" s="444"/>
      <c r="KSS1" s="444"/>
      <c r="KST1" s="444"/>
      <c r="KSU1" s="444"/>
      <c r="KSV1" s="444"/>
      <c r="KSW1" s="444"/>
      <c r="KSX1" s="444"/>
      <c r="KSY1" s="444"/>
      <c r="KSZ1" s="444"/>
      <c r="KTA1" s="444"/>
      <c r="KTB1" s="444"/>
      <c r="KTC1" s="444"/>
      <c r="KTD1" s="444"/>
      <c r="KTE1" s="444"/>
      <c r="KTF1" s="444"/>
      <c r="KTG1" s="444"/>
      <c r="KTH1" s="444"/>
      <c r="KTI1" s="444"/>
      <c r="KTJ1" s="444"/>
      <c r="KTK1" s="444"/>
      <c r="KTL1" s="444"/>
      <c r="KTM1" s="444"/>
      <c r="KTN1" s="444"/>
      <c r="KTO1" s="444"/>
      <c r="KTP1" s="444"/>
      <c r="KTQ1" s="444"/>
      <c r="KTR1" s="444"/>
      <c r="KTS1" s="444"/>
      <c r="KTT1" s="444"/>
      <c r="KTU1" s="444"/>
      <c r="KTV1" s="444"/>
      <c r="KTW1" s="444"/>
      <c r="KTX1" s="444"/>
      <c r="KTY1" s="444"/>
      <c r="KTZ1" s="444"/>
      <c r="KUA1" s="444"/>
      <c r="KUB1" s="444"/>
      <c r="KUC1" s="444"/>
      <c r="KUD1" s="444"/>
      <c r="KUE1" s="444"/>
      <c r="KUF1" s="444"/>
      <c r="KUG1" s="444"/>
      <c r="KUH1" s="444"/>
      <c r="KUI1" s="444"/>
      <c r="KUJ1" s="444"/>
      <c r="KUK1" s="444"/>
      <c r="KUL1" s="444"/>
      <c r="KUM1" s="444"/>
      <c r="KUN1" s="444"/>
      <c r="KUO1" s="444"/>
      <c r="KUP1" s="444"/>
      <c r="KUQ1" s="444"/>
      <c r="KUR1" s="444"/>
      <c r="KUS1" s="444"/>
      <c r="KUT1" s="444"/>
      <c r="KUU1" s="444"/>
      <c r="KUV1" s="444"/>
      <c r="KUW1" s="444"/>
      <c r="KUX1" s="444"/>
      <c r="KUY1" s="444"/>
      <c r="KUZ1" s="444"/>
      <c r="KVA1" s="444"/>
      <c r="KVB1" s="444"/>
      <c r="KVC1" s="444"/>
      <c r="KVD1" s="444"/>
      <c r="KVE1" s="444"/>
      <c r="KVF1" s="444"/>
      <c r="KVG1" s="444"/>
      <c r="KVH1" s="444"/>
      <c r="KVI1" s="444"/>
      <c r="KVJ1" s="444"/>
      <c r="KVK1" s="444"/>
      <c r="KVL1" s="444"/>
      <c r="KVM1" s="444"/>
      <c r="KVN1" s="444"/>
      <c r="KVO1" s="444"/>
      <c r="KVP1" s="444"/>
      <c r="KVQ1" s="444"/>
      <c r="KVR1" s="444"/>
      <c r="KVS1" s="444"/>
      <c r="KVT1" s="444"/>
      <c r="KVU1" s="444"/>
      <c r="KVV1" s="444"/>
      <c r="KVW1" s="444"/>
      <c r="KVX1" s="444"/>
      <c r="KVY1" s="444"/>
      <c r="KVZ1" s="444"/>
      <c r="KWA1" s="444"/>
      <c r="KWB1" s="444"/>
      <c r="KWC1" s="444"/>
      <c r="KWD1" s="444"/>
      <c r="KWE1" s="444"/>
      <c r="KWF1" s="444"/>
      <c r="KWG1" s="444"/>
      <c r="KWH1" s="444"/>
      <c r="KWI1" s="444"/>
      <c r="KWJ1" s="444"/>
      <c r="KWK1" s="444"/>
      <c r="KWL1" s="444"/>
      <c r="KWM1" s="444"/>
      <c r="KWN1" s="444"/>
      <c r="KWO1" s="444"/>
      <c r="KWP1" s="444"/>
      <c r="KWQ1" s="444"/>
      <c r="KWR1" s="444"/>
      <c r="KWS1" s="444"/>
      <c r="KWT1" s="444"/>
      <c r="KWU1" s="444"/>
      <c r="KWV1" s="444"/>
      <c r="KWW1" s="444"/>
      <c r="KWX1" s="444"/>
      <c r="KWY1" s="444"/>
      <c r="KWZ1" s="444"/>
      <c r="KXA1" s="444"/>
      <c r="KXB1" s="444"/>
      <c r="KXC1" s="444"/>
      <c r="KXD1" s="444"/>
      <c r="KXE1" s="444"/>
      <c r="KXF1" s="444"/>
      <c r="KXG1" s="444"/>
      <c r="KXH1" s="444"/>
      <c r="KXI1" s="444"/>
      <c r="KXJ1" s="444"/>
      <c r="KXK1" s="444"/>
      <c r="KXL1" s="444"/>
      <c r="KXM1" s="444"/>
      <c r="KXN1" s="444"/>
      <c r="KXO1" s="444"/>
      <c r="KXP1" s="444"/>
      <c r="KXQ1" s="444"/>
      <c r="KXR1" s="444"/>
      <c r="KXS1" s="444"/>
      <c r="KXT1" s="444"/>
      <c r="KXU1" s="444"/>
      <c r="KXV1" s="444"/>
      <c r="KXW1" s="444"/>
      <c r="KXX1" s="444"/>
      <c r="KXY1" s="444"/>
      <c r="KXZ1" s="444"/>
      <c r="KYA1" s="444"/>
      <c r="KYB1" s="444"/>
      <c r="KYC1" s="444"/>
      <c r="KYD1" s="444"/>
      <c r="KYE1" s="444"/>
      <c r="KYF1" s="444"/>
      <c r="KYG1" s="444"/>
      <c r="KYH1" s="444"/>
      <c r="KYI1" s="444"/>
      <c r="KYJ1" s="444"/>
      <c r="KYK1" s="444"/>
      <c r="KYL1" s="444"/>
      <c r="KYM1" s="444"/>
      <c r="KYN1" s="444"/>
      <c r="KYO1" s="444"/>
      <c r="KYP1" s="444"/>
      <c r="KYQ1" s="444"/>
      <c r="KYR1" s="444"/>
      <c r="KYS1" s="444"/>
      <c r="KYT1" s="444"/>
      <c r="KYU1" s="444"/>
      <c r="KYV1" s="444"/>
      <c r="KYW1" s="444"/>
      <c r="KYX1" s="444"/>
      <c r="KYY1" s="444"/>
      <c r="KYZ1" s="444"/>
      <c r="KZA1" s="444"/>
      <c r="KZB1" s="444"/>
      <c r="KZC1" s="444"/>
      <c r="KZD1" s="444"/>
      <c r="KZE1" s="444"/>
      <c r="KZF1" s="444"/>
      <c r="KZG1" s="444"/>
      <c r="KZH1" s="444"/>
      <c r="KZI1" s="444"/>
      <c r="KZJ1" s="444"/>
      <c r="KZK1" s="444"/>
      <c r="KZL1" s="444"/>
      <c r="KZM1" s="444"/>
      <c r="KZN1" s="444"/>
      <c r="KZO1" s="444"/>
      <c r="KZP1" s="444"/>
      <c r="KZQ1" s="444"/>
      <c r="KZR1" s="444"/>
      <c r="KZS1" s="444"/>
      <c r="KZT1" s="444"/>
      <c r="KZU1" s="444"/>
      <c r="KZV1" s="444"/>
      <c r="KZW1" s="444"/>
      <c r="KZX1" s="444"/>
      <c r="KZY1" s="444"/>
      <c r="KZZ1" s="444"/>
      <c r="LAA1" s="444"/>
      <c r="LAB1" s="444"/>
      <c r="LAC1" s="444"/>
      <c r="LAD1" s="444"/>
      <c r="LAE1" s="444"/>
      <c r="LAF1" s="444"/>
      <c r="LAG1" s="444"/>
      <c r="LAH1" s="444"/>
      <c r="LAI1" s="444"/>
      <c r="LAJ1" s="444"/>
      <c r="LAK1" s="444"/>
      <c r="LAL1" s="444"/>
      <c r="LAM1" s="444"/>
      <c r="LAN1" s="444"/>
      <c r="LAO1" s="444"/>
      <c r="LAP1" s="444"/>
      <c r="LAQ1" s="444"/>
      <c r="LAR1" s="444"/>
      <c r="LAS1" s="444"/>
      <c r="LAT1" s="444"/>
      <c r="LAU1" s="444"/>
      <c r="LAV1" s="444"/>
      <c r="LAW1" s="444"/>
      <c r="LAX1" s="444"/>
      <c r="LAY1" s="444"/>
      <c r="LAZ1" s="444"/>
      <c r="LBA1" s="444"/>
      <c r="LBB1" s="444"/>
      <c r="LBC1" s="444"/>
      <c r="LBD1" s="444"/>
      <c r="LBE1" s="444"/>
      <c r="LBF1" s="444"/>
      <c r="LBG1" s="444"/>
      <c r="LBH1" s="444"/>
      <c r="LBI1" s="444"/>
      <c r="LBJ1" s="444"/>
      <c r="LBK1" s="444"/>
      <c r="LBL1" s="444"/>
      <c r="LBM1" s="444"/>
      <c r="LBN1" s="444"/>
      <c r="LBO1" s="444"/>
      <c r="LBP1" s="444"/>
      <c r="LBQ1" s="444"/>
      <c r="LBR1" s="444"/>
      <c r="LBS1" s="444"/>
      <c r="LBT1" s="444"/>
      <c r="LBU1" s="444"/>
      <c r="LBV1" s="444"/>
      <c r="LBW1" s="444"/>
      <c r="LBX1" s="444"/>
      <c r="LBY1" s="444"/>
      <c r="LBZ1" s="444"/>
      <c r="LCA1" s="444"/>
      <c r="LCB1" s="444"/>
      <c r="LCC1" s="444"/>
      <c r="LCD1" s="444"/>
      <c r="LCE1" s="444"/>
      <c r="LCF1" s="444"/>
      <c r="LCG1" s="444"/>
      <c r="LCH1" s="444"/>
      <c r="LCI1" s="444"/>
      <c r="LCJ1" s="444"/>
      <c r="LCK1" s="444"/>
      <c r="LCL1" s="444"/>
      <c r="LCM1" s="444"/>
      <c r="LCN1" s="444"/>
      <c r="LCO1" s="444"/>
      <c r="LCP1" s="444"/>
      <c r="LCQ1" s="444"/>
      <c r="LCR1" s="444"/>
      <c r="LCS1" s="444"/>
      <c r="LCT1" s="444"/>
      <c r="LCU1" s="444"/>
      <c r="LCV1" s="444"/>
      <c r="LCW1" s="444"/>
      <c r="LCX1" s="444"/>
      <c r="LCY1" s="444"/>
      <c r="LCZ1" s="444"/>
      <c r="LDA1" s="444"/>
      <c r="LDB1" s="444"/>
      <c r="LDC1" s="444"/>
      <c r="LDD1" s="444"/>
      <c r="LDE1" s="444"/>
      <c r="LDF1" s="444"/>
      <c r="LDG1" s="444"/>
      <c r="LDH1" s="444"/>
      <c r="LDI1" s="444"/>
      <c r="LDJ1" s="444"/>
      <c r="LDK1" s="444"/>
      <c r="LDL1" s="444"/>
      <c r="LDM1" s="444"/>
      <c r="LDN1" s="444"/>
      <c r="LDO1" s="444"/>
      <c r="LDP1" s="444"/>
      <c r="LDQ1" s="444"/>
      <c r="LDR1" s="444"/>
      <c r="LDS1" s="444"/>
      <c r="LDT1" s="444"/>
      <c r="LDU1" s="444"/>
      <c r="LDV1" s="444"/>
      <c r="LDW1" s="444"/>
      <c r="LDX1" s="444"/>
      <c r="LDY1" s="444"/>
      <c r="LDZ1" s="444"/>
      <c r="LEA1" s="444"/>
      <c r="LEB1" s="444"/>
      <c r="LEC1" s="444"/>
      <c r="LED1" s="444"/>
      <c r="LEE1" s="444"/>
      <c r="LEF1" s="444"/>
      <c r="LEG1" s="444"/>
      <c r="LEH1" s="444"/>
      <c r="LEI1" s="444"/>
      <c r="LEJ1" s="444"/>
      <c r="LEK1" s="444"/>
      <c r="LEL1" s="444"/>
      <c r="LEM1" s="444"/>
      <c r="LEN1" s="444"/>
      <c r="LEO1" s="444"/>
      <c r="LEP1" s="444"/>
      <c r="LEQ1" s="444"/>
      <c r="LER1" s="444"/>
      <c r="LES1" s="444"/>
      <c r="LET1" s="444"/>
      <c r="LEU1" s="444"/>
      <c r="LEV1" s="444"/>
      <c r="LEW1" s="444"/>
      <c r="LEX1" s="444"/>
      <c r="LEY1" s="444"/>
      <c r="LEZ1" s="444"/>
      <c r="LFA1" s="444"/>
      <c r="LFB1" s="444"/>
      <c r="LFC1" s="444"/>
      <c r="LFD1" s="444"/>
      <c r="LFE1" s="444"/>
      <c r="LFF1" s="444"/>
      <c r="LFG1" s="444"/>
      <c r="LFH1" s="444"/>
      <c r="LFI1" s="444"/>
      <c r="LFJ1" s="444"/>
      <c r="LFK1" s="444"/>
      <c r="LFL1" s="444"/>
      <c r="LFM1" s="444"/>
      <c r="LFN1" s="444"/>
      <c r="LFO1" s="444"/>
      <c r="LFP1" s="444"/>
      <c r="LFQ1" s="444"/>
      <c r="LFR1" s="444"/>
      <c r="LFS1" s="444"/>
      <c r="LFT1" s="444"/>
      <c r="LFU1" s="444"/>
      <c r="LFV1" s="444"/>
      <c r="LFW1" s="444"/>
      <c r="LFX1" s="444"/>
      <c r="LFY1" s="444"/>
      <c r="LFZ1" s="444"/>
      <c r="LGA1" s="444"/>
      <c r="LGB1" s="444"/>
      <c r="LGC1" s="444"/>
      <c r="LGD1" s="444"/>
      <c r="LGE1" s="444"/>
      <c r="LGF1" s="444"/>
      <c r="LGG1" s="444"/>
      <c r="LGH1" s="444"/>
      <c r="LGI1" s="444"/>
      <c r="LGJ1" s="444"/>
      <c r="LGK1" s="444"/>
      <c r="LGL1" s="444"/>
      <c r="LGM1" s="444"/>
      <c r="LGN1" s="444"/>
      <c r="LGO1" s="444"/>
      <c r="LGP1" s="444"/>
      <c r="LGQ1" s="444"/>
      <c r="LGR1" s="444"/>
      <c r="LGS1" s="444"/>
      <c r="LGT1" s="444"/>
      <c r="LGU1" s="444"/>
      <c r="LGV1" s="444"/>
      <c r="LGW1" s="444"/>
      <c r="LGX1" s="444"/>
      <c r="LGY1" s="444"/>
      <c r="LGZ1" s="444"/>
      <c r="LHA1" s="444"/>
      <c r="LHB1" s="444"/>
      <c r="LHC1" s="444"/>
      <c r="LHD1" s="444"/>
      <c r="LHE1" s="444"/>
      <c r="LHF1" s="444"/>
      <c r="LHG1" s="444"/>
      <c r="LHH1" s="444"/>
      <c r="LHI1" s="444"/>
      <c r="LHJ1" s="444"/>
      <c r="LHK1" s="444"/>
      <c r="LHL1" s="444"/>
      <c r="LHM1" s="444"/>
      <c r="LHN1" s="444"/>
      <c r="LHO1" s="444"/>
      <c r="LHP1" s="444"/>
      <c r="LHQ1" s="444"/>
      <c r="LHR1" s="444"/>
      <c r="LHS1" s="444"/>
      <c r="LHT1" s="444"/>
      <c r="LHU1" s="444"/>
      <c r="LHV1" s="444"/>
      <c r="LHW1" s="444"/>
      <c r="LHX1" s="444"/>
      <c r="LHY1" s="444"/>
      <c r="LHZ1" s="444"/>
      <c r="LIA1" s="444"/>
      <c r="LIB1" s="444"/>
      <c r="LIC1" s="444"/>
      <c r="LID1" s="444"/>
      <c r="LIE1" s="444"/>
      <c r="LIF1" s="444"/>
      <c r="LIG1" s="444"/>
      <c r="LIH1" s="444"/>
      <c r="LII1" s="444"/>
      <c r="LIJ1" s="444"/>
      <c r="LIK1" s="444"/>
      <c r="LIL1" s="444"/>
      <c r="LIM1" s="444"/>
      <c r="LIN1" s="444"/>
      <c r="LIO1" s="444"/>
      <c r="LIP1" s="444"/>
      <c r="LIQ1" s="444"/>
      <c r="LIR1" s="444"/>
      <c r="LIS1" s="444"/>
      <c r="LIT1" s="444"/>
      <c r="LIU1" s="444"/>
      <c r="LIV1" s="444"/>
      <c r="LIW1" s="444"/>
      <c r="LIX1" s="444"/>
      <c r="LIY1" s="444"/>
      <c r="LIZ1" s="444"/>
      <c r="LJA1" s="444"/>
      <c r="LJB1" s="444"/>
      <c r="LJC1" s="444"/>
      <c r="LJD1" s="444"/>
      <c r="LJE1" s="444"/>
      <c r="LJF1" s="444"/>
      <c r="LJG1" s="444"/>
      <c r="LJH1" s="444"/>
      <c r="LJI1" s="444"/>
      <c r="LJJ1" s="444"/>
      <c r="LJK1" s="444"/>
      <c r="LJL1" s="444"/>
      <c r="LJM1" s="444"/>
      <c r="LJN1" s="444"/>
      <c r="LJO1" s="444"/>
      <c r="LJP1" s="444"/>
      <c r="LJQ1" s="444"/>
      <c r="LJR1" s="444"/>
      <c r="LJS1" s="444"/>
      <c r="LJT1" s="444"/>
      <c r="LJU1" s="444"/>
      <c r="LJV1" s="444"/>
      <c r="LJW1" s="444"/>
      <c r="LJX1" s="444"/>
      <c r="LJY1" s="444"/>
      <c r="LJZ1" s="444"/>
      <c r="LKA1" s="444"/>
      <c r="LKB1" s="444"/>
      <c r="LKC1" s="444"/>
      <c r="LKD1" s="444"/>
      <c r="LKE1" s="444"/>
      <c r="LKF1" s="444"/>
      <c r="LKG1" s="444"/>
      <c r="LKH1" s="444"/>
      <c r="LKI1" s="444"/>
      <c r="LKJ1" s="444"/>
      <c r="LKK1" s="444"/>
      <c r="LKL1" s="444"/>
      <c r="LKM1" s="444"/>
      <c r="LKN1" s="444"/>
      <c r="LKO1" s="444"/>
      <c r="LKP1" s="444"/>
      <c r="LKQ1" s="444"/>
      <c r="LKR1" s="444"/>
      <c r="LKS1" s="444"/>
      <c r="LKT1" s="444"/>
      <c r="LKU1" s="444"/>
      <c r="LKV1" s="444"/>
      <c r="LKW1" s="444"/>
      <c r="LKX1" s="444"/>
      <c r="LKY1" s="444"/>
      <c r="LKZ1" s="444"/>
      <c r="LLA1" s="444"/>
      <c r="LLB1" s="444"/>
      <c r="LLC1" s="444"/>
      <c r="LLD1" s="444"/>
      <c r="LLE1" s="444"/>
      <c r="LLF1" s="444"/>
      <c r="LLG1" s="444"/>
      <c r="LLH1" s="444"/>
      <c r="LLI1" s="444"/>
      <c r="LLJ1" s="444"/>
      <c r="LLK1" s="444"/>
      <c r="LLL1" s="444"/>
      <c r="LLM1" s="444"/>
      <c r="LLN1" s="444"/>
      <c r="LLO1" s="444"/>
      <c r="LLP1" s="444"/>
      <c r="LLQ1" s="444"/>
      <c r="LLR1" s="444"/>
      <c r="LLS1" s="444"/>
      <c r="LLT1" s="444"/>
      <c r="LLU1" s="444"/>
      <c r="LLV1" s="444"/>
      <c r="LLW1" s="444"/>
      <c r="LLX1" s="444"/>
      <c r="LLY1" s="444"/>
      <c r="LLZ1" s="444"/>
      <c r="LMA1" s="444"/>
      <c r="LMB1" s="444"/>
      <c r="LMC1" s="444"/>
      <c r="LMD1" s="444"/>
      <c r="LME1" s="444"/>
      <c r="LMF1" s="444"/>
      <c r="LMG1" s="444"/>
      <c r="LMH1" s="444"/>
      <c r="LMI1" s="444"/>
      <c r="LMJ1" s="444"/>
      <c r="LMK1" s="444"/>
      <c r="LML1" s="444"/>
      <c r="LMM1" s="444"/>
      <c r="LMN1" s="444"/>
      <c r="LMO1" s="444"/>
      <c r="LMP1" s="444"/>
      <c r="LMQ1" s="444"/>
      <c r="LMR1" s="444"/>
      <c r="LMS1" s="444"/>
      <c r="LMT1" s="444"/>
      <c r="LMU1" s="444"/>
      <c r="LMV1" s="444"/>
      <c r="LMW1" s="444"/>
      <c r="LMX1" s="444"/>
      <c r="LMY1" s="444"/>
      <c r="LMZ1" s="444"/>
      <c r="LNA1" s="444"/>
      <c r="LNB1" s="444"/>
      <c r="LNC1" s="444"/>
      <c r="LND1" s="444"/>
      <c r="LNE1" s="444"/>
      <c r="LNF1" s="444"/>
      <c r="LNG1" s="444"/>
      <c r="LNH1" s="444"/>
      <c r="LNI1" s="444"/>
      <c r="LNJ1" s="444"/>
      <c r="LNK1" s="444"/>
      <c r="LNL1" s="444"/>
      <c r="LNM1" s="444"/>
      <c r="LNN1" s="444"/>
      <c r="LNO1" s="444"/>
      <c r="LNP1" s="444"/>
      <c r="LNQ1" s="444"/>
      <c r="LNR1" s="444"/>
      <c r="LNS1" s="444"/>
      <c r="LNT1" s="444"/>
      <c r="LNU1" s="444"/>
      <c r="LNV1" s="444"/>
      <c r="LNW1" s="444"/>
      <c r="LNX1" s="444"/>
      <c r="LNY1" s="444"/>
      <c r="LNZ1" s="444"/>
      <c r="LOA1" s="444"/>
      <c r="LOB1" s="444"/>
      <c r="LOC1" s="444"/>
      <c r="LOD1" s="444"/>
      <c r="LOE1" s="444"/>
      <c r="LOF1" s="444"/>
      <c r="LOG1" s="444"/>
      <c r="LOH1" s="444"/>
      <c r="LOI1" s="444"/>
      <c r="LOJ1" s="444"/>
      <c r="LOK1" s="444"/>
      <c r="LOL1" s="444"/>
      <c r="LOM1" s="444"/>
      <c r="LON1" s="444"/>
      <c r="LOO1" s="444"/>
      <c r="LOP1" s="444"/>
      <c r="LOQ1" s="444"/>
      <c r="LOR1" s="444"/>
      <c r="LOS1" s="444"/>
      <c r="LOT1" s="444"/>
      <c r="LOU1" s="444"/>
      <c r="LOV1" s="444"/>
      <c r="LOW1" s="444"/>
      <c r="LOX1" s="444"/>
      <c r="LOY1" s="444"/>
      <c r="LOZ1" s="444"/>
      <c r="LPA1" s="444"/>
      <c r="LPB1" s="444"/>
      <c r="LPC1" s="444"/>
      <c r="LPD1" s="444"/>
      <c r="LPE1" s="444"/>
      <c r="LPF1" s="444"/>
      <c r="LPG1" s="444"/>
      <c r="LPH1" s="444"/>
      <c r="LPI1" s="444"/>
      <c r="LPJ1" s="444"/>
      <c r="LPK1" s="444"/>
      <c r="LPL1" s="444"/>
      <c r="LPM1" s="444"/>
      <c r="LPN1" s="444"/>
      <c r="LPO1" s="444"/>
      <c r="LPP1" s="444"/>
      <c r="LPQ1" s="444"/>
      <c r="LPR1" s="444"/>
      <c r="LPS1" s="444"/>
      <c r="LPT1" s="444"/>
      <c r="LPU1" s="444"/>
      <c r="LPV1" s="444"/>
      <c r="LPW1" s="444"/>
      <c r="LPX1" s="444"/>
      <c r="LPY1" s="444"/>
      <c r="LPZ1" s="444"/>
      <c r="LQA1" s="444"/>
      <c r="LQB1" s="444"/>
      <c r="LQC1" s="444"/>
      <c r="LQD1" s="444"/>
      <c r="LQE1" s="444"/>
      <c r="LQF1" s="444"/>
      <c r="LQG1" s="444"/>
      <c r="LQH1" s="444"/>
      <c r="LQI1" s="444"/>
      <c r="LQJ1" s="444"/>
      <c r="LQK1" s="444"/>
      <c r="LQL1" s="444"/>
      <c r="LQM1" s="444"/>
      <c r="LQN1" s="444"/>
      <c r="LQO1" s="444"/>
      <c r="LQP1" s="444"/>
      <c r="LQQ1" s="444"/>
      <c r="LQR1" s="444"/>
      <c r="LQS1" s="444"/>
      <c r="LQT1" s="444"/>
      <c r="LQU1" s="444"/>
      <c r="LQV1" s="444"/>
      <c r="LQW1" s="444"/>
      <c r="LQX1" s="444"/>
      <c r="LQY1" s="444"/>
      <c r="LQZ1" s="444"/>
      <c r="LRA1" s="444"/>
      <c r="LRB1" s="444"/>
      <c r="LRC1" s="444"/>
      <c r="LRD1" s="444"/>
      <c r="LRE1" s="444"/>
      <c r="LRF1" s="444"/>
      <c r="LRG1" s="444"/>
      <c r="LRH1" s="444"/>
      <c r="LRI1" s="444"/>
      <c r="LRJ1" s="444"/>
      <c r="LRK1" s="444"/>
      <c r="LRL1" s="444"/>
      <c r="LRM1" s="444"/>
      <c r="LRN1" s="444"/>
      <c r="LRO1" s="444"/>
      <c r="LRP1" s="444"/>
      <c r="LRQ1" s="444"/>
      <c r="LRR1" s="444"/>
      <c r="LRS1" s="444"/>
      <c r="LRT1" s="444"/>
      <c r="LRU1" s="444"/>
      <c r="LRV1" s="444"/>
      <c r="LRW1" s="444"/>
      <c r="LRX1" s="444"/>
      <c r="LRY1" s="444"/>
      <c r="LRZ1" s="444"/>
      <c r="LSA1" s="444"/>
      <c r="LSB1" s="444"/>
      <c r="LSC1" s="444"/>
      <c r="LSD1" s="444"/>
      <c r="LSE1" s="444"/>
      <c r="LSF1" s="444"/>
      <c r="LSG1" s="444"/>
      <c r="LSH1" s="444"/>
      <c r="LSI1" s="444"/>
      <c r="LSJ1" s="444"/>
      <c r="LSK1" s="444"/>
      <c r="LSL1" s="444"/>
      <c r="LSM1" s="444"/>
      <c r="LSN1" s="444"/>
      <c r="LSO1" s="444"/>
      <c r="LSP1" s="444"/>
      <c r="LSQ1" s="444"/>
      <c r="LSR1" s="444"/>
      <c r="LSS1" s="444"/>
      <c r="LST1" s="444"/>
      <c r="LSU1" s="444"/>
      <c r="LSV1" s="444"/>
      <c r="LSW1" s="444"/>
      <c r="LSX1" s="444"/>
      <c r="LSY1" s="444"/>
      <c r="LSZ1" s="444"/>
      <c r="LTA1" s="444"/>
      <c r="LTB1" s="444"/>
      <c r="LTC1" s="444"/>
      <c r="LTD1" s="444"/>
      <c r="LTE1" s="444"/>
      <c r="LTF1" s="444"/>
      <c r="LTG1" s="444"/>
      <c r="LTH1" s="444"/>
      <c r="LTI1" s="444"/>
      <c r="LTJ1" s="444"/>
      <c r="LTK1" s="444"/>
      <c r="LTL1" s="444"/>
      <c r="LTM1" s="444"/>
      <c r="LTN1" s="444"/>
      <c r="LTO1" s="444"/>
      <c r="LTP1" s="444"/>
      <c r="LTQ1" s="444"/>
      <c r="LTR1" s="444"/>
      <c r="LTS1" s="444"/>
      <c r="LTT1" s="444"/>
      <c r="LTU1" s="444"/>
      <c r="LTV1" s="444"/>
      <c r="LTW1" s="444"/>
      <c r="LTX1" s="444"/>
      <c r="LTY1" s="444"/>
      <c r="LTZ1" s="444"/>
      <c r="LUA1" s="444"/>
      <c r="LUB1" s="444"/>
      <c r="LUC1" s="444"/>
      <c r="LUD1" s="444"/>
      <c r="LUE1" s="444"/>
      <c r="LUF1" s="444"/>
      <c r="LUG1" s="444"/>
      <c r="LUH1" s="444"/>
      <c r="LUI1" s="444"/>
      <c r="LUJ1" s="444"/>
      <c r="LUK1" s="444"/>
      <c r="LUL1" s="444"/>
      <c r="LUM1" s="444"/>
      <c r="LUN1" s="444"/>
      <c r="LUO1" s="444"/>
      <c r="LUP1" s="444"/>
      <c r="LUQ1" s="444"/>
      <c r="LUR1" s="444"/>
      <c r="LUS1" s="444"/>
      <c r="LUT1" s="444"/>
      <c r="LUU1" s="444"/>
      <c r="LUV1" s="444"/>
      <c r="LUW1" s="444"/>
      <c r="LUX1" s="444"/>
      <c r="LUY1" s="444"/>
      <c r="LUZ1" s="444"/>
      <c r="LVA1" s="444"/>
      <c r="LVB1" s="444"/>
      <c r="LVC1" s="444"/>
      <c r="LVD1" s="444"/>
      <c r="LVE1" s="444"/>
      <c r="LVF1" s="444"/>
      <c r="LVG1" s="444"/>
      <c r="LVH1" s="444"/>
      <c r="LVI1" s="444"/>
      <c r="LVJ1" s="444"/>
      <c r="LVK1" s="444"/>
      <c r="LVL1" s="444"/>
      <c r="LVM1" s="444"/>
      <c r="LVN1" s="444"/>
      <c r="LVO1" s="444"/>
      <c r="LVP1" s="444"/>
      <c r="LVQ1" s="444"/>
      <c r="LVR1" s="444"/>
      <c r="LVS1" s="444"/>
      <c r="LVT1" s="444"/>
      <c r="LVU1" s="444"/>
      <c r="LVV1" s="444"/>
      <c r="LVW1" s="444"/>
      <c r="LVX1" s="444"/>
      <c r="LVY1" s="444"/>
      <c r="LVZ1" s="444"/>
      <c r="LWA1" s="444"/>
      <c r="LWB1" s="444"/>
      <c r="LWC1" s="444"/>
      <c r="LWD1" s="444"/>
      <c r="LWE1" s="444"/>
      <c r="LWF1" s="444"/>
      <c r="LWG1" s="444"/>
      <c r="LWH1" s="444"/>
      <c r="LWI1" s="444"/>
      <c r="LWJ1" s="444"/>
      <c r="LWK1" s="444"/>
      <c r="LWL1" s="444"/>
      <c r="LWM1" s="444"/>
      <c r="LWN1" s="444"/>
      <c r="LWO1" s="444"/>
      <c r="LWP1" s="444"/>
      <c r="LWQ1" s="444"/>
      <c r="LWR1" s="444"/>
      <c r="LWS1" s="444"/>
      <c r="LWT1" s="444"/>
      <c r="LWU1" s="444"/>
      <c r="LWV1" s="444"/>
      <c r="LWW1" s="444"/>
      <c r="LWX1" s="444"/>
      <c r="LWY1" s="444"/>
      <c r="LWZ1" s="444"/>
      <c r="LXA1" s="444"/>
      <c r="LXB1" s="444"/>
      <c r="LXC1" s="444"/>
      <c r="LXD1" s="444"/>
      <c r="LXE1" s="444"/>
      <c r="LXF1" s="444"/>
      <c r="LXG1" s="444"/>
      <c r="LXH1" s="444"/>
      <c r="LXI1" s="444"/>
      <c r="LXJ1" s="444"/>
      <c r="LXK1" s="444"/>
      <c r="LXL1" s="444"/>
      <c r="LXM1" s="444"/>
      <c r="LXN1" s="444"/>
      <c r="LXO1" s="444"/>
      <c r="LXP1" s="444"/>
      <c r="LXQ1" s="444"/>
      <c r="LXR1" s="444"/>
      <c r="LXS1" s="444"/>
      <c r="LXT1" s="444"/>
      <c r="LXU1" s="444"/>
      <c r="LXV1" s="444"/>
      <c r="LXW1" s="444"/>
      <c r="LXX1" s="444"/>
      <c r="LXY1" s="444"/>
      <c r="LXZ1" s="444"/>
      <c r="LYA1" s="444"/>
      <c r="LYB1" s="444"/>
      <c r="LYC1" s="444"/>
      <c r="LYD1" s="444"/>
      <c r="LYE1" s="444"/>
      <c r="LYF1" s="444"/>
      <c r="LYG1" s="444"/>
      <c r="LYH1" s="444"/>
      <c r="LYI1" s="444"/>
      <c r="LYJ1" s="444"/>
      <c r="LYK1" s="444"/>
      <c r="LYL1" s="444"/>
      <c r="LYM1" s="444"/>
      <c r="LYN1" s="444"/>
      <c r="LYO1" s="444"/>
      <c r="LYP1" s="444"/>
      <c r="LYQ1" s="444"/>
      <c r="LYR1" s="444"/>
      <c r="LYS1" s="444"/>
      <c r="LYT1" s="444"/>
      <c r="LYU1" s="444"/>
      <c r="LYV1" s="444"/>
      <c r="LYW1" s="444"/>
      <c r="LYX1" s="444"/>
      <c r="LYY1" s="444"/>
      <c r="LYZ1" s="444"/>
      <c r="LZA1" s="444"/>
      <c r="LZB1" s="444"/>
      <c r="LZC1" s="444"/>
      <c r="LZD1" s="444"/>
      <c r="LZE1" s="444"/>
      <c r="LZF1" s="444"/>
      <c r="LZG1" s="444"/>
      <c r="LZH1" s="444"/>
      <c r="LZI1" s="444"/>
      <c r="LZJ1" s="444"/>
      <c r="LZK1" s="444"/>
      <c r="LZL1" s="444"/>
      <c r="LZM1" s="444"/>
      <c r="LZN1" s="444"/>
      <c r="LZO1" s="444"/>
      <c r="LZP1" s="444"/>
      <c r="LZQ1" s="444"/>
      <c r="LZR1" s="444"/>
      <c r="LZS1" s="444"/>
      <c r="LZT1" s="444"/>
      <c r="LZU1" s="444"/>
      <c r="LZV1" s="444"/>
      <c r="LZW1" s="444"/>
      <c r="LZX1" s="444"/>
      <c r="LZY1" s="444"/>
      <c r="LZZ1" s="444"/>
      <c r="MAA1" s="444"/>
      <c r="MAB1" s="444"/>
      <c r="MAC1" s="444"/>
      <c r="MAD1" s="444"/>
      <c r="MAE1" s="444"/>
      <c r="MAF1" s="444"/>
      <c r="MAG1" s="444"/>
      <c r="MAH1" s="444"/>
      <c r="MAI1" s="444"/>
      <c r="MAJ1" s="444"/>
      <c r="MAK1" s="444"/>
      <c r="MAL1" s="444"/>
      <c r="MAM1" s="444"/>
      <c r="MAN1" s="444"/>
      <c r="MAO1" s="444"/>
      <c r="MAP1" s="444"/>
      <c r="MAQ1" s="444"/>
      <c r="MAR1" s="444"/>
      <c r="MAS1" s="444"/>
      <c r="MAT1" s="444"/>
      <c r="MAU1" s="444"/>
      <c r="MAV1" s="444"/>
      <c r="MAW1" s="444"/>
      <c r="MAX1" s="444"/>
      <c r="MAY1" s="444"/>
      <c r="MAZ1" s="444"/>
      <c r="MBA1" s="444"/>
      <c r="MBB1" s="444"/>
      <c r="MBC1" s="444"/>
      <c r="MBD1" s="444"/>
      <c r="MBE1" s="444"/>
      <c r="MBF1" s="444"/>
      <c r="MBG1" s="444"/>
      <c r="MBH1" s="444"/>
      <c r="MBI1" s="444"/>
      <c r="MBJ1" s="444"/>
      <c r="MBK1" s="444"/>
      <c r="MBL1" s="444"/>
      <c r="MBM1" s="444"/>
      <c r="MBN1" s="444"/>
      <c r="MBO1" s="444"/>
      <c r="MBP1" s="444"/>
      <c r="MBQ1" s="444"/>
      <c r="MBR1" s="444"/>
      <c r="MBS1" s="444"/>
      <c r="MBT1" s="444"/>
      <c r="MBU1" s="444"/>
      <c r="MBV1" s="444"/>
      <c r="MBW1" s="444"/>
      <c r="MBX1" s="444"/>
      <c r="MBY1" s="444"/>
      <c r="MBZ1" s="444"/>
      <c r="MCA1" s="444"/>
      <c r="MCB1" s="444"/>
      <c r="MCC1" s="444"/>
      <c r="MCD1" s="444"/>
      <c r="MCE1" s="444"/>
      <c r="MCF1" s="444"/>
      <c r="MCG1" s="444"/>
      <c r="MCH1" s="444"/>
      <c r="MCI1" s="444"/>
      <c r="MCJ1" s="444"/>
      <c r="MCK1" s="444"/>
      <c r="MCL1" s="444"/>
      <c r="MCM1" s="444"/>
      <c r="MCN1" s="444"/>
      <c r="MCO1" s="444"/>
      <c r="MCP1" s="444"/>
      <c r="MCQ1" s="444"/>
      <c r="MCR1" s="444"/>
      <c r="MCS1" s="444"/>
      <c r="MCT1" s="444"/>
      <c r="MCU1" s="444"/>
      <c r="MCV1" s="444"/>
      <c r="MCW1" s="444"/>
      <c r="MCX1" s="444"/>
      <c r="MCY1" s="444"/>
      <c r="MCZ1" s="444"/>
      <c r="MDA1" s="444"/>
      <c r="MDB1" s="444"/>
      <c r="MDC1" s="444"/>
      <c r="MDD1" s="444"/>
      <c r="MDE1" s="444"/>
      <c r="MDF1" s="444"/>
      <c r="MDG1" s="444"/>
      <c r="MDH1" s="444"/>
      <c r="MDI1" s="444"/>
      <c r="MDJ1" s="444"/>
      <c r="MDK1" s="444"/>
      <c r="MDL1" s="444"/>
      <c r="MDM1" s="444"/>
      <c r="MDN1" s="444"/>
      <c r="MDO1" s="444"/>
      <c r="MDP1" s="444"/>
      <c r="MDQ1" s="444"/>
      <c r="MDR1" s="444"/>
      <c r="MDS1" s="444"/>
      <c r="MDT1" s="444"/>
      <c r="MDU1" s="444"/>
      <c r="MDV1" s="444"/>
      <c r="MDW1" s="444"/>
      <c r="MDX1" s="444"/>
      <c r="MDY1" s="444"/>
      <c r="MDZ1" s="444"/>
      <c r="MEA1" s="444"/>
      <c r="MEB1" s="444"/>
      <c r="MEC1" s="444"/>
      <c r="MED1" s="444"/>
      <c r="MEE1" s="444"/>
      <c r="MEF1" s="444"/>
      <c r="MEG1" s="444"/>
      <c r="MEH1" s="444"/>
      <c r="MEI1" s="444"/>
      <c r="MEJ1" s="444"/>
      <c r="MEK1" s="444"/>
      <c r="MEL1" s="444"/>
      <c r="MEM1" s="444"/>
      <c r="MEN1" s="444"/>
      <c r="MEO1" s="444"/>
      <c r="MEP1" s="444"/>
      <c r="MEQ1" s="444"/>
      <c r="MER1" s="444"/>
      <c r="MES1" s="444"/>
      <c r="MET1" s="444"/>
      <c r="MEU1" s="444"/>
      <c r="MEV1" s="444"/>
      <c r="MEW1" s="444"/>
      <c r="MEX1" s="444"/>
      <c r="MEY1" s="444"/>
      <c r="MEZ1" s="444"/>
      <c r="MFA1" s="444"/>
      <c r="MFB1" s="444"/>
      <c r="MFC1" s="444"/>
      <c r="MFD1" s="444"/>
      <c r="MFE1" s="444"/>
      <c r="MFF1" s="444"/>
      <c r="MFG1" s="444"/>
      <c r="MFH1" s="444"/>
      <c r="MFI1" s="444"/>
      <c r="MFJ1" s="444"/>
      <c r="MFK1" s="444"/>
      <c r="MFL1" s="444"/>
      <c r="MFM1" s="444"/>
      <c r="MFN1" s="444"/>
      <c r="MFO1" s="444"/>
      <c r="MFP1" s="444"/>
      <c r="MFQ1" s="444"/>
      <c r="MFR1" s="444"/>
      <c r="MFS1" s="444"/>
      <c r="MFT1" s="444"/>
      <c r="MFU1" s="444"/>
      <c r="MFV1" s="444"/>
      <c r="MFW1" s="444"/>
      <c r="MFX1" s="444"/>
      <c r="MFY1" s="444"/>
      <c r="MFZ1" s="444"/>
      <c r="MGA1" s="444"/>
      <c r="MGB1" s="444"/>
      <c r="MGC1" s="444"/>
      <c r="MGD1" s="444"/>
      <c r="MGE1" s="444"/>
      <c r="MGF1" s="444"/>
      <c r="MGG1" s="444"/>
      <c r="MGH1" s="444"/>
      <c r="MGI1" s="444"/>
      <c r="MGJ1" s="444"/>
      <c r="MGK1" s="444"/>
      <c r="MGL1" s="444"/>
      <c r="MGM1" s="444"/>
      <c r="MGN1" s="444"/>
      <c r="MGO1" s="444"/>
      <c r="MGP1" s="444"/>
      <c r="MGQ1" s="444"/>
      <c r="MGR1" s="444"/>
      <c r="MGS1" s="444"/>
      <c r="MGT1" s="444"/>
      <c r="MGU1" s="444"/>
      <c r="MGV1" s="444"/>
      <c r="MGW1" s="444"/>
      <c r="MGX1" s="444"/>
      <c r="MGY1" s="444"/>
      <c r="MGZ1" s="444"/>
      <c r="MHA1" s="444"/>
      <c r="MHB1" s="444"/>
      <c r="MHC1" s="444"/>
      <c r="MHD1" s="444"/>
      <c r="MHE1" s="444"/>
      <c r="MHF1" s="444"/>
      <c r="MHG1" s="444"/>
      <c r="MHH1" s="444"/>
      <c r="MHI1" s="444"/>
      <c r="MHJ1" s="444"/>
      <c r="MHK1" s="444"/>
      <c r="MHL1" s="444"/>
      <c r="MHM1" s="444"/>
      <c r="MHN1" s="444"/>
      <c r="MHO1" s="444"/>
      <c r="MHP1" s="444"/>
      <c r="MHQ1" s="444"/>
      <c r="MHR1" s="444"/>
      <c r="MHS1" s="444"/>
      <c r="MHT1" s="444"/>
      <c r="MHU1" s="444"/>
      <c r="MHV1" s="444"/>
      <c r="MHW1" s="444"/>
      <c r="MHX1" s="444"/>
      <c r="MHY1" s="444"/>
      <c r="MHZ1" s="444"/>
      <c r="MIA1" s="444"/>
      <c r="MIB1" s="444"/>
      <c r="MIC1" s="444"/>
      <c r="MID1" s="444"/>
      <c r="MIE1" s="444"/>
      <c r="MIF1" s="444"/>
      <c r="MIG1" s="444"/>
      <c r="MIH1" s="444"/>
      <c r="MII1" s="444"/>
      <c r="MIJ1" s="444"/>
      <c r="MIK1" s="444"/>
      <c r="MIL1" s="444"/>
      <c r="MIM1" s="444"/>
      <c r="MIN1" s="444"/>
      <c r="MIO1" s="444"/>
      <c r="MIP1" s="444"/>
      <c r="MIQ1" s="444"/>
      <c r="MIR1" s="444"/>
      <c r="MIS1" s="444"/>
      <c r="MIT1" s="444"/>
      <c r="MIU1" s="444"/>
      <c r="MIV1" s="444"/>
      <c r="MIW1" s="444"/>
      <c r="MIX1" s="444"/>
      <c r="MIY1" s="444"/>
      <c r="MIZ1" s="444"/>
      <c r="MJA1" s="444"/>
      <c r="MJB1" s="444"/>
      <c r="MJC1" s="444"/>
      <c r="MJD1" s="444"/>
      <c r="MJE1" s="444"/>
      <c r="MJF1" s="444"/>
      <c r="MJG1" s="444"/>
      <c r="MJH1" s="444"/>
      <c r="MJI1" s="444"/>
      <c r="MJJ1" s="444"/>
      <c r="MJK1" s="444"/>
      <c r="MJL1" s="444"/>
      <c r="MJM1" s="444"/>
      <c r="MJN1" s="444"/>
      <c r="MJO1" s="444"/>
      <c r="MJP1" s="444"/>
      <c r="MJQ1" s="444"/>
      <c r="MJR1" s="444"/>
      <c r="MJS1" s="444"/>
      <c r="MJT1" s="444"/>
      <c r="MJU1" s="444"/>
      <c r="MJV1" s="444"/>
      <c r="MJW1" s="444"/>
      <c r="MJX1" s="444"/>
      <c r="MJY1" s="444"/>
      <c r="MJZ1" s="444"/>
      <c r="MKA1" s="444"/>
      <c r="MKB1" s="444"/>
      <c r="MKC1" s="444"/>
      <c r="MKD1" s="444"/>
      <c r="MKE1" s="444"/>
      <c r="MKF1" s="444"/>
      <c r="MKG1" s="444"/>
      <c r="MKH1" s="444"/>
      <c r="MKI1" s="444"/>
      <c r="MKJ1" s="444"/>
      <c r="MKK1" s="444"/>
      <c r="MKL1" s="444"/>
      <c r="MKM1" s="444"/>
      <c r="MKN1" s="444"/>
      <c r="MKO1" s="444"/>
      <c r="MKP1" s="444"/>
      <c r="MKQ1" s="444"/>
      <c r="MKR1" s="444"/>
      <c r="MKS1" s="444"/>
      <c r="MKT1" s="444"/>
      <c r="MKU1" s="444"/>
      <c r="MKV1" s="444"/>
      <c r="MKW1" s="444"/>
      <c r="MKX1" s="444"/>
      <c r="MKY1" s="444"/>
      <c r="MKZ1" s="444"/>
      <c r="MLA1" s="444"/>
      <c r="MLB1" s="444"/>
      <c r="MLC1" s="444"/>
      <c r="MLD1" s="444"/>
      <c r="MLE1" s="444"/>
      <c r="MLF1" s="444"/>
      <c r="MLG1" s="444"/>
      <c r="MLH1" s="444"/>
      <c r="MLI1" s="444"/>
      <c r="MLJ1" s="444"/>
      <c r="MLK1" s="444"/>
      <c r="MLL1" s="444"/>
      <c r="MLM1" s="444"/>
      <c r="MLN1" s="444"/>
      <c r="MLO1" s="444"/>
      <c r="MLP1" s="444"/>
      <c r="MLQ1" s="444"/>
      <c r="MLR1" s="444"/>
      <c r="MLS1" s="444"/>
      <c r="MLT1" s="444"/>
      <c r="MLU1" s="444"/>
      <c r="MLV1" s="444"/>
      <c r="MLW1" s="444"/>
      <c r="MLX1" s="444"/>
      <c r="MLY1" s="444"/>
      <c r="MLZ1" s="444"/>
      <c r="MMA1" s="444"/>
      <c r="MMB1" s="444"/>
      <c r="MMC1" s="444"/>
      <c r="MMD1" s="444"/>
      <c r="MME1" s="444"/>
      <c r="MMF1" s="444"/>
      <c r="MMG1" s="444"/>
      <c r="MMH1" s="444"/>
      <c r="MMI1" s="444"/>
      <c r="MMJ1" s="444"/>
      <c r="MMK1" s="444"/>
      <c r="MML1" s="444"/>
      <c r="MMM1" s="444"/>
      <c r="MMN1" s="444"/>
      <c r="MMO1" s="444"/>
      <c r="MMP1" s="444"/>
      <c r="MMQ1" s="444"/>
      <c r="MMR1" s="444"/>
      <c r="MMS1" s="444"/>
      <c r="MMT1" s="444"/>
      <c r="MMU1" s="444"/>
      <c r="MMV1" s="444"/>
      <c r="MMW1" s="444"/>
      <c r="MMX1" s="444"/>
      <c r="MMY1" s="444"/>
      <c r="MMZ1" s="444"/>
      <c r="MNA1" s="444"/>
      <c r="MNB1" s="444"/>
      <c r="MNC1" s="444"/>
      <c r="MND1" s="444"/>
      <c r="MNE1" s="444"/>
      <c r="MNF1" s="444"/>
      <c r="MNG1" s="444"/>
      <c r="MNH1" s="444"/>
      <c r="MNI1" s="444"/>
      <c r="MNJ1" s="444"/>
      <c r="MNK1" s="444"/>
      <c r="MNL1" s="444"/>
      <c r="MNM1" s="444"/>
      <c r="MNN1" s="444"/>
      <c r="MNO1" s="444"/>
      <c r="MNP1" s="444"/>
      <c r="MNQ1" s="444"/>
      <c r="MNR1" s="444"/>
      <c r="MNS1" s="444"/>
      <c r="MNT1" s="444"/>
      <c r="MNU1" s="444"/>
      <c r="MNV1" s="444"/>
      <c r="MNW1" s="444"/>
      <c r="MNX1" s="444"/>
      <c r="MNY1" s="444"/>
      <c r="MNZ1" s="444"/>
      <c r="MOA1" s="444"/>
      <c r="MOB1" s="444"/>
      <c r="MOC1" s="444"/>
      <c r="MOD1" s="444"/>
      <c r="MOE1" s="444"/>
      <c r="MOF1" s="444"/>
      <c r="MOG1" s="444"/>
      <c r="MOH1" s="444"/>
      <c r="MOI1" s="444"/>
      <c r="MOJ1" s="444"/>
      <c r="MOK1" s="444"/>
      <c r="MOL1" s="444"/>
      <c r="MOM1" s="444"/>
      <c r="MON1" s="444"/>
      <c r="MOO1" s="444"/>
      <c r="MOP1" s="444"/>
      <c r="MOQ1" s="444"/>
      <c r="MOR1" s="444"/>
      <c r="MOS1" s="444"/>
      <c r="MOT1" s="444"/>
      <c r="MOU1" s="444"/>
      <c r="MOV1" s="444"/>
      <c r="MOW1" s="444"/>
      <c r="MOX1" s="444"/>
      <c r="MOY1" s="444"/>
      <c r="MOZ1" s="444"/>
      <c r="MPA1" s="444"/>
      <c r="MPB1" s="444"/>
      <c r="MPC1" s="444"/>
      <c r="MPD1" s="444"/>
      <c r="MPE1" s="444"/>
      <c r="MPF1" s="444"/>
      <c r="MPG1" s="444"/>
      <c r="MPH1" s="444"/>
      <c r="MPI1" s="444"/>
      <c r="MPJ1" s="444"/>
      <c r="MPK1" s="444"/>
      <c r="MPL1" s="444"/>
      <c r="MPM1" s="444"/>
      <c r="MPN1" s="444"/>
      <c r="MPO1" s="444"/>
      <c r="MPP1" s="444"/>
      <c r="MPQ1" s="444"/>
      <c r="MPR1" s="444"/>
      <c r="MPS1" s="444"/>
      <c r="MPT1" s="444"/>
      <c r="MPU1" s="444"/>
      <c r="MPV1" s="444"/>
      <c r="MPW1" s="444"/>
      <c r="MPX1" s="444"/>
      <c r="MPY1" s="444"/>
      <c r="MPZ1" s="444"/>
      <c r="MQA1" s="444"/>
      <c r="MQB1" s="444"/>
      <c r="MQC1" s="444"/>
      <c r="MQD1" s="444"/>
      <c r="MQE1" s="444"/>
      <c r="MQF1" s="444"/>
      <c r="MQG1" s="444"/>
      <c r="MQH1" s="444"/>
      <c r="MQI1" s="444"/>
      <c r="MQJ1" s="444"/>
      <c r="MQK1" s="444"/>
      <c r="MQL1" s="444"/>
      <c r="MQM1" s="444"/>
      <c r="MQN1" s="444"/>
      <c r="MQO1" s="444"/>
      <c r="MQP1" s="444"/>
      <c r="MQQ1" s="444"/>
      <c r="MQR1" s="444"/>
      <c r="MQS1" s="444"/>
      <c r="MQT1" s="444"/>
      <c r="MQU1" s="444"/>
      <c r="MQV1" s="444"/>
      <c r="MQW1" s="444"/>
      <c r="MQX1" s="444"/>
      <c r="MQY1" s="444"/>
      <c r="MQZ1" s="444"/>
      <c r="MRA1" s="444"/>
      <c r="MRB1" s="444"/>
      <c r="MRC1" s="444"/>
      <c r="MRD1" s="444"/>
      <c r="MRE1" s="444"/>
      <c r="MRF1" s="444"/>
      <c r="MRG1" s="444"/>
      <c r="MRH1" s="444"/>
      <c r="MRI1" s="444"/>
      <c r="MRJ1" s="444"/>
      <c r="MRK1" s="444"/>
      <c r="MRL1" s="444"/>
      <c r="MRM1" s="444"/>
      <c r="MRN1" s="444"/>
      <c r="MRO1" s="444"/>
      <c r="MRP1" s="444"/>
      <c r="MRQ1" s="444"/>
      <c r="MRR1" s="444"/>
      <c r="MRS1" s="444"/>
      <c r="MRT1" s="444"/>
      <c r="MRU1" s="444"/>
      <c r="MRV1" s="444"/>
      <c r="MRW1" s="444"/>
      <c r="MRX1" s="444"/>
      <c r="MRY1" s="444"/>
      <c r="MRZ1" s="444"/>
      <c r="MSA1" s="444"/>
      <c r="MSB1" s="444"/>
      <c r="MSC1" s="444"/>
      <c r="MSD1" s="444"/>
      <c r="MSE1" s="444"/>
      <c r="MSF1" s="444"/>
      <c r="MSG1" s="444"/>
      <c r="MSH1" s="444"/>
      <c r="MSI1" s="444"/>
      <c r="MSJ1" s="444"/>
      <c r="MSK1" s="444"/>
      <c r="MSL1" s="444"/>
      <c r="MSM1" s="444"/>
      <c r="MSN1" s="444"/>
      <c r="MSO1" s="444"/>
      <c r="MSP1" s="444"/>
      <c r="MSQ1" s="444"/>
      <c r="MSR1" s="444"/>
      <c r="MSS1" s="444"/>
      <c r="MST1" s="444"/>
      <c r="MSU1" s="444"/>
      <c r="MSV1" s="444"/>
      <c r="MSW1" s="444"/>
      <c r="MSX1" s="444"/>
      <c r="MSY1" s="444"/>
      <c r="MSZ1" s="444"/>
      <c r="MTA1" s="444"/>
      <c r="MTB1" s="444"/>
      <c r="MTC1" s="444"/>
      <c r="MTD1" s="444"/>
      <c r="MTE1" s="444"/>
      <c r="MTF1" s="444"/>
      <c r="MTG1" s="444"/>
      <c r="MTH1" s="444"/>
      <c r="MTI1" s="444"/>
      <c r="MTJ1" s="444"/>
      <c r="MTK1" s="444"/>
      <c r="MTL1" s="444"/>
      <c r="MTM1" s="444"/>
      <c r="MTN1" s="444"/>
      <c r="MTO1" s="444"/>
      <c r="MTP1" s="444"/>
      <c r="MTQ1" s="444"/>
      <c r="MTR1" s="444"/>
      <c r="MTS1" s="444"/>
      <c r="MTT1" s="444"/>
      <c r="MTU1" s="444"/>
      <c r="MTV1" s="444"/>
      <c r="MTW1" s="444"/>
      <c r="MTX1" s="444"/>
      <c r="MTY1" s="444"/>
      <c r="MTZ1" s="444"/>
      <c r="MUA1" s="444"/>
      <c r="MUB1" s="444"/>
      <c r="MUC1" s="444"/>
      <c r="MUD1" s="444"/>
      <c r="MUE1" s="444"/>
      <c r="MUF1" s="444"/>
      <c r="MUG1" s="444"/>
      <c r="MUH1" s="444"/>
      <c r="MUI1" s="444"/>
      <c r="MUJ1" s="444"/>
      <c r="MUK1" s="444"/>
      <c r="MUL1" s="444"/>
      <c r="MUM1" s="444"/>
      <c r="MUN1" s="444"/>
      <c r="MUO1" s="444"/>
      <c r="MUP1" s="444"/>
      <c r="MUQ1" s="444"/>
      <c r="MUR1" s="444"/>
      <c r="MUS1" s="444"/>
      <c r="MUT1" s="444"/>
      <c r="MUU1" s="444"/>
      <c r="MUV1" s="444"/>
      <c r="MUW1" s="444"/>
      <c r="MUX1" s="444"/>
      <c r="MUY1" s="444"/>
      <c r="MUZ1" s="444"/>
      <c r="MVA1" s="444"/>
      <c r="MVB1" s="444"/>
      <c r="MVC1" s="444"/>
      <c r="MVD1" s="444"/>
      <c r="MVE1" s="444"/>
      <c r="MVF1" s="444"/>
      <c r="MVG1" s="444"/>
      <c r="MVH1" s="444"/>
      <c r="MVI1" s="444"/>
      <c r="MVJ1" s="444"/>
      <c r="MVK1" s="444"/>
      <c r="MVL1" s="444"/>
      <c r="MVM1" s="444"/>
      <c r="MVN1" s="444"/>
      <c r="MVO1" s="444"/>
      <c r="MVP1" s="444"/>
      <c r="MVQ1" s="444"/>
      <c r="MVR1" s="444"/>
      <c r="MVS1" s="444"/>
      <c r="MVT1" s="444"/>
      <c r="MVU1" s="444"/>
      <c r="MVV1" s="444"/>
      <c r="MVW1" s="444"/>
      <c r="MVX1" s="444"/>
      <c r="MVY1" s="444"/>
      <c r="MVZ1" s="444"/>
      <c r="MWA1" s="444"/>
      <c r="MWB1" s="444"/>
      <c r="MWC1" s="444"/>
      <c r="MWD1" s="444"/>
      <c r="MWE1" s="444"/>
      <c r="MWF1" s="444"/>
      <c r="MWG1" s="444"/>
      <c r="MWH1" s="444"/>
      <c r="MWI1" s="444"/>
      <c r="MWJ1" s="444"/>
      <c r="MWK1" s="444"/>
      <c r="MWL1" s="444"/>
      <c r="MWM1" s="444"/>
      <c r="MWN1" s="444"/>
      <c r="MWO1" s="444"/>
      <c r="MWP1" s="444"/>
      <c r="MWQ1" s="444"/>
      <c r="MWR1" s="444"/>
      <c r="MWS1" s="444"/>
      <c r="MWT1" s="444"/>
      <c r="MWU1" s="444"/>
      <c r="MWV1" s="444"/>
      <c r="MWW1" s="444"/>
      <c r="MWX1" s="444"/>
      <c r="MWY1" s="444"/>
      <c r="MWZ1" s="444"/>
      <c r="MXA1" s="444"/>
      <c r="MXB1" s="444"/>
      <c r="MXC1" s="444"/>
      <c r="MXD1" s="444"/>
      <c r="MXE1" s="444"/>
      <c r="MXF1" s="444"/>
      <c r="MXG1" s="444"/>
      <c r="MXH1" s="444"/>
      <c r="MXI1" s="444"/>
      <c r="MXJ1" s="444"/>
      <c r="MXK1" s="444"/>
      <c r="MXL1" s="444"/>
      <c r="MXM1" s="444"/>
      <c r="MXN1" s="444"/>
      <c r="MXO1" s="444"/>
      <c r="MXP1" s="444"/>
      <c r="MXQ1" s="444"/>
      <c r="MXR1" s="444"/>
      <c r="MXS1" s="444"/>
      <c r="MXT1" s="444"/>
      <c r="MXU1" s="444"/>
      <c r="MXV1" s="444"/>
      <c r="MXW1" s="444"/>
      <c r="MXX1" s="444"/>
      <c r="MXY1" s="444"/>
      <c r="MXZ1" s="444"/>
      <c r="MYA1" s="444"/>
      <c r="MYB1" s="444"/>
      <c r="MYC1" s="444"/>
      <c r="MYD1" s="444"/>
      <c r="MYE1" s="444"/>
      <c r="MYF1" s="444"/>
      <c r="MYG1" s="444"/>
      <c r="MYH1" s="444"/>
      <c r="MYI1" s="444"/>
      <c r="MYJ1" s="444"/>
      <c r="MYK1" s="444"/>
      <c r="MYL1" s="444"/>
      <c r="MYM1" s="444"/>
      <c r="MYN1" s="444"/>
      <c r="MYO1" s="444"/>
      <c r="MYP1" s="444"/>
      <c r="MYQ1" s="444"/>
      <c r="MYR1" s="444"/>
      <c r="MYS1" s="444"/>
      <c r="MYT1" s="444"/>
      <c r="MYU1" s="444"/>
      <c r="MYV1" s="444"/>
      <c r="MYW1" s="444"/>
      <c r="MYX1" s="444"/>
      <c r="MYY1" s="444"/>
      <c r="MYZ1" s="444"/>
      <c r="MZA1" s="444"/>
      <c r="MZB1" s="444"/>
      <c r="MZC1" s="444"/>
      <c r="MZD1" s="444"/>
      <c r="MZE1" s="444"/>
      <c r="MZF1" s="444"/>
      <c r="MZG1" s="444"/>
      <c r="MZH1" s="444"/>
      <c r="MZI1" s="444"/>
      <c r="MZJ1" s="444"/>
      <c r="MZK1" s="444"/>
      <c r="MZL1" s="444"/>
      <c r="MZM1" s="444"/>
      <c r="MZN1" s="444"/>
      <c r="MZO1" s="444"/>
      <c r="MZP1" s="444"/>
      <c r="MZQ1" s="444"/>
      <c r="MZR1" s="444"/>
      <c r="MZS1" s="444"/>
      <c r="MZT1" s="444"/>
      <c r="MZU1" s="444"/>
      <c r="MZV1" s="444"/>
      <c r="MZW1" s="444"/>
      <c r="MZX1" s="444"/>
      <c r="MZY1" s="444"/>
      <c r="MZZ1" s="444"/>
      <c r="NAA1" s="444"/>
      <c r="NAB1" s="444"/>
      <c r="NAC1" s="444"/>
      <c r="NAD1" s="444"/>
      <c r="NAE1" s="444"/>
      <c r="NAF1" s="444"/>
      <c r="NAG1" s="444"/>
      <c r="NAH1" s="444"/>
      <c r="NAI1" s="444"/>
      <c r="NAJ1" s="444"/>
      <c r="NAK1" s="444"/>
      <c r="NAL1" s="444"/>
      <c r="NAM1" s="444"/>
      <c r="NAN1" s="444"/>
      <c r="NAO1" s="444"/>
      <c r="NAP1" s="444"/>
      <c r="NAQ1" s="444"/>
      <c r="NAR1" s="444"/>
      <c r="NAS1" s="444"/>
      <c r="NAT1" s="444"/>
      <c r="NAU1" s="444"/>
      <c r="NAV1" s="444"/>
      <c r="NAW1" s="444"/>
      <c r="NAX1" s="444"/>
      <c r="NAY1" s="444"/>
      <c r="NAZ1" s="444"/>
      <c r="NBA1" s="444"/>
      <c r="NBB1" s="444"/>
      <c r="NBC1" s="444"/>
      <c r="NBD1" s="444"/>
      <c r="NBE1" s="444"/>
      <c r="NBF1" s="444"/>
      <c r="NBG1" s="444"/>
      <c r="NBH1" s="444"/>
      <c r="NBI1" s="444"/>
      <c r="NBJ1" s="444"/>
      <c r="NBK1" s="444"/>
      <c r="NBL1" s="444"/>
      <c r="NBM1" s="444"/>
      <c r="NBN1" s="444"/>
      <c r="NBO1" s="444"/>
      <c r="NBP1" s="444"/>
      <c r="NBQ1" s="444"/>
      <c r="NBR1" s="444"/>
      <c r="NBS1" s="444"/>
      <c r="NBT1" s="444"/>
      <c r="NBU1" s="444"/>
      <c r="NBV1" s="444"/>
      <c r="NBW1" s="444"/>
      <c r="NBX1" s="444"/>
      <c r="NBY1" s="444"/>
      <c r="NBZ1" s="444"/>
      <c r="NCA1" s="444"/>
      <c r="NCB1" s="444"/>
      <c r="NCC1" s="444"/>
      <c r="NCD1" s="444"/>
      <c r="NCE1" s="444"/>
      <c r="NCF1" s="444"/>
      <c r="NCG1" s="444"/>
      <c r="NCH1" s="444"/>
      <c r="NCI1" s="444"/>
      <c r="NCJ1" s="444"/>
      <c r="NCK1" s="444"/>
      <c r="NCL1" s="444"/>
      <c r="NCM1" s="444"/>
      <c r="NCN1" s="444"/>
      <c r="NCO1" s="444"/>
      <c r="NCP1" s="444"/>
      <c r="NCQ1" s="444"/>
      <c r="NCR1" s="444"/>
      <c r="NCS1" s="444"/>
      <c r="NCT1" s="444"/>
      <c r="NCU1" s="444"/>
      <c r="NCV1" s="444"/>
      <c r="NCW1" s="444"/>
      <c r="NCX1" s="444"/>
      <c r="NCY1" s="444"/>
      <c r="NCZ1" s="444"/>
      <c r="NDA1" s="444"/>
      <c r="NDB1" s="444"/>
      <c r="NDC1" s="444"/>
      <c r="NDD1" s="444"/>
      <c r="NDE1" s="444"/>
      <c r="NDF1" s="444"/>
      <c r="NDG1" s="444"/>
      <c r="NDH1" s="444"/>
      <c r="NDI1" s="444"/>
      <c r="NDJ1" s="444"/>
      <c r="NDK1" s="444"/>
      <c r="NDL1" s="444"/>
      <c r="NDM1" s="444"/>
      <c r="NDN1" s="444"/>
      <c r="NDO1" s="444"/>
      <c r="NDP1" s="444"/>
      <c r="NDQ1" s="444"/>
      <c r="NDR1" s="444"/>
      <c r="NDS1" s="444"/>
      <c r="NDT1" s="444"/>
      <c r="NDU1" s="444"/>
      <c r="NDV1" s="444"/>
      <c r="NDW1" s="444"/>
      <c r="NDX1" s="444"/>
      <c r="NDY1" s="444"/>
      <c r="NDZ1" s="444"/>
      <c r="NEA1" s="444"/>
      <c r="NEB1" s="444"/>
      <c r="NEC1" s="444"/>
      <c r="NED1" s="444"/>
      <c r="NEE1" s="444"/>
      <c r="NEF1" s="444"/>
      <c r="NEG1" s="444"/>
      <c r="NEH1" s="444"/>
      <c r="NEI1" s="444"/>
      <c r="NEJ1" s="444"/>
      <c r="NEK1" s="444"/>
      <c r="NEL1" s="444"/>
      <c r="NEM1" s="444"/>
      <c r="NEN1" s="444"/>
      <c r="NEO1" s="444"/>
      <c r="NEP1" s="444"/>
      <c r="NEQ1" s="444"/>
      <c r="NER1" s="444"/>
      <c r="NES1" s="444"/>
      <c r="NET1" s="444"/>
      <c r="NEU1" s="444"/>
      <c r="NEV1" s="444"/>
      <c r="NEW1" s="444"/>
      <c r="NEX1" s="444"/>
      <c r="NEY1" s="444"/>
      <c r="NEZ1" s="444"/>
      <c r="NFA1" s="444"/>
      <c r="NFB1" s="444"/>
      <c r="NFC1" s="444"/>
      <c r="NFD1" s="444"/>
      <c r="NFE1" s="444"/>
      <c r="NFF1" s="444"/>
      <c r="NFG1" s="444"/>
      <c r="NFH1" s="444"/>
      <c r="NFI1" s="444"/>
      <c r="NFJ1" s="444"/>
      <c r="NFK1" s="444"/>
      <c r="NFL1" s="444"/>
      <c r="NFM1" s="444"/>
      <c r="NFN1" s="444"/>
      <c r="NFO1" s="444"/>
      <c r="NFP1" s="444"/>
      <c r="NFQ1" s="444"/>
      <c r="NFR1" s="444"/>
      <c r="NFS1" s="444"/>
      <c r="NFT1" s="444"/>
      <c r="NFU1" s="444"/>
      <c r="NFV1" s="444"/>
      <c r="NFW1" s="444"/>
      <c r="NFX1" s="444"/>
      <c r="NFY1" s="444"/>
      <c r="NFZ1" s="444"/>
      <c r="NGA1" s="444"/>
      <c r="NGB1" s="444"/>
      <c r="NGC1" s="444"/>
      <c r="NGD1" s="444"/>
      <c r="NGE1" s="444"/>
      <c r="NGF1" s="444"/>
      <c r="NGG1" s="444"/>
      <c r="NGH1" s="444"/>
      <c r="NGI1" s="444"/>
      <c r="NGJ1" s="444"/>
      <c r="NGK1" s="444"/>
      <c r="NGL1" s="444"/>
      <c r="NGM1" s="444"/>
      <c r="NGN1" s="444"/>
      <c r="NGO1" s="444"/>
      <c r="NGP1" s="444"/>
      <c r="NGQ1" s="444"/>
      <c r="NGR1" s="444"/>
      <c r="NGS1" s="444"/>
      <c r="NGT1" s="444"/>
      <c r="NGU1" s="444"/>
      <c r="NGV1" s="444"/>
      <c r="NGW1" s="444"/>
      <c r="NGX1" s="444"/>
      <c r="NGY1" s="444"/>
      <c r="NGZ1" s="444"/>
      <c r="NHA1" s="444"/>
      <c r="NHB1" s="444"/>
      <c r="NHC1" s="444"/>
      <c r="NHD1" s="444"/>
      <c r="NHE1" s="444"/>
      <c r="NHF1" s="444"/>
      <c r="NHG1" s="444"/>
      <c r="NHH1" s="444"/>
      <c r="NHI1" s="444"/>
      <c r="NHJ1" s="444"/>
      <c r="NHK1" s="444"/>
      <c r="NHL1" s="444"/>
      <c r="NHM1" s="444"/>
      <c r="NHN1" s="444"/>
      <c r="NHO1" s="444"/>
      <c r="NHP1" s="444"/>
      <c r="NHQ1" s="444"/>
      <c r="NHR1" s="444"/>
      <c r="NHS1" s="444"/>
      <c r="NHT1" s="444"/>
      <c r="NHU1" s="444"/>
      <c r="NHV1" s="444"/>
      <c r="NHW1" s="444"/>
      <c r="NHX1" s="444"/>
      <c r="NHY1" s="444"/>
      <c r="NHZ1" s="444"/>
      <c r="NIA1" s="444"/>
      <c r="NIB1" s="444"/>
      <c r="NIC1" s="444"/>
      <c r="NID1" s="444"/>
      <c r="NIE1" s="444"/>
      <c r="NIF1" s="444"/>
      <c r="NIG1" s="444"/>
      <c r="NIH1" s="444"/>
      <c r="NII1" s="444"/>
      <c r="NIJ1" s="444"/>
      <c r="NIK1" s="444"/>
      <c r="NIL1" s="444"/>
      <c r="NIM1" s="444"/>
      <c r="NIN1" s="444"/>
      <c r="NIO1" s="444"/>
      <c r="NIP1" s="444"/>
      <c r="NIQ1" s="444"/>
      <c r="NIR1" s="444"/>
      <c r="NIS1" s="444"/>
      <c r="NIT1" s="444"/>
      <c r="NIU1" s="444"/>
      <c r="NIV1" s="444"/>
      <c r="NIW1" s="444"/>
      <c r="NIX1" s="444"/>
      <c r="NIY1" s="444"/>
      <c r="NIZ1" s="444"/>
      <c r="NJA1" s="444"/>
      <c r="NJB1" s="444"/>
      <c r="NJC1" s="444"/>
      <c r="NJD1" s="444"/>
      <c r="NJE1" s="444"/>
      <c r="NJF1" s="444"/>
      <c r="NJG1" s="444"/>
      <c r="NJH1" s="444"/>
      <c r="NJI1" s="444"/>
      <c r="NJJ1" s="444"/>
      <c r="NJK1" s="444"/>
      <c r="NJL1" s="444"/>
      <c r="NJM1" s="444"/>
      <c r="NJN1" s="444"/>
      <c r="NJO1" s="444"/>
      <c r="NJP1" s="444"/>
      <c r="NJQ1" s="444"/>
      <c r="NJR1" s="444"/>
      <c r="NJS1" s="444"/>
      <c r="NJT1" s="444"/>
      <c r="NJU1" s="444"/>
      <c r="NJV1" s="444"/>
      <c r="NJW1" s="444"/>
      <c r="NJX1" s="444"/>
      <c r="NJY1" s="444"/>
      <c r="NJZ1" s="444"/>
      <c r="NKA1" s="444"/>
      <c r="NKB1" s="444"/>
      <c r="NKC1" s="444"/>
      <c r="NKD1" s="444"/>
      <c r="NKE1" s="444"/>
      <c r="NKF1" s="444"/>
      <c r="NKG1" s="444"/>
      <c r="NKH1" s="444"/>
      <c r="NKI1" s="444"/>
      <c r="NKJ1" s="444"/>
      <c r="NKK1" s="444"/>
      <c r="NKL1" s="444"/>
      <c r="NKM1" s="444"/>
      <c r="NKN1" s="444"/>
      <c r="NKO1" s="444"/>
      <c r="NKP1" s="444"/>
      <c r="NKQ1" s="444"/>
      <c r="NKR1" s="444"/>
      <c r="NKS1" s="444"/>
      <c r="NKT1" s="444"/>
      <c r="NKU1" s="444"/>
      <c r="NKV1" s="444"/>
      <c r="NKW1" s="444"/>
      <c r="NKX1" s="444"/>
      <c r="NKY1" s="444"/>
      <c r="NKZ1" s="444"/>
      <c r="NLA1" s="444"/>
      <c r="NLB1" s="444"/>
      <c r="NLC1" s="444"/>
      <c r="NLD1" s="444"/>
      <c r="NLE1" s="444"/>
      <c r="NLF1" s="444"/>
      <c r="NLG1" s="444"/>
      <c r="NLH1" s="444"/>
      <c r="NLI1" s="444"/>
      <c r="NLJ1" s="444"/>
      <c r="NLK1" s="444"/>
      <c r="NLL1" s="444"/>
      <c r="NLM1" s="444"/>
      <c r="NLN1" s="444"/>
      <c r="NLO1" s="444"/>
      <c r="NLP1" s="444"/>
      <c r="NLQ1" s="444"/>
      <c r="NLR1" s="444"/>
      <c r="NLS1" s="444"/>
      <c r="NLT1" s="444"/>
      <c r="NLU1" s="444"/>
      <c r="NLV1" s="444"/>
      <c r="NLW1" s="444"/>
      <c r="NLX1" s="444"/>
      <c r="NLY1" s="444"/>
      <c r="NLZ1" s="444"/>
      <c r="NMA1" s="444"/>
      <c r="NMB1" s="444"/>
      <c r="NMC1" s="444"/>
      <c r="NMD1" s="444"/>
      <c r="NME1" s="444"/>
      <c r="NMF1" s="444"/>
      <c r="NMG1" s="444"/>
      <c r="NMH1" s="444"/>
      <c r="NMI1" s="444"/>
      <c r="NMJ1" s="444"/>
      <c r="NMK1" s="444"/>
      <c r="NML1" s="444"/>
      <c r="NMM1" s="444"/>
      <c r="NMN1" s="444"/>
      <c r="NMO1" s="444"/>
      <c r="NMP1" s="444"/>
      <c r="NMQ1" s="444"/>
      <c r="NMR1" s="444"/>
      <c r="NMS1" s="444"/>
      <c r="NMT1" s="444"/>
      <c r="NMU1" s="444"/>
      <c r="NMV1" s="444"/>
      <c r="NMW1" s="444"/>
      <c r="NMX1" s="444"/>
      <c r="NMY1" s="444"/>
      <c r="NMZ1" s="444"/>
      <c r="NNA1" s="444"/>
      <c r="NNB1" s="444"/>
      <c r="NNC1" s="444"/>
      <c r="NND1" s="444"/>
      <c r="NNE1" s="444"/>
      <c r="NNF1" s="444"/>
      <c r="NNG1" s="444"/>
      <c r="NNH1" s="444"/>
      <c r="NNI1" s="444"/>
      <c r="NNJ1" s="444"/>
      <c r="NNK1" s="444"/>
      <c r="NNL1" s="444"/>
      <c r="NNM1" s="444"/>
      <c r="NNN1" s="444"/>
      <c r="NNO1" s="444"/>
      <c r="NNP1" s="444"/>
      <c r="NNQ1" s="444"/>
      <c r="NNR1" s="444"/>
      <c r="NNS1" s="444"/>
      <c r="NNT1" s="444"/>
      <c r="NNU1" s="444"/>
      <c r="NNV1" s="444"/>
      <c r="NNW1" s="444"/>
      <c r="NNX1" s="444"/>
      <c r="NNY1" s="444"/>
      <c r="NNZ1" s="444"/>
      <c r="NOA1" s="444"/>
      <c r="NOB1" s="444"/>
      <c r="NOC1" s="444"/>
      <c r="NOD1" s="444"/>
      <c r="NOE1" s="444"/>
      <c r="NOF1" s="444"/>
      <c r="NOG1" s="444"/>
      <c r="NOH1" s="444"/>
      <c r="NOI1" s="444"/>
      <c r="NOJ1" s="444"/>
      <c r="NOK1" s="444"/>
      <c r="NOL1" s="444"/>
      <c r="NOM1" s="444"/>
      <c r="NON1" s="444"/>
      <c r="NOO1" s="444"/>
      <c r="NOP1" s="444"/>
      <c r="NOQ1" s="444"/>
      <c r="NOR1" s="444"/>
      <c r="NOS1" s="444"/>
      <c r="NOT1" s="444"/>
      <c r="NOU1" s="444"/>
      <c r="NOV1" s="444"/>
      <c r="NOW1" s="444"/>
      <c r="NOX1" s="444"/>
      <c r="NOY1" s="444"/>
      <c r="NOZ1" s="444"/>
      <c r="NPA1" s="444"/>
      <c r="NPB1" s="444"/>
      <c r="NPC1" s="444"/>
      <c r="NPD1" s="444"/>
      <c r="NPE1" s="444"/>
      <c r="NPF1" s="444"/>
      <c r="NPG1" s="444"/>
      <c r="NPH1" s="444"/>
      <c r="NPI1" s="444"/>
      <c r="NPJ1" s="444"/>
      <c r="NPK1" s="444"/>
      <c r="NPL1" s="444"/>
      <c r="NPM1" s="444"/>
      <c r="NPN1" s="444"/>
      <c r="NPO1" s="444"/>
      <c r="NPP1" s="444"/>
      <c r="NPQ1" s="444"/>
      <c r="NPR1" s="444"/>
      <c r="NPS1" s="444"/>
      <c r="NPT1" s="444"/>
      <c r="NPU1" s="444"/>
      <c r="NPV1" s="444"/>
      <c r="NPW1" s="444"/>
      <c r="NPX1" s="444"/>
      <c r="NPY1" s="444"/>
      <c r="NPZ1" s="444"/>
      <c r="NQA1" s="444"/>
      <c r="NQB1" s="444"/>
      <c r="NQC1" s="444"/>
      <c r="NQD1" s="444"/>
      <c r="NQE1" s="444"/>
      <c r="NQF1" s="444"/>
      <c r="NQG1" s="444"/>
      <c r="NQH1" s="444"/>
      <c r="NQI1" s="444"/>
      <c r="NQJ1" s="444"/>
      <c r="NQK1" s="444"/>
      <c r="NQL1" s="444"/>
      <c r="NQM1" s="444"/>
      <c r="NQN1" s="444"/>
      <c r="NQO1" s="444"/>
      <c r="NQP1" s="444"/>
      <c r="NQQ1" s="444"/>
      <c r="NQR1" s="444"/>
      <c r="NQS1" s="444"/>
      <c r="NQT1" s="444"/>
      <c r="NQU1" s="444"/>
      <c r="NQV1" s="444"/>
      <c r="NQW1" s="444"/>
      <c r="NQX1" s="444"/>
      <c r="NQY1" s="444"/>
      <c r="NQZ1" s="444"/>
      <c r="NRA1" s="444"/>
      <c r="NRB1" s="444"/>
      <c r="NRC1" s="444"/>
      <c r="NRD1" s="444"/>
      <c r="NRE1" s="444"/>
      <c r="NRF1" s="444"/>
      <c r="NRG1" s="444"/>
      <c r="NRH1" s="444"/>
      <c r="NRI1" s="444"/>
      <c r="NRJ1" s="444"/>
      <c r="NRK1" s="444"/>
      <c r="NRL1" s="444"/>
      <c r="NRM1" s="444"/>
      <c r="NRN1" s="444"/>
      <c r="NRO1" s="444"/>
      <c r="NRP1" s="444"/>
      <c r="NRQ1" s="444"/>
      <c r="NRR1" s="444"/>
      <c r="NRS1" s="444"/>
      <c r="NRT1" s="444"/>
      <c r="NRU1" s="444"/>
      <c r="NRV1" s="444"/>
      <c r="NRW1" s="444"/>
      <c r="NRX1" s="444"/>
      <c r="NRY1" s="444"/>
      <c r="NRZ1" s="444"/>
      <c r="NSA1" s="444"/>
      <c r="NSB1" s="444"/>
      <c r="NSC1" s="444"/>
      <c r="NSD1" s="444"/>
      <c r="NSE1" s="444"/>
      <c r="NSF1" s="444"/>
      <c r="NSG1" s="444"/>
      <c r="NSH1" s="444"/>
      <c r="NSI1" s="444"/>
      <c r="NSJ1" s="444"/>
      <c r="NSK1" s="444"/>
      <c r="NSL1" s="444"/>
      <c r="NSM1" s="444"/>
      <c r="NSN1" s="444"/>
      <c r="NSO1" s="444"/>
      <c r="NSP1" s="444"/>
      <c r="NSQ1" s="444"/>
      <c r="NSR1" s="444"/>
      <c r="NSS1" s="444"/>
      <c r="NST1" s="444"/>
      <c r="NSU1" s="444"/>
      <c r="NSV1" s="444"/>
      <c r="NSW1" s="444"/>
      <c r="NSX1" s="444"/>
      <c r="NSY1" s="444"/>
      <c r="NSZ1" s="444"/>
      <c r="NTA1" s="444"/>
      <c r="NTB1" s="444"/>
      <c r="NTC1" s="444"/>
      <c r="NTD1" s="444"/>
      <c r="NTE1" s="444"/>
      <c r="NTF1" s="444"/>
      <c r="NTG1" s="444"/>
      <c r="NTH1" s="444"/>
      <c r="NTI1" s="444"/>
      <c r="NTJ1" s="444"/>
      <c r="NTK1" s="444"/>
      <c r="NTL1" s="444"/>
      <c r="NTM1" s="444"/>
      <c r="NTN1" s="444"/>
      <c r="NTO1" s="444"/>
      <c r="NTP1" s="444"/>
      <c r="NTQ1" s="444"/>
      <c r="NTR1" s="444"/>
      <c r="NTS1" s="444"/>
      <c r="NTT1" s="444"/>
      <c r="NTU1" s="444"/>
      <c r="NTV1" s="444"/>
      <c r="NTW1" s="444"/>
      <c r="NTX1" s="444"/>
      <c r="NTY1" s="444"/>
      <c r="NTZ1" s="444"/>
      <c r="NUA1" s="444"/>
      <c r="NUB1" s="444"/>
      <c r="NUC1" s="444"/>
      <c r="NUD1" s="444"/>
      <c r="NUE1" s="444"/>
      <c r="NUF1" s="444"/>
      <c r="NUG1" s="444"/>
      <c r="NUH1" s="444"/>
      <c r="NUI1" s="444"/>
      <c r="NUJ1" s="444"/>
      <c r="NUK1" s="444"/>
      <c r="NUL1" s="444"/>
      <c r="NUM1" s="444"/>
      <c r="NUN1" s="444"/>
      <c r="NUO1" s="444"/>
      <c r="NUP1" s="444"/>
      <c r="NUQ1" s="444"/>
      <c r="NUR1" s="444"/>
      <c r="NUS1" s="444"/>
      <c r="NUT1" s="444"/>
      <c r="NUU1" s="444"/>
      <c r="NUV1" s="444"/>
      <c r="NUW1" s="444"/>
      <c r="NUX1" s="444"/>
      <c r="NUY1" s="444"/>
      <c r="NUZ1" s="444"/>
      <c r="NVA1" s="444"/>
      <c r="NVB1" s="444"/>
      <c r="NVC1" s="444"/>
      <c r="NVD1" s="444"/>
      <c r="NVE1" s="444"/>
      <c r="NVF1" s="444"/>
      <c r="NVG1" s="444"/>
      <c r="NVH1" s="444"/>
      <c r="NVI1" s="444"/>
      <c r="NVJ1" s="444"/>
      <c r="NVK1" s="444"/>
      <c r="NVL1" s="444"/>
      <c r="NVM1" s="444"/>
      <c r="NVN1" s="444"/>
      <c r="NVO1" s="444"/>
      <c r="NVP1" s="444"/>
      <c r="NVQ1" s="444"/>
      <c r="NVR1" s="444"/>
      <c r="NVS1" s="444"/>
      <c r="NVT1" s="444"/>
      <c r="NVU1" s="444"/>
      <c r="NVV1" s="444"/>
      <c r="NVW1" s="444"/>
      <c r="NVX1" s="444"/>
      <c r="NVY1" s="444"/>
      <c r="NVZ1" s="444"/>
      <c r="NWA1" s="444"/>
      <c r="NWB1" s="444"/>
      <c r="NWC1" s="444"/>
      <c r="NWD1" s="444"/>
      <c r="NWE1" s="444"/>
      <c r="NWF1" s="444"/>
      <c r="NWG1" s="444"/>
      <c r="NWH1" s="444"/>
      <c r="NWI1" s="444"/>
      <c r="NWJ1" s="444"/>
      <c r="NWK1" s="444"/>
      <c r="NWL1" s="444"/>
      <c r="NWM1" s="444"/>
      <c r="NWN1" s="444"/>
      <c r="NWO1" s="444"/>
      <c r="NWP1" s="444"/>
      <c r="NWQ1" s="444"/>
      <c r="NWR1" s="444"/>
      <c r="NWS1" s="444"/>
      <c r="NWT1" s="444"/>
      <c r="NWU1" s="444"/>
      <c r="NWV1" s="444"/>
      <c r="NWW1" s="444"/>
      <c r="NWX1" s="444"/>
      <c r="NWY1" s="444"/>
      <c r="NWZ1" s="444"/>
      <c r="NXA1" s="444"/>
      <c r="NXB1" s="444"/>
      <c r="NXC1" s="444"/>
      <c r="NXD1" s="444"/>
      <c r="NXE1" s="444"/>
      <c r="NXF1" s="444"/>
      <c r="NXG1" s="444"/>
      <c r="NXH1" s="444"/>
      <c r="NXI1" s="444"/>
      <c r="NXJ1" s="444"/>
      <c r="NXK1" s="444"/>
      <c r="NXL1" s="444"/>
      <c r="NXM1" s="444"/>
      <c r="NXN1" s="444"/>
      <c r="NXO1" s="444"/>
      <c r="NXP1" s="444"/>
      <c r="NXQ1" s="444"/>
      <c r="NXR1" s="444"/>
      <c r="NXS1" s="444"/>
      <c r="NXT1" s="444"/>
      <c r="NXU1" s="444"/>
      <c r="NXV1" s="444"/>
      <c r="NXW1" s="444"/>
      <c r="NXX1" s="444"/>
      <c r="NXY1" s="444"/>
      <c r="NXZ1" s="444"/>
      <c r="NYA1" s="444"/>
      <c r="NYB1" s="444"/>
      <c r="NYC1" s="444"/>
      <c r="NYD1" s="444"/>
      <c r="NYE1" s="444"/>
      <c r="NYF1" s="444"/>
      <c r="NYG1" s="444"/>
      <c r="NYH1" s="444"/>
      <c r="NYI1" s="444"/>
      <c r="NYJ1" s="444"/>
      <c r="NYK1" s="444"/>
      <c r="NYL1" s="444"/>
      <c r="NYM1" s="444"/>
      <c r="NYN1" s="444"/>
      <c r="NYO1" s="444"/>
      <c r="NYP1" s="444"/>
      <c r="NYQ1" s="444"/>
      <c r="NYR1" s="444"/>
      <c r="NYS1" s="444"/>
      <c r="NYT1" s="444"/>
      <c r="NYU1" s="444"/>
      <c r="NYV1" s="444"/>
      <c r="NYW1" s="444"/>
      <c r="NYX1" s="444"/>
      <c r="NYY1" s="444"/>
      <c r="NYZ1" s="444"/>
      <c r="NZA1" s="444"/>
      <c r="NZB1" s="444"/>
      <c r="NZC1" s="444"/>
      <c r="NZD1" s="444"/>
      <c r="NZE1" s="444"/>
      <c r="NZF1" s="444"/>
      <c r="NZG1" s="444"/>
      <c r="NZH1" s="444"/>
      <c r="NZI1" s="444"/>
      <c r="NZJ1" s="444"/>
      <c r="NZK1" s="444"/>
      <c r="NZL1" s="444"/>
      <c r="NZM1" s="444"/>
      <c r="NZN1" s="444"/>
      <c r="NZO1" s="444"/>
      <c r="NZP1" s="444"/>
      <c r="NZQ1" s="444"/>
      <c r="NZR1" s="444"/>
      <c r="NZS1" s="444"/>
      <c r="NZT1" s="444"/>
      <c r="NZU1" s="444"/>
      <c r="NZV1" s="444"/>
      <c r="NZW1" s="444"/>
      <c r="NZX1" s="444"/>
      <c r="NZY1" s="444"/>
      <c r="NZZ1" s="444"/>
      <c r="OAA1" s="444"/>
      <c r="OAB1" s="444"/>
      <c r="OAC1" s="444"/>
      <c r="OAD1" s="444"/>
      <c r="OAE1" s="444"/>
      <c r="OAF1" s="444"/>
      <c r="OAG1" s="444"/>
      <c r="OAH1" s="444"/>
      <c r="OAI1" s="444"/>
      <c r="OAJ1" s="444"/>
      <c r="OAK1" s="444"/>
      <c r="OAL1" s="444"/>
      <c r="OAM1" s="444"/>
      <c r="OAN1" s="444"/>
      <c r="OAO1" s="444"/>
      <c r="OAP1" s="444"/>
      <c r="OAQ1" s="444"/>
      <c r="OAR1" s="444"/>
      <c r="OAS1" s="444"/>
      <c r="OAT1" s="444"/>
      <c r="OAU1" s="444"/>
      <c r="OAV1" s="444"/>
      <c r="OAW1" s="444"/>
      <c r="OAX1" s="444"/>
      <c r="OAY1" s="444"/>
      <c r="OAZ1" s="444"/>
      <c r="OBA1" s="444"/>
      <c r="OBB1" s="444"/>
      <c r="OBC1" s="444"/>
      <c r="OBD1" s="444"/>
      <c r="OBE1" s="444"/>
      <c r="OBF1" s="444"/>
      <c r="OBG1" s="444"/>
      <c r="OBH1" s="444"/>
      <c r="OBI1" s="444"/>
      <c r="OBJ1" s="444"/>
      <c r="OBK1" s="444"/>
      <c r="OBL1" s="444"/>
      <c r="OBM1" s="444"/>
      <c r="OBN1" s="444"/>
      <c r="OBO1" s="444"/>
      <c r="OBP1" s="444"/>
      <c r="OBQ1" s="444"/>
      <c r="OBR1" s="444"/>
      <c r="OBS1" s="444"/>
      <c r="OBT1" s="444"/>
      <c r="OBU1" s="444"/>
      <c r="OBV1" s="444"/>
      <c r="OBW1" s="444"/>
      <c r="OBX1" s="444"/>
      <c r="OBY1" s="444"/>
      <c r="OBZ1" s="444"/>
      <c r="OCA1" s="444"/>
      <c r="OCB1" s="444"/>
      <c r="OCC1" s="444"/>
      <c r="OCD1" s="444"/>
      <c r="OCE1" s="444"/>
      <c r="OCF1" s="444"/>
      <c r="OCG1" s="444"/>
      <c r="OCH1" s="444"/>
      <c r="OCI1" s="444"/>
      <c r="OCJ1" s="444"/>
      <c r="OCK1" s="444"/>
      <c r="OCL1" s="444"/>
      <c r="OCM1" s="444"/>
      <c r="OCN1" s="444"/>
      <c r="OCO1" s="444"/>
      <c r="OCP1" s="444"/>
      <c r="OCQ1" s="444"/>
      <c r="OCR1" s="444"/>
      <c r="OCS1" s="444"/>
      <c r="OCT1" s="444"/>
      <c r="OCU1" s="444"/>
      <c r="OCV1" s="444"/>
      <c r="OCW1" s="444"/>
      <c r="OCX1" s="444"/>
      <c r="OCY1" s="444"/>
      <c r="OCZ1" s="444"/>
      <c r="ODA1" s="444"/>
      <c r="ODB1" s="444"/>
      <c r="ODC1" s="444"/>
      <c r="ODD1" s="444"/>
      <c r="ODE1" s="444"/>
      <c r="ODF1" s="444"/>
      <c r="ODG1" s="444"/>
      <c r="ODH1" s="444"/>
      <c r="ODI1" s="444"/>
      <c r="ODJ1" s="444"/>
      <c r="ODK1" s="444"/>
      <c r="ODL1" s="444"/>
      <c r="ODM1" s="444"/>
      <c r="ODN1" s="444"/>
      <c r="ODO1" s="444"/>
      <c r="ODP1" s="444"/>
      <c r="ODQ1" s="444"/>
      <c r="ODR1" s="444"/>
      <c r="ODS1" s="444"/>
      <c r="ODT1" s="444"/>
      <c r="ODU1" s="444"/>
      <c r="ODV1" s="444"/>
      <c r="ODW1" s="444"/>
      <c r="ODX1" s="444"/>
      <c r="ODY1" s="444"/>
      <c r="ODZ1" s="444"/>
      <c r="OEA1" s="444"/>
      <c r="OEB1" s="444"/>
      <c r="OEC1" s="444"/>
      <c r="OED1" s="444"/>
      <c r="OEE1" s="444"/>
      <c r="OEF1" s="444"/>
      <c r="OEG1" s="444"/>
      <c r="OEH1" s="444"/>
      <c r="OEI1" s="444"/>
      <c r="OEJ1" s="444"/>
      <c r="OEK1" s="444"/>
      <c r="OEL1" s="444"/>
      <c r="OEM1" s="444"/>
      <c r="OEN1" s="444"/>
      <c r="OEO1" s="444"/>
      <c r="OEP1" s="444"/>
      <c r="OEQ1" s="444"/>
      <c r="OER1" s="444"/>
      <c r="OES1" s="444"/>
      <c r="OET1" s="444"/>
      <c r="OEU1" s="444"/>
      <c r="OEV1" s="444"/>
      <c r="OEW1" s="444"/>
      <c r="OEX1" s="444"/>
      <c r="OEY1" s="444"/>
      <c r="OEZ1" s="444"/>
      <c r="OFA1" s="444"/>
      <c r="OFB1" s="444"/>
      <c r="OFC1" s="444"/>
      <c r="OFD1" s="444"/>
      <c r="OFE1" s="444"/>
      <c r="OFF1" s="444"/>
      <c r="OFG1" s="444"/>
      <c r="OFH1" s="444"/>
      <c r="OFI1" s="444"/>
      <c r="OFJ1" s="444"/>
      <c r="OFK1" s="444"/>
      <c r="OFL1" s="444"/>
      <c r="OFM1" s="444"/>
      <c r="OFN1" s="444"/>
      <c r="OFO1" s="444"/>
      <c r="OFP1" s="444"/>
      <c r="OFQ1" s="444"/>
      <c r="OFR1" s="444"/>
      <c r="OFS1" s="444"/>
      <c r="OFT1" s="444"/>
      <c r="OFU1" s="444"/>
      <c r="OFV1" s="444"/>
      <c r="OFW1" s="444"/>
      <c r="OFX1" s="444"/>
      <c r="OFY1" s="444"/>
      <c r="OFZ1" s="444"/>
      <c r="OGA1" s="444"/>
      <c r="OGB1" s="444"/>
      <c r="OGC1" s="444"/>
      <c r="OGD1" s="444"/>
      <c r="OGE1" s="444"/>
      <c r="OGF1" s="444"/>
      <c r="OGG1" s="444"/>
      <c r="OGH1" s="444"/>
      <c r="OGI1" s="444"/>
      <c r="OGJ1" s="444"/>
      <c r="OGK1" s="444"/>
      <c r="OGL1" s="444"/>
      <c r="OGM1" s="444"/>
      <c r="OGN1" s="444"/>
      <c r="OGO1" s="444"/>
      <c r="OGP1" s="444"/>
      <c r="OGQ1" s="444"/>
      <c r="OGR1" s="444"/>
      <c r="OGS1" s="444"/>
      <c r="OGT1" s="444"/>
      <c r="OGU1" s="444"/>
      <c r="OGV1" s="444"/>
      <c r="OGW1" s="444"/>
      <c r="OGX1" s="444"/>
      <c r="OGY1" s="444"/>
      <c r="OGZ1" s="444"/>
      <c r="OHA1" s="444"/>
      <c r="OHB1" s="444"/>
      <c r="OHC1" s="444"/>
      <c r="OHD1" s="444"/>
      <c r="OHE1" s="444"/>
      <c r="OHF1" s="444"/>
      <c r="OHG1" s="444"/>
      <c r="OHH1" s="444"/>
      <c r="OHI1" s="444"/>
      <c r="OHJ1" s="444"/>
      <c r="OHK1" s="444"/>
      <c r="OHL1" s="444"/>
      <c r="OHM1" s="444"/>
      <c r="OHN1" s="444"/>
      <c r="OHO1" s="444"/>
      <c r="OHP1" s="444"/>
      <c r="OHQ1" s="444"/>
      <c r="OHR1" s="444"/>
      <c r="OHS1" s="444"/>
      <c r="OHT1" s="444"/>
      <c r="OHU1" s="444"/>
      <c r="OHV1" s="444"/>
      <c r="OHW1" s="444"/>
      <c r="OHX1" s="444"/>
      <c r="OHY1" s="444"/>
      <c r="OHZ1" s="444"/>
      <c r="OIA1" s="444"/>
      <c r="OIB1" s="444"/>
      <c r="OIC1" s="444"/>
      <c r="OID1" s="444"/>
      <c r="OIE1" s="444"/>
      <c r="OIF1" s="444"/>
      <c r="OIG1" s="444"/>
      <c r="OIH1" s="444"/>
      <c r="OII1" s="444"/>
      <c r="OIJ1" s="444"/>
      <c r="OIK1" s="444"/>
      <c r="OIL1" s="444"/>
      <c r="OIM1" s="444"/>
      <c r="OIN1" s="444"/>
      <c r="OIO1" s="444"/>
      <c r="OIP1" s="444"/>
      <c r="OIQ1" s="444"/>
      <c r="OIR1" s="444"/>
      <c r="OIS1" s="444"/>
      <c r="OIT1" s="444"/>
      <c r="OIU1" s="444"/>
      <c r="OIV1" s="444"/>
      <c r="OIW1" s="444"/>
      <c r="OIX1" s="444"/>
      <c r="OIY1" s="444"/>
      <c r="OIZ1" s="444"/>
      <c r="OJA1" s="444"/>
      <c r="OJB1" s="444"/>
      <c r="OJC1" s="444"/>
      <c r="OJD1" s="444"/>
      <c r="OJE1" s="444"/>
      <c r="OJF1" s="444"/>
      <c r="OJG1" s="444"/>
      <c r="OJH1" s="444"/>
      <c r="OJI1" s="444"/>
      <c r="OJJ1" s="444"/>
      <c r="OJK1" s="444"/>
      <c r="OJL1" s="444"/>
      <c r="OJM1" s="444"/>
      <c r="OJN1" s="444"/>
      <c r="OJO1" s="444"/>
      <c r="OJP1" s="444"/>
      <c r="OJQ1" s="444"/>
      <c r="OJR1" s="444"/>
      <c r="OJS1" s="444"/>
      <c r="OJT1" s="444"/>
      <c r="OJU1" s="444"/>
      <c r="OJV1" s="444"/>
      <c r="OJW1" s="444"/>
      <c r="OJX1" s="444"/>
      <c r="OJY1" s="444"/>
      <c r="OJZ1" s="444"/>
      <c r="OKA1" s="444"/>
      <c r="OKB1" s="444"/>
      <c r="OKC1" s="444"/>
      <c r="OKD1" s="444"/>
      <c r="OKE1" s="444"/>
      <c r="OKF1" s="444"/>
      <c r="OKG1" s="444"/>
      <c r="OKH1" s="444"/>
      <c r="OKI1" s="444"/>
      <c r="OKJ1" s="444"/>
      <c r="OKK1" s="444"/>
      <c r="OKL1" s="444"/>
      <c r="OKM1" s="444"/>
      <c r="OKN1" s="444"/>
      <c r="OKO1" s="444"/>
      <c r="OKP1" s="444"/>
      <c r="OKQ1" s="444"/>
      <c r="OKR1" s="444"/>
      <c r="OKS1" s="444"/>
      <c r="OKT1" s="444"/>
      <c r="OKU1" s="444"/>
      <c r="OKV1" s="444"/>
      <c r="OKW1" s="444"/>
      <c r="OKX1" s="444"/>
      <c r="OKY1" s="444"/>
      <c r="OKZ1" s="444"/>
      <c r="OLA1" s="444"/>
      <c r="OLB1" s="444"/>
      <c r="OLC1" s="444"/>
      <c r="OLD1" s="444"/>
      <c r="OLE1" s="444"/>
      <c r="OLF1" s="444"/>
      <c r="OLG1" s="444"/>
      <c r="OLH1" s="444"/>
      <c r="OLI1" s="444"/>
      <c r="OLJ1" s="444"/>
      <c r="OLK1" s="444"/>
      <c r="OLL1" s="444"/>
      <c r="OLM1" s="444"/>
      <c r="OLN1" s="444"/>
      <c r="OLO1" s="444"/>
      <c r="OLP1" s="444"/>
      <c r="OLQ1" s="444"/>
      <c r="OLR1" s="444"/>
      <c r="OLS1" s="444"/>
      <c r="OLT1" s="444"/>
      <c r="OLU1" s="444"/>
      <c r="OLV1" s="444"/>
      <c r="OLW1" s="444"/>
      <c r="OLX1" s="444"/>
      <c r="OLY1" s="444"/>
      <c r="OLZ1" s="444"/>
      <c r="OMA1" s="444"/>
      <c r="OMB1" s="444"/>
      <c r="OMC1" s="444"/>
      <c r="OMD1" s="444"/>
      <c r="OME1" s="444"/>
      <c r="OMF1" s="444"/>
      <c r="OMG1" s="444"/>
      <c r="OMH1" s="444"/>
      <c r="OMI1" s="444"/>
      <c r="OMJ1" s="444"/>
      <c r="OMK1" s="444"/>
      <c r="OML1" s="444"/>
      <c r="OMM1" s="444"/>
      <c r="OMN1" s="444"/>
      <c r="OMO1" s="444"/>
      <c r="OMP1" s="444"/>
      <c r="OMQ1" s="444"/>
      <c r="OMR1" s="444"/>
      <c r="OMS1" s="444"/>
      <c r="OMT1" s="444"/>
      <c r="OMU1" s="444"/>
      <c r="OMV1" s="444"/>
      <c r="OMW1" s="444"/>
      <c r="OMX1" s="444"/>
      <c r="OMY1" s="444"/>
      <c r="OMZ1" s="444"/>
      <c r="ONA1" s="444"/>
      <c r="ONB1" s="444"/>
      <c r="ONC1" s="444"/>
      <c r="OND1" s="444"/>
      <c r="ONE1" s="444"/>
      <c r="ONF1" s="444"/>
      <c r="ONG1" s="444"/>
      <c r="ONH1" s="444"/>
      <c r="ONI1" s="444"/>
      <c r="ONJ1" s="444"/>
      <c r="ONK1" s="444"/>
      <c r="ONL1" s="444"/>
      <c r="ONM1" s="444"/>
      <c r="ONN1" s="444"/>
      <c r="ONO1" s="444"/>
      <c r="ONP1" s="444"/>
      <c r="ONQ1" s="444"/>
      <c r="ONR1" s="444"/>
      <c r="ONS1" s="444"/>
      <c r="ONT1" s="444"/>
      <c r="ONU1" s="444"/>
      <c r="ONV1" s="444"/>
      <c r="ONW1" s="444"/>
      <c r="ONX1" s="444"/>
      <c r="ONY1" s="444"/>
      <c r="ONZ1" s="444"/>
      <c r="OOA1" s="444"/>
      <c r="OOB1" s="444"/>
      <c r="OOC1" s="444"/>
      <c r="OOD1" s="444"/>
      <c r="OOE1" s="444"/>
      <c r="OOF1" s="444"/>
      <c r="OOG1" s="444"/>
      <c r="OOH1" s="444"/>
      <c r="OOI1" s="444"/>
      <c r="OOJ1" s="444"/>
      <c r="OOK1" s="444"/>
      <c r="OOL1" s="444"/>
      <c r="OOM1" s="444"/>
      <c r="OON1" s="444"/>
      <c r="OOO1" s="444"/>
      <c r="OOP1" s="444"/>
      <c r="OOQ1" s="444"/>
      <c r="OOR1" s="444"/>
      <c r="OOS1" s="444"/>
      <c r="OOT1" s="444"/>
      <c r="OOU1" s="444"/>
      <c r="OOV1" s="444"/>
      <c r="OOW1" s="444"/>
      <c r="OOX1" s="444"/>
      <c r="OOY1" s="444"/>
      <c r="OOZ1" s="444"/>
      <c r="OPA1" s="444"/>
      <c r="OPB1" s="444"/>
      <c r="OPC1" s="444"/>
      <c r="OPD1" s="444"/>
      <c r="OPE1" s="444"/>
      <c r="OPF1" s="444"/>
      <c r="OPG1" s="444"/>
      <c r="OPH1" s="444"/>
      <c r="OPI1" s="444"/>
      <c r="OPJ1" s="444"/>
      <c r="OPK1" s="444"/>
      <c r="OPL1" s="444"/>
      <c r="OPM1" s="444"/>
      <c r="OPN1" s="444"/>
      <c r="OPO1" s="444"/>
      <c r="OPP1" s="444"/>
      <c r="OPQ1" s="444"/>
      <c r="OPR1" s="444"/>
      <c r="OPS1" s="444"/>
      <c r="OPT1" s="444"/>
      <c r="OPU1" s="444"/>
      <c r="OPV1" s="444"/>
      <c r="OPW1" s="444"/>
      <c r="OPX1" s="444"/>
      <c r="OPY1" s="444"/>
      <c r="OPZ1" s="444"/>
      <c r="OQA1" s="444"/>
      <c r="OQB1" s="444"/>
      <c r="OQC1" s="444"/>
      <c r="OQD1" s="444"/>
      <c r="OQE1" s="444"/>
      <c r="OQF1" s="444"/>
      <c r="OQG1" s="444"/>
      <c r="OQH1" s="444"/>
      <c r="OQI1" s="444"/>
      <c r="OQJ1" s="444"/>
      <c r="OQK1" s="444"/>
      <c r="OQL1" s="444"/>
      <c r="OQM1" s="444"/>
      <c r="OQN1" s="444"/>
      <c r="OQO1" s="444"/>
      <c r="OQP1" s="444"/>
      <c r="OQQ1" s="444"/>
      <c r="OQR1" s="444"/>
      <c r="OQS1" s="444"/>
      <c r="OQT1" s="444"/>
      <c r="OQU1" s="444"/>
      <c r="OQV1" s="444"/>
      <c r="OQW1" s="444"/>
      <c r="OQX1" s="444"/>
      <c r="OQY1" s="444"/>
      <c r="OQZ1" s="444"/>
      <c r="ORA1" s="444"/>
      <c r="ORB1" s="444"/>
      <c r="ORC1" s="444"/>
      <c r="ORD1" s="444"/>
      <c r="ORE1" s="444"/>
      <c r="ORF1" s="444"/>
      <c r="ORG1" s="444"/>
      <c r="ORH1" s="444"/>
      <c r="ORI1" s="444"/>
      <c r="ORJ1" s="444"/>
      <c r="ORK1" s="444"/>
      <c r="ORL1" s="444"/>
      <c r="ORM1" s="444"/>
      <c r="ORN1" s="444"/>
      <c r="ORO1" s="444"/>
      <c r="ORP1" s="444"/>
      <c r="ORQ1" s="444"/>
      <c r="ORR1" s="444"/>
      <c r="ORS1" s="444"/>
      <c r="ORT1" s="444"/>
      <c r="ORU1" s="444"/>
      <c r="ORV1" s="444"/>
      <c r="ORW1" s="444"/>
      <c r="ORX1" s="444"/>
      <c r="ORY1" s="444"/>
      <c r="ORZ1" s="444"/>
      <c r="OSA1" s="444"/>
      <c r="OSB1" s="444"/>
      <c r="OSC1" s="444"/>
      <c r="OSD1" s="444"/>
      <c r="OSE1" s="444"/>
      <c r="OSF1" s="444"/>
      <c r="OSG1" s="444"/>
      <c r="OSH1" s="444"/>
      <c r="OSI1" s="444"/>
      <c r="OSJ1" s="444"/>
      <c r="OSK1" s="444"/>
      <c r="OSL1" s="444"/>
      <c r="OSM1" s="444"/>
      <c r="OSN1" s="444"/>
      <c r="OSO1" s="444"/>
      <c r="OSP1" s="444"/>
      <c r="OSQ1" s="444"/>
      <c r="OSR1" s="444"/>
      <c r="OSS1" s="444"/>
      <c r="OST1" s="444"/>
      <c r="OSU1" s="444"/>
      <c r="OSV1" s="444"/>
      <c r="OSW1" s="444"/>
      <c r="OSX1" s="444"/>
      <c r="OSY1" s="444"/>
      <c r="OSZ1" s="444"/>
      <c r="OTA1" s="444"/>
      <c r="OTB1" s="444"/>
      <c r="OTC1" s="444"/>
      <c r="OTD1" s="444"/>
      <c r="OTE1" s="444"/>
      <c r="OTF1" s="444"/>
      <c r="OTG1" s="444"/>
      <c r="OTH1" s="444"/>
      <c r="OTI1" s="444"/>
      <c r="OTJ1" s="444"/>
      <c r="OTK1" s="444"/>
      <c r="OTL1" s="444"/>
      <c r="OTM1" s="444"/>
      <c r="OTN1" s="444"/>
      <c r="OTO1" s="444"/>
      <c r="OTP1" s="444"/>
      <c r="OTQ1" s="444"/>
      <c r="OTR1" s="444"/>
      <c r="OTS1" s="444"/>
      <c r="OTT1" s="444"/>
      <c r="OTU1" s="444"/>
      <c r="OTV1" s="444"/>
      <c r="OTW1" s="444"/>
      <c r="OTX1" s="444"/>
      <c r="OTY1" s="444"/>
      <c r="OTZ1" s="444"/>
      <c r="OUA1" s="444"/>
      <c r="OUB1" s="444"/>
      <c r="OUC1" s="444"/>
      <c r="OUD1" s="444"/>
      <c r="OUE1" s="444"/>
      <c r="OUF1" s="444"/>
      <c r="OUG1" s="444"/>
      <c r="OUH1" s="444"/>
      <c r="OUI1" s="444"/>
      <c r="OUJ1" s="444"/>
      <c r="OUK1" s="444"/>
      <c r="OUL1" s="444"/>
      <c r="OUM1" s="444"/>
      <c r="OUN1" s="444"/>
      <c r="OUO1" s="444"/>
      <c r="OUP1" s="444"/>
      <c r="OUQ1" s="444"/>
      <c r="OUR1" s="444"/>
      <c r="OUS1" s="444"/>
      <c r="OUT1" s="444"/>
      <c r="OUU1" s="444"/>
      <c r="OUV1" s="444"/>
      <c r="OUW1" s="444"/>
      <c r="OUX1" s="444"/>
      <c r="OUY1" s="444"/>
      <c r="OUZ1" s="444"/>
      <c r="OVA1" s="444"/>
      <c r="OVB1" s="444"/>
      <c r="OVC1" s="444"/>
      <c r="OVD1" s="444"/>
      <c r="OVE1" s="444"/>
      <c r="OVF1" s="444"/>
      <c r="OVG1" s="444"/>
      <c r="OVH1" s="444"/>
      <c r="OVI1" s="444"/>
      <c r="OVJ1" s="444"/>
      <c r="OVK1" s="444"/>
      <c r="OVL1" s="444"/>
      <c r="OVM1" s="444"/>
      <c r="OVN1" s="444"/>
      <c r="OVO1" s="444"/>
      <c r="OVP1" s="444"/>
      <c r="OVQ1" s="444"/>
      <c r="OVR1" s="444"/>
      <c r="OVS1" s="444"/>
      <c r="OVT1" s="444"/>
      <c r="OVU1" s="444"/>
      <c r="OVV1" s="444"/>
      <c r="OVW1" s="444"/>
      <c r="OVX1" s="444"/>
      <c r="OVY1" s="444"/>
      <c r="OVZ1" s="444"/>
      <c r="OWA1" s="444"/>
      <c r="OWB1" s="444"/>
      <c r="OWC1" s="444"/>
      <c r="OWD1" s="444"/>
      <c r="OWE1" s="444"/>
      <c r="OWF1" s="444"/>
      <c r="OWG1" s="444"/>
      <c r="OWH1" s="444"/>
      <c r="OWI1" s="444"/>
      <c r="OWJ1" s="444"/>
      <c r="OWK1" s="444"/>
      <c r="OWL1" s="444"/>
      <c r="OWM1" s="444"/>
      <c r="OWN1" s="444"/>
      <c r="OWO1" s="444"/>
      <c r="OWP1" s="444"/>
      <c r="OWQ1" s="444"/>
      <c r="OWR1" s="444"/>
      <c r="OWS1" s="444"/>
      <c r="OWT1" s="444"/>
      <c r="OWU1" s="444"/>
      <c r="OWV1" s="444"/>
      <c r="OWW1" s="444"/>
      <c r="OWX1" s="444"/>
      <c r="OWY1" s="444"/>
      <c r="OWZ1" s="444"/>
      <c r="OXA1" s="444"/>
      <c r="OXB1" s="444"/>
      <c r="OXC1" s="444"/>
      <c r="OXD1" s="444"/>
      <c r="OXE1" s="444"/>
      <c r="OXF1" s="444"/>
      <c r="OXG1" s="444"/>
      <c r="OXH1" s="444"/>
      <c r="OXI1" s="444"/>
      <c r="OXJ1" s="444"/>
      <c r="OXK1" s="444"/>
      <c r="OXL1" s="444"/>
      <c r="OXM1" s="444"/>
      <c r="OXN1" s="444"/>
      <c r="OXO1" s="444"/>
      <c r="OXP1" s="444"/>
      <c r="OXQ1" s="444"/>
      <c r="OXR1" s="444"/>
      <c r="OXS1" s="444"/>
      <c r="OXT1" s="444"/>
      <c r="OXU1" s="444"/>
      <c r="OXV1" s="444"/>
      <c r="OXW1" s="444"/>
      <c r="OXX1" s="444"/>
      <c r="OXY1" s="444"/>
      <c r="OXZ1" s="444"/>
      <c r="OYA1" s="444"/>
      <c r="OYB1" s="444"/>
      <c r="OYC1" s="444"/>
      <c r="OYD1" s="444"/>
      <c r="OYE1" s="444"/>
      <c r="OYF1" s="444"/>
      <c r="OYG1" s="444"/>
      <c r="OYH1" s="444"/>
      <c r="OYI1" s="444"/>
      <c r="OYJ1" s="444"/>
      <c r="OYK1" s="444"/>
      <c r="OYL1" s="444"/>
      <c r="OYM1" s="444"/>
      <c r="OYN1" s="444"/>
      <c r="OYO1" s="444"/>
      <c r="OYP1" s="444"/>
      <c r="OYQ1" s="444"/>
      <c r="OYR1" s="444"/>
      <c r="OYS1" s="444"/>
      <c r="OYT1" s="444"/>
      <c r="OYU1" s="444"/>
      <c r="OYV1" s="444"/>
      <c r="OYW1" s="444"/>
      <c r="OYX1" s="444"/>
      <c r="OYY1" s="444"/>
      <c r="OYZ1" s="444"/>
      <c r="OZA1" s="444"/>
      <c r="OZB1" s="444"/>
      <c r="OZC1" s="444"/>
      <c r="OZD1" s="444"/>
      <c r="OZE1" s="444"/>
      <c r="OZF1" s="444"/>
      <c r="OZG1" s="444"/>
      <c r="OZH1" s="444"/>
      <c r="OZI1" s="444"/>
      <c r="OZJ1" s="444"/>
      <c r="OZK1" s="444"/>
      <c r="OZL1" s="444"/>
      <c r="OZM1" s="444"/>
      <c r="OZN1" s="444"/>
      <c r="OZO1" s="444"/>
      <c r="OZP1" s="444"/>
      <c r="OZQ1" s="444"/>
      <c r="OZR1" s="444"/>
      <c r="OZS1" s="444"/>
      <c r="OZT1" s="444"/>
      <c r="OZU1" s="444"/>
      <c r="OZV1" s="444"/>
      <c r="OZW1" s="444"/>
      <c r="OZX1" s="444"/>
      <c r="OZY1" s="444"/>
      <c r="OZZ1" s="444"/>
      <c r="PAA1" s="444"/>
      <c r="PAB1" s="444"/>
      <c r="PAC1" s="444"/>
      <c r="PAD1" s="444"/>
      <c r="PAE1" s="444"/>
      <c r="PAF1" s="444"/>
      <c r="PAG1" s="444"/>
      <c r="PAH1" s="444"/>
      <c r="PAI1" s="444"/>
      <c r="PAJ1" s="444"/>
      <c r="PAK1" s="444"/>
      <c r="PAL1" s="444"/>
      <c r="PAM1" s="444"/>
      <c r="PAN1" s="444"/>
      <c r="PAO1" s="444"/>
      <c r="PAP1" s="444"/>
      <c r="PAQ1" s="444"/>
      <c r="PAR1" s="444"/>
      <c r="PAS1" s="444"/>
      <c r="PAT1" s="444"/>
      <c r="PAU1" s="444"/>
      <c r="PAV1" s="444"/>
      <c r="PAW1" s="444"/>
      <c r="PAX1" s="444"/>
      <c r="PAY1" s="444"/>
      <c r="PAZ1" s="444"/>
      <c r="PBA1" s="444"/>
      <c r="PBB1" s="444"/>
      <c r="PBC1" s="444"/>
      <c r="PBD1" s="444"/>
      <c r="PBE1" s="444"/>
      <c r="PBF1" s="444"/>
      <c r="PBG1" s="444"/>
      <c r="PBH1" s="444"/>
      <c r="PBI1" s="444"/>
      <c r="PBJ1" s="444"/>
      <c r="PBK1" s="444"/>
      <c r="PBL1" s="444"/>
      <c r="PBM1" s="444"/>
      <c r="PBN1" s="444"/>
      <c r="PBO1" s="444"/>
      <c r="PBP1" s="444"/>
      <c r="PBQ1" s="444"/>
      <c r="PBR1" s="444"/>
      <c r="PBS1" s="444"/>
      <c r="PBT1" s="444"/>
      <c r="PBU1" s="444"/>
      <c r="PBV1" s="444"/>
      <c r="PBW1" s="444"/>
      <c r="PBX1" s="444"/>
      <c r="PBY1" s="444"/>
      <c r="PBZ1" s="444"/>
      <c r="PCA1" s="444"/>
      <c r="PCB1" s="444"/>
      <c r="PCC1" s="444"/>
      <c r="PCD1" s="444"/>
      <c r="PCE1" s="444"/>
      <c r="PCF1" s="444"/>
      <c r="PCG1" s="444"/>
      <c r="PCH1" s="444"/>
      <c r="PCI1" s="444"/>
      <c r="PCJ1" s="444"/>
      <c r="PCK1" s="444"/>
      <c r="PCL1" s="444"/>
      <c r="PCM1" s="444"/>
      <c r="PCN1" s="444"/>
      <c r="PCO1" s="444"/>
      <c r="PCP1" s="444"/>
      <c r="PCQ1" s="444"/>
      <c r="PCR1" s="444"/>
      <c r="PCS1" s="444"/>
      <c r="PCT1" s="444"/>
      <c r="PCU1" s="444"/>
      <c r="PCV1" s="444"/>
      <c r="PCW1" s="444"/>
      <c r="PCX1" s="444"/>
      <c r="PCY1" s="444"/>
      <c r="PCZ1" s="444"/>
      <c r="PDA1" s="444"/>
      <c r="PDB1" s="444"/>
      <c r="PDC1" s="444"/>
      <c r="PDD1" s="444"/>
      <c r="PDE1" s="444"/>
      <c r="PDF1" s="444"/>
      <c r="PDG1" s="444"/>
      <c r="PDH1" s="444"/>
      <c r="PDI1" s="444"/>
      <c r="PDJ1" s="444"/>
      <c r="PDK1" s="444"/>
      <c r="PDL1" s="444"/>
      <c r="PDM1" s="444"/>
      <c r="PDN1" s="444"/>
      <c r="PDO1" s="444"/>
      <c r="PDP1" s="444"/>
      <c r="PDQ1" s="444"/>
      <c r="PDR1" s="444"/>
      <c r="PDS1" s="444"/>
      <c r="PDT1" s="444"/>
      <c r="PDU1" s="444"/>
      <c r="PDV1" s="444"/>
      <c r="PDW1" s="444"/>
      <c r="PDX1" s="444"/>
      <c r="PDY1" s="444"/>
      <c r="PDZ1" s="444"/>
      <c r="PEA1" s="444"/>
      <c r="PEB1" s="444"/>
      <c r="PEC1" s="444"/>
      <c r="PED1" s="444"/>
      <c r="PEE1" s="444"/>
      <c r="PEF1" s="444"/>
      <c r="PEG1" s="444"/>
      <c r="PEH1" s="444"/>
      <c r="PEI1" s="444"/>
      <c r="PEJ1" s="444"/>
      <c r="PEK1" s="444"/>
      <c r="PEL1" s="444"/>
      <c r="PEM1" s="444"/>
      <c r="PEN1" s="444"/>
      <c r="PEO1" s="444"/>
      <c r="PEP1" s="444"/>
      <c r="PEQ1" s="444"/>
      <c r="PER1" s="444"/>
      <c r="PES1" s="444"/>
      <c r="PET1" s="444"/>
      <c r="PEU1" s="444"/>
      <c r="PEV1" s="444"/>
      <c r="PEW1" s="444"/>
      <c r="PEX1" s="444"/>
      <c r="PEY1" s="444"/>
      <c r="PEZ1" s="444"/>
      <c r="PFA1" s="444"/>
      <c r="PFB1" s="444"/>
      <c r="PFC1" s="444"/>
      <c r="PFD1" s="444"/>
      <c r="PFE1" s="444"/>
      <c r="PFF1" s="444"/>
      <c r="PFG1" s="444"/>
      <c r="PFH1" s="444"/>
      <c r="PFI1" s="444"/>
      <c r="PFJ1" s="444"/>
      <c r="PFK1" s="444"/>
      <c r="PFL1" s="444"/>
      <c r="PFM1" s="444"/>
      <c r="PFN1" s="444"/>
      <c r="PFO1" s="444"/>
      <c r="PFP1" s="444"/>
      <c r="PFQ1" s="444"/>
      <c r="PFR1" s="444"/>
      <c r="PFS1" s="444"/>
      <c r="PFT1" s="444"/>
      <c r="PFU1" s="444"/>
      <c r="PFV1" s="444"/>
      <c r="PFW1" s="444"/>
      <c r="PFX1" s="444"/>
      <c r="PFY1" s="444"/>
      <c r="PFZ1" s="444"/>
      <c r="PGA1" s="444"/>
      <c r="PGB1" s="444"/>
      <c r="PGC1" s="444"/>
      <c r="PGD1" s="444"/>
      <c r="PGE1" s="444"/>
      <c r="PGF1" s="444"/>
      <c r="PGG1" s="444"/>
      <c r="PGH1" s="444"/>
      <c r="PGI1" s="444"/>
      <c r="PGJ1" s="444"/>
      <c r="PGK1" s="444"/>
      <c r="PGL1" s="444"/>
      <c r="PGM1" s="444"/>
      <c r="PGN1" s="444"/>
      <c r="PGO1" s="444"/>
      <c r="PGP1" s="444"/>
      <c r="PGQ1" s="444"/>
      <c r="PGR1" s="444"/>
      <c r="PGS1" s="444"/>
      <c r="PGT1" s="444"/>
      <c r="PGU1" s="444"/>
      <c r="PGV1" s="444"/>
      <c r="PGW1" s="444"/>
      <c r="PGX1" s="444"/>
      <c r="PGY1" s="444"/>
      <c r="PGZ1" s="444"/>
      <c r="PHA1" s="444"/>
      <c r="PHB1" s="444"/>
      <c r="PHC1" s="444"/>
      <c r="PHD1" s="444"/>
      <c r="PHE1" s="444"/>
      <c r="PHF1" s="444"/>
      <c r="PHG1" s="444"/>
      <c r="PHH1" s="444"/>
      <c r="PHI1" s="444"/>
      <c r="PHJ1" s="444"/>
      <c r="PHK1" s="444"/>
      <c r="PHL1" s="444"/>
      <c r="PHM1" s="444"/>
      <c r="PHN1" s="444"/>
      <c r="PHO1" s="444"/>
      <c r="PHP1" s="444"/>
      <c r="PHQ1" s="444"/>
      <c r="PHR1" s="444"/>
      <c r="PHS1" s="444"/>
      <c r="PHT1" s="444"/>
      <c r="PHU1" s="444"/>
      <c r="PHV1" s="444"/>
      <c r="PHW1" s="444"/>
      <c r="PHX1" s="444"/>
      <c r="PHY1" s="444"/>
      <c r="PHZ1" s="444"/>
      <c r="PIA1" s="444"/>
      <c r="PIB1" s="444"/>
      <c r="PIC1" s="444"/>
      <c r="PID1" s="444"/>
      <c r="PIE1" s="444"/>
      <c r="PIF1" s="444"/>
      <c r="PIG1" s="444"/>
      <c r="PIH1" s="444"/>
      <c r="PII1" s="444"/>
      <c r="PIJ1" s="444"/>
      <c r="PIK1" s="444"/>
      <c r="PIL1" s="444"/>
      <c r="PIM1" s="444"/>
      <c r="PIN1" s="444"/>
      <c r="PIO1" s="444"/>
      <c r="PIP1" s="444"/>
      <c r="PIQ1" s="444"/>
      <c r="PIR1" s="444"/>
      <c r="PIS1" s="444"/>
      <c r="PIT1" s="444"/>
      <c r="PIU1" s="444"/>
      <c r="PIV1" s="444"/>
      <c r="PIW1" s="444"/>
      <c r="PIX1" s="444"/>
      <c r="PIY1" s="444"/>
      <c r="PIZ1" s="444"/>
      <c r="PJA1" s="444"/>
      <c r="PJB1" s="444"/>
      <c r="PJC1" s="444"/>
      <c r="PJD1" s="444"/>
      <c r="PJE1" s="444"/>
      <c r="PJF1" s="444"/>
      <c r="PJG1" s="444"/>
      <c r="PJH1" s="444"/>
      <c r="PJI1" s="444"/>
      <c r="PJJ1" s="444"/>
      <c r="PJK1" s="444"/>
      <c r="PJL1" s="444"/>
      <c r="PJM1" s="444"/>
      <c r="PJN1" s="444"/>
      <c r="PJO1" s="444"/>
      <c r="PJP1" s="444"/>
      <c r="PJQ1" s="444"/>
      <c r="PJR1" s="444"/>
      <c r="PJS1" s="444"/>
      <c r="PJT1" s="444"/>
      <c r="PJU1" s="444"/>
      <c r="PJV1" s="444"/>
      <c r="PJW1" s="444"/>
      <c r="PJX1" s="444"/>
      <c r="PJY1" s="444"/>
      <c r="PJZ1" s="444"/>
      <c r="PKA1" s="444"/>
      <c r="PKB1" s="444"/>
      <c r="PKC1" s="444"/>
      <c r="PKD1" s="444"/>
      <c r="PKE1" s="444"/>
      <c r="PKF1" s="444"/>
      <c r="PKG1" s="444"/>
      <c r="PKH1" s="444"/>
      <c r="PKI1" s="444"/>
      <c r="PKJ1" s="444"/>
      <c r="PKK1" s="444"/>
      <c r="PKL1" s="444"/>
      <c r="PKM1" s="444"/>
      <c r="PKN1" s="444"/>
      <c r="PKO1" s="444"/>
      <c r="PKP1" s="444"/>
      <c r="PKQ1" s="444"/>
      <c r="PKR1" s="444"/>
      <c r="PKS1" s="444"/>
      <c r="PKT1" s="444"/>
      <c r="PKU1" s="444"/>
      <c r="PKV1" s="444"/>
      <c r="PKW1" s="444"/>
      <c r="PKX1" s="444"/>
      <c r="PKY1" s="444"/>
      <c r="PKZ1" s="444"/>
      <c r="PLA1" s="444"/>
      <c r="PLB1" s="444"/>
      <c r="PLC1" s="444"/>
      <c r="PLD1" s="444"/>
      <c r="PLE1" s="444"/>
      <c r="PLF1" s="444"/>
      <c r="PLG1" s="444"/>
      <c r="PLH1" s="444"/>
      <c r="PLI1" s="444"/>
      <c r="PLJ1" s="444"/>
      <c r="PLK1" s="444"/>
      <c r="PLL1" s="444"/>
      <c r="PLM1" s="444"/>
      <c r="PLN1" s="444"/>
      <c r="PLO1" s="444"/>
      <c r="PLP1" s="444"/>
      <c r="PLQ1" s="444"/>
      <c r="PLR1" s="444"/>
      <c r="PLS1" s="444"/>
      <c r="PLT1" s="444"/>
      <c r="PLU1" s="444"/>
      <c r="PLV1" s="444"/>
      <c r="PLW1" s="444"/>
      <c r="PLX1" s="444"/>
      <c r="PLY1" s="444"/>
      <c r="PLZ1" s="444"/>
      <c r="PMA1" s="444"/>
      <c r="PMB1" s="444"/>
      <c r="PMC1" s="444"/>
      <c r="PMD1" s="444"/>
      <c r="PME1" s="444"/>
      <c r="PMF1" s="444"/>
      <c r="PMG1" s="444"/>
      <c r="PMH1" s="444"/>
      <c r="PMI1" s="444"/>
      <c r="PMJ1" s="444"/>
      <c r="PMK1" s="444"/>
      <c r="PML1" s="444"/>
      <c r="PMM1" s="444"/>
      <c r="PMN1" s="444"/>
      <c r="PMO1" s="444"/>
      <c r="PMP1" s="444"/>
      <c r="PMQ1" s="444"/>
      <c r="PMR1" s="444"/>
      <c r="PMS1" s="444"/>
      <c r="PMT1" s="444"/>
      <c r="PMU1" s="444"/>
      <c r="PMV1" s="444"/>
      <c r="PMW1" s="444"/>
      <c r="PMX1" s="444"/>
      <c r="PMY1" s="444"/>
      <c r="PMZ1" s="444"/>
      <c r="PNA1" s="444"/>
      <c r="PNB1" s="444"/>
      <c r="PNC1" s="444"/>
      <c r="PND1" s="444"/>
      <c r="PNE1" s="444"/>
      <c r="PNF1" s="444"/>
      <c r="PNG1" s="444"/>
      <c r="PNH1" s="444"/>
      <c r="PNI1" s="444"/>
      <c r="PNJ1" s="444"/>
      <c r="PNK1" s="444"/>
      <c r="PNL1" s="444"/>
      <c r="PNM1" s="444"/>
      <c r="PNN1" s="444"/>
      <c r="PNO1" s="444"/>
      <c r="PNP1" s="444"/>
      <c r="PNQ1" s="444"/>
      <c r="PNR1" s="444"/>
      <c r="PNS1" s="444"/>
      <c r="PNT1" s="444"/>
      <c r="PNU1" s="444"/>
      <c r="PNV1" s="444"/>
      <c r="PNW1" s="444"/>
      <c r="PNX1" s="444"/>
      <c r="PNY1" s="444"/>
      <c r="PNZ1" s="444"/>
      <c r="POA1" s="444"/>
      <c r="POB1" s="444"/>
      <c r="POC1" s="444"/>
      <c r="POD1" s="444"/>
      <c r="POE1" s="444"/>
      <c r="POF1" s="444"/>
      <c r="POG1" s="444"/>
      <c r="POH1" s="444"/>
      <c r="POI1" s="444"/>
      <c r="POJ1" s="444"/>
      <c r="POK1" s="444"/>
      <c r="POL1" s="444"/>
      <c r="POM1" s="444"/>
      <c r="PON1" s="444"/>
      <c r="POO1" s="444"/>
      <c r="POP1" s="444"/>
      <c r="POQ1" s="444"/>
      <c r="POR1" s="444"/>
      <c r="POS1" s="444"/>
      <c r="POT1" s="444"/>
      <c r="POU1" s="444"/>
      <c r="POV1" s="444"/>
      <c r="POW1" s="444"/>
      <c r="POX1" s="444"/>
      <c r="POY1" s="444"/>
      <c r="POZ1" s="444"/>
      <c r="PPA1" s="444"/>
      <c r="PPB1" s="444"/>
      <c r="PPC1" s="444"/>
      <c r="PPD1" s="444"/>
      <c r="PPE1" s="444"/>
      <c r="PPF1" s="444"/>
      <c r="PPG1" s="444"/>
      <c r="PPH1" s="444"/>
      <c r="PPI1" s="444"/>
      <c r="PPJ1" s="444"/>
      <c r="PPK1" s="444"/>
      <c r="PPL1" s="444"/>
      <c r="PPM1" s="444"/>
      <c r="PPN1" s="444"/>
      <c r="PPO1" s="444"/>
      <c r="PPP1" s="444"/>
      <c r="PPQ1" s="444"/>
      <c r="PPR1" s="444"/>
      <c r="PPS1" s="444"/>
      <c r="PPT1" s="444"/>
      <c r="PPU1" s="444"/>
      <c r="PPV1" s="444"/>
      <c r="PPW1" s="444"/>
      <c r="PPX1" s="444"/>
      <c r="PPY1" s="444"/>
      <c r="PPZ1" s="444"/>
      <c r="PQA1" s="444"/>
      <c r="PQB1" s="444"/>
      <c r="PQC1" s="444"/>
      <c r="PQD1" s="444"/>
      <c r="PQE1" s="444"/>
      <c r="PQF1" s="444"/>
      <c r="PQG1" s="444"/>
      <c r="PQH1" s="444"/>
      <c r="PQI1" s="444"/>
      <c r="PQJ1" s="444"/>
      <c r="PQK1" s="444"/>
      <c r="PQL1" s="444"/>
      <c r="PQM1" s="444"/>
      <c r="PQN1" s="444"/>
      <c r="PQO1" s="444"/>
      <c r="PQP1" s="444"/>
      <c r="PQQ1" s="444"/>
      <c r="PQR1" s="444"/>
      <c r="PQS1" s="444"/>
      <c r="PQT1" s="444"/>
      <c r="PQU1" s="444"/>
      <c r="PQV1" s="444"/>
      <c r="PQW1" s="444"/>
      <c r="PQX1" s="444"/>
      <c r="PQY1" s="444"/>
      <c r="PQZ1" s="444"/>
      <c r="PRA1" s="444"/>
      <c r="PRB1" s="444"/>
      <c r="PRC1" s="444"/>
      <c r="PRD1" s="444"/>
      <c r="PRE1" s="444"/>
      <c r="PRF1" s="444"/>
      <c r="PRG1" s="444"/>
      <c r="PRH1" s="444"/>
      <c r="PRI1" s="444"/>
      <c r="PRJ1" s="444"/>
      <c r="PRK1" s="444"/>
      <c r="PRL1" s="444"/>
      <c r="PRM1" s="444"/>
      <c r="PRN1" s="444"/>
      <c r="PRO1" s="444"/>
      <c r="PRP1" s="444"/>
      <c r="PRQ1" s="444"/>
      <c r="PRR1" s="444"/>
      <c r="PRS1" s="444"/>
      <c r="PRT1" s="444"/>
      <c r="PRU1" s="444"/>
      <c r="PRV1" s="444"/>
      <c r="PRW1" s="444"/>
      <c r="PRX1" s="444"/>
      <c r="PRY1" s="444"/>
      <c r="PRZ1" s="444"/>
      <c r="PSA1" s="444"/>
      <c r="PSB1" s="444"/>
      <c r="PSC1" s="444"/>
      <c r="PSD1" s="444"/>
      <c r="PSE1" s="444"/>
      <c r="PSF1" s="444"/>
      <c r="PSG1" s="444"/>
      <c r="PSH1" s="444"/>
      <c r="PSI1" s="444"/>
      <c r="PSJ1" s="444"/>
      <c r="PSK1" s="444"/>
      <c r="PSL1" s="444"/>
      <c r="PSM1" s="444"/>
      <c r="PSN1" s="444"/>
      <c r="PSO1" s="444"/>
      <c r="PSP1" s="444"/>
      <c r="PSQ1" s="444"/>
      <c r="PSR1" s="444"/>
      <c r="PSS1" s="444"/>
      <c r="PST1" s="444"/>
      <c r="PSU1" s="444"/>
      <c r="PSV1" s="444"/>
      <c r="PSW1" s="444"/>
      <c r="PSX1" s="444"/>
      <c r="PSY1" s="444"/>
      <c r="PSZ1" s="444"/>
      <c r="PTA1" s="444"/>
      <c r="PTB1" s="444"/>
      <c r="PTC1" s="444"/>
      <c r="PTD1" s="444"/>
      <c r="PTE1" s="444"/>
      <c r="PTF1" s="444"/>
      <c r="PTG1" s="444"/>
      <c r="PTH1" s="444"/>
      <c r="PTI1" s="444"/>
      <c r="PTJ1" s="444"/>
      <c r="PTK1" s="444"/>
      <c r="PTL1" s="444"/>
      <c r="PTM1" s="444"/>
      <c r="PTN1" s="444"/>
      <c r="PTO1" s="444"/>
      <c r="PTP1" s="444"/>
      <c r="PTQ1" s="444"/>
      <c r="PTR1" s="444"/>
      <c r="PTS1" s="444"/>
      <c r="PTT1" s="444"/>
      <c r="PTU1" s="444"/>
      <c r="PTV1" s="444"/>
      <c r="PTW1" s="444"/>
      <c r="PTX1" s="444"/>
      <c r="PTY1" s="444"/>
      <c r="PTZ1" s="444"/>
      <c r="PUA1" s="444"/>
      <c r="PUB1" s="444"/>
      <c r="PUC1" s="444"/>
      <c r="PUD1" s="444"/>
      <c r="PUE1" s="444"/>
      <c r="PUF1" s="444"/>
      <c r="PUG1" s="444"/>
      <c r="PUH1" s="444"/>
      <c r="PUI1" s="444"/>
      <c r="PUJ1" s="444"/>
      <c r="PUK1" s="444"/>
      <c r="PUL1" s="444"/>
      <c r="PUM1" s="444"/>
      <c r="PUN1" s="444"/>
      <c r="PUO1" s="444"/>
      <c r="PUP1" s="444"/>
      <c r="PUQ1" s="444"/>
      <c r="PUR1" s="444"/>
      <c r="PUS1" s="444"/>
      <c r="PUT1" s="444"/>
      <c r="PUU1" s="444"/>
      <c r="PUV1" s="444"/>
      <c r="PUW1" s="444"/>
      <c r="PUX1" s="444"/>
      <c r="PUY1" s="444"/>
      <c r="PUZ1" s="444"/>
      <c r="PVA1" s="444"/>
      <c r="PVB1" s="444"/>
      <c r="PVC1" s="444"/>
      <c r="PVD1" s="444"/>
      <c r="PVE1" s="444"/>
      <c r="PVF1" s="444"/>
      <c r="PVG1" s="444"/>
      <c r="PVH1" s="444"/>
      <c r="PVI1" s="444"/>
      <c r="PVJ1" s="444"/>
      <c r="PVK1" s="444"/>
      <c r="PVL1" s="444"/>
      <c r="PVM1" s="444"/>
      <c r="PVN1" s="444"/>
      <c r="PVO1" s="444"/>
      <c r="PVP1" s="444"/>
      <c r="PVQ1" s="444"/>
      <c r="PVR1" s="444"/>
      <c r="PVS1" s="444"/>
      <c r="PVT1" s="444"/>
      <c r="PVU1" s="444"/>
      <c r="PVV1" s="444"/>
      <c r="PVW1" s="444"/>
      <c r="PVX1" s="444"/>
      <c r="PVY1" s="444"/>
      <c r="PVZ1" s="444"/>
      <c r="PWA1" s="444"/>
      <c r="PWB1" s="444"/>
      <c r="PWC1" s="444"/>
      <c r="PWD1" s="444"/>
      <c r="PWE1" s="444"/>
      <c r="PWF1" s="444"/>
      <c r="PWG1" s="444"/>
      <c r="PWH1" s="444"/>
      <c r="PWI1" s="444"/>
      <c r="PWJ1" s="444"/>
      <c r="PWK1" s="444"/>
      <c r="PWL1" s="444"/>
      <c r="PWM1" s="444"/>
      <c r="PWN1" s="444"/>
      <c r="PWO1" s="444"/>
      <c r="PWP1" s="444"/>
      <c r="PWQ1" s="444"/>
      <c r="PWR1" s="444"/>
      <c r="PWS1" s="444"/>
      <c r="PWT1" s="444"/>
      <c r="PWU1" s="444"/>
      <c r="PWV1" s="444"/>
      <c r="PWW1" s="444"/>
      <c r="PWX1" s="444"/>
      <c r="PWY1" s="444"/>
      <c r="PWZ1" s="444"/>
      <c r="PXA1" s="444"/>
      <c r="PXB1" s="444"/>
      <c r="PXC1" s="444"/>
      <c r="PXD1" s="444"/>
      <c r="PXE1" s="444"/>
      <c r="PXF1" s="444"/>
      <c r="PXG1" s="444"/>
      <c r="PXH1" s="444"/>
      <c r="PXI1" s="444"/>
      <c r="PXJ1" s="444"/>
      <c r="PXK1" s="444"/>
      <c r="PXL1" s="444"/>
      <c r="PXM1" s="444"/>
      <c r="PXN1" s="444"/>
      <c r="PXO1" s="444"/>
      <c r="PXP1" s="444"/>
      <c r="PXQ1" s="444"/>
      <c r="PXR1" s="444"/>
      <c r="PXS1" s="444"/>
      <c r="PXT1" s="444"/>
      <c r="PXU1" s="444"/>
      <c r="PXV1" s="444"/>
      <c r="PXW1" s="444"/>
      <c r="PXX1" s="444"/>
      <c r="PXY1" s="444"/>
      <c r="PXZ1" s="444"/>
      <c r="PYA1" s="444"/>
      <c r="PYB1" s="444"/>
      <c r="PYC1" s="444"/>
      <c r="PYD1" s="444"/>
      <c r="PYE1" s="444"/>
      <c r="PYF1" s="444"/>
      <c r="PYG1" s="444"/>
      <c r="PYH1" s="444"/>
      <c r="PYI1" s="444"/>
      <c r="PYJ1" s="444"/>
      <c r="PYK1" s="444"/>
      <c r="PYL1" s="444"/>
      <c r="PYM1" s="444"/>
      <c r="PYN1" s="444"/>
      <c r="PYO1" s="444"/>
      <c r="PYP1" s="444"/>
      <c r="PYQ1" s="444"/>
      <c r="PYR1" s="444"/>
      <c r="PYS1" s="444"/>
      <c r="PYT1" s="444"/>
      <c r="PYU1" s="444"/>
      <c r="PYV1" s="444"/>
      <c r="PYW1" s="444"/>
      <c r="PYX1" s="444"/>
      <c r="PYY1" s="444"/>
      <c r="PYZ1" s="444"/>
      <c r="PZA1" s="444"/>
      <c r="PZB1" s="444"/>
      <c r="PZC1" s="444"/>
      <c r="PZD1" s="444"/>
      <c r="PZE1" s="444"/>
      <c r="PZF1" s="444"/>
      <c r="PZG1" s="444"/>
      <c r="PZH1" s="444"/>
      <c r="PZI1" s="444"/>
      <c r="PZJ1" s="444"/>
      <c r="PZK1" s="444"/>
      <c r="PZL1" s="444"/>
      <c r="PZM1" s="444"/>
      <c r="PZN1" s="444"/>
      <c r="PZO1" s="444"/>
      <c r="PZP1" s="444"/>
      <c r="PZQ1" s="444"/>
      <c r="PZR1" s="444"/>
      <c r="PZS1" s="444"/>
      <c r="PZT1" s="444"/>
      <c r="PZU1" s="444"/>
      <c r="PZV1" s="444"/>
      <c r="PZW1" s="444"/>
      <c r="PZX1" s="444"/>
      <c r="PZY1" s="444"/>
      <c r="PZZ1" s="444"/>
      <c r="QAA1" s="444"/>
      <c r="QAB1" s="444"/>
      <c r="QAC1" s="444"/>
      <c r="QAD1" s="444"/>
      <c r="QAE1" s="444"/>
      <c r="QAF1" s="444"/>
      <c r="QAG1" s="444"/>
      <c r="QAH1" s="444"/>
      <c r="QAI1" s="444"/>
      <c r="QAJ1" s="444"/>
      <c r="QAK1" s="444"/>
      <c r="QAL1" s="444"/>
      <c r="QAM1" s="444"/>
      <c r="QAN1" s="444"/>
      <c r="QAO1" s="444"/>
      <c r="QAP1" s="444"/>
      <c r="QAQ1" s="444"/>
      <c r="QAR1" s="444"/>
      <c r="QAS1" s="444"/>
      <c r="QAT1" s="444"/>
      <c r="QAU1" s="444"/>
      <c r="QAV1" s="444"/>
      <c r="QAW1" s="444"/>
      <c r="QAX1" s="444"/>
      <c r="QAY1" s="444"/>
      <c r="QAZ1" s="444"/>
      <c r="QBA1" s="444"/>
      <c r="QBB1" s="444"/>
      <c r="QBC1" s="444"/>
      <c r="QBD1" s="444"/>
      <c r="QBE1" s="444"/>
      <c r="QBF1" s="444"/>
      <c r="QBG1" s="444"/>
      <c r="QBH1" s="444"/>
      <c r="QBI1" s="444"/>
      <c r="QBJ1" s="444"/>
      <c r="QBK1" s="444"/>
      <c r="QBL1" s="444"/>
      <c r="QBM1" s="444"/>
      <c r="QBN1" s="444"/>
      <c r="QBO1" s="444"/>
      <c r="QBP1" s="444"/>
      <c r="QBQ1" s="444"/>
      <c r="QBR1" s="444"/>
      <c r="QBS1" s="444"/>
      <c r="QBT1" s="444"/>
      <c r="QBU1" s="444"/>
      <c r="QBV1" s="444"/>
      <c r="QBW1" s="444"/>
      <c r="QBX1" s="444"/>
      <c r="QBY1" s="444"/>
      <c r="QBZ1" s="444"/>
      <c r="QCA1" s="444"/>
      <c r="QCB1" s="444"/>
      <c r="QCC1" s="444"/>
      <c r="QCD1" s="444"/>
      <c r="QCE1" s="444"/>
      <c r="QCF1" s="444"/>
      <c r="QCG1" s="444"/>
      <c r="QCH1" s="444"/>
      <c r="QCI1" s="444"/>
      <c r="QCJ1" s="444"/>
      <c r="QCK1" s="444"/>
      <c r="QCL1" s="444"/>
      <c r="QCM1" s="444"/>
      <c r="QCN1" s="444"/>
      <c r="QCO1" s="444"/>
      <c r="QCP1" s="444"/>
      <c r="QCQ1" s="444"/>
      <c r="QCR1" s="444"/>
      <c r="QCS1" s="444"/>
      <c r="QCT1" s="444"/>
      <c r="QCU1" s="444"/>
      <c r="QCV1" s="444"/>
      <c r="QCW1" s="444"/>
      <c r="QCX1" s="444"/>
      <c r="QCY1" s="444"/>
      <c r="QCZ1" s="444"/>
      <c r="QDA1" s="444"/>
      <c r="QDB1" s="444"/>
      <c r="QDC1" s="444"/>
      <c r="QDD1" s="444"/>
      <c r="QDE1" s="444"/>
      <c r="QDF1" s="444"/>
      <c r="QDG1" s="444"/>
      <c r="QDH1" s="444"/>
      <c r="QDI1" s="444"/>
      <c r="QDJ1" s="444"/>
      <c r="QDK1" s="444"/>
      <c r="QDL1" s="444"/>
      <c r="QDM1" s="444"/>
      <c r="QDN1" s="444"/>
      <c r="QDO1" s="444"/>
      <c r="QDP1" s="444"/>
      <c r="QDQ1" s="444"/>
      <c r="QDR1" s="444"/>
      <c r="QDS1" s="444"/>
      <c r="QDT1" s="444"/>
      <c r="QDU1" s="444"/>
      <c r="QDV1" s="444"/>
      <c r="QDW1" s="444"/>
      <c r="QDX1" s="444"/>
      <c r="QDY1" s="444"/>
      <c r="QDZ1" s="444"/>
      <c r="QEA1" s="444"/>
      <c r="QEB1" s="444"/>
      <c r="QEC1" s="444"/>
      <c r="QED1" s="444"/>
      <c r="QEE1" s="444"/>
      <c r="QEF1" s="444"/>
      <c r="QEG1" s="444"/>
      <c r="QEH1" s="444"/>
      <c r="QEI1" s="444"/>
      <c r="QEJ1" s="444"/>
      <c r="QEK1" s="444"/>
      <c r="QEL1" s="444"/>
      <c r="QEM1" s="444"/>
      <c r="QEN1" s="444"/>
      <c r="QEO1" s="444"/>
      <c r="QEP1" s="444"/>
      <c r="QEQ1" s="444"/>
      <c r="QER1" s="444"/>
      <c r="QES1" s="444"/>
      <c r="QET1" s="444"/>
      <c r="QEU1" s="444"/>
      <c r="QEV1" s="444"/>
      <c r="QEW1" s="444"/>
      <c r="QEX1" s="444"/>
      <c r="QEY1" s="444"/>
      <c r="QEZ1" s="444"/>
      <c r="QFA1" s="444"/>
      <c r="QFB1" s="444"/>
      <c r="QFC1" s="444"/>
      <c r="QFD1" s="444"/>
      <c r="QFE1" s="444"/>
      <c r="QFF1" s="444"/>
      <c r="QFG1" s="444"/>
      <c r="QFH1" s="444"/>
      <c r="QFI1" s="444"/>
      <c r="QFJ1" s="444"/>
      <c r="QFK1" s="444"/>
      <c r="QFL1" s="444"/>
      <c r="QFM1" s="444"/>
      <c r="QFN1" s="444"/>
      <c r="QFO1" s="444"/>
      <c r="QFP1" s="444"/>
      <c r="QFQ1" s="444"/>
      <c r="QFR1" s="444"/>
      <c r="QFS1" s="444"/>
      <c r="QFT1" s="444"/>
      <c r="QFU1" s="444"/>
      <c r="QFV1" s="444"/>
      <c r="QFW1" s="444"/>
      <c r="QFX1" s="444"/>
      <c r="QFY1" s="444"/>
      <c r="QFZ1" s="444"/>
      <c r="QGA1" s="444"/>
      <c r="QGB1" s="444"/>
      <c r="QGC1" s="444"/>
      <c r="QGD1" s="444"/>
      <c r="QGE1" s="444"/>
      <c r="QGF1" s="444"/>
      <c r="QGG1" s="444"/>
      <c r="QGH1" s="444"/>
      <c r="QGI1" s="444"/>
      <c r="QGJ1" s="444"/>
      <c r="QGK1" s="444"/>
      <c r="QGL1" s="444"/>
      <c r="QGM1" s="444"/>
      <c r="QGN1" s="444"/>
      <c r="QGO1" s="444"/>
      <c r="QGP1" s="444"/>
      <c r="QGQ1" s="444"/>
      <c r="QGR1" s="444"/>
      <c r="QGS1" s="444"/>
      <c r="QGT1" s="444"/>
      <c r="QGU1" s="444"/>
      <c r="QGV1" s="444"/>
      <c r="QGW1" s="444"/>
      <c r="QGX1" s="444"/>
      <c r="QGY1" s="444"/>
      <c r="QGZ1" s="444"/>
      <c r="QHA1" s="444"/>
      <c r="QHB1" s="444"/>
      <c r="QHC1" s="444"/>
      <c r="QHD1" s="444"/>
      <c r="QHE1" s="444"/>
      <c r="QHF1" s="444"/>
      <c r="QHG1" s="444"/>
      <c r="QHH1" s="444"/>
      <c r="QHI1" s="444"/>
      <c r="QHJ1" s="444"/>
      <c r="QHK1" s="444"/>
      <c r="QHL1" s="444"/>
      <c r="QHM1" s="444"/>
      <c r="QHN1" s="444"/>
      <c r="QHO1" s="444"/>
      <c r="QHP1" s="444"/>
      <c r="QHQ1" s="444"/>
      <c r="QHR1" s="444"/>
      <c r="QHS1" s="444"/>
      <c r="QHT1" s="444"/>
      <c r="QHU1" s="444"/>
      <c r="QHV1" s="444"/>
      <c r="QHW1" s="444"/>
      <c r="QHX1" s="444"/>
      <c r="QHY1" s="444"/>
      <c r="QHZ1" s="444"/>
      <c r="QIA1" s="444"/>
      <c r="QIB1" s="444"/>
      <c r="QIC1" s="444"/>
      <c r="QID1" s="444"/>
      <c r="QIE1" s="444"/>
      <c r="QIF1" s="444"/>
      <c r="QIG1" s="444"/>
      <c r="QIH1" s="444"/>
      <c r="QII1" s="444"/>
      <c r="QIJ1" s="444"/>
      <c r="QIK1" s="444"/>
      <c r="QIL1" s="444"/>
      <c r="QIM1" s="444"/>
      <c r="QIN1" s="444"/>
      <c r="QIO1" s="444"/>
      <c r="QIP1" s="444"/>
      <c r="QIQ1" s="444"/>
      <c r="QIR1" s="444"/>
      <c r="QIS1" s="444"/>
      <c r="QIT1" s="444"/>
      <c r="QIU1" s="444"/>
      <c r="QIV1" s="444"/>
      <c r="QIW1" s="444"/>
      <c r="QIX1" s="444"/>
      <c r="QIY1" s="444"/>
      <c r="QIZ1" s="444"/>
      <c r="QJA1" s="444"/>
      <c r="QJB1" s="444"/>
      <c r="QJC1" s="444"/>
      <c r="QJD1" s="444"/>
      <c r="QJE1" s="444"/>
      <c r="QJF1" s="444"/>
      <c r="QJG1" s="444"/>
      <c r="QJH1" s="444"/>
      <c r="QJI1" s="444"/>
      <c r="QJJ1" s="444"/>
      <c r="QJK1" s="444"/>
      <c r="QJL1" s="444"/>
      <c r="QJM1" s="444"/>
      <c r="QJN1" s="444"/>
      <c r="QJO1" s="444"/>
      <c r="QJP1" s="444"/>
      <c r="QJQ1" s="444"/>
      <c r="QJR1" s="444"/>
      <c r="QJS1" s="444"/>
      <c r="QJT1" s="444"/>
      <c r="QJU1" s="444"/>
      <c r="QJV1" s="444"/>
      <c r="QJW1" s="444"/>
      <c r="QJX1" s="444"/>
      <c r="QJY1" s="444"/>
      <c r="QJZ1" s="444"/>
      <c r="QKA1" s="444"/>
      <c r="QKB1" s="444"/>
      <c r="QKC1" s="444"/>
      <c r="QKD1" s="444"/>
      <c r="QKE1" s="444"/>
      <c r="QKF1" s="444"/>
      <c r="QKG1" s="444"/>
      <c r="QKH1" s="444"/>
      <c r="QKI1" s="444"/>
      <c r="QKJ1" s="444"/>
      <c r="QKK1" s="444"/>
      <c r="QKL1" s="444"/>
      <c r="QKM1" s="444"/>
      <c r="QKN1" s="444"/>
      <c r="QKO1" s="444"/>
      <c r="QKP1" s="444"/>
      <c r="QKQ1" s="444"/>
      <c r="QKR1" s="444"/>
      <c r="QKS1" s="444"/>
      <c r="QKT1" s="444"/>
      <c r="QKU1" s="444"/>
      <c r="QKV1" s="444"/>
      <c r="QKW1" s="444"/>
      <c r="QKX1" s="444"/>
      <c r="QKY1" s="444"/>
      <c r="QKZ1" s="444"/>
      <c r="QLA1" s="444"/>
      <c r="QLB1" s="444"/>
      <c r="QLC1" s="444"/>
      <c r="QLD1" s="444"/>
      <c r="QLE1" s="444"/>
      <c r="QLF1" s="444"/>
      <c r="QLG1" s="444"/>
      <c r="QLH1" s="444"/>
      <c r="QLI1" s="444"/>
      <c r="QLJ1" s="444"/>
      <c r="QLK1" s="444"/>
      <c r="QLL1" s="444"/>
      <c r="QLM1" s="444"/>
      <c r="QLN1" s="444"/>
      <c r="QLO1" s="444"/>
      <c r="QLP1" s="444"/>
      <c r="QLQ1" s="444"/>
      <c r="QLR1" s="444"/>
      <c r="QLS1" s="444"/>
      <c r="QLT1" s="444"/>
      <c r="QLU1" s="444"/>
      <c r="QLV1" s="444"/>
      <c r="QLW1" s="444"/>
      <c r="QLX1" s="444"/>
      <c r="QLY1" s="444"/>
      <c r="QLZ1" s="444"/>
      <c r="QMA1" s="444"/>
      <c r="QMB1" s="444"/>
      <c r="QMC1" s="444"/>
      <c r="QMD1" s="444"/>
      <c r="QME1" s="444"/>
      <c r="QMF1" s="444"/>
      <c r="QMG1" s="444"/>
      <c r="QMH1" s="444"/>
      <c r="QMI1" s="444"/>
      <c r="QMJ1" s="444"/>
      <c r="QMK1" s="444"/>
      <c r="QML1" s="444"/>
      <c r="QMM1" s="444"/>
      <c r="QMN1" s="444"/>
      <c r="QMO1" s="444"/>
      <c r="QMP1" s="444"/>
      <c r="QMQ1" s="444"/>
      <c r="QMR1" s="444"/>
      <c r="QMS1" s="444"/>
      <c r="QMT1" s="444"/>
      <c r="QMU1" s="444"/>
      <c r="QMV1" s="444"/>
      <c r="QMW1" s="444"/>
      <c r="QMX1" s="444"/>
      <c r="QMY1" s="444"/>
      <c r="QMZ1" s="444"/>
      <c r="QNA1" s="444"/>
      <c r="QNB1" s="444"/>
      <c r="QNC1" s="444"/>
      <c r="QND1" s="444"/>
      <c r="QNE1" s="444"/>
      <c r="QNF1" s="444"/>
      <c r="QNG1" s="444"/>
      <c r="QNH1" s="444"/>
      <c r="QNI1" s="444"/>
      <c r="QNJ1" s="444"/>
      <c r="QNK1" s="444"/>
      <c r="QNL1" s="444"/>
      <c r="QNM1" s="444"/>
      <c r="QNN1" s="444"/>
      <c r="QNO1" s="444"/>
      <c r="QNP1" s="444"/>
      <c r="QNQ1" s="444"/>
      <c r="QNR1" s="444"/>
      <c r="QNS1" s="444"/>
      <c r="QNT1" s="444"/>
      <c r="QNU1" s="444"/>
      <c r="QNV1" s="444"/>
      <c r="QNW1" s="444"/>
      <c r="QNX1" s="444"/>
      <c r="QNY1" s="444"/>
      <c r="QNZ1" s="444"/>
      <c r="QOA1" s="444"/>
      <c r="QOB1" s="444"/>
      <c r="QOC1" s="444"/>
      <c r="QOD1" s="444"/>
      <c r="QOE1" s="444"/>
      <c r="QOF1" s="444"/>
      <c r="QOG1" s="444"/>
      <c r="QOH1" s="444"/>
      <c r="QOI1" s="444"/>
      <c r="QOJ1" s="444"/>
      <c r="QOK1" s="444"/>
      <c r="QOL1" s="444"/>
      <c r="QOM1" s="444"/>
      <c r="QON1" s="444"/>
      <c r="QOO1" s="444"/>
      <c r="QOP1" s="444"/>
      <c r="QOQ1" s="444"/>
      <c r="QOR1" s="444"/>
      <c r="QOS1" s="444"/>
      <c r="QOT1" s="444"/>
      <c r="QOU1" s="444"/>
      <c r="QOV1" s="444"/>
      <c r="QOW1" s="444"/>
      <c r="QOX1" s="444"/>
      <c r="QOY1" s="444"/>
      <c r="QOZ1" s="444"/>
      <c r="QPA1" s="444"/>
      <c r="QPB1" s="444"/>
      <c r="QPC1" s="444"/>
      <c r="QPD1" s="444"/>
      <c r="QPE1" s="444"/>
      <c r="QPF1" s="444"/>
      <c r="QPG1" s="444"/>
      <c r="QPH1" s="444"/>
      <c r="QPI1" s="444"/>
      <c r="QPJ1" s="444"/>
      <c r="QPK1" s="444"/>
      <c r="QPL1" s="444"/>
      <c r="QPM1" s="444"/>
      <c r="QPN1" s="444"/>
      <c r="QPO1" s="444"/>
      <c r="QPP1" s="444"/>
      <c r="QPQ1" s="444"/>
      <c r="QPR1" s="444"/>
      <c r="QPS1" s="444"/>
      <c r="QPT1" s="444"/>
      <c r="QPU1" s="444"/>
      <c r="QPV1" s="444"/>
      <c r="QPW1" s="444"/>
      <c r="QPX1" s="444"/>
      <c r="QPY1" s="444"/>
      <c r="QPZ1" s="444"/>
      <c r="QQA1" s="444"/>
      <c r="QQB1" s="444"/>
      <c r="QQC1" s="444"/>
      <c r="QQD1" s="444"/>
      <c r="QQE1" s="444"/>
      <c r="QQF1" s="444"/>
      <c r="QQG1" s="444"/>
      <c r="QQH1" s="444"/>
      <c r="QQI1" s="444"/>
      <c r="QQJ1" s="444"/>
      <c r="QQK1" s="444"/>
      <c r="QQL1" s="444"/>
      <c r="QQM1" s="444"/>
      <c r="QQN1" s="444"/>
      <c r="QQO1" s="444"/>
      <c r="QQP1" s="444"/>
      <c r="QQQ1" s="444"/>
      <c r="QQR1" s="444"/>
      <c r="QQS1" s="444"/>
      <c r="QQT1" s="444"/>
      <c r="QQU1" s="444"/>
      <c r="QQV1" s="444"/>
      <c r="QQW1" s="444"/>
      <c r="QQX1" s="444"/>
      <c r="QQY1" s="444"/>
      <c r="QQZ1" s="444"/>
      <c r="QRA1" s="444"/>
      <c r="QRB1" s="444"/>
      <c r="QRC1" s="444"/>
      <c r="QRD1" s="444"/>
      <c r="QRE1" s="444"/>
      <c r="QRF1" s="444"/>
      <c r="QRG1" s="444"/>
      <c r="QRH1" s="444"/>
      <c r="QRI1" s="444"/>
      <c r="QRJ1" s="444"/>
      <c r="QRK1" s="444"/>
      <c r="QRL1" s="444"/>
      <c r="QRM1" s="444"/>
      <c r="QRN1" s="444"/>
      <c r="QRO1" s="444"/>
      <c r="QRP1" s="444"/>
      <c r="QRQ1" s="444"/>
      <c r="QRR1" s="444"/>
      <c r="QRS1" s="444"/>
      <c r="QRT1" s="444"/>
      <c r="QRU1" s="444"/>
      <c r="QRV1" s="444"/>
      <c r="QRW1" s="444"/>
      <c r="QRX1" s="444"/>
      <c r="QRY1" s="444"/>
      <c r="QRZ1" s="444"/>
      <c r="QSA1" s="444"/>
      <c r="QSB1" s="444"/>
      <c r="QSC1" s="444"/>
      <c r="QSD1" s="444"/>
      <c r="QSE1" s="444"/>
      <c r="QSF1" s="444"/>
      <c r="QSG1" s="444"/>
      <c r="QSH1" s="444"/>
      <c r="QSI1" s="444"/>
      <c r="QSJ1" s="444"/>
      <c r="QSK1" s="444"/>
      <c r="QSL1" s="444"/>
      <c r="QSM1" s="444"/>
      <c r="QSN1" s="444"/>
      <c r="QSO1" s="444"/>
      <c r="QSP1" s="444"/>
      <c r="QSQ1" s="444"/>
      <c r="QSR1" s="444"/>
      <c r="QSS1" s="444"/>
      <c r="QST1" s="444"/>
      <c r="QSU1" s="444"/>
      <c r="QSV1" s="444"/>
      <c r="QSW1" s="444"/>
      <c r="QSX1" s="444"/>
      <c r="QSY1" s="444"/>
      <c r="QSZ1" s="444"/>
      <c r="QTA1" s="444"/>
      <c r="QTB1" s="444"/>
      <c r="QTC1" s="444"/>
      <c r="QTD1" s="444"/>
      <c r="QTE1" s="444"/>
      <c r="QTF1" s="444"/>
      <c r="QTG1" s="444"/>
      <c r="QTH1" s="444"/>
      <c r="QTI1" s="444"/>
      <c r="QTJ1" s="444"/>
      <c r="QTK1" s="444"/>
      <c r="QTL1" s="444"/>
      <c r="QTM1" s="444"/>
      <c r="QTN1" s="444"/>
      <c r="QTO1" s="444"/>
      <c r="QTP1" s="444"/>
      <c r="QTQ1" s="444"/>
      <c r="QTR1" s="444"/>
      <c r="QTS1" s="444"/>
      <c r="QTT1" s="444"/>
      <c r="QTU1" s="444"/>
      <c r="QTV1" s="444"/>
      <c r="QTW1" s="444"/>
      <c r="QTX1" s="444"/>
      <c r="QTY1" s="444"/>
      <c r="QTZ1" s="444"/>
      <c r="QUA1" s="444"/>
      <c r="QUB1" s="444"/>
      <c r="QUC1" s="444"/>
      <c r="QUD1" s="444"/>
      <c r="QUE1" s="444"/>
      <c r="QUF1" s="444"/>
      <c r="QUG1" s="444"/>
      <c r="QUH1" s="444"/>
      <c r="QUI1" s="444"/>
      <c r="QUJ1" s="444"/>
      <c r="QUK1" s="444"/>
      <c r="QUL1" s="444"/>
      <c r="QUM1" s="444"/>
      <c r="QUN1" s="444"/>
      <c r="QUO1" s="444"/>
      <c r="QUP1" s="444"/>
      <c r="QUQ1" s="444"/>
      <c r="QUR1" s="444"/>
      <c r="QUS1" s="444"/>
      <c r="QUT1" s="444"/>
      <c r="QUU1" s="444"/>
      <c r="QUV1" s="444"/>
      <c r="QUW1" s="444"/>
      <c r="QUX1" s="444"/>
      <c r="QUY1" s="444"/>
      <c r="QUZ1" s="444"/>
      <c r="QVA1" s="444"/>
      <c r="QVB1" s="444"/>
      <c r="QVC1" s="444"/>
      <c r="QVD1" s="444"/>
      <c r="QVE1" s="444"/>
      <c r="QVF1" s="444"/>
      <c r="QVG1" s="444"/>
      <c r="QVH1" s="444"/>
      <c r="QVI1" s="444"/>
      <c r="QVJ1" s="444"/>
      <c r="QVK1" s="444"/>
      <c r="QVL1" s="444"/>
      <c r="QVM1" s="444"/>
      <c r="QVN1" s="444"/>
      <c r="QVO1" s="444"/>
      <c r="QVP1" s="444"/>
      <c r="QVQ1" s="444"/>
      <c r="QVR1" s="444"/>
      <c r="QVS1" s="444"/>
      <c r="QVT1" s="444"/>
      <c r="QVU1" s="444"/>
      <c r="QVV1" s="444"/>
      <c r="QVW1" s="444"/>
      <c r="QVX1" s="444"/>
      <c r="QVY1" s="444"/>
      <c r="QVZ1" s="444"/>
      <c r="QWA1" s="444"/>
      <c r="QWB1" s="444"/>
      <c r="QWC1" s="444"/>
      <c r="QWD1" s="444"/>
      <c r="QWE1" s="444"/>
      <c r="QWF1" s="444"/>
      <c r="QWG1" s="444"/>
      <c r="QWH1" s="444"/>
      <c r="QWI1" s="444"/>
      <c r="QWJ1" s="444"/>
      <c r="QWK1" s="444"/>
      <c r="QWL1" s="444"/>
      <c r="QWM1" s="444"/>
      <c r="QWN1" s="444"/>
      <c r="QWO1" s="444"/>
      <c r="QWP1" s="444"/>
      <c r="QWQ1" s="444"/>
      <c r="QWR1" s="444"/>
      <c r="QWS1" s="444"/>
      <c r="QWT1" s="444"/>
      <c r="QWU1" s="444"/>
      <c r="QWV1" s="444"/>
      <c r="QWW1" s="444"/>
      <c r="QWX1" s="444"/>
      <c r="QWY1" s="444"/>
      <c r="QWZ1" s="444"/>
      <c r="QXA1" s="444"/>
      <c r="QXB1" s="444"/>
      <c r="QXC1" s="444"/>
      <c r="QXD1" s="444"/>
      <c r="QXE1" s="444"/>
      <c r="QXF1" s="444"/>
      <c r="QXG1" s="444"/>
      <c r="QXH1" s="444"/>
      <c r="QXI1" s="444"/>
      <c r="QXJ1" s="444"/>
      <c r="QXK1" s="444"/>
      <c r="QXL1" s="444"/>
      <c r="QXM1" s="444"/>
      <c r="QXN1" s="444"/>
      <c r="QXO1" s="444"/>
      <c r="QXP1" s="444"/>
      <c r="QXQ1" s="444"/>
      <c r="QXR1" s="444"/>
      <c r="QXS1" s="444"/>
      <c r="QXT1" s="444"/>
      <c r="QXU1" s="444"/>
      <c r="QXV1" s="444"/>
      <c r="QXW1" s="444"/>
      <c r="QXX1" s="444"/>
      <c r="QXY1" s="444"/>
      <c r="QXZ1" s="444"/>
      <c r="QYA1" s="444"/>
      <c r="QYB1" s="444"/>
      <c r="QYC1" s="444"/>
      <c r="QYD1" s="444"/>
      <c r="QYE1" s="444"/>
      <c r="QYF1" s="444"/>
      <c r="QYG1" s="444"/>
      <c r="QYH1" s="444"/>
      <c r="QYI1" s="444"/>
      <c r="QYJ1" s="444"/>
      <c r="QYK1" s="444"/>
      <c r="QYL1" s="444"/>
      <c r="QYM1" s="444"/>
      <c r="QYN1" s="444"/>
      <c r="QYO1" s="444"/>
      <c r="QYP1" s="444"/>
      <c r="QYQ1" s="444"/>
      <c r="QYR1" s="444"/>
      <c r="QYS1" s="444"/>
      <c r="QYT1" s="444"/>
      <c r="QYU1" s="444"/>
      <c r="QYV1" s="444"/>
      <c r="QYW1" s="444"/>
      <c r="QYX1" s="444"/>
      <c r="QYY1" s="444"/>
      <c r="QYZ1" s="444"/>
      <c r="QZA1" s="444"/>
      <c r="QZB1" s="444"/>
      <c r="QZC1" s="444"/>
      <c r="QZD1" s="444"/>
      <c r="QZE1" s="444"/>
      <c r="QZF1" s="444"/>
      <c r="QZG1" s="444"/>
      <c r="QZH1" s="444"/>
      <c r="QZI1" s="444"/>
      <c r="QZJ1" s="444"/>
      <c r="QZK1" s="444"/>
      <c r="QZL1" s="444"/>
      <c r="QZM1" s="444"/>
      <c r="QZN1" s="444"/>
      <c r="QZO1" s="444"/>
      <c r="QZP1" s="444"/>
      <c r="QZQ1" s="444"/>
      <c r="QZR1" s="444"/>
      <c r="QZS1" s="444"/>
      <c r="QZT1" s="444"/>
      <c r="QZU1" s="444"/>
      <c r="QZV1" s="444"/>
      <c r="QZW1" s="444"/>
      <c r="QZX1" s="444"/>
      <c r="QZY1" s="444"/>
      <c r="QZZ1" s="444"/>
      <c r="RAA1" s="444"/>
      <c r="RAB1" s="444"/>
      <c r="RAC1" s="444"/>
      <c r="RAD1" s="444"/>
      <c r="RAE1" s="444"/>
      <c r="RAF1" s="444"/>
      <c r="RAG1" s="444"/>
      <c r="RAH1" s="444"/>
      <c r="RAI1" s="444"/>
      <c r="RAJ1" s="444"/>
      <c r="RAK1" s="444"/>
      <c r="RAL1" s="444"/>
      <c r="RAM1" s="444"/>
      <c r="RAN1" s="444"/>
      <c r="RAO1" s="444"/>
      <c r="RAP1" s="444"/>
      <c r="RAQ1" s="444"/>
      <c r="RAR1" s="444"/>
      <c r="RAS1" s="444"/>
      <c r="RAT1" s="444"/>
      <c r="RAU1" s="444"/>
      <c r="RAV1" s="444"/>
      <c r="RAW1" s="444"/>
      <c r="RAX1" s="444"/>
      <c r="RAY1" s="444"/>
      <c r="RAZ1" s="444"/>
      <c r="RBA1" s="444"/>
      <c r="RBB1" s="444"/>
      <c r="RBC1" s="444"/>
      <c r="RBD1" s="444"/>
      <c r="RBE1" s="444"/>
      <c r="RBF1" s="444"/>
      <c r="RBG1" s="444"/>
      <c r="RBH1" s="444"/>
      <c r="RBI1" s="444"/>
      <c r="RBJ1" s="444"/>
      <c r="RBK1" s="444"/>
      <c r="RBL1" s="444"/>
      <c r="RBM1" s="444"/>
      <c r="RBN1" s="444"/>
      <c r="RBO1" s="444"/>
      <c r="RBP1" s="444"/>
      <c r="RBQ1" s="444"/>
      <c r="RBR1" s="444"/>
      <c r="RBS1" s="444"/>
      <c r="RBT1" s="444"/>
      <c r="RBU1" s="444"/>
      <c r="RBV1" s="444"/>
      <c r="RBW1" s="444"/>
      <c r="RBX1" s="444"/>
      <c r="RBY1" s="444"/>
      <c r="RBZ1" s="444"/>
      <c r="RCA1" s="444"/>
      <c r="RCB1" s="444"/>
      <c r="RCC1" s="444"/>
      <c r="RCD1" s="444"/>
      <c r="RCE1" s="444"/>
      <c r="RCF1" s="444"/>
      <c r="RCG1" s="444"/>
      <c r="RCH1" s="444"/>
      <c r="RCI1" s="444"/>
      <c r="RCJ1" s="444"/>
      <c r="RCK1" s="444"/>
      <c r="RCL1" s="444"/>
      <c r="RCM1" s="444"/>
      <c r="RCN1" s="444"/>
      <c r="RCO1" s="444"/>
      <c r="RCP1" s="444"/>
      <c r="RCQ1" s="444"/>
      <c r="RCR1" s="444"/>
      <c r="RCS1" s="444"/>
      <c r="RCT1" s="444"/>
      <c r="RCU1" s="444"/>
      <c r="RCV1" s="444"/>
      <c r="RCW1" s="444"/>
      <c r="RCX1" s="444"/>
      <c r="RCY1" s="444"/>
      <c r="RCZ1" s="444"/>
      <c r="RDA1" s="444"/>
      <c r="RDB1" s="444"/>
      <c r="RDC1" s="444"/>
      <c r="RDD1" s="444"/>
      <c r="RDE1" s="444"/>
      <c r="RDF1" s="444"/>
      <c r="RDG1" s="444"/>
      <c r="RDH1" s="444"/>
      <c r="RDI1" s="444"/>
      <c r="RDJ1" s="444"/>
      <c r="RDK1" s="444"/>
      <c r="RDL1" s="444"/>
      <c r="RDM1" s="444"/>
      <c r="RDN1" s="444"/>
      <c r="RDO1" s="444"/>
      <c r="RDP1" s="444"/>
      <c r="RDQ1" s="444"/>
      <c r="RDR1" s="444"/>
      <c r="RDS1" s="444"/>
      <c r="RDT1" s="444"/>
      <c r="RDU1" s="444"/>
      <c r="RDV1" s="444"/>
      <c r="RDW1" s="444"/>
      <c r="RDX1" s="444"/>
      <c r="RDY1" s="444"/>
      <c r="RDZ1" s="444"/>
      <c r="REA1" s="444"/>
      <c r="REB1" s="444"/>
      <c r="REC1" s="444"/>
      <c r="RED1" s="444"/>
      <c r="REE1" s="444"/>
      <c r="REF1" s="444"/>
      <c r="REG1" s="444"/>
      <c r="REH1" s="444"/>
      <c r="REI1" s="444"/>
      <c r="REJ1" s="444"/>
      <c r="REK1" s="444"/>
      <c r="REL1" s="444"/>
      <c r="REM1" s="444"/>
      <c r="REN1" s="444"/>
      <c r="REO1" s="444"/>
      <c r="REP1" s="444"/>
      <c r="REQ1" s="444"/>
      <c r="RER1" s="444"/>
      <c r="RES1" s="444"/>
      <c r="RET1" s="444"/>
      <c r="REU1" s="444"/>
      <c r="REV1" s="444"/>
      <c r="REW1" s="444"/>
      <c r="REX1" s="444"/>
      <c r="REY1" s="444"/>
      <c r="REZ1" s="444"/>
      <c r="RFA1" s="444"/>
      <c r="RFB1" s="444"/>
      <c r="RFC1" s="444"/>
      <c r="RFD1" s="444"/>
      <c r="RFE1" s="444"/>
      <c r="RFF1" s="444"/>
      <c r="RFG1" s="444"/>
      <c r="RFH1" s="444"/>
      <c r="RFI1" s="444"/>
      <c r="RFJ1" s="444"/>
      <c r="RFK1" s="444"/>
      <c r="RFL1" s="444"/>
      <c r="RFM1" s="444"/>
      <c r="RFN1" s="444"/>
      <c r="RFO1" s="444"/>
      <c r="RFP1" s="444"/>
      <c r="RFQ1" s="444"/>
      <c r="RFR1" s="444"/>
      <c r="RFS1" s="444"/>
      <c r="RFT1" s="444"/>
      <c r="RFU1" s="444"/>
      <c r="RFV1" s="444"/>
      <c r="RFW1" s="444"/>
      <c r="RFX1" s="444"/>
      <c r="RFY1" s="444"/>
      <c r="RFZ1" s="444"/>
      <c r="RGA1" s="444"/>
      <c r="RGB1" s="444"/>
      <c r="RGC1" s="444"/>
      <c r="RGD1" s="444"/>
      <c r="RGE1" s="444"/>
      <c r="RGF1" s="444"/>
      <c r="RGG1" s="444"/>
      <c r="RGH1" s="444"/>
      <c r="RGI1" s="444"/>
      <c r="RGJ1" s="444"/>
      <c r="RGK1" s="444"/>
      <c r="RGL1" s="444"/>
      <c r="RGM1" s="444"/>
      <c r="RGN1" s="444"/>
      <c r="RGO1" s="444"/>
      <c r="RGP1" s="444"/>
      <c r="RGQ1" s="444"/>
      <c r="RGR1" s="444"/>
      <c r="RGS1" s="444"/>
      <c r="RGT1" s="444"/>
      <c r="RGU1" s="444"/>
      <c r="RGV1" s="444"/>
      <c r="RGW1" s="444"/>
      <c r="RGX1" s="444"/>
      <c r="RGY1" s="444"/>
      <c r="RGZ1" s="444"/>
      <c r="RHA1" s="444"/>
      <c r="RHB1" s="444"/>
      <c r="RHC1" s="444"/>
      <c r="RHD1" s="444"/>
      <c r="RHE1" s="444"/>
      <c r="RHF1" s="444"/>
      <c r="RHG1" s="444"/>
      <c r="RHH1" s="444"/>
      <c r="RHI1" s="444"/>
      <c r="RHJ1" s="444"/>
      <c r="RHK1" s="444"/>
      <c r="RHL1" s="444"/>
      <c r="RHM1" s="444"/>
      <c r="RHN1" s="444"/>
      <c r="RHO1" s="444"/>
      <c r="RHP1" s="444"/>
      <c r="RHQ1" s="444"/>
      <c r="RHR1" s="444"/>
      <c r="RHS1" s="444"/>
      <c r="RHT1" s="444"/>
      <c r="RHU1" s="444"/>
      <c r="RHV1" s="444"/>
      <c r="RHW1" s="444"/>
      <c r="RHX1" s="444"/>
      <c r="RHY1" s="444"/>
      <c r="RHZ1" s="444"/>
      <c r="RIA1" s="444"/>
      <c r="RIB1" s="444"/>
      <c r="RIC1" s="444"/>
      <c r="RID1" s="444"/>
      <c r="RIE1" s="444"/>
      <c r="RIF1" s="444"/>
      <c r="RIG1" s="444"/>
      <c r="RIH1" s="444"/>
      <c r="RII1" s="444"/>
      <c r="RIJ1" s="444"/>
      <c r="RIK1" s="444"/>
      <c r="RIL1" s="444"/>
      <c r="RIM1" s="444"/>
      <c r="RIN1" s="444"/>
      <c r="RIO1" s="444"/>
      <c r="RIP1" s="444"/>
      <c r="RIQ1" s="444"/>
      <c r="RIR1" s="444"/>
      <c r="RIS1" s="444"/>
      <c r="RIT1" s="444"/>
      <c r="RIU1" s="444"/>
      <c r="RIV1" s="444"/>
      <c r="RIW1" s="444"/>
      <c r="RIX1" s="444"/>
      <c r="RIY1" s="444"/>
      <c r="RIZ1" s="444"/>
      <c r="RJA1" s="444"/>
      <c r="RJB1" s="444"/>
      <c r="RJC1" s="444"/>
      <c r="RJD1" s="444"/>
      <c r="RJE1" s="444"/>
      <c r="RJF1" s="444"/>
      <c r="RJG1" s="444"/>
      <c r="RJH1" s="444"/>
      <c r="RJI1" s="444"/>
      <c r="RJJ1" s="444"/>
      <c r="RJK1" s="444"/>
      <c r="RJL1" s="444"/>
      <c r="RJM1" s="444"/>
      <c r="RJN1" s="444"/>
      <c r="RJO1" s="444"/>
      <c r="RJP1" s="444"/>
      <c r="RJQ1" s="444"/>
      <c r="RJR1" s="444"/>
      <c r="RJS1" s="444"/>
      <c r="RJT1" s="444"/>
      <c r="RJU1" s="444"/>
      <c r="RJV1" s="444"/>
      <c r="RJW1" s="444"/>
      <c r="RJX1" s="444"/>
      <c r="RJY1" s="444"/>
      <c r="RJZ1" s="444"/>
      <c r="RKA1" s="444"/>
      <c r="RKB1" s="444"/>
      <c r="RKC1" s="444"/>
      <c r="RKD1" s="444"/>
      <c r="RKE1" s="444"/>
      <c r="RKF1" s="444"/>
      <c r="RKG1" s="444"/>
      <c r="RKH1" s="444"/>
      <c r="RKI1" s="444"/>
      <c r="RKJ1" s="444"/>
      <c r="RKK1" s="444"/>
      <c r="RKL1" s="444"/>
      <c r="RKM1" s="444"/>
      <c r="RKN1" s="444"/>
      <c r="RKO1" s="444"/>
      <c r="RKP1" s="444"/>
      <c r="RKQ1" s="444"/>
      <c r="RKR1" s="444"/>
      <c r="RKS1" s="444"/>
      <c r="RKT1" s="444"/>
      <c r="RKU1" s="444"/>
      <c r="RKV1" s="444"/>
      <c r="RKW1" s="444"/>
      <c r="RKX1" s="444"/>
      <c r="RKY1" s="444"/>
      <c r="RKZ1" s="444"/>
      <c r="RLA1" s="444"/>
      <c r="RLB1" s="444"/>
      <c r="RLC1" s="444"/>
      <c r="RLD1" s="444"/>
      <c r="RLE1" s="444"/>
      <c r="RLF1" s="444"/>
      <c r="RLG1" s="444"/>
      <c r="RLH1" s="444"/>
      <c r="RLI1" s="444"/>
      <c r="RLJ1" s="444"/>
      <c r="RLK1" s="444"/>
      <c r="RLL1" s="444"/>
      <c r="RLM1" s="444"/>
      <c r="RLN1" s="444"/>
      <c r="RLO1" s="444"/>
      <c r="RLP1" s="444"/>
      <c r="RLQ1" s="444"/>
      <c r="RLR1" s="444"/>
      <c r="RLS1" s="444"/>
      <c r="RLT1" s="444"/>
      <c r="RLU1" s="444"/>
      <c r="RLV1" s="444"/>
      <c r="RLW1" s="444"/>
      <c r="RLX1" s="444"/>
      <c r="RLY1" s="444"/>
      <c r="RLZ1" s="444"/>
      <c r="RMA1" s="444"/>
      <c r="RMB1" s="444"/>
      <c r="RMC1" s="444"/>
      <c r="RMD1" s="444"/>
      <c r="RME1" s="444"/>
      <c r="RMF1" s="444"/>
      <c r="RMG1" s="444"/>
      <c r="RMH1" s="444"/>
      <c r="RMI1" s="444"/>
      <c r="RMJ1" s="444"/>
      <c r="RMK1" s="444"/>
      <c r="RML1" s="444"/>
      <c r="RMM1" s="444"/>
      <c r="RMN1" s="444"/>
      <c r="RMO1" s="444"/>
      <c r="RMP1" s="444"/>
      <c r="RMQ1" s="444"/>
      <c r="RMR1" s="444"/>
      <c r="RMS1" s="444"/>
      <c r="RMT1" s="444"/>
      <c r="RMU1" s="444"/>
      <c r="RMV1" s="444"/>
      <c r="RMW1" s="444"/>
      <c r="RMX1" s="444"/>
      <c r="RMY1" s="444"/>
      <c r="RMZ1" s="444"/>
      <c r="RNA1" s="444"/>
      <c r="RNB1" s="444"/>
      <c r="RNC1" s="444"/>
      <c r="RND1" s="444"/>
      <c r="RNE1" s="444"/>
      <c r="RNF1" s="444"/>
      <c r="RNG1" s="444"/>
      <c r="RNH1" s="444"/>
      <c r="RNI1" s="444"/>
      <c r="RNJ1" s="444"/>
      <c r="RNK1" s="444"/>
      <c r="RNL1" s="444"/>
      <c r="RNM1" s="444"/>
      <c r="RNN1" s="444"/>
      <c r="RNO1" s="444"/>
      <c r="RNP1" s="444"/>
      <c r="RNQ1" s="444"/>
      <c r="RNR1" s="444"/>
      <c r="RNS1" s="444"/>
      <c r="RNT1" s="444"/>
      <c r="RNU1" s="444"/>
      <c r="RNV1" s="444"/>
      <c r="RNW1" s="444"/>
      <c r="RNX1" s="444"/>
      <c r="RNY1" s="444"/>
      <c r="RNZ1" s="444"/>
      <c r="ROA1" s="444"/>
      <c r="ROB1" s="444"/>
      <c r="ROC1" s="444"/>
      <c r="ROD1" s="444"/>
      <c r="ROE1" s="444"/>
      <c r="ROF1" s="444"/>
      <c r="ROG1" s="444"/>
      <c r="ROH1" s="444"/>
      <c r="ROI1" s="444"/>
      <c r="ROJ1" s="444"/>
      <c r="ROK1" s="444"/>
      <c r="ROL1" s="444"/>
      <c r="ROM1" s="444"/>
      <c r="RON1" s="444"/>
      <c r="ROO1" s="444"/>
      <c r="ROP1" s="444"/>
      <c r="ROQ1" s="444"/>
      <c r="ROR1" s="444"/>
      <c r="ROS1" s="444"/>
      <c r="ROT1" s="444"/>
      <c r="ROU1" s="444"/>
      <c r="ROV1" s="444"/>
      <c r="ROW1" s="444"/>
      <c r="ROX1" s="444"/>
      <c r="ROY1" s="444"/>
      <c r="ROZ1" s="444"/>
      <c r="RPA1" s="444"/>
      <c r="RPB1" s="444"/>
      <c r="RPC1" s="444"/>
      <c r="RPD1" s="444"/>
      <c r="RPE1" s="444"/>
      <c r="RPF1" s="444"/>
      <c r="RPG1" s="444"/>
      <c r="RPH1" s="444"/>
      <c r="RPI1" s="444"/>
      <c r="RPJ1" s="444"/>
      <c r="RPK1" s="444"/>
      <c r="RPL1" s="444"/>
      <c r="RPM1" s="444"/>
      <c r="RPN1" s="444"/>
      <c r="RPO1" s="444"/>
      <c r="RPP1" s="444"/>
      <c r="RPQ1" s="444"/>
      <c r="RPR1" s="444"/>
      <c r="RPS1" s="444"/>
      <c r="RPT1" s="444"/>
      <c r="RPU1" s="444"/>
      <c r="RPV1" s="444"/>
      <c r="RPW1" s="444"/>
      <c r="RPX1" s="444"/>
      <c r="RPY1" s="444"/>
      <c r="RPZ1" s="444"/>
      <c r="RQA1" s="444"/>
      <c r="RQB1" s="444"/>
      <c r="RQC1" s="444"/>
      <c r="RQD1" s="444"/>
      <c r="RQE1" s="444"/>
      <c r="RQF1" s="444"/>
      <c r="RQG1" s="444"/>
      <c r="RQH1" s="444"/>
      <c r="RQI1" s="444"/>
      <c r="RQJ1" s="444"/>
      <c r="RQK1" s="444"/>
      <c r="RQL1" s="444"/>
      <c r="RQM1" s="444"/>
      <c r="RQN1" s="444"/>
      <c r="RQO1" s="444"/>
      <c r="RQP1" s="444"/>
      <c r="RQQ1" s="444"/>
      <c r="RQR1" s="444"/>
      <c r="RQS1" s="444"/>
      <c r="RQT1" s="444"/>
      <c r="RQU1" s="444"/>
      <c r="RQV1" s="444"/>
      <c r="RQW1" s="444"/>
      <c r="RQX1" s="444"/>
      <c r="RQY1" s="444"/>
      <c r="RQZ1" s="444"/>
      <c r="RRA1" s="444"/>
      <c r="RRB1" s="444"/>
      <c r="RRC1" s="444"/>
      <c r="RRD1" s="444"/>
      <c r="RRE1" s="444"/>
      <c r="RRF1" s="444"/>
      <c r="RRG1" s="444"/>
      <c r="RRH1" s="444"/>
      <c r="RRI1" s="444"/>
      <c r="RRJ1" s="444"/>
      <c r="RRK1" s="444"/>
      <c r="RRL1" s="444"/>
      <c r="RRM1" s="444"/>
      <c r="RRN1" s="444"/>
      <c r="RRO1" s="444"/>
      <c r="RRP1" s="444"/>
      <c r="RRQ1" s="444"/>
      <c r="RRR1" s="444"/>
      <c r="RRS1" s="444"/>
      <c r="RRT1" s="444"/>
      <c r="RRU1" s="444"/>
      <c r="RRV1" s="444"/>
      <c r="RRW1" s="444"/>
      <c r="RRX1" s="444"/>
      <c r="RRY1" s="444"/>
      <c r="RRZ1" s="444"/>
      <c r="RSA1" s="444"/>
      <c r="RSB1" s="444"/>
      <c r="RSC1" s="444"/>
      <c r="RSD1" s="444"/>
      <c r="RSE1" s="444"/>
      <c r="RSF1" s="444"/>
      <c r="RSG1" s="444"/>
      <c r="RSH1" s="444"/>
      <c r="RSI1" s="444"/>
      <c r="RSJ1" s="444"/>
      <c r="RSK1" s="444"/>
      <c r="RSL1" s="444"/>
      <c r="RSM1" s="444"/>
      <c r="RSN1" s="444"/>
      <c r="RSO1" s="444"/>
      <c r="RSP1" s="444"/>
      <c r="RSQ1" s="444"/>
      <c r="RSR1" s="444"/>
      <c r="RSS1" s="444"/>
      <c r="RST1" s="444"/>
      <c r="RSU1" s="444"/>
      <c r="RSV1" s="444"/>
      <c r="RSW1" s="444"/>
      <c r="RSX1" s="444"/>
      <c r="RSY1" s="444"/>
      <c r="RSZ1" s="444"/>
      <c r="RTA1" s="444"/>
      <c r="RTB1" s="444"/>
      <c r="RTC1" s="444"/>
      <c r="RTD1" s="444"/>
      <c r="RTE1" s="444"/>
      <c r="RTF1" s="444"/>
      <c r="RTG1" s="444"/>
      <c r="RTH1" s="444"/>
      <c r="RTI1" s="444"/>
      <c r="RTJ1" s="444"/>
      <c r="RTK1" s="444"/>
      <c r="RTL1" s="444"/>
      <c r="RTM1" s="444"/>
      <c r="RTN1" s="444"/>
      <c r="RTO1" s="444"/>
      <c r="RTP1" s="444"/>
      <c r="RTQ1" s="444"/>
      <c r="RTR1" s="444"/>
      <c r="RTS1" s="444"/>
      <c r="RTT1" s="444"/>
      <c r="RTU1" s="444"/>
      <c r="RTV1" s="444"/>
      <c r="RTW1" s="444"/>
      <c r="RTX1" s="444"/>
      <c r="RTY1" s="444"/>
      <c r="RTZ1" s="444"/>
      <c r="RUA1" s="444"/>
      <c r="RUB1" s="444"/>
      <c r="RUC1" s="444"/>
      <c r="RUD1" s="444"/>
      <c r="RUE1" s="444"/>
      <c r="RUF1" s="444"/>
      <c r="RUG1" s="444"/>
      <c r="RUH1" s="444"/>
      <c r="RUI1" s="444"/>
      <c r="RUJ1" s="444"/>
      <c r="RUK1" s="444"/>
      <c r="RUL1" s="444"/>
      <c r="RUM1" s="444"/>
      <c r="RUN1" s="444"/>
      <c r="RUO1" s="444"/>
      <c r="RUP1" s="444"/>
      <c r="RUQ1" s="444"/>
      <c r="RUR1" s="444"/>
      <c r="RUS1" s="444"/>
      <c r="RUT1" s="444"/>
      <c r="RUU1" s="444"/>
      <c r="RUV1" s="444"/>
      <c r="RUW1" s="444"/>
      <c r="RUX1" s="444"/>
      <c r="RUY1" s="444"/>
      <c r="RUZ1" s="444"/>
      <c r="RVA1" s="444"/>
      <c r="RVB1" s="444"/>
      <c r="RVC1" s="444"/>
      <c r="RVD1" s="444"/>
      <c r="RVE1" s="444"/>
      <c r="RVF1" s="444"/>
      <c r="RVG1" s="444"/>
      <c r="RVH1" s="444"/>
      <c r="RVI1" s="444"/>
      <c r="RVJ1" s="444"/>
      <c r="RVK1" s="444"/>
      <c r="RVL1" s="444"/>
      <c r="RVM1" s="444"/>
      <c r="RVN1" s="444"/>
      <c r="RVO1" s="444"/>
      <c r="RVP1" s="444"/>
      <c r="RVQ1" s="444"/>
      <c r="RVR1" s="444"/>
      <c r="RVS1" s="444"/>
      <c r="RVT1" s="444"/>
      <c r="RVU1" s="444"/>
      <c r="RVV1" s="444"/>
      <c r="RVW1" s="444"/>
      <c r="RVX1" s="444"/>
      <c r="RVY1" s="444"/>
      <c r="RVZ1" s="444"/>
      <c r="RWA1" s="444"/>
      <c r="RWB1" s="444"/>
      <c r="RWC1" s="444"/>
      <c r="RWD1" s="444"/>
      <c r="RWE1" s="444"/>
      <c r="RWF1" s="444"/>
      <c r="RWG1" s="444"/>
      <c r="RWH1" s="444"/>
      <c r="RWI1" s="444"/>
      <c r="RWJ1" s="444"/>
      <c r="RWK1" s="444"/>
      <c r="RWL1" s="444"/>
      <c r="RWM1" s="444"/>
      <c r="RWN1" s="444"/>
      <c r="RWO1" s="444"/>
      <c r="RWP1" s="444"/>
      <c r="RWQ1" s="444"/>
      <c r="RWR1" s="444"/>
      <c r="RWS1" s="444"/>
      <c r="RWT1" s="444"/>
      <c r="RWU1" s="444"/>
      <c r="RWV1" s="444"/>
      <c r="RWW1" s="444"/>
      <c r="RWX1" s="444"/>
      <c r="RWY1" s="444"/>
      <c r="RWZ1" s="444"/>
      <c r="RXA1" s="444"/>
      <c r="RXB1" s="444"/>
      <c r="RXC1" s="444"/>
      <c r="RXD1" s="444"/>
      <c r="RXE1" s="444"/>
      <c r="RXF1" s="444"/>
      <c r="RXG1" s="444"/>
      <c r="RXH1" s="444"/>
      <c r="RXI1" s="444"/>
      <c r="RXJ1" s="444"/>
      <c r="RXK1" s="444"/>
      <c r="RXL1" s="444"/>
      <c r="RXM1" s="444"/>
      <c r="RXN1" s="444"/>
      <c r="RXO1" s="444"/>
      <c r="RXP1" s="444"/>
      <c r="RXQ1" s="444"/>
      <c r="RXR1" s="444"/>
      <c r="RXS1" s="444"/>
      <c r="RXT1" s="444"/>
      <c r="RXU1" s="444"/>
      <c r="RXV1" s="444"/>
      <c r="RXW1" s="444"/>
      <c r="RXX1" s="444"/>
      <c r="RXY1" s="444"/>
      <c r="RXZ1" s="444"/>
      <c r="RYA1" s="444"/>
      <c r="RYB1" s="444"/>
      <c r="RYC1" s="444"/>
      <c r="RYD1" s="444"/>
      <c r="RYE1" s="444"/>
      <c r="RYF1" s="444"/>
      <c r="RYG1" s="444"/>
      <c r="RYH1" s="444"/>
      <c r="RYI1" s="444"/>
      <c r="RYJ1" s="444"/>
      <c r="RYK1" s="444"/>
      <c r="RYL1" s="444"/>
      <c r="RYM1" s="444"/>
      <c r="RYN1" s="444"/>
      <c r="RYO1" s="444"/>
      <c r="RYP1" s="444"/>
      <c r="RYQ1" s="444"/>
      <c r="RYR1" s="444"/>
      <c r="RYS1" s="444"/>
      <c r="RYT1" s="444"/>
      <c r="RYU1" s="444"/>
      <c r="RYV1" s="444"/>
      <c r="RYW1" s="444"/>
      <c r="RYX1" s="444"/>
      <c r="RYY1" s="444"/>
      <c r="RYZ1" s="444"/>
      <c r="RZA1" s="444"/>
      <c r="RZB1" s="444"/>
      <c r="RZC1" s="444"/>
      <c r="RZD1" s="444"/>
      <c r="RZE1" s="444"/>
      <c r="RZF1" s="444"/>
      <c r="RZG1" s="444"/>
      <c r="RZH1" s="444"/>
      <c r="RZI1" s="444"/>
      <c r="RZJ1" s="444"/>
      <c r="RZK1" s="444"/>
      <c r="RZL1" s="444"/>
      <c r="RZM1" s="444"/>
      <c r="RZN1" s="444"/>
      <c r="RZO1" s="444"/>
      <c r="RZP1" s="444"/>
      <c r="RZQ1" s="444"/>
      <c r="RZR1" s="444"/>
      <c r="RZS1" s="444"/>
      <c r="RZT1" s="444"/>
      <c r="RZU1" s="444"/>
      <c r="RZV1" s="444"/>
      <c r="RZW1" s="444"/>
      <c r="RZX1" s="444"/>
      <c r="RZY1" s="444"/>
      <c r="RZZ1" s="444"/>
      <c r="SAA1" s="444"/>
      <c r="SAB1" s="444"/>
      <c r="SAC1" s="444"/>
      <c r="SAD1" s="444"/>
      <c r="SAE1" s="444"/>
      <c r="SAF1" s="444"/>
      <c r="SAG1" s="444"/>
      <c r="SAH1" s="444"/>
      <c r="SAI1" s="444"/>
      <c r="SAJ1" s="444"/>
      <c r="SAK1" s="444"/>
      <c r="SAL1" s="444"/>
      <c r="SAM1" s="444"/>
      <c r="SAN1" s="444"/>
      <c r="SAO1" s="444"/>
      <c r="SAP1" s="444"/>
      <c r="SAQ1" s="444"/>
      <c r="SAR1" s="444"/>
      <c r="SAS1" s="444"/>
      <c r="SAT1" s="444"/>
      <c r="SAU1" s="444"/>
      <c r="SAV1" s="444"/>
      <c r="SAW1" s="444"/>
      <c r="SAX1" s="444"/>
      <c r="SAY1" s="444"/>
      <c r="SAZ1" s="444"/>
      <c r="SBA1" s="444"/>
      <c r="SBB1" s="444"/>
      <c r="SBC1" s="444"/>
      <c r="SBD1" s="444"/>
      <c r="SBE1" s="444"/>
      <c r="SBF1" s="444"/>
      <c r="SBG1" s="444"/>
      <c r="SBH1" s="444"/>
      <c r="SBI1" s="444"/>
      <c r="SBJ1" s="444"/>
      <c r="SBK1" s="444"/>
      <c r="SBL1" s="444"/>
      <c r="SBM1" s="444"/>
      <c r="SBN1" s="444"/>
      <c r="SBO1" s="444"/>
      <c r="SBP1" s="444"/>
      <c r="SBQ1" s="444"/>
      <c r="SBR1" s="444"/>
      <c r="SBS1" s="444"/>
      <c r="SBT1" s="444"/>
      <c r="SBU1" s="444"/>
      <c r="SBV1" s="444"/>
      <c r="SBW1" s="444"/>
      <c r="SBX1" s="444"/>
      <c r="SBY1" s="444"/>
      <c r="SBZ1" s="444"/>
      <c r="SCA1" s="444"/>
      <c r="SCB1" s="444"/>
      <c r="SCC1" s="444"/>
      <c r="SCD1" s="444"/>
      <c r="SCE1" s="444"/>
      <c r="SCF1" s="444"/>
      <c r="SCG1" s="444"/>
      <c r="SCH1" s="444"/>
      <c r="SCI1" s="444"/>
      <c r="SCJ1" s="444"/>
      <c r="SCK1" s="444"/>
      <c r="SCL1" s="444"/>
      <c r="SCM1" s="444"/>
      <c r="SCN1" s="444"/>
      <c r="SCO1" s="444"/>
      <c r="SCP1" s="444"/>
      <c r="SCQ1" s="444"/>
      <c r="SCR1" s="444"/>
      <c r="SCS1" s="444"/>
      <c r="SCT1" s="444"/>
      <c r="SCU1" s="444"/>
      <c r="SCV1" s="444"/>
      <c r="SCW1" s="444"/>
      <c r="SCX1" s="444"/>
      <c r="SCY1" s="444"/>
      <c r="SCZ1" s="444"/>
      <c r="SDA1" s="444"/>
      <c r="SDB1" s="444"/>
      <c r="SDC1" s="444"/>
      <c r="SDD1" s="444"/>
      <c r="SDE1" s="444"/>
      <c r="SDF1" s="444"/>
      <c r="SDG1" s="444"/>
      <c r="SDH1" s="444"/>
      <c r="SDI1" s="444"/>
      <c r="SDJ1" s="444"/>
      <c r="SDK1" s="444"/>
      <c r="SDL1" s="444"/>
      <c r="SDM1" s="444"/>
      <c r="SDN1" s="444"/>
      <c r="SDO1" s="444"/>
      <c r="SDP1" s="444"/>
      <c r="SDQ1" s="444"/>
      <c r="SDR1" s="444"/>
      <c r="SDS1" s="444"/>
      <c r="SDT1" s="444"/>
      <c r="SDU1" s="444"/>
      <c r="SDV1" s="444"/>
      <c r="SDW1" s="444"/>
      <c r="SDX1" s="444"/>
      <c r="SDY1" s="444"/>
      <c r="SDZ1" s="444"/>
      <c r="SEA1" s="444"/>
      <c r="SEB1" s="444"/>
      <c r="SEC1" s="444"/>
      <c r="SED1" s="444"/>
      <c r="SEE1" s="444"/>
      <c r="SEF1" s="444"/>
      <c r="SEG1" s="444"/>
      <c r="SEH1" s="444"/>
      <c r="SEI1" s="444"/>
      <c r="SEJ1" s="444"/>
      <c r="SEK1" s="444"/>
      <c r="SEL1" s="444"/>
      <c r="SEM1" s="444"/>
      <c r="SEN1" s="444"/>
      <c r="SEO1" s="444"/>
      <c r="SEP1" s="444"/>
      <c r="SEQ1" s="444"/>
      <c r="SER1" s="444"/>
      <c r="SES1" s="444"/>
      <c r="SET1" s="444"/>
      <c r="SEU1" s="444"/>
      <c r="SEV1" s="444"/>
      <c r="SEW1" s="444"/>
      <c r="SEX1" s="444"/>
      <c r="SEY1" s="444"/>
      <c r="SEZ1" s="444"/>
      <c r="SFA1" s="444"/>
      <c r="SFB1" s="444"/>
      <c r="SFC1" s="444"/>
      <c r="SFD1" s="444"/>
      <c r="SFE1" s="444"/>
      <c r="SFF1" s="444"/>
      <c r="SFG1" s="444"/>
      <c r="SFH1" s="444"/>
      <c r="SFI1" s="444"/>
      <c r="SFJ1" s="444"/>
      <c r="SFK1" s="444"/>
      <c r="SFL1" s="444"/>
      <c r="SFM1" s="444"/>
      <c r="SFN1" s="444"/>
      <c r="SFO1" s="444"/>
      <c r="SFP1" s="444"/>
      <c r="SFQ1" s="444"/>
      <c r="SFR1" s="444"/>
      <c r="SFS1" s="444"/>
      <c r="SFT1" s="444"/>
      <c r="SFU1" s="444"/>
      <c r="SFV1" s="444"/>
      <c r="SFW1" s="444"/>
      <c r="SFX1" s="444"/>
      <c r="SFY1" s="444"/>
      <c r="SFZ1" s="444"/>
      <c r="SGA1" s="444"/>
      <c r="SGB1" s="444"/>
      <c r="SGC1" s="444"/>
      <c r="SGD1" s="444"/>
      <c r="SGE1" s="444"/>
      <c r="SGF1" s="444"/>
      <c r="SGG1" s="444"/>
      <c r="SGH1" s="444"/>
      <c r="SGI1" s="444"/>
      <c r="SGJ1" s="444"/>
      <c r="SGK1" s="444"/>
      <c r="SGL1" s="444"/>
      <c r="SGM1" s="444"/>
      <c r="SGN1" s="444"/>
      <c r="SGO1" s="444"/>
      <c r="SGP1" s="444"/>
      <c r="SGQ1" s="444"/>
      <c r="SGR1" s="444"/>
      <c r="SGS1" s="444"/>
      <c r="SGT1" s="444"/>
      <c r="SGU1" s="444"/>
      <c r="SGV1" s="444"/>
      <c r="SGW1" s="444"/>
      <c r="SGX1" s="444"/>
      <c r="SGY1" s="444"/>
      <c r="SGZ1" s="444"/>
      <c r="SHA1" s="444"/>
      <c r="SHB1" s="444"/>
      <c r="SHC1" s="444"/>
      <c r="SHD1" s="444"/>
      <c r="SHE1" s="444"/>
      <c r="SHF1" s="444"/>
      <c r="SHG1" s="444"/>
      <c r="SHH1" s="444"/>
      <c r="SHI1" s="444"/>
      <c r="SHJ1" s="444"/>
      <c r="SHK1" s="444"/>
      <c r="SHL1" s="444"/>
      <c r="SHM1" s="444"/>
      <c r="SHN1" s="444"/>
      <c r="SHO1" s="444"/>
      <c r="SHP1" s="444"/>
      <c r="SHQ1" s="444"/>
      <c r="SHR1" s="444"/>
      <c r="SHS1" s="444"/>
      <c r="SHT1" s="444"/>
      <c r="SHU1" s="444"/>
      <c r="SHV1" s="444"/>
      <c r="SHW1" s="444"/>
      <c r="SHX1" s="444"/>
      <c r="SHY1" s="444"/>
      <c r="SHZ1" s="444"/>
      <c r="SIA1" s="444"/>
      <c r="SIB1" s="444"/>
      <c r="SIC1" s="444"/>
      <c r="SID1" s="444"/>
      <c r="SIE1" s="444"/>
      <c r="SIF1" s="444"/>
      <c r="SIG1" s="444"/>
      <c r="SIH1" s="444"/>
      <c r="SII1" s="444"/>
      <c r="SIJ1" s="444"/>
      <c r="SIK1" s="444"/>
      <c r="SIL1" s="444"/>
      <c r="SIM1" s="444"/>
      <c r="SIN1" s="444"/>
      <c r="SIO1" s="444"/>
      <c r="SIP1" s="444"/>
      <c r="SIQ1" s="444"/>
      <c r="SIR1" s="444"/>
      <c r="SIS1" s="444"/>
      <c r="SIT1" s="444"/>
      <c r="SIU1" s="444"/>
      <c r="SIV1" s="444"/>
      <c r="SIW1" s="444"/>
      <c r="SIX1" s="444"/>
      <c r="SIY1" s="444"/>
      <c r="SIZ1" s="444"/>
      <c r="SJA1" s="444"/>
      <c r="SJB1" s="444"/>
      <c r="SJC1" s="444"/>
      <c r="SJD1" s="444"/>
      <c r="SJE1" s="444"/>
      <c r="SJF1" s="444"/>
      <c r="SJG1" s="444"/>
      <c r="SJH1" s="444"/>
      <c r="SJI1" s="444"/>
      <c r="SJJ1" s="444"/>
      <c r="SJK1" s="444"/>
      <c r="SJL1" s="444"/>
      <c r="SJM1" s="444"/>
      <c r="SJN1" s="444"/>
      <c r="SJO1" s="444"/>
      <c r="SJP1" s="444"/>
      <c r="SJQ1" s="444"/>
      <c r="SJR1" s="444"/>
      <c r="SJS1" s="444"/>
      <c r="SJT1" s="444"/>
      <c r="SJU1" s="444"/>
      <c r="SJV1" s="444"/>
      <c r="SJW1" s="444"/>
      <c r="SJX1" s="444"/>
      <c r="SJY1" s="444"/>
      <c r="SJZ1" s="444"/>
      <c r="SKA1" s="444"/>
      <c r="SKB1" s="444"/>
      <c r="SKC1" s="444"/>
      <c r="SKD1" s="444"/>
      <c r="SKE1" s="444"/>
      <c r="SKF1" s="444"/>
      <c r="SKG1" s="444"/>
      <c r="SKH1" s="444"/>
      <c r="SKI1" s="444"/>
      <c r="SKJ1" s="444"/>
      <c r="SKK1" s="444"/>
      <c r="SKL1" s="444"/>
      <c r="SKM1" s="444"/>
      <c r="SKN1" s="444"/>
      <c r="SKO1" s="444"/>
      <c r="SKP1" s="444"/>
      <c r="SKQ1" s="444"/>
      <c r="SKR1" s="444"/>
      <c r="SKS1" s="444"/>
      <c r="SKT1" s="444"/>
      <c r="SKU1" s="444"/>
      <c r="SKV1" s="444"/>
      <c r="SKW1" s="444"/>
      <c r="SKX1" s="444"/>
      <c r="SKY1" s="444"/>
      <c r="SKZ1" s="444"/>
      <c r="SLA1" s="444"/>
      <c r="SLB1" s="444"/>
      <c r="SLC1" s="444"/>
      <c r="SLD1" s="444"/>
      <c r="SLE1" s="444"/>
      <c r="SLF1" s="444"/>
      <c r="SLG1" s="444"/>
      <c r="SLH1" s="444"/>
      <c r="SLI1" s="444"/>
      <c r="SLJ1" s="444"/>
      <c r="SLK1" s="444"/>
      <c r="SLL1" s="444"/>
      <c r="SLM1" s="444"/>
      <c r="SLN1" s="444"/>
      <c r="SLO1" s="444"/>
      <c r="SLP1" s="444"/>
      <c r="SLQ1" s="444"/>
      <c r="SLR1" s="444"/>
      <c r="SLS1" s="444"/>
      <c r="SLT1" s="444"/>
      <c r="SLU1" s="444"/>
      <c r="SLV1" s="444"/>
      <c r="SLW1" s="444"/>
      <c r="SLX1" s="444"/>
      <c r="SLY1" s="444"/>
      <c r="SLZ1" s="444"/>
      <c r="SMA1" s="444"/>
      <c r="SMB1" s="444"/>
      <c r="SMC1" s="444"/>
      <c r="SMD1" s="444"/>
      <c r="SME1" s="444"/>
      <c r="SMF1" s="444"/>
      <c r="SMG1" s="444"/>
      <c r="SMH1" s="444"/>
      <c r="SMI1" s="444"/>
      <c r="SMJ1" s="444"/>
      <c r="SMK1" s="444"/>
      <c r="SML1" s="444"/>
      <c r="SMM1" s="444"/>
      <c r="SMN1" s="444"/>
      <c r="SMO1" s="444"/>
      <c r="SMP1" s="444"/>
      <c r="SMQ1" s="444"/>
      <c r="SMR1" s="444"/>
      <c r="SMS1" s="444"/>
      <c r="SMT1" s="444"/>
      <c r="SMU1" s="444"/>
      <c r="SMV1" s="444"/>
      <c r="SMW1" s="444"/>
      <c r="SMX1" s="444"/>
      <c r="SMY1" s="444"/>
      <c r="SMZ1" s="444"/>
      <c r="SNA1" s="444"/>
      <c r="SNB1" s="444"/>
      <c r="SNC1" s="444"/>
      <c r="SND1" s="444"/>
      <c r="SNE1" s="444"/>
      <c r="SNF1" s="444"/>
      <c r="SNG1" s="444"/>
      <c r="SNH1" s="444"/>
      <c r="SNI1" s="444"/>
      <c r="SNJ1" s="444"/>
      <c r="SNK1" s="444"/>
      <c r="SNL1" s="444"/>
      <c r="SNM1" s="444"/>
      <c r="SNN1" s="444"/>
      <c r="SNO1" s="444"/>
      <c r="SNP1" s="444"/>
      <c r="SNQ1" s="444"/>
      <c r="SNR1" s="444"/>
      <c r="SNS1" s="444"/>
      <c r="SNT1" s="444"/>
      <c r="SNU1" s="444"/>
      <c r="SNV1" s="444"/>
      <c r="SNW1" s="444"/>
      <c r="SNX1" s="444"/>
      <c r="SNY1" s="444"/>
      <c r="SNZ1" s="444"/>
      <c r="SOA1" s="444"/>
      <c r="SOB1" s="444"/>
      <c r="SOC1" s="444"/>
      <c r="SOD1" s="444"/>
      <c r="SOE1" s="444"/>
      <c r="SOF1" s="444"/>
      <c r="SOG1" s="444"/>
      <c r="SOH1" s="444"/>
      <c r="SOI1" s="444"/>
      <c r="SOJ1" s="444"/>
      <c r="SOK1" s="444"/>
      <c r="SOL1" s="444"/>
      <c r="SOM1" s="444"/>
      <c r="SON1" s="444"/>
      <c r="SOO1" s="444"/>
      <c r="SOP1" s="444"/>
      <c r="SOQ1" s="444"/>
      <c r="SOR1" s="444"/>
      <c r="SOS1" s="444"/>
      <c r="SOT1" s="444"/>
      <c r="SOU1" s="444"/>
      <c r="SOV1" s="444"/>
      <c r="SOW1" s="444"/>
      <c r="SOX1" s="444"/>
      <c r="SOY1" s="444"/>
      <c r="SOZ1" s="444"/>
      <c r="SPA1" s="444"/>
      <c r="SPB1" s="444"/>
      <c r="SPC1" s="444"/>
      <c r="SPD1" s="444"/>
      <c r="SPE1" s="444"/>
      <c r="SPF1" s="444"/>
      <c r="SPG1" s="444"/>
      <c r="SPH1" s="444"/>
      <c r="SPI1" s="444"/>
      <c r="SPJ1" s="444"/>
      <c r="SPK1" s="444"/>
      <c r="SPL1" s="444"/>
      <c r="SPM1" s="444"/>
      <c r="SPN1" s="444"/>
      <c r="SPO1" s="444"/>
      <c r="SPP1" s="444"/>
      <c r="SPQ1" s="444"/>
      <c r="SPR1" s="444"/>
      <c r="SPS1" s="444"/>
      <c r="SPT1" s="444"/>
      <c r="SPU1" s="444"/>
      <c r="SPV1" s="444"/>
      <c r="SPW1" s="444"/>
      <c r="SPX1" s="444"/>
      <c r="SPY1" s="444"/>
      <c r="SPZ1" s="444"/>
      <c r="SQA1" s="444"/>
      <c r="SQB1" s="444"/>
      <c r="SQC1" s="444"/>
      <c r="SQD1" s="444"/>
      <c r="SQE1" s="444"/>
      <c r="SQF1" s="444"/>
      <c r="SQG1" s="444"/>
      <c r="SQH1" s="444"/>
      <c r="SQI1" s="444"/>
      <c r="SQJ1" s="444"/>
      <c r="SQK1" s="444"/>
      <c r="SQL1" s="444"/>
      <c r="SQM1" s="444"/>
      <c r="SQN1" s="444"/>
      <c r="SQO1" s="444"/>
      <c r="SQP1" s="444"/>
      <c r="SQQ1" s="444"/>
      <c r="SQR1" s="444"/>
      <c r="SQS1" s="444"/>
      <c r="SQT1" s="444"/>
      <c r="SQU1" s="444"/>
      <c r="SQV1" s="444"/>
      <c r="SQW1" s="444"/>
      <c r="SQX1" s="444"/>
      <c r="SQY1" s="444"/>
      <c r="SQZ1" s="444"/>
      <c r="SRA1" s="444"/>
      <c r="SRB1" s="444"/>
      <c r="SRC1" s="444"/>
      <c r="SRD1" s="444"/>
      <c r="SRE1" s="444"/>
      <c r="SRF1" s="444"/>
      <c r="SRG1" s="444"/>
      <c r="SRH1" s="444"/>
      <c r="SRI1" s="444"/>
      <c r="SRJ1" s="444"/>
      <c r="SRK1" s="444"/>
      <c r="SRL1" s="444"/>
      <c r="SRM1" s="444"/>
      <c r="SRN1" s="444"/>
      <c r="SRO1" s="444"/>
      <c r="SRP1" s="444"/>
      <c r="SRQ1" s="444"/>
      <c r="SRR1" s="444"/>
      <c r="SRS1" s="444"/>
      <c r="SRT1" s="444"/>
      <c r="SRU1" s="444"/>
      <c r="SRV1" s="444"/>
      <c r="SRW1" s="444"/>
      <c r="SRX1" s="444"/>
      <c r="SRY1" s="444"/>
      <c r="SRZ1" s="444"/>
      <c r="SSA1" s="444"/>
      <c r="SSB1" s="444"/>
      <c r="SSC1" s="444"/>
      <c r="SSD1" s="444"/>
      <c r="SSE1" s="444"/>
      <c r="SSF1" s="444"/>
      <c r="SSG1" s="444"/>
      <c r="SSH1" s="444"/>
      <c r="SSI1" s="444"/>
      <c r="SSJ1" s="444"/>
      <c r="SSK1" s="444"/>
      <c r="SSL1" s="444"/>
      <c r="SSM1" s="444"/>
      <c r="SSN1" s="444"/>
      <c r="SSO1" s="444"/>
      <c r="SSP1" s="444"/>
      <c r="SSQ1" s="444"/>
      <c r="SSR1" s="444"/>
      <c r="SSS1" s="444"/>
      <c r="SST1" s="444"/>
      <c r="SSU1" s="444"/>
      <c r="SSV1" s="444"/>
      <c r="SSW1" s="444"/>
      <c r="SSX1" s="444"/>
      <c r="SSY1" s="444"/>
      <c r="SSZ1" s="444"/>
      <c r="STA1" s="444"/>
      <c r="STB1" s="444"/>
      <c r="STC1" s="444"/>
      <c r="STD1" s="444"/>
      <c r="STE1" s="444"/>
      <c r="STF1" s="444"/>
      <c r="STG1" s="444"/>
      <c r="STH1" s="444"/>
      <c r="STI1" s="444"/>
      <c r="STJ1" s="444"/>
      <c r="STK1" s="444"/>
      <c r="STL1" s="444"/>
      <c r="STM1" s="444"/>
      <c r="STN1" s="444"/>
      <c r="STO1" s="444"/>
      <c r="STP1" s="444"/>
      <c r="STQ1" s="444"/>
      <c r="STR1" s="444"/>
      <c r="STS1" s="444"/>
      <c r="STT1" s="444"/>
      <c r="STU1" s="444"/>
      <c r="STV1" s="444"/>
      <c r="STW1" s="444"/>
      <c r="STX1" s="444"/>
      <c r="STY1" s="444"/>
      <c r="STZ1" s="444"/>
      <c r="SUA1" s="444"/>
      <c r="SUB1" s="444"/>
      <c r="SUC1" s="444"/>
      <c r="SUD1" s="444"/>
      <c r="SUE1" s="444"/>
      <c r="SUF1" s="444"/>
      <c r="SUG1" s="444"/>
      <c r="SUH1" s="444"/>
      <c r="SUI1" s="444"/>
      <c r="SUJ1" s="444"/>
      <c r="SUK1" s="444"/>
      <c r="SUL1" s="444"/>
      <c r="SUM1" s="444"/>
      <c r="SUN1" s="444"/>
      <c r="SUO1" s="444"/>
      <c r="SUP1" s="444"/>
      <c r="SUQ1" s="444"/>
      <c r="SUR1" s="444"/>
      <c r="SUS1" s="444"/>
      <c r="SUT1" s="444"/>
      <c r="SUU1" s="444"/>
      <c r="SUV1" s="444"/>
      <c r="SUW1" s="444"/>
      <c r="SUX1" s="444"/>
      <c r="SUY1" s="444"/>
      <c r="SUZ1" s="444"/>
      <c r="SVA1" s="444"/>
      <c r="SVB1" s="444"/>
      <c r="SVC1" s="444"/>
      <c r="SVD1" s="444"/>
      <c r="SVE1" s="444"/>
      <c r="SVF1" s="444"/>
      <c r="SVG1" s="444"/>
      <c r="SVH1" s="444"/>
      <c r="SVI1" s="444"/>
      <c r="SVJ1" s="444"/>
      <c r="SVK1" s="444"/>
      <c r="SVL1" s="444"/>
      <c r="SVM1" s="444"/>
      <c r="SVN1" s="444"/>
      <c r="SVO1" s="444"/>
      <c r="SVP1" s="444"/>
      <c r="SVQ1" s="444"/>
      <c r="SVR1" s="444"/>
      <c r="SVS1" s="444"/>
      <c r="SVT1" s="444"/>
      <c r="SVU1" s="444"/>
      <c r="SVV1" s="444"/>
      <c r="SVW1" s="444"/>
      <c r="SVX1" s="444"/>
      <c r="SVY1" s="444"/>
      <c r="SVZ1" s="444"/>
      <c r="SWA1" s="444"/>
      <c r="SWB1" s="444"/>
      <c r="SWC1" s="444"/>
      <c r="SWD1" s="444"/>
      <c r="SWE1" s="444"/>
      <c r="SWF1" s="444"/>
      <c r="SWG1" s="444"/>
      <c r="SWH1" s="444"/>
      <c r="SWI1" s="444"/>
      <c r="SWJ1" s="444"/>
      <c r="SWK1" s="444"/>
      <c r="SWL1" s="444"/>
      <c r="SWM1" s="444"/>
      <c r="SWN1" s="444"/>
      <c r="SWO1" s="444"/>
      <c r="SWP1" s="444"/>
      <c r="SWQ1" s="444"/>
      <c r="SWR1" s="444"/>
      <c r="SWS1" s="444"/>
      <c r="SWT1" s="444"/>
      <c r="SWU1" s="444"/>
      <c r="SWV1" s="444"/>
      <c r="SWW1" s="444"/>
      <c r="SWX1" s="444"/>
      <c r="SWY1" s="444"/>
      <c r="SWZ1" s="444"/>
      <c r="SXA1" s="444"/>
      <c r="SXB1" s="444"/>
      <c r="SXC1" s="444"/>
      <c r="SXD1" s="444"/>
      <c r="SXE1" s="444"/>
      <c r="SXF1" s="444"/>
      <c r="SXG1" s="444"/>
      <c r="SXH1" s="444"/>
      <c r="SXI1" s="444"/>
      <c r="SXJ1" s="444"/>
      <c r="SXK1" s="444"/>
      <c r="SXL1" s="444"/>
      <c r="SXM1" s="444"/>
      <c r="SXN1" s="444"/>
      <c r="SXO1" s="444"/>
      <c r="SXP1" s="444"/>
      <c r="SXQ1" s="444"/>
      <c r="SXR1" s="444"/>
      <c r="SXS1" s="444"/>
      <c r="SXT1" s="444"/>
      <c r="SXU1" s="444"/>
      <c r="SXV1" s="444"/>
      <c r="SXW1" s="444"/>
      <c r="SXX1" s="444"/>
      <c r="SXY1" s="444"/>
      <c r="SXZ1" s="444"/>
      <c r="SYA1" s="444"/>
      <c r="SYB1" s="444"/>
      <c r="SYC1" s="444"/>
      <c r="SYD1" s="444"/>
      <c r="SYE1" s="444"/>
      <c r="SYF1" s="444"/>
      <c r="SYG1" s="444"/>
      <c r="SYH1" s="444"/>
      <c r="SYI1" s="444"/>
      <c r="SYJ1" s="444"/>
      <c r="SYK1" s="444"/>
      <c r="SYL1" s="444"/>
      <c r="SYM1" s="444"/>
      <c r="SYN1" s="444"/>
      <c r="SYO1" s="444"/>
      <c r="SYP1" s="444"/>
      <c r="SYQ1" s="444"/>
      <c r="SYR1" s="444"/>
      <c r="SYS1" s="444"/>
      <c r="SYT1" s="444"/>
      <c r="SYU1" s="444"/>
      <c r="SYV1" s="444"/>
      <c r="SYW1" s="444"/>
      <c r="SYX1" s="444"/>
      <c r="SYY1" s="444"/>
      <c r="SYZ1" s="444"/>
      <c r="SZA1" s="444"/>
      <c r="SZB1" s="444"/>
      <c r="SZC1" s="444"/>
      <c r="SZD1" s="444"/>
      <c r="SZE1" s="444"/>
      <c r="SZF1" s="444"/>
      <c r="SZG1" s="444"/>
      <c r="SZH1" s="444"/>
      <c r="SZI1" s="444"/>
      <c r="SZJ1" s="444"/>
      <c r="SZK1" s="444"/>
      <c r="SZL1" s="444"/>
      <c r="SZM1" s="444"/>
      <c r="SZN1" s="444"/>
      <c r="SZO1" s="444"/>
      <c r="SZP1" s="444"/>
      <c r="SZQ1" s="444"/>
      <c r="SZR1" s="444"/>
      <c r="SZS1" s="444"/>
      <c r="SZT1" s="444"/>
      <c r="SZU1" s="444"/>
      <c r="SZV1" s="444"/>
      <c r="SZW1" s="444"/>
      <c r="SZX1" s="444"/>
      <c r="SZY1" s="444"/>
      <c r="SZZ1" s="444"/>
      <c r="TAA1" s="444"/>
      <c r="TAB1" s="444"/>
      <c r="TAC1" s="444"/>
      <c r="TAD1" s="444"/>
      <c r="TAE1" s="444"/>
      <c r="TAF1" s="444"/>
      <c r="TAG1" s="444"/>
      <c r="TAH1" s="444"/>
      <c r="TAI1" s="444"/>
      <c r="TAJ1" s="444"/>
      <c r="TAK1" s="444"/>
      <c r="TAL1" s="444"/>
      <c r="TAM1" s="444"/>
      <c r="TAN1" s="444"/>
      <c r="TAO1" s="444"/>
      <c r="TAP1" s="444"/>
      <c r="TAQ1" s="444"/>
      <c r="TAR1" s="444"/>
      <c r="TAS1" s="444"/>
      <c r="TAT1" s="444"/>
      <c r="TAU1" s="444"/>
      <c r="TAV1" s="444"/>
      <c r="TAW1" s="444"/>
      <c r="TAX1" s="444"/>
      <c r="TAY1" s="444"/>
      <c r="TAZ1" s="444"/>
      <c r="TBA1" s="444"/>
      <c r="TBB1" s="444"/>
      <c r="TBC1" s="444"/>
      <c r="TBD1" s="444"/>
      <c r="TBE1" s="444"/>
      <c r="TBF1" s="444"/>
      <c r="TBG1" s="444"/>
      <c r="TBH1" s="444"/>
      <c r="TBI1" s="444"/>
      <c r="TBJ1" s="444"/>
      <c r="TBK1" s="444"/>
      <c r="TBL1" s="444"/>
      <c r="TBM1" s="444"/>
      <c r="TBN1" s="444"/>
      <c r="TBO1" s="444"/>
      <c r="TBP1" s="444"/>
      <c r="TBQ1" s="444"/>
      <c r="TBR1" s="444"/>
      <c r="TBS1" s="444"/>
      <c r="TBT1" s="444"/>
      <c r="TBU1" s="444"/>
      <c r="TBV1" s="444"/>
      <c r="TBW1" s="444"/>
      <c r="TBX1" s="444"/>
      <c r="TBY1" s="444"/>
      <c r="TBZ1" s="444"/>
      <c r="TCA1" s="444"/>
      <c r="TCB1" s="444"/>
      <c r="TCC1" s="444"/>
      <c r="TCD1" s="444"/>
      <c r="TCE1" s="444"/>
      <c r="TCF1" s="444"/>
      <c r="TCG1" s="444"/>
      <c r="TCH1" s="444"/>
      <c r="TCI1" s="444"/>
      <c r="TCJ1" s="444"/>
      <c r="TCK1" s="444"/>
      <c r="TCL1" s="444"/>
      <c r="TCM1" s="444"/>
      <c r="TCN1" s="444"/>
      <c r="TCO1" s="444"/>
      <c r="TCP1" s="444"/>
      <c r="TCQ1" s="444"/>
      <c r="TCR1" s="444"/>
      <c r="TCS1" s="444"/>
      <c r="TCT1" s="444"/>
      <c r="TCU1" s="444"/>
      <c r="TCV1" s="444"/>
      <c r="TCW1" s="444"/>
      <c r="TCX1" s="444"/>
      <c r="TCY1" s="444"/>
      <c r="TCZ1" s="444"/>
      <c r="TDA1" s="444"/>
      <c r="TDB1" s="444"/>
      <c r="TDC1" s="444"/>
      <c r="TDD1" s="444"/>
      <c r="TDE1" s="444"/>
      <c r="TDF1" s="444"/>
      <c r="TDG1" s="444"/>
      <c r="TDH1" s="444"/>
      <c r="TDI1" s="444"/>
      <c r="TDJ1" s="444"/>
      <c r="TDK1" s="444"/>
      <c r="TDL1" s="444"/>
      <c r="TDM1" s="444"/>
      <c r="TDN1" s="444"/>
      <c r="TDO1" s="444"/>
      <c r="TDP1" s="444"/>
      <c r="TDQ1" s="444"/>
      <c r="TDR1" s="444"/>
      <c r="TDS1" s="444"/>
      <c r="TDT1" s="444"/>
      <c r="TDU1" s="444"/>
      <c r="TDV1" s="444"/>
      <c r="TDW1" s="444"/>
      <c r="TDX1" s="444"/>
      <c r="TDY1" s="444"/>
      <c r="TDZ1" s="444"/>
      <c r="TEA1" s="444"/>
      <c r="TEB1" s="444"/>
      <c r="TEC1" s="444"/>
      <c r="TED1" s="444"/>
      <c r="TEE1" s="444"/>
      <c r="TEF1" s="444"/>
      <c r="TEG1" s="444"/>
      <c r="TEH1" s="444"/>
      <c r="TEI1" s="444"/>
      <c r="TEJ1" s="444"/>
      <c r="TEK1" s="444"/>
      <c r="TEL1" s="444"/>
      <c r="TEM1" s="444"/>
      <c r="TEN1" s="444"/>
      <c r="TEO1" s="444"/>
      <c r="TEP1" s="444"/>
      <c r="TEQ1" s="444"/>
      <c r="TER1" s="444"/>
      <c r="TES1" s="444"/>
      <c r="TET1" s="444"/>
      <c r="TEU1" s="444"/>
      <c r="TEV1" s="444"/>
      <c r="TEW1" s="444"/>
      <c r="TEX1" s="444"/>
      <c r="TEY1" s="444"/>
      <c r="TEZ1" s="444"/>
      <c r="TFA1" s="444"/>
      <c r="TFB1" s="444"/>
      <c r="TFC1" s="444"/>
      <c r="TFD1" s="444"/>
      <c r="TFE1" s="444"/>
      <c r="TFF1" s="444"/>
      <c r="TFG1" s="444"/>
      <c r="TFH1" s="444"/>
      <c r="TFI1" s="444"/>
      <c r="TFJ1" s="444"/>
      <c r="TFK1" s="444"/>
      <c r="TFL1" s="444"/>
      <c r="TFM1" s="444"/>
      <c r="TFN1" s="444"/>
      <c r="TFO1" s="444"/>
      <c r="TFP1" s="444"/>
      <c r="TFQ1" s="444"/>
      <c r="TFR1" s="444"/>
      <c r="TFS1" s="444"/>
      <c r="TFT1" s="444"/>
      <c r="TFU1" s="444"/>
      <c r="TFV1" s="444"/>
      <c r="TFW1" s="444"/>
      <c r="TFX1" s="444"/>
      <c r="TFY1" s="444"/>
      <c r="TFZ1" s="444"/>
      <c r="TGA1" s="444"/>
      <c r="TGB1" s="444"/>
      <c r="TGC1" s="444"/>
      <c r="TGD1" s="444"/>
      <c r="TGE1" s="444"/>
      <c r="TGF1" s="444"/>
      <c r="TGG1" s="444"/>
      <c r="TGH1" s="444"/>
      <c r="TGI1" s="444"/>
      <c r="TGJ1" s="444"/>
      <c r="TGK1" s="444"/>
      <c r="TGL1" s="444"/>
      <c r="TGM1" s="444"/>
      <c r="TGN1" s="444"/>
      <c r="TGO1" s="444"/>
      <c r="TGP1" s="444"/>
      <c r="TGQ1" s="444"/>
      <c r="TGR1" s="444"/>
      <c r="TGS1" s="444"/>
      <c r="TGT1" s="444"/>
      <c r="TGU1" s="444"/>
      <c r="TGV1" s="444"/>
      <c r="TGW1" s="444"/>
      <c r="TGX1" s="444"/>
      <c r="TGY1" s="444"/>
      <c r="TGZ1" s="444"/>
      <c r="THA1" s="444"/>
      <c r="THB1" s="444"/>
      <c r="THC1" s="444"/>
      <c r="THD1" s="444"/>
      <c r="THE1" s="444"/>
      <c r="THF1" s="444"/>
      <c r="THG1" s="444"/>
      <c r="THH1" s="444"/>
      <c r="THI1" s="444"/>
      <c r="THJ1" s="444"/>
      <c r="THK1" s="444"/>
      <c r="THL1" s="444"/>
      <c r="THM1" s="444"/>
      <c r="THN1" s="444"/>
      <c r="THO1" s="444"/>
      <c r="THP1" s="444"/>
      <c r="THQ1" s="444"/>
      <c r="THR1" s="444"/>
      <c r="THS1" s="444"/>
      <c r="THT1" s="444"/>
      <c r="THU1" s="444"/>
      <c r="THV1" s="444"/>
      <c r="THW1" s="444"/>
      <c r="THX1" s="444"/>
      <c r="THY1" s="444"/>
      <c r="THZ1" s="444"/>
      <c r="TIA1" s="444"/>
      <c r="TIB1" s="444"/>
      <c r="TIC1" s="444"/>
      <c r="TID1" s="444"/>
      <c r="TIE1" s="444"/>
      <c r="TIF1" s="444"/>
      <c r="TIG1" s="444"/>
      <c r="TIH1" s="444"/>
      <c r="TII1" s="444"/>
      <c r="TIJ1" s="444"/>
      <c r="TIK1" s="444"/>
      <c r="TIL1" s="444"/>
      <c r="TIM1" s="444"/>
      <c r="TIN1" s="444"/>
      <c r="TIO1" s="444"/>
      <c r="TIP1" s="444"/>
      <c r="TIQ1" s="444"/>
      <c r="TIR1" s="444"/>
      <c r="TIS1" s="444"/>
      <c r="TIT1" s="444"/>
      <c r="TIU1" s="444"/>
      <c r="TIV1" s="444"/>
      <c r="TIW1" s="444"/>
      <c r="TIX1" s="444"/>
      <c r="TIY1" s="444"/>
      <c r="TIZ1" s="444"/>
      <c r="TJA1" s="444"/>
      <c r="TJB1" s="444"/>
      <c r="TJC1" s="444"/>
      <c r="TJD1" s="444"/>
      <c r="TJE1" s="444"/>
      <c r="TJF1" s="444"/>
      <c r="TJG1" s="444"/>
      <c r="TJH1" s="444"/>
      <c r="TJI1" s="444"/>
      <c r="TJJ1" s="444"/>
      <c r="TJK1" s="444"/>
      <c r="TJL1" s="444"/>
      <c r="TJM1" s="444"/>
      <c r="TJN1" s="444"/>
      <c r="TJO1" s="444"/>
      <c r="TJP1" s="444"/>
      <c r="TJQ1" s="444"/>
      <c r="TJR1" s="444"/>
      <c r="TJS1" s="444"/>
      <c r="TJT1" s="444"/>
      <c r="TJU1" s="444"/>
      <c r="TJV1" s="444"/>
      <c r="TJW1" s="444"/>
      <c r="TJX1" s="444"/>
      <c r="TJY1" s="444"/>
      <c r="TJZ1" s="444"/>
      <c r="TKA1" s="444"/>
      <c r="TKB1" s="444"/>
      <c r="TKC1" s="444"/>
      <c r="TKD1" s="444"/>
      <c r="TKE1" s="444"/>
      <c r="TKF1" s="444"/>
      <c r="TKG1" s="444"/>
      <c r="TKH1" s="444"/>
      <c r="TKI1" s="444"/>
      <c r="TKJ1" s="444"/>
      <c r="TKK1" s="444"/>
      <c r="TKL1" s="444"/>
      <c r="TKM1" s="444"/>
      <c r="TKN1" s="444"/>
      <c r="TKO1" s="444"/>
      <c r="TKP1" s="444"/>
      <c r="TKQ1" s="444"/>
      <c r="TKR1" s="444"/>
      <c r="TKS1" s="444"/>
      <c r="TKT1" s="444"/>
      <c r="TKU1" s="444"/>
      <c r="TKV1" s="444"/>
      <c r="TKW1" s="444"/>
      <c r="TKX1" s="444"/>
      <c r="TKY1" s="444"/>
      <c r="TKZ1" s="444"/>
      <c r="TLA1" s="444"/>
      <c r="TLB1" s="444"/>
      <c r="TLC1" s="444"/>
      <c r="TLD1" s="444"/>
      <c r="TLE1" s="444"/>
      <c r="TLF1" s="444"/>
      <c r="TLG1" s="444"/>
      <c r="TLH1" s="444"/>
      <c r="TLI1" s="444"/>
      <c r="TLJ1" s="444"/>
      <c r="TLK1" s="444"/>
      <c r="TLL1" s="444"/>
      <c r="TLM1" s="444"/>
      <c r="TLN1" s="444"/>
      <c r="TLO1" s="444"/>
      <c r="TLP1" s="444"/>
      <c r="TLQ1" s="444"/>
      <c r="TLR1" s="444"/>
      <c r="TLS1" s="444"/>
      <c r="TLT1" s="444"/>
      <c r="TLU1" s="444"/>
      <c r="TLV1" s="444"/>
      <c r="TLW1" s="444"/>
      <c r="TLX1" s="444"/>
      <c r="TLY1" s="444"/>
      <c r="TLZ1" s="444"/>
      <c r="TMA1" s="444"/>
      <c r="TMB1" s="444"/>
      <c r="TMC1" s="444"/>
      <c r="TMD1" s="444"/>
      <c r="TME1" s="444"/>
      <c r="TMF1" s="444"/>
      <c r="TMG1" s="444"/>
      <c r="TMH1" s="444"/>
      <c r="TMI1" s="444"/>
      <c r="TMJ1" s="444"/>
      <c r="TMK1" s="444"/>
      <c r="TML1" s="444"/>
      <c r="TMM1" s="444"/>
      <c r="TMN1" s="444"/>
      <c r="TMO1" s="444"/>
      <c r="TMP1" s="444"/>
      <c r="TMQ1" s="444"/>
      <c r="TMR1" s="444"/>
      <c r="TMS1" s="444"/>
      <c r="TMT1" s="444"/>
      <c r="TMU1" s="444"/>
      <c r="TMV1" s="444"/>
      <c r="TMW1" s="444"/>
      <c r="TMX1" s="444"/>
      <c r="TMY1" s="444"/>
      <c r="TMZ1" s="444"/>
      <c r="TNA1" s="444"/>
      <c r="TNB1" s="444"/>
      <c r="TNC1" s="444"/>
      <c r="TND1" s="444"/>
      <c r="TNE1" s="444"/>
      <c r="TNF1" s="444"/>
      <c r="TNG1" s="444"/>
      <c r="TNH1" s="444"/>
      <c r="TNI1" s="444"/>
      <c r="TNJ1" s="444"/>
      <c r="TNK1" s="444"/>
      <c r="TNL1" s="444"/>
      <c r="TNM1" s="444"/>
      <c r="TNN1" s="444"/>
      <c r="TNO1" s="444"/>
      <c r="TNP1" s="444"/>
      <c r="TNQ1" s="444"/>
      <c r="TNR1" s="444"/>
      <c r="TNS1" s="444"/>
      <c r="TNT1" s="444"/>
      <c r="TNU1" s="444"/>
      <c r="TNV1" s="444"/>
      <c r="TNW1" s="444"/>
      <c r="TNX1" s="444"/>
      <c r="TNY1" s="444"/>
      <c r="TNZ1" s="444"/>
      <c r="TOA1" s="444"/>
      <c r="TOB1" s="444"/>
      <c r="TOC1" s="444"/>
      <c r="TOD1" s="444"/>
      <c r="TOE1" s="444"/>
      <c r="TOF1" s="444"/>
      <c r="TOG1" s="444"/>
      <c r="TOH1" s="444"/>
      <c r="TOI1" s="444"/>
      <c r="TOJ1" s="444"/>
      <c r="TOK1" s="444"/>
      <c r="TOL1" s="444"/>
      <c r="TOM1" s="444"/>
      <c r="TON1" s="444"/>
      <c r="TOO1" s="444"/>
      <c r="TOP1" s="444"/>
      <c r="TOQ1" s="444"/>
      <c r="TOR1" s="444"/>
      <c r="TOS1" s="444"/>
      <c r="TOT1" s="444"/>
      <c r="TOU1" s="444"/>
      <c r="TOV1" s="444"/>
      <c r="TOW1" s="444"/>
      <c r="TOX1" s="444"/>
      <c r="TOY1" s="444"/>
      <c r="TOZ1" s="444"/>
      <c r="TPA1" s="444"/>
      <c r="TPB1" s="444"/>
      <c r="TPC1" s="444"/>
      <c r="TPD1" s="444"/>
      <c r="TPE1" s="444"/>
      <c r="TPF1" s="444"/>
      <c r="TPG1" s="444"/>
      <c r="TPH1" s="444"/>
      <c r="TPI1" s="444"/>
      <c r="TPJ1" s="444"/>
      <c r="TPK1" s="444"/>
      <c r="TPL1" s="444"/>
      <c r="TPM1" s="444"/>
      <c r="TPN1" s="444"/>
      <c r="TPO1" s="444"/>
      <c r="TPP1" s="444"/>
      <c r="TPQ1" s="444"/>
      <c r="TPR1" s="444"/>
      <c r="TPS1" s="444"/>
      <c r="TPT1" s="444"/>
      <c r="TPU1" s="444"/>
      <c r="TPV1" s="444"/>
      <c r="TPW1" s="444"/>
      <c r="TPX1" s="444"/>
      <c r="TPY1" s="444"/>
      <c r="TPZ1" s="444"/>
      <c r="TQA1" s="444"/>
      <c r="TQB1" s="444"/>
      <c r="TQC1" s="444"/>
      <c r="TQD1" s="444"/>
      <c r="TQE1" s="444"/>
      <c r="TQF1" s="444"/>
      <c r="TQG1" s="444"/>
      <c r="TQH1" s="444"/>
      <c r="TQI1" s="444"/>
      <c r="TQJ1" s="444"/>
      <c r="TQK1" s="444"/>
      <c r="TQL1" s="444"/>
      <c r="TQM1" s="444"/>
      <c r="TQN1" s="444"/>
      <c r="TQO1" s="444"/>
      <c r="TQP1" s="444"/>
      <c r="TQQ1" s="444"/>
      <c r="TQR1" s="444"/>
      <c r="TQS1" s="444"/>
      <c r="TQT1" s="444"/>
      <c r="TQU1" s="444"/>
      <c r="TQV1" s="444"/>
      <c r="TQW1" s="444"/>
      <c r="TQX1" s="444"/>
      <c r="TQY1" s="444"/>
      <c r="TQZ1" s="444"/>
      <c r="TRA1" s="444"/>
      <c r="TRB1" s="444"/>
      <c r="TRC1" s="444"/>
      <c r="TRD1" s="444"/>
      <c r="TRE1" s="444"/>
      <c r="TRF1" s="444"/>
      <c r="TRG1" s="444"/>
      <c r="TRH1" s="444"/>
      <c r="TRI1" s="444"/>
      <c r="TRJ1" s="444"/>
      <c r="TRK1" s="444"/>
      <c r="TRL1" s="444"/>
      <c r="TRM1" s="444"/>
      <c r="TRN1" s="444"/>
      <c r="TRO1" s="444"/>
      <c r="TRP1" s="444"/>
      <c r="TRQ1" s="444"/>
      <c r="TRR1" s="444"/>
      <c r="TRS1" s="444"/>
      <c r="TRT1" s="444"/>
      <c r="TRU1" s="444"/>
      <c r="TRV1" s="444"/>
      <c r="TRW1" s="444"/>
      <c r="TRX1" s="444"/>
      <c r="TRY1" s="444"/>
      <c r="TRZ1" s="444"/>
      <c r="TSA1" s="444"/>
      <c r="TSB1" s="444"/>
      <c r="TSC1" s="444"/>
      <c r="TSD1" s="444"/>
      <c r="TSE1" s="444"/>
      <c r="TSF1" s="444"/>
      <c r="TSG1" s="444"/>
      <c r="TSH1" s="444"/>
      <c r="TSI1" s="444"/>
      <c r="TSJ1" s="444"/>
      <c r="TSK1" s="444"/>
      <c r="TSL1" s="444"/>
      <c r="TSM1" s="444"/>
      <c r="TSN1" s="444"/>
      <c r="TSO1" s="444"/>
      <c r="TSP1" s="444"/>
      <c r="TSQ1" s="444"/>
      <c r="TSR1" s="444"/>
      <c r="TSS1" s="444"/>
      <c r="TST1" s="444"/>
      <c r="TSU1" s="444"/>
      <c r="TSV1" s="444"/>
      <c r="TSW1" s="444"/>
      <c r="TSX1" s="444"/>
      <c r="TSY1" s="444"/>
      <c r="TSZ1" s="444"/>
      <c r="TTA1" s="444"/>
      <c r="TTB1" s="444"/>
      <c r="TTC1" s="444"/>
      <c r="TTD1" s="444"/>
      <c r="TTE1" s="444"/>
      <c r="TTF1" s="444"/>
      <c r="TTG1" s="444"/>
      <c r="TTH1" s="444"/>
      <c r="TTI1" s="444"/>
      <c r="TTJ1" s="444"/>
      <c r="TTK1" s="444"/>
      <c r="TTL1" s="444"/>
      <c r="TTM1" s="444"/>
      <c r="TTN1" s="444"/>
      <c r="TTO1" s="444"/>
      <c r="TTP1" s="444"/>
      <c r="TTQ1" s="444"/>
      <c r="TTR1" s="444"/>
      <c r="TTS1" s="444"/>
      <c r="TTT1" s="444"/>
      <c r="TTU1" s="444"/>
      <c r="TTV1" s="444"/>
      <c r="TTW1" s="444"/>
      <c r="TTX1" s="444"/>
      <c r="TTY1" s="444"/>
      <c r="TTZ1" s="444"/>
      <c r="TUA1" s="444"/>
      <c r="TUB1" s="444"/>
      <c r="TUC1" s="444"/>
      <c r="TUD1" s="444"/>
      <c r="TUE1" s="444"/>
      <c r="TUF1" s="444"/>
      <c r="TUG1" s="444"/>
      <c r="TUH1" s="444"/>
      <c r="TUI1" s="444"/>
      <c r="TUJ1" s="444"/>
      <c r="TUK1" s="444"/>
      <c r="TUL1" s="444"/>
      <c r="TUM1" s="444"/>
      <c r="TUN1" s="444"/>
      <c r="TUO1" s="444"/>
      <c r="TUP1" s="444"/>
      <c r="TUQ1" s="444"/>
      <c r="TUR1" s="444"/>
      <c r="TUS1" s="444"/>
      <c r="TUT1" s="444"/>
      <c r="TUU1" s="444"/>
      <c r="TUV1" s="444"/>
      <c r="TUW1" s="444"/>
      <c r="TUX1" s="444"/>
      <c r="TUY1" s="444"/>
      <c r="TUZ1" s="444"/>
      <c r="TVA1" s="444"/>
      <c r="TVB1" s="444"/>
      <c r="TVC1" s="444"/>
      <c r="TVD1" s="444"/>
      <c r="TVE1" s="444"/>
      <c r="TVF1" s="444"/>
      <c r="TVG1" s="444"/>
      <c r="TVH1" s="444"/>
      <c r="TVI1" s="444"/>
      <c r="TVJ1" s="444"/>
      <c r="TVK1" s="444"/>
      <c r="TVL1" s="444"/>
      <c r="TVM1" s="444"/>
      <c r="TVN1" s="444"/>
      <c r="TVO1" s="444"/>
      <c r="TVP1" s="444"/>
      <c r="TVQ1" s="444"/>
      <c r="TVR1" s="444"/>
      <c r="TVS1" s="444"/>
      <c r="TVT1" s="444"/>
      <c r="TVU1" s="444"/>
      <c r="TVV1" s="444"/>
      <c r="TVW1" s="444"/>
      <c r="TVX1" s="444"/>
      <c r="TVY1" s="444"/>
      <c r="TVZ1" s="444"/>
      <c r="TWA1" s="444"/>
      <c r="TWB1" s="444"/>
      <c r="TWC1" s="444"/>
      <c r="TWD1" s="444"/>
      <c r="TWE1" s="444"/>
      <c r="TWF1" s="444"/>
      <c r="TWG1" s="444"/>
      <c r="TWH1" s="444"/>
      <c r="TWI1" s="444"/>
      <c r="TWJ1" s="444"/>
      <c r="TWK1" s="444"/>
      <c r="TWL1" s="444"/>
      <c r="TWM1" s="444"/>
      <c r="TWN1" s="444"/>
      <c r="TWO1" s="444"/>
      <c r="TWP1" s="444"/>
      <c r="TWQ1" s="444"/>
      <c r="TWR1" s="444"/>
      <c r="TWS1" s="444"/>
      <c r="TWT1" s="444"/>
      <c r="TWU1" s="444"/>
      <c r="TWV1" s="444"/>
      <c r="TWW1" s="444"/>
      <c r="TWX1" s="444"/>
      <c r="TWY1" s="444"/>
      <c r="TWZ1" s="444"/>
      <c r="TXA1" s="444"/>
      <c r="TXB1" s="444"/>
      <c r="TXC1" s="444"/>
      <c r="TXD1" s="444"/>
      <c r="TXE1" s="444"/>
      <c r="TXF1" s="444"/>
      <c r="TXG1" s="444"/>
      <c r="TXH1" s="444"/>
      <c r="TXI1" s="444"/>
      <c r="TXJ1" s="444"/>
      <c r="TXK1" s="444"/>
      <c r="TXL1" s="444"/>
      <c r="TXM1" s="444"/>
      <c r="TXN1" s="444"/>
      <c r="TXO1" s="444"/>
      <c r="TXP1" s="444"/>
      <c r="TXQ1" s="444"/>
      <c r="TXR1" s="444"/>
      <c r="TXS1" s="444"/>
      <c r="TXT1" s="444"/>
      <c r="TXU1" s="444"/>
      <c r="TXV1" s="444"/>
      <c r="TXW1" s="444"/>
      <c r="TXX1" s="444"/>
      <c r="TXY1" s="444"/>
      <c r="TXZ1" s="444"/>
      <c r="TYA1" s="444"/>
      <c r="TYB1" s="444"/>
      <c r="TYC1" s="444"/>
      <c r="TYD1" s="444"/>
      <c r="TYE1" s="444"/>
      <c r="TYF1" s="444"/>
      <c r="TYG1" s="444"/>
      <c r="TYH1" s="444"/>
      <c r="TYI1" s="444"/>
      <c r="TYJ1" s="444"/>
      <c r="TYK1" s="444"/>
      <c r="TYL1" s="444"/>
      <c r="TYM1" s="444"/>
      <c r="TYN1" s="444"/>
      <c r="TYO1" s="444"/>
      <c r="TYP1" s="444"/>
      <c r="TYQ1" s="444"/>
      <c r="TYR1" s="444"/>
      <c r="TYS1" s="444"/>
      <c r="TYT1" s="444"/>
      <c r="TYU1" s="444"/>
      <c r="TYV1" s="444"/>
      <c r="TYW1" s="444"/>
      <c r="TYX1" s="444"/>
      <c r="TYY1" s="444"/>
      <c r="TYZ1" s="444"/>
      <c r="TZA1" s="444"/>
      <c r="TZB1" s="444"/>
      <c r="TZC1" s="444"/>
      <c r="TZD1" s="444"/>
      <c r="TZE1" s="444"/>
      <c r="TZF1" s="444"/>
      <c r="TZG1" s="444"/>
      <c r="TZH1" s="444"/>
      <c r="TZI1" s="444"/>
      <c r="TZJ1" s="444"/>
      <c r="TZK1" s="444"/>
      <c r="TZL1" s="444"/>
      <c r="TZM1" s="444"/>
      <c r="TZN1" s="444"/>
      <c r="TZO1" s="444"/>
      <c r="TZP1" s="444"/>
      <c r="TZQ1" s="444"/>
      <c r="TZR1" s="444"/>
      <c r="TZS1" s="444"/>
      <c r="TZT1" s="444"/>
      <c r="TZU1" s="444"/>
      <c r="TZV1" s="444"/>
      <c r="TZW1" s="444"/>
      <c r="TZX1" s="444"/>
      <c r="TZY1" s="444"/>
      <c r="TZZ1" s="444"/>
      <c r="UAA1" s="444"/>
      <c r="UAB1" s="444"/>
      <c r="UAC1" s="444"/>
      <c r="UAD1" s="444"/>
      <c r="UAE1" s="444"/>
      <c r="UAF1" s="444"/>
      <c r="UAG1" s="444"/>
      <c r="UAH1" s="444"/>
      <c r="UAI1" s="444"/>
      <c r="UAJ1" s="444"/>
      <c r="UAK1" s="444"/>
      <c r="UAL1" s="444"/>
      <c r="UAM1" s="444"/>
      <c r="UAN1" s="444"/>
      <c r="UAO1" s="444"/>
      <c r="UAP1" s="444"/>
      <c r="UAQ1" s="444"/>
      <c r="UAR1" s="444"/>
      <c r="UAS1" s="444"/>
      <c r="UAT1" s="444"/>
      <c r="UAU1" s="444"/>
      <c r="UAV1" s="444"/>
      <c r="UAW1" s="444"/>
      <c r="UAX1" s="444"/>
      <c r="UAY1" s="444"/>
      <c r="UAZ1" s="444"/>
      <c r="UBA1" s="444"/>
      <c r="UBB1" s="444"/>
      <c r="UBC1" s="444"/>
      <c r="UBD1" s="444"/>
      <c r="UBE1" s="444"/>
      <c r="UBF1" s="444"/>
      <c r="UBG1" s="444"/>
      <c r="UBH1" s="444"/>
      <c r="UBI1" s="444"/>
      <c r="UBJ1" s="444"/>
      <c r="UBK1" s="444"/>
      <c r="UBL1" s="444"/>
      <c r="UBM1" s="444"/>
      <c r="UBN1" s="444"/>
      <c r="UBO1" s="444"/>
      <c r="UBP1" s="444"/>
      <c r="UBQ1" s="444"/>
      <c r="UBR1" s="444"/>
      <c r="UBS1" s="444"/>
      <c r="UBT1" s="444"/>
      <c r="UBU1" s="444"/>
      <c r="UBV1" s="444"/>
      <c r="UBW1" s="444"/>
      <c r="UBX1" s="444"/>
      <c r="UBY1" s="444"/>
      <c r="UBZ1" s="444"/>
      <c r="UCA1" s="444"/>
      <c r="UCB1" s="444"/>
      <c r="UCC1" s="444"/>
      <c r="UCD1" s="444"/>
      <c r="UCE1" s="444"/>
      <c r="UCF1" s="444"/>
      <c r="UCG1" s="444"/>
      <c r="UCH1" s="444"/>
      <c r="UCI1" s="444"/>
      <c r="UCJ1" s="444"/>
      <c r="UCK1" s="444"/>
      <c r="UCL1" s="444"/>
      <c r="UCM1" s="444"/>
      <c r="UCN1" s="444"/>
      <c r="UCO1" s="444"/>
      <c r="UCP1" s="444"/>
      <c r="UCQ1" s="444"/>
      <c r="UCR1" s="444"/>
      <c r="UCS1" s="444"/>
      <c r="UCT1" s="444"/>
      <c r="UCU1" s="444"/>
      <c r="UCV1" s="444"/>
      <c r="UCW1" s="444"/>
      <c r="UCX1" s="444"/>
      <c r="UCY1" s="444"/>
      <c r="UCZ1" s="444"/>
      <c r="UDA1" s="444"/>
      <c r="UDB1" s="444"/>
      <c r="UDC1" s="444"/>
      <c r="UDD1" s="444"/>
      <c r="UDE1" s="444"/>
      <c r="UDF1" s="444"/>
      <c r="UDG1" s="444"/>
      <c r="UDH1" s="444"/>
      <c r="UDI1" s="444"/>
      <c r="UDJ1" s="444"/>
      <c r="UDK1" s="444"/>
      <c r="UDL1" s="444"/>
      <c r="UDM1" s="444"/>
      <c r="UDN1" s="444"/>
      <c r="UDO1" s="444"/>
      <c r="UDP1" s="444"/>
      <c r="UDQ1" s="444"/>
      <c r="UDR1" s="444"/>
      <c r="UDS1" s="444"/>
      <c r="UDT1" s="444"/>
      <c r="UDU1" s="444"/>
      <c r="UDV1" s="444"/>
      <c r="UDW1" s="444"/>
      <c r="UDX1" s="444"/>
      <c r="UDY1" s="444"/>
      <c r="UDZ1" s="444"/>
      <c r="UEA1" s="444"/>
      <c r="UEB1" s="444"/>
      <c r="UEC1" s="444"/>
      <c r="UED1" s="444"/>
      <c r="UEE1" s="444"/>
      <c r="UEF1" s="444"/>
      <c r="UEG1" s="444"/>
      <c r="UEH1" s="444"/>
      <c r="UEI1" s="444"/>
      <c r="UEJ1" s="444"/>
      <c r="UEK1" s="444"/>
      <c r="UEL1" s="444"/>
      <c r="UEM1" s="444"/>
      <c r="UEN1" s="444"/>
      <c r="UEO1" s="444"/>
      <c r="UEP1" s="444"/>
      <c r="UEQ1" s="444"/>
      <c r="UER1" s="444"/>
      <c r="UES1" s="444"/>
      <c r="UET1" s="444"/>
      <c r="UEU1" s="444"/>
      <c r="UEV1" s="444"/>
      <c r="UEW1" s="444"/>
      <c r="UEX1" s="444"/>
      <c r="UEY1" s="444"/>
      <c r="UEZ1" s="444"/>
      <c r="UFA1" s="444"/>
      <c r="UFB1" s="444"/>
      <c r="UFC1" s="444"/>
      <c r="UFD1" s="444"/>
      <c r="UFE1" s="444"/>
      <c r="UFF1" s="444"/>
      <c r="UFG1" s="444"/>
      <c r="UFH1" s="444"/>
      <c r="UFI1" s="444"/>
      <c r="UFJ1" s="444"/>
      <c r="UFK1" s="444"/>
      <c r="UFL1" s="444"/>
      <c r="UFM1" s="444"/>
      <c r="UFN1" s="444"/>
      <c r="UFO1" s="444"/>
      <c r="UFP1" s="444"/>
      <c r="UFQ1" s="444"/>
      <c r="UFR1" s="444"/>
      <c r="UFS1" s="444"/>
      <c r="UFT1" s="444"/>
      <c r="UFU1" s="444"/>
      <c r="UFV1" s="444"/>
      <c r="UFW1" s="444"/>
      <c r="UFX1" s="444"/>
      <c r="UFY1" s="444"/>
      <c r="UFZ1" s="444"/>
      <c r="UGA1" s="444"/>
      <c r="UGB1" s="444"/>
      <c r="UGC1" s="444"/>
      <c r="UGD1" s="444"/>
      <c r="UGE1" s="444"/>
      <c r="UGF1" s="444"/>
      <c r="UGG1" s="444"/>
      <c r="UGH1" s="444"/>
      <c r="UGI1" s="444"/>
      <c r="UGJ1" s="444"/>
      <c r="UGK1" s="444"/>
      <c r="UGL1" s="444"/>
      <c r="UGM1" s="444"/>
      <c r="UGN1" s="444"/>
      <c r="UGO1" s="444"/>
      <c r="UGP1" s="444"/>
      <c r="UGQ1" s="444"/>
      <c r="UGR1" s="444"/>
      <c r="UGS1" s="444"/>
      <c r="UGT1" s="444"/>
      <c r="UGU1" s="444"/>
      <c r="UGV1" s="444"/>
      <c r="UGW1" s="444"/>
      <c r="UGX1" s="444"/>
      <c r="UGY1" s="444"/>
      <c r="UGZ1" s="444"/>
      <c r="UHA1" s="444"/>
      <c r="UHB1" s="444"/>
      <c r="UHC1" s="444"/>
      <c r="UHD1" s="444"/>
      <c r="UHE1" s="444"/>
      <c r="UHF1" s="444"/>
      <c r="UHG1" s="444"/>
      <c r="UHH1" s="444"/>
      <c r="UHI1" s="444"/>
      <c r="UHJ1" s="444"/>
      <c r="UHK1" s="444"/>
      <c r="UHL1" s="444"/>
      <c r="UHM1" s="444"/>
      <c r="UHN1" s="444"/>
      <c r="UHO1" s="444"/>
      <c r="UHP1" s="444"/>
      <c r="UHQ1" s="444"/>
      <c r="UHR1" s="444"/>
      <c r="UHS1" s="444"/>
      <c r="UHT1" s="444"/>
      <c r="UHU1" s="444"/>
      <c r="UHV1" s="444"/>
      <c r="UHW1" s="444"/>
      <c r="UHX1" s="444"/>
      <c r="UHY1" s="444"/>
      <c r="UHZ1" s="444"/>
      <c r="UIA1" s="444"/>
      <c r="UIB1" s="444"/>
      <c r="UIC1" s="444"/>
      <c r="UID1" s="444"/>
      <c r="UIE1" s="444"/>
      <c r="UIF1" s="444"/>
      <c r="UIG1" s="444"/>
      <c r="UIH1" s="444"/>
      <c r="UII1" s="444"/>
      <c r="UIJ1" s="444"/>
      <c r="UIK1" s="444"/>
      <c r="UIL1" s="444"/>
      <c r="UIM1" s="444"/>
      <c r="UIN1" s="444"/>
      <c r="UIO1" s="444"/>
      <c r="UIP1" s="444"/>
      <c r="UIQ1" s="444"/>
      <c r="UIR1" s="444"/>
      <c r="UIS1" s="444"/>
      <c r="UIT1" s="444"/>
      <c r="UIU1" s="444"/>
      <c r="UIV1" s="444"/>
      <c r="UIW1" s="444"/>
      <c r="UIX1" s="444"/>
      <c r="UIY1" s="444"/>
      <c r="UIZ1" s="444"/>
      <c r="UJA1" s="444"/>
      <c r="UJB1" s="444"/>
      <c r="UJC1" s="444"/>
      <c r="UJD1" s="444"/>
      <c r="UJE1" s="444"/>
      <c r="UJF1" s="444"/>
      <c r="UJG1" s="444"/>
      <c r="UJH1" s="444"/>
      <c r="UJI1" s="444"/>
      <c r="UJJ1" s="444"/>
      <c r="UJK1" s="444"/>
      <c r="UJL1" s="444"/>
      <c r="UJM1" s="444"/>
      <c r="UJN1" s="444"/>
      <c r="UJO1" s="444"/>
      <c r="UJP1" s="444"/>
      <c r="UJQ1" s="444"/>
      <c r="UJR1" s="444"/>
      <c r="UJS1" s="444"/>
      <c r="UJT1" s="444"/>
      <c r="UJU1" s="444"/>
      <c r="UJV1" s="444"/>
      <c r="UJW1" s="444"/>
      <c r="UJX1" s="444"/>
      <c r="UJY1" s="444"/>
      <c r="UJZ1" s="444"/>
      <c r="UKA1" s="444"/>
      <c r="UKB1" s="444"/>
      <c r="UKC1" s="444"/>
      <c r="UKD1" s="444"/>
      <c r="UKE1" s="444"/>
      <c r="UKF1" s="444"/>
      <c r="UKG1" s="444"/>
      <c r="UKH1" s="444"/>
      <c r="UKI1" s="444"/>
      <c r="UKJ1" s="444"/>
      <c r="UKK1" s="444"/>
      <c r="UKL1" s="444"/>
      <c r="UKM1" s="444"/>
      <c r="UKN1" s="444"/>
      <c r="UKO1" s="444"/>
      <c r="UKP1" s="444"/>
      <c r="UKQ1" s="444"/>
      <c r="UKR1" s="444"/>
      <c r="UKS1" s="444"/>
      <c r="UKT1" s="444"/>
      <c r="UKU1" s="444"/>
      <c r="UKV1" s="444"/>
      <c r="UKW1" s="444"/>
      <c r="UKX1" s="444"/>
      <c r="UKY1" s="444"/>
      <c r="UKZ1" s="444"/>
      <c r="ULA1" s="444"/>
      <c r="ULB1" s="444"/>
      <c r="ULC1" s="444"/>
      <c r="ULD1" s="444"/>
      <c r="ULE1" s="444"/>
      <c r="ULF1" s="444"/>
      <c r="ULG1" s="444"/>
      <c r="ULH1" s="444"/>
      <c r="ULI1" s="444"/>
      <c r="ULJ1" s="444"/>
      <c r="ULK1" s="444"/>
      <c r="ULL1" s="444"/>
      <c r="ULM1" s="444"/>
      <c r="ULN1" s="444"/>
      <c r="ULO1" s="444"/>
      <c r="ULP1" s="444"/>
      <c r="ULQ1" s="444"/>
      <c r="ULR1" s="444"/>
      <c r="ULS1" s="444"/>
      <c r="ULT1" s="444"/>
      <c r="ULU1" s="444"/>
      <c r="ULV1" s="444"/>
      <c r="ULW1" s="444"/>
      <c r="ULX1" s="444"/>
      <c r="ULY1" s="444"/>
      <c r="ULZ1" s="444"/>
      <c r="UMA1" s="444"/>
      <c r="UMB1" s="444"/>
      <c r="UMC1" s="444"/>
      <c r="UMD1" s="444"/>
      <c r="UME1" s="444"/>
      <c r="UMF1" s="444"/>
      <c r="UMG1" s="444"/>
      <c r="UMH1" s="444"/>
      <c r="UMI1" s="444"/>
      <c r="UMJ1" s="444"/>
      <c r="UMK1" s="444"/>
      <c r="UML1" s="444"/>
      <c r="UMM1" s="444"/>
      <c r="UMN1" s="444"/>
      <c r="UMO1" s="444"/>
      <c r="UMP1" s="444"/>
      <c r="UMQ1" s="444"/>
      <c r="UMR1" s="444"/>
      <c r="UMS1" s="444"/>
      <c r="UMT1" s="444"/>
      <c r="UMU1" s="444"/>
      <c r="UMV1" s="444"/>
      <c r="UMW1" s="444"/>
      <c r="UMX1" s="444"/>
      <c r="UMY1" s="444"/>
      <c r="UMZ1" s="444"/>
      <c r="UNA1" s="444"/>
      <c r="UNB1" s="444"/>
      <c r="UNC1" s="444"/>
      <c r="UND1" s="444"/>
      <c r="UNE1" s="444"/>
      <c r="UNF1" s="444"/>
      <c r="UNG1" s="444"/>
      <c r="UNH1" s="444"/>
      <c r="UNI1" s="444"/>
      <c r="UNJ1" s="444"/>
      <c r="UNK1" s="444"/>
      <c r="UNL1" s="444"/>
      <c r="UNM1" s="444"/>
      <c r="UNN1" s="444"/>
      <c r="UNO1" s="444"/>
      <c r="UNP1" s="444"/>
      <c r="UNQ1" s="444"/>
      <c r="UNR1" s="444"/>
      <c r="UNS1" s="444"/>
      <c r="UNT1" s="444"/>
      <c r="UNU1" s="444"/>
      <c r="UNV1" s="444"/>
      <c r="UNW1" s="444"/>
      <c r="UNX1" s="444"/>
      <c r="UNY1" s="444"/>
      <c r="UNZ1" s="444"/>
      <c r="UOA1" s="444"/>
      <c r="UOB1" s="444"/>
      <c r="UOC1" s="444"/>
      <c r="UOD1" s="444"/>
      <c r="UOE1" s="444"/>
      <c r="UOF1" s="444"/>
      <c r="UOG1" s="444"/>
      <c r="UOH1" s="444"/>
      <c r="UOI1" s="444"/>
      <c r="UOJ1" s="444"/>
      <c r="UOK1" s="444"/>
      <c r="UOL1" s="444"/>
      <c r="UOM1" s="444"/>
      <c r="UON1" s="444"/>
      <c r="UOO1" s="444"/>
      <c r="UOP1" s="444"/>
      <c r="UOQ1" s="444"/>
      <c r="UOR1" s="444"/>
      <c r="UOS1" s="444"/>
      <c r="UOT1" s="444"/>
      <c r="UOU1" s="444"/>
      <c r="UOV1" s="444"/>
      <c r="UOW1" s="444"/>
      <c r="UOX1" s="444"/>
      <c r="UOY1" s="444"/>
      <c r="UOZ1" s="444"/>
      <c r="UPA1" s="444"/>
      <c r="UPB1" s="444"/>
      <c r="UPC1" s="444"/>
      <c r="UPD1" s="444"/>
      <c r="UPE1" s="444"/>
      <c r="UPF1" s="444"/>
      <c r="UPG1" s="444"/>
      <c r="UPH1" s="444"/>
      <c r="UPI1" s="444"/>
      <c r="UPJ1" s="444"/>
      <c r="UPK1" s="444"/>
      <c r="UPL1" s="444"/>
      <c r="UPM1" s="444"/>
      <c r="UPN1" s="444"/>
      <c r="UPO1" s="444"/>
      <c r="UPP1" s="444"/>
      <c r="UPQ1" s="444"/>
      <c r="UPR1" s="444"/>
      <c r="UPS1" s="444"/>
      <c r="UPT1" s="444"/>
      <c r="UPU1" s="444"/>
      <c r="UPV1" s="444"/>
      <c r="UPW1" s="444"/>
      <c r="UPX1" s="444"/>
      <c r="UPY1" s="444"/>
      <c r="UPZ1" s="444"/>
      <c r="UQA1" s="444"/>
      <c r="UQB1" s="444"/>
      <c r="UQC1" s="444"/>
      <c r="UQD1" s="444"/>
      <c r="UQE1" s="444"/>
      <c r="UQF1" s="444"/>
      <c r="UQG1" s="444"/>
      <c r="UQH1" s="444"/>
      <c r="UQI1" s="444"/>
      <c r="UQJ1" s="444"/>
      <c r="UQK1" s="444"/>
      <c r="UQL1" s="444"/>
      <c r="UQM1" s="444"/>
      <c r="UQN1" s="444"/>
      <c r="UQO1" s="444"/>
      <c r="UQP1" s="444"/>
      <c r="UQQ1" s="444"/>
      <c r="UQR1" s="444"/>
      <c r="UQS1" s="444"/>
      <c r="UQT1" s="444"/>
      <c r="UQU1" s="444"/>
      <c r="UQV1" s="444"/>
      <c r="UQW1" s="444"/>
      <c r="UQX1" s="444"/>
      <c r="UQY1" s="444"/>
      <c r="UQZ1" s="444"/>
      <c r="URA1" s="444"/>
      <c r="URB1" s="444"/>
      <c r="URC1" s="444"/>
      <c r="URD1" s="444"/>
      <c r="URE1" s="444"/>
      <c r="URF1" s="444"/>
      <c r="URG1" s="444"/>
      <c r="URH1" s="444"/>
      <c r="URI1" s="444"/>
      <c r="URJ1" s="444"/>
      <c r="URK1" s="444"/>
      <c r="URL1" s="444"/>
      <c r="URM1" s="444"/>
      <c r="URN1" s="444"/>
      <c r="URO1" s="444"/>
      <c r="URP1" s="444"/>
      <c r="URQ1" s="444"/>
      <c r="URR1" s="444"/>
      <c r="URS1" s="444"/>
      <c r="URT1" s="444"/>
      <c r="URU1" s="444"/>
      <c r="URV1" s="444"/>
      <c r="URW1" s="444"/>
      <c r="URX1" s="444"/>
      <c r="URY1" s="444"/>
      <c r="URZ1" s="444"/>
      <c r="USA1" s="444"/>
      <c r="USB1" s="444"/>
      <c r="USC1" s="444"/>
      <c r="USD1" s="444"/>
      <c r="USE1" s="444"/>
      <c r="USF1" s="444"/>
      <c r="USG1" s="444"/>
      <c r="USH1" s="444"/>
      <c r="USI1" s="444"/>
      <c r="USJ1" s="444"/>
      <c r="USK1" s="444"/>
      <c r="USL1" s="444"/>
      <c r="USM1" s="444"/>
      <c r="USN1" s="444"/>
      <c r="USO1" s="444"/>
      <c r="USP1" s="444"/>
      <c r="USQ1" s="444"/>
      <c r="USR1" s="444"/>
      <c r="USS1" s="444"/>
      <c r="UST1" s="444"/>
      <c r="USU1" s="444"/>
      <c r="USV1" s="444"/>
      <c r="USW1" s="444"/>
      <c r="USX1" s="444"/>
      <c r="USY1" s="444"/>
      <c r="USZ1" s="444"/>
      <c r="UTA1" s="444"/>
      <c r="UTB1" s="444"/>
      <c r="UTC1" s="444"/>
      <c r="UTD1" s="444"/>
      <c r="UTE1" s="444"/>
      <c r="UTF1" s="444"/>
      <c r="UTG1" s="444"/>
      <c r="UTH1" s="444"/>
      <c r="UTI1" s="444"/>
      <c r="UTJ1" s="444"/>
      <c r="UTK1" s="444"/>
      <c r="UTL1" s="444"/>
      <c r="UTM1" s="444"/>
      <c r="UTN1" s="444"/>
      <c r="UTO1" s="444"/>
      <c r="UTP1" s="444"/>
      <c r="UTQ1" s="444"/>
      <c r="UTR1" s="444"/>
      <c r="UTS1" s="444"/>
      <c r="UTT1" s="444"/>
      <c r="UTU1" s="444"/>
      <c r="UTV1" s="444"/>
      <c r="UTW1" s="444"/>
      <c r="UTX1" s="444"/>
      <c r="UTY1" s="444"/>
      <c r="UTZ1" s="444"/>
      <c r="UUA1" s="444"/>
      <c r="UUB1" s="444"/>
      <c r="UUC1" s="444"/>
      <c r="UUD1" s="444"/>
      <c r="UUE1" s="444"/>
      <c r="UUF1" s="444"/>
      <c r="UUG1" s="444"/>
      <c r="UUH1" s="444"/>
      <c r="UUI1" s="444"/>
      <c r="UUJ1" s="444"/>
      <c r="UUK1" s="444"/>
      <c r="UUL1" s="444"/>
      <c r="UUM1" s="444"/>
      <c r="UUN1" s="444"/>
      <c r="UUO1" s="444"/>
      <c r="UUP1" s="444"/>
      <c r="UUQ1" s="444"/>
      <c r="UUR1" s="444"/>
      <c r="UUS1" s="444"/>
      <c r="UUT1" s="444"/>
      <c r="UUU1" s="444"/>
      <c r="UUV1" s="444"/>
      <c r="UUW1" s="444"/>
      <c r="UUX1" s="444"/>
      <c r="UUY1" s="444"/>
      <c r="UUZ1" s="444"/>
      <c r="UVA1" s="444"/>
      <c r="UVB1" s="444"/>
      <c r="UVC1" s="444"/>
      <c r="UVD1" s="444"/>
      <c r="UVE1" s="444"/>
      <c r="UVF1" s="444"/>
      <c r="UVG1" s="444"/>
      <c r="UVH1" s="444"/>
      <c r="UVI1" s="444"/>
      <c r="UVJ1" s="444"/>
      <c r="UVK1" s="444"/>
      <c r="UVL1" s="444"/>
      <c r="UVM1" s="444"/>
      <c r="UVN1" s="444"/>
      <c r="UVO1" s="444"/>
      <c r="UVP1" s="444"/>
      <c r="UVQ1" s="444"/>
      <c r="UVR1" s="444"/>
      <c r="UVS1" s="444"/>
      <c r="UVT1" s="444"/>
      <c r="UVU1" s="444"/>
      <c r="UVV1" s="444"/>
      <c r="UVW1" s="444"/>
      <c r="UVX1" s="444"/>
      <c r="UVY1" s="444"/>
      <c r="UVZ1" s="444"/>
      <c r="UWA1" s="444"/>
      <c r="UWB1" s="444"/>
      <c r="UWC1" s="444"/>
      <c r="UWD1" s="444"/>
      <c r="UWE1" s="444"/>
      <c r="UWF1" s="444"/>
      <c r="UWG1" s="444"/>
      <c r="UWH1" s="444"/>
      <c r="UWI1" s="444"/>
      <c r="UWJ1" s="444"/>
      <c r="UWK1" s="444"/>
      <c r="UWL1" s="444"/>
      <c r="UWM1" s="444"/>
      <c r="UWN1" s="444"/>
      <c r="UWO1" s="444"/>
      <c r="UWP1" s="444"/>
      <c r="UWQ1" s="444"/>
      <c r="UWR1" s="444"/>
      <c r="UWS1" s="444"/>
      <c r="UWT1" s="444"/>
      <c r="UWU1" s="444"/>
      <c r="UWV1" s="444"/>
      <c r="UWW1" s="444"/>
      <c r="UWX1" s="444"/>
      <c r="UWY1" s="444"/>
      <c r="UWZ1" s="444"/>
      <c r="UXA1" s="444"/>
      <c r="UXB1" s="444"/>
      <c r="UXC1" s="444"/>
      <c r="UXD1" s="444"/>
      <c r="UXE1" s="444"/>
      <c r="UXF1" s="444"/>
      <c r="UXG1" s="444"/>
      <c r="UXH1" s="444"/>
      <c r="UXI1" s="444"/>
      <c r="UXJ1" s="444"/>
      <c r="UXK1" s="444"/>
      <c r="UXL1" s="444"/>
      <c r="UXM1" s="444"/>
      <c r="UXN1" s="444"/>
      <c r="UXO1" s="444"/>
      <c r="UXP1" s="444"/>
      <c r="UXQ1" s="444"/>
      <c r="UXR1" s="444"/>
      <c r="UXS1" s="444"/>
      <c r="UXT1" s="444"/>
      <c r="UXU1" s="444"/>
      <c r="UXV1" s="444"/>
      <c r="UXW1" s="444"/>
      <c r="UXX1" s="444"/>
      <c r="UXY1" s="444"/>
      <c r="UXZ1" s="444"/>
      <c r="UYA1" s="444"/>
      <c r="UYB1" s="444"/>
      <c r="UYC1" s="444"/>
      <c r="UYD1" s="444"/>
      <c r="UYE1" s="444"/>
      <c r="UYF1" s="444"/>
      <c r="UYG1" s="444"/>
      <c r="UYH1" s="444"/>
      <c r="UYI1" s="444"/>
      <c r="UYJ1" s="444"/>
      <c r="UYK1" s="444"/>
      <c r="UYL1" s="444"/>
      <c r="UYM1" s="444"/>
      <c r="UYN1" s="444"/>
      <c r="UYO1" s="444"/>
      <c r="UYP1" s="444"/>
      <c r="UYQ1" s="444"/>
      <c r="UYR1" s="444"/>
      <c r="UYS1" s="444"/>
      <c r="UYT1" s="444"/>
      <c r="UYU1" s="444"/>
      <c r="UYV1" s="444"/>
      <c r="UYW1" s="444"/>
      <c r="UYX1" s="444"/>
      <c r="UYY1" s="444"/>
      <c r="UYZ1" s="444"/>
      <c r="UZA1" s="444"/>
      <c r="UZB1" s="444"/>
      <c r="UZC1" s="444"/>
      <c r="UZD1" s="444"/>
      <c r="UZE1" s="444"/>
      <c r="UZF1" s="444"/>
      <c r="UZG1" s="444"/>
      <c r="UZH1" s="444"/>
      <c r="UZI1" s="444"/>
      <c r="UZJ1" s="444"/>
      <c r="UZK1" s="444"/>
      <c r="UZL1" s="444"/>
      <c r="UZM1" s="444"/>
      <c r="UZN1" s="444"/>
      <c r="UZO1" s="444"/>
      <c r="UZP1" s="444"/>
      <c r="UZQ1" s="444"/>
      <c r="UZR1" s="444"/>
      <c r="UZS1" s="444"/>
      <c r="UZT1" s="444"/>
      <c r="UZU1" s="444"/>
      <c r="UZV1" s="444"/>
      <c r="UZW1" s="444"/>
      <c r="UZX1" s="444"/>
      <c r="UZY1" s="444"/>
      <c r="UZZ1" s="444"/>
      <c r="VAA1" s="444"/>
      <c r="VAB1" s="444"/>
      <c r="VAC1" s="444"/>
      <c r="VAD1" s="444"/>
      <c r="VAE1" s="444"/>
      <c r="VAF1" s="444"/>
      <c r="VAG1" s="444"/>
      <c r="VAH1" s="444"/>
      <c r="VAI1" s="444"/>
      <c r="VAJ1" s="444"/>
      <c r="VAK1" s="444"/>
      <c r="VAL1" s="444"/>
      <c r="VAM1" s="444"/>
      <c r="VAN1" s="444"/>
      <c r="VAO1" s="444"/>
      <c r="VAP1" s="444"/>
      <c r="VAQ1" s="444"/>
      <c r="VAR1" s="444"/>
      <c r="VAS1" s="444"/>
      <c r="VAT1" s="444"/>
      <c r="VAU1" s="444"/>
      <c r="VAV1" s="444"/>
      <c r="VAW1" s="444"/>
      <c r="VAX1" s="444"/>
      <c r="VAY1" s="444"/>
      <c r="VAZ1" s="444"/>
      <c r="VBA1" s="444"/>
      <c r="VBB1" s="444"/>
      <c r="VBC1" s="444"/>
      <c r="VBD1" s="444"/>
      <c r="VBE1" s="444"/>
      <c r="VBF1" s="444"/>
      <c r="VBG1" s="444"/>
      <c r="VBH1" s="444"/>
      <c r="VBI1" s="444"/>
      <c r="VBJ1" s="444"/>
      <c r="VBK1" s="444"/>
      <c r="VBL1" s="444"/>
      <c r="VBM1" s="444"/>
      <c r="VBN1" s="444"/>
      <c r="VBO1" s="444"/>
      <c r="VBP1" s="444"/>
      <c r="VBQ1" s="444"/>
      <c r="VBR1" s="444"/>
      <c r="VBS1" s="444"/>
      <c r="VBT1" s="444"/>
      <c r="VBU1" s="444"/>
      <c r="VBV1" s="444"/>
      <c r="VBW1" s="444"/>
      <c r="VBX1" s="444"/>
      <c r="VBY1" s="444"/>
      <c r="VBZ1" s="444"/>
      <c r="VCA1" s="444"/>
      <c r="VCB1" s="444"/>
      <c r="VCC1" s="444"/>
      <c r="VCD1" s="444"/>
      <c r="VCE1" s="444"/>
      <c r="VCF1" s="444"/>
      <c r="VCG1" s="444"/>
      <c r="VCH1" s="444"/>
      <c r="VCI1" s="444"/>
      <c r="VCJ1" s="444"/>
      <c r="VCK1" s="444"/>
      <c r="VCL1" s="444"/>
      <c r="VCM1" s="444"/>
      <c r="VCN1" s="444"/>
      <c r="VCO1" s="444"/>
      <c r="VCP1" s="444"/>
      <c r="VCQ1" s="444"/>
      <c r="VCR1" s="444"/>
      <c r="VCS1" s="444"/>
      <c r="VCT1" s="444"/>
      <c r="VCU1" s="444"/>
      <c r="VCV1" s="444"/>
      <c r="VCW1" s="444"/>
      <c r="VCX1" s="444"/>
      <c r="VCY1" s="444"/>
      <c r="VCZ1" s="444"/>
      <c r="VDA1" s="444"/>
      <c r="VDB1" s="444"/>
      <c r="VDC1" s="444"/>
      <c r="VDD1" s="444"/>
      <c r="VDE1" s="444"/>
      <c r="VDF1" s="444"/>
      <c r="VDG1" s="444"/>
      <c r="VDH1" s="444"/>
      <c r="VDI1" s="444"/>
      <c r="VDJ1" s="444"/>
      <c r="VDK1" s="444"/>
      <c r="VDL1" s="444"/>
      <c r="VDM1" s="444"/>
      <c r="VDN1" s="444"/>
      <c r="VDO1" s="444"/>
      <c r="VDP1" s="444"/>
      <c r="VDQ1" s="444"/>
      <c r="VDR1" s="444"/>
      <c r="VDS1" s="444"/>
      <c r="VDT1" s="444"/>
      <c r="VDU1" s="444"/>
      <c r="VDV1" s="444"/>
      <c r="VDW1" s="444"/>
      <c r="VDX1" s="444"/>
      <c r="VDY1" s="444"/>
      <c r="VDZ1" s="444"/>
      <c r="VEA1" s="444"/>
      <c r="VEB1" s="444"/>
      <c r="VEC1" s="444"/>
      <c r="VED1" s="444"/>
      <c r="VEE1" s="444"/>
      <c r="VEF1" s="444"/>
      <c r="VEG1" s="444"/>
      <c r="VEH1" s="444"/>
      <c r="VEI1" s="444"/>
      <c r="VEJ1" s="444"/>
      <c r="VEK1" s="444"/>
      <c r="VEL1" s="444"/>
      <c r="VEM1" s="444"/>
      <c r="VEN1" s="444"/>
      <c r="VEO1" s="444"/>
      <c r="VEP1" s="444"/>
      <c r="VEQ1" s="444"/>
      <c r="VER1" s="444"/>
      <c r="VES1" s="444"/>
      <c r="VET1" s="444"/>
      <c r="VEU1" s="444"/>
      <c r="VEV1" s="444"/>
      <c r="VEW1" s="444"/>
      <c r="VEX1" s="444"/>
      <c r="VEY1" s="444"/>
      <c r="VEZ1" s="444"/>
      <c r="VFA1" s="444"/>
      <c r="VFB1" s="444"/>
      <c r="VFC1" s="444"/>
      <c r="VFD1" s="444"/>
      <c r="VFE1" s="444"/>
      <c r="VFF1" s="444"/>
      <c r="VFG1" s="444"/>
      <c r="VFH1" s="444"/>
      <c r="VFI1" s="444"/>
      <c r="VFJ1" s="444"/>
      <c r="VFK1" s="444"/>
      <c r="VFL1" s="444"/>
      <c r="VFM1" s="444"/>
      <c r="VFN1" s="444"/>
      <c r="VFO1" s="444"/>
      <c r="VFP1" s="444"/>
      <c r="VFQ1" s="444"/>
      <c r="VFR1" s="444"/>
      <c r="VFS1" s="444"/>
      <c r="VFT1" s="444"/>
      <c r="VFU1" s="444"/>
      <c r="VFV1" s="444"/>
      <c r="VFW1" s="444"/>
      <c r="VFX1" s="444"/>
      <c r="VFY1" s="444"/>
      <c r="VFZ1" s="444"/>
      <c r="VGA1" s="444"/>
      <c r="VGB1" s="444"/>
      <c r="VGC1" s="444"/>
      <c r="VGD1" s="444"/>
      <c r="VGE1" s="444"/>
      <c r="VGF1" s="444"/>
      <c r="VGG1" s="444"/>
      <c r="VGH1" s="444"/>
      <c r="VGI1" s="444"/>
      <c r="VGJ1" s="444"/>
      <c r="VGK1" s="444"/>
      <c r="VGL1" s="444"/>
      <c r="VGM1" s="444"/>
      <c r="VGN1" s="444"/>
      <c r="VGO1" s="444"/>
      <c r="VGP1" s="444"/>
      <c r="VGQ1" s="444"/>
      <c r="VGR1" s="444"/>
      <c r="VGS1" s="444"/>
      <c r="VGT1" s="444"/>
      <c r="VGU1" s="444"/>
      <c r="VGV1" s="444"/>
      <c r="VGW1" s="444"/>
      <c r="VGX1" s="444"/>
      <c r="VGY1" s="444"/>
      <c r="VGZ1" s="444"/>
      <c r="VHA1" s="444"/>
      <c r="VHB1" s="444"/>
      <c r="VHC1" s="444"/>
      <c r="VHD1" s="444"/>
      <c r="VHE1" s="444"/>
      <c r="VHF1" s="444"/>
      <c r="VHG1" s="444"/>
      <c r="VHH1" s="444"/>
      <c r="VHI1" s="444"/>
      <c r="VHJ1" s="444"/>
      <c r="VHK1" s="444"/>
      <c r="VHL1" s="444"/>
      <c r="VHM1" s="444"/>
      <c r="VHN1" s="444"/>
      <c r="VHO1" s="444"/>
      <c r="VHP1" s="444"/>
      <c r="VHQ1" s="444"/>
      <c r="VHR1" s="444"/>
      <c r="VHS1" s="444"/>
      <c r="VHT1" s="444"/>
      <c r="VHU1" s="444"/>
      <c r="VHV1" s="444"/>
      <c r="VHW1" s="444"/>
      <c r="VHX1" s="444"/>
      <c r="VHY1" s="444"/>
      <c r="VHZ1" s="444"/>
      <c r="VIA1" s="444"/>
      <c r="VIB1" s="444"/>
      <c r="VIC1" s="444"/>
      <c r="VID1" s="444"/>
      <c r="VIE1" s="444"/>
      <c r="VIF1" s="444"/>
      <c r="VIG1" s="444"/>
      <c r="VIH1" s="444"/>
      <c r="VII1" s="444"/>
      <c r="VIJ1" s="444"/>
      <c r="VIK1" s="444"/>
      <c r="VIL1" s="444"/>
      <c r="VIM1" s="444"/>
      <c r="VIN1" s="444"/>
      <c r="VIO1" s="444"/>
      <c r="VIP1" s="444"/>
      <c r="VIQ1" s="444"/>
      <c r="VIR1" s="444"/>
      <c r="VIS1" s="444"/>
      <c r="VIT1" s="444"/>
      <c r="VIU1" s="444"/>
      <c r="VIV1" s="444"/>
      <c r="VIW1" s="444"/>
      <c r="VIX1" s="444"/>
      <c r="VIY1" s="444"/>
      <c r="VIZ1" s="444"/>
      <c r="VJA1" s="444"/>
      <c r="VJB1" s="444"/>
      <c r="VJC1" s="444"/>
      <c r="VJD1" s="444"/>
      <c r="VJE1" s="444"/>
      <c r="VJF1" s="444"/>
      <c r="VJG1" s="444"/>
      <c r="VJH1" s="444"/>
      <c r="VJI1" s="444"/>
      <c r="VJJ1" s="444"/>
      <c r="VJK1" s="444"/>
      <c r="VJL1" s="444"/>
      <c r="VJM1" s="444"/>
      <c r="VJN1" s="444"/>
      <c r="VJO1" s="444"/>
      <c r="VJP1" s="444"/>
      <c r="VJQ1" s="444"/>
      <c r="VJR1" s="444"/>
      <c r="VJS1" s="444"/>
      <c r="VJT1" s="444"/>
      <c r="VJU1" s="444"/>
      <c r="VJV1" s="444"/>
      <c r="VJW1" s="444"/>
      <c r="VJX1" s="444"/>
      <c r="VJY1" s="444"/>
      <c r="VJZ1" s="444"/>
      <c r="VKA1" s="444"/>
      <c r="VKB1" s="444"/>
      <c r="VKC1" s="444"/>
      <c r="VKD1" s="444"/>
      <c r="VKE1" s="444"/>
      <c r="VKF1" s="444"/>
      <c r="VKG1" s="444"/>
      <c r="VKH1" s="444"/>
      <c r="VKI1" s="444"/>
      <c r="VKJ1" s="444"/>
      <c r="VKK1" s="444"/>
      <c r="VKL1" s="444"/>
      <c r="VKM1" s="444"/>
      <c r="VKN1" s="444"/>
      <c r="VKO1" s="444"/>
      <c r="VKP1" s="444"/>
      <c r="VKQ1" s="444"/>
      <c r="VKR1" s="444"/>
      <c r="VKS1" s="444"/>
      <c r="VKT1" s="444"/>
      <c r="VKU1" s="444"/>
      <c r="VKV1" s="444"/>
      <c r="VKW1" s="444"/>
      <c r="VKX1" s="444"/>
      <c r="VKY1" s="444"/>
      <c r="VKZ1" s="444"/>
      <c r="VLA1" s="444"/>
      <c r="VLB1" s="444"/>
      <c r="VLC1" s="444"/>
      <c r="VLD1" s="444"/>
      <c r="VLE1" s="444"/>
      <c r="VLF1" s="444"/>
      <c r="VLG1" s="444"/>
      <c r="VLH1" s="444"/>
      <c r="VLI1" s="444"/>
      <c r="VLJ1" s="444"/>
      <c r="VLK1" s="444"/>
      <c r="VLL1" s="444"/>
      <c r="VLM1" s="444"/>
      <c r="VLN1" s="444"/>
      <c r="VLO1" s="444"/>
      <c r="VLP1" s="444"/>
      <c r="VLQ1" s="444"/>
      <c r="VLR1" s="444"/>
      <c r="VLS1" s="444"/>
      <c r="VLT1" s="444"/>
      <c r="VLU1" s="444"/>
      <c r="VLV1" s="444"/>
      <c r="VLW1" s="444"/>
      <c r="VLX1" s="444"/>
      <c r="VLY1" s="444"/>
      <c r="VLZ1" s="444"/>
      <c r="VMA1" s="444"/>
      <c r="VMB1" s="444"/>
      <c r="VMC1" s="444"/>
      <c r="VMD1" s="444"/>
      <c r="VME1" s="444"/>
      <c r="VMF1" s="444"/>
      <c r="VMG1" s="444"/>
      <c r="VMH1" s="444"/>
      <c r="VMI1" s="444"/>
      <c r="VMJ1" s="444"/>
      <c r="VMK1" s="444"/>
      <c r="VML1" s="444"/>
      <c r="VMM1" s="444"/>
      <c r="VMN1" s="444"/>
      <c r="VMO1" s="444"/>
      <c r="VMP1" s="444"/>
      <c r="VMQ1" s="444"/>
      <c r="VMR1" s="444"/>
      <c r="VMS1" s="444"/>
      <c r="VMT1" s="444"/>
      <c r="VMU1" s="444"/>
      <c r="VMV1" s="444"/>
      <c r="VMW1" s="444"/>
      <c r="VMX1" s="444"/>
      <c r="VMY1" s="444"/>
      <c r="VMZ1" s="444"/>
      <c r="VNA1" s="444"/>
      <c r="VNB1" s="444"/>
      <c r="VNC1" s="444"/>
      <c r="VND1" s="444"/>
      <c r="VNE1" s="444"/>
      <c r="VNF1" s="444"/>
      <c r="VNG1" s="444"/>
      <c r="VNH1" s="444"/>
      <c r="VNI1" s="444"/>
      <c r="VNJ1" s="444"/>
      <c r="VNK1" s="444"/>
      <c r="VNL1" s="444"/>
      <c r="VNM1" s="444"/>
      <c r="VNN1" s="444"/>
      <c r="VNO1" s="444"/>
      <c r="VNP1" s="444"/>
      <c r="VNQ1" s="444"/>
      <c r="VNR1" s="444"/>
      <c r="VNS1" s="444"/>
      <c r="VNT1" s="444"/>
      <c r="VNU1" s="444"/>
      <c r="VNV1" s="444"/>
      <c r="VNW1" s="444"/>
      <c r="VNX1" s="444"/>
      <c r="VNY1" s="444"/>
      <c r="VNZ1" s="444"/>
      <c r="VOA1" s="444"/>
      <c r="VOB1" s="444"/>
      <c r="VOC1" s="444"/>
      <c r="VOD1" s="444"/>
      <c r="VOE1" s="444"/>
      <c r="VOF1" s="444"/>
      <c r="VOG1" s="444"/>
      <c r="VOH1" s="444"/>
      <c r="VOI1" s="444"/>
      <c r="VOJ1" s="444"/>
      <c r="VOK1" s="444"/>
      <c r="VOL1" s="444"/>
      <c r="VOM1" s="444"/>
      <c r="VON1" s="444"/>
      <c r="VOO1" s="444"/>
      <c r="VOP1" s="444"/>
      <c r="VOQ1" s="444"/>
      <c r="VOR1" s="444"/>
      <c r="VOS1" s="444"/>
      <c r="VOT1" s="444"/>
      <c r="VOU1" s="444"/>
      <c r="VOV1" s="444"/>
      <c r="VOW1" s="444"/>
      <c r="VOX1" s="444"/>
      <c r="VOY1" s="444"/>
      <c r="VOZ1" s="444"/>
      <c r="VPA1" s="444"/>
      <c r="VPB1" s="444"/>
      <c r="VPC1" s="444"/>
      <c r="VPD1" s="444"/>
      <c r="VPE1" s="444"/>
      <c r="VPF1" s="444"/>
      <c r="VPG1" s="444"/>
      <c r="VPH1" s="444"/>
      <c r="VPI1" s="444"/>
      <c r="VPJ1" s="444"/>
      <c r="VPK1" s="444"/>
      <c r="VPL1" s="444"/>
      <c r="VPM1" s="444"/>
      <c r="VPN1" s="444"/>
      <c r="VPO1" s="444"/>
      <c r="VPP1" s="444"/>
      <c r="VPQ1" s="444"/>
      <c r="VPR1" s="444"/>
      <c r="VPS1" s="444"/>
      <c r="VPT1" s="444"/>
      <c r="VPU1" s="444"/>
      <c r="VPV1" s="444"/>
      <c r="VPW1" s="444"/>
      <c r="VPX1" s="444"/>
      <c r="VPY1" s="444"/>
      <c r="VPZ1" s="444"/>
      <c r="VQA1" s="444"/>
      <c r="VQB1" s="444"/>
      <c r="VQC1" s="444"/>
      <c r="VQD1" s="444"/>
      <c r="VQE1" s="444"/>
      <c r="VQF1" s="444"/>
      <c r="VQG1" s="444"/>
      <c r="VQH1" s="444"/>
      <c r="VQI1" s="444"/>
      <c r="VQJ1" s="444"/>
      <c r="VQK1" s="444"/>
      <c r="VQL1" s="444"/>
      <c r="VQM1" s="444"/>
      <c r="VQN1" s="444"/>
      <c r="VQO1" s="444"/>
      <c r="VQP1" s="444"/>
      <c r="VQQ1" s="444"/>
      <c r="VQR1" s="444"/>
      <c r="VQS1" s="444"/>
      <c r="VQT1" s="444"/>
      <c r="VQU1" s="444"/>
      <c r="VQV1" s="444"/>
      <c r="VQW1" s="444"/>
      <c r="VQX1" s="444"/>
      <c r="VQY1" s="444"/>
      <c r="VQZ1" s="444"/>
      <c r="VRA1" s="444"/>
      <c r="VRB1" s="444"/>
      <c r="VRC1" s="444"/>
      <c r="VRD1" s="444"/>
      <c r="VRE1" s="444"/>
      <c r="VRF1" s="444"/>
      <c r="VRG1" s="444"/>
      <c r="VRH1" s="444"/>
      <c r="VRI1" s="444"/>
      <c r="VRJ1" s="444"/>
      <c r="VRK1" s="444"/>
      <c r="VRL1" s="444"/>
      <c r="VRM1" s="444"/>
      <c r="VRN1" s="444"/>
      <c r="VRO1" s="444"/>
      <c r="VRP1" s="444"/>
      <c r="VRQ1" s="444"/>
      <c r="VRR1" s="444"/>
      <c r="VRS1" s="444"/>
      <c r="VRT1" s="444"/>
      <c r="VRU1" s="444"/>
      <c r="VRV1" s="444"/>
      <c r="VRW1" s="444"/>
      <c r="VRX1" s="444"/>
      <c r="VRY1" s="444"/>
      <c r="VRZ1" s="444"/>
      <c r="VSA1" s="444"/>
      <c r="VSB1" s="444"/>
      <c r="VSC1" s="444"/>
      <c r="VSD1" s="444"/>
      <c r="VSE1" s="444"/>
      <c r="VSF1" s="444"/>
      <c r="VSG1" s="444"/>
      <c r="VSH1" s="444"/>
      <c r="VSI1" s="444"/>
      <c r="VSJ1" s="444"/>
      <c r="VSK1" s="444"/>
      <c r="VSL1" s="444"/>
      <c r="VSM1" s="444"/>
      <c r="VSN1" s="444"/>
      <c r="VSO1" s="444"/>
      <c r="VSP1" s="444"/>
      <c r="VSQ1" s="444"/>
      <c r="VSR1" s="444"/>
      <c r="VSS1" s="444"/>
      <c r="VST1" s="444"/>
      <c r="VSU1" s="444"/>
      <c r="VSV1" s="444"/>
      <c r="VSW1" s="444"/>
      <c r="VSX1" s="444"/>
      <c r="VSY1" s="444"/>
      <c r="VSZ1" s="444"/>
      <c r="VTA1" s="444"/>
      <c r="VTB1" s="444"/>
      <c r="VTC1" s="444"/>
      <c r="VTD1" s="444"/>
      <c r="VTE1" s="444"/>
      <c r="VTF1" s="444"/>
      <c r="VTG1" s="444"/>
      <c r="VTH1" s="444"/>
      <c r="VTI1" s="444"/>
      <c r="VTJ1" s="444"/>
      <c r="VTK1" s="444"/>
      <c r="VTL1" s="444"/>
      <c r="VTM1" s="444"/>
      <c r="VTN1" s="444"/>
      <c r="VTO1" s="444"/>
      <c r="VTP1" s="444"/>
      <c r="VTQ1" s="444"/>
      <c r="VTR1" s="444"/>
      <c r="VTS1" s="444"/>
      <c r="VTT1" s="444"/>
      <c r="VTU1" s="444"/>
      <c r="VTV1" s="444"/>
      <c r="VTW1" s="444"/>
      <c r="VTX1" s="444"/>
      <c r="VTY1" s="444"/>
      <c r="VTZ1" s="444"/>
      <c r="VUA1" s="444"/>
      <c r="VUB1" s="444"/>
      <c r="VUC1" s="444"/>
      <c r="VUD1" s="444"/>
      <c r="VUE1" s="444"/>
      <c r="VUF1" s="444"/>
      <c r="VUG1" s="444"/>
      <c r="VUH1" s="444"/>
      <c r="VUI1" s="444"/>
      <c r="VUJ1" s="444"/>
      <c r="VUK1" s="444"/>
      <c r="VUL1" s="444"/>
      <c r="VUM1" s="444"/>
      <c r="VUN1" s="444"/>
      <c r="VUO1" s="444"/>
      <c r="VUP1" s="444"/>
      <c r="VUQ1" s="444"/>
      <c r="VUR1" s="444"/>
      <c r="VUS1" s="444"/>
      <c r="VUT1" s="444"/>
      <c r="VUU1" s="444"/>
      <c r="VUV1" s="444"/>
      <c r="VUW1" s="444"/>
      <c r="VUX1" s="444"/>
      <c r="VUY1" s="444"/>
      <c r="VUZ1" s="444"/>
      <c r="VVA1" s="444"/>
      <c r="VVB1" s="444"/>
      <c r="VVC1" s="444"/>
      <c r="VVD1" s="444"/>
      <c r="VVE1" s="444"/>
      <c r="VVF1" s="444"/>
      <c r="VVG1" s="444"/>
      <c r="VVH1" s="444"/>
      <c r="VVI1" s="444"/>
      <c r="VVJ1" s="444"/>
      <c r="VVK1" s="444"/>
      <c r="VVL1" s="444"/>
      <c r="VVM1" s="444"/>
      <c r="VVN1" s="444"/>
      <c r="VVO1" s="444"/>
      <c r="VVP1" s="444"/>
      <c r="VVQ1" s="444"/>
      <c r="VVR1" s="444"/>
      <c r="VVS1" s="444"/>
      <c r="VVT1" s="444"/>
      <c r="VVU1" s="444"/>
      <c r="VVV1" s="444"/>
      <c r="VVW1" s="444"/>
      <c r="VVX1" s="444"/>
      <c r="VVY1" s="444"/>
      <c r="VVZ1" s="444"/>
      <c r="VWA1" s="444"/>
      <c r="VWB1" s="444"/>
      <c r="VWC1" s="444"/>
      <c r="VWD1" s="444"/>
      <c r="VWE1" s="444"/>
      <c r="VWF1" s="444"/>
      <c r="VWG1" s="444"/>
      <c r="VWH1" s="444"/>
      <c r="VWI1" s="444"/>
      <c r="VWJ1" s="444"/>
      <c r="VWK1" s="444"/>
      <c r="VWL1" s="444"/>
      <c r="VWM1" s="444"/>
      <c r="VWN1" s="444"/>
      <c r="VWO1" s="444"/>
      <c r="VWP1" s="444"/>
      <c r="VWQ1" s="444"/>
      <c r="VWR1" s="444"/>
      <c r="VWS1" s="444"/>
      <c r="VWT1" s="444"/>
      <c r="VWU1" s="444"/>
      <c r="VWV1" s="444"/>
      <c r="VWW1" s="444"/>
      <c r="VWX1" s="444"/>
      <c r="VWY1" s="444"/>
      <c r="VWZ1" s="444"/>
      <c r="VXA1" s="444"/>
      <c r="VXB1" s="444"/>
      <c r="VXC1" s="444"/>
      <c r="VXD1" s="444"/>
      <c r="VXE1" s="444"/>
      <c r="VXF1" s="444"/>
      <c r="VXG1" s="444"/>
      <c r="VXH1" s="444"/>
      <c r="VXI1" s="444"/>
      <c r="VXJ1" s="444"/>
      <c r="VXK1" s="444"/>
      <c r="VXL1" s="444"/>
      <c r="VXM1" s="444"/>
      <c r="VXN1" s="444"/>
      <c r="VXO1" s="444"/>
      <c r="VXP1" s="444"/>
      <c r="VXQ1" s="444"/>
      <c r="VXR1" s="444"/>
      <c r="VXS1" s="444"/>
      <c r="VXT1" s="444"/>
      <c r="VXU1" s="444"/>
      <c r="VXV1" s="444"/>
      <c r="VXW1" s="444"/>
      <c r="VXX1" s="444"/>
      <c r="VXY1" s="444"/>
      <c r="VXZ1" s="444"/>
      <c r="VYA1" s="444"/>
      <c r="VYB1" s="444"/>
      <c r="VYC1" s="444"/>
      <c r="VYD1" s="444"/>
      <c r="VYE1" s="444"/>
      <c r="VYF1" s="444"/>
      <c r="VYG1" s="444"/>
      <c r="VYH1" s="444"/>
      <c r="VYI1" s="444"/>
      <c r="VYJ1" s="444"/>
      <c r="VYK1" s="444"/>
      <c r="VYL1" s="444"/>
      <c r="VYM1" s="444"/>
      <c r="VYN1" s="444"/>
      <c r="VYO1" s="444"/>
      <c r="VYP1" s="444"/>
      <c r="VYQ1" s="444"/>
      <c r="VYR1" s="444"/>
      <c r="VYS1" s="444"/>
      <c r="VYT1" s="444"/>
      <c r="VYU1" s="444"/>
      <c r="VYV1" s="444"/>
      <c r="VYW1" s="444"/>
      <c r="VYX1" s="444"/>
      <c r="VYY1" s="444"/>
      <c r="VYZ1" s="444"/>
      <c r="VZA1" s="444"/>
      <c r="VZB1" s="444"/>
      <c r="VZC1" s="444"/>
      <c r="VZD1" s="444"/>
      <c r="VZE1" s="444"/>
      <c r="VZF1" s="444"/>
      <c r="VZG1" s="444"/>
      <c r="VZH1" s="444"/>
      <c r="VZI1" s="444"/>
      <c r="VZJ1" s="444"/>
      <c r="VZK1" s="444"/>
      <c r="VZL1" s="444"/>
      <c r="VZM1" s="444"/>
      <c r="VZN1" s="444"/>
      <c r="VZO1" s="444"/>
      <c r="VZP1" s="444"/>
      <c r="VZQ1" s="444"/>
      <c r="VZR1" s="444"/>
      <c r="VZS1" s="444"/>
      <c r="VZT1" s="444"/>
      <c r="VZU1" s="444"/>
      <c r="VZV1" s="444"/>
      <c r="VZW1" s="444"/>
      <c r="VZX1" s="444"/>
      <c r="VZY1" s="444"/>
      <c r="VZZ1" s="444"/>
      <c r="WAA1" s="444"/>
      <c r="WAB1" s="444"/>
      <c r="WAC1" s="444"/>
      <c r="WAD1" s="444"/>
      <c r="WAE1" s="444"/>
      <c r="WAF1" s="444"/>
      <c r="WAG1" s="444"/>
      <c r="WAH1" s="444"/>
      <c r="WAI1" s="444"/>
      <c r="WAJ1" s="444"/>
      <c r="WAK1" s="444"/>
      <c r="WAL1" s="444"/>
      <c r="WAM1" s="444"/>
      <c r="WAN1" s="444"/>
      <c r="WAO1" s="444"/>
      <c r="WAP1" s="444"/>
      <c r="WAQ1" s="444"/>
      <c r="WAR1" s="444"/>
      <c r="WAS1" s="444"/>
      <c r="WAT1" s="444"/>
      <c r="WAU1" s="444"/>
      <c r="WAV1" s="444"/>
      <c r="WAW1" s="444"/>
      <c r="WAX1" s="444"/>
      <c r="WAY1" s="444"/>
      <c r="WAZ1" s="444"/>
      <c r="WBA1" s="444"/>
      <c r="WBB1" s="444"/>
      <c r="WBC1" s="444"/>
      <c r="WBD1" s="444"/>
      <c r="WBE1" s="444"/>
      <c r="WBF1" s="444"/>
      <c r="WBG1" s="444"/>
      <c r="WBH1" s="444"/>
      <c r="WBI1" s="444"/>
      <c r="WBJ1" s="444"/>
      <c r="WBK1" s="444"/>
      <c r="WBL1" s="444"/>
      <c r="WBM1" s="444"/>
      <c r="WBN1" s="444"/>
      <c r="WBO1" s="444"/>
      <c r="WBP1" s="444"/>
      <c r="WBQ1" s="444"/>
      <c r="WBR1" s="444"/>
      <c r="WBS1" s="444"/>
      <c r="WBT1" s="444"/>
      <c r="WBU1" s="444"/>
      <c r="WBV1" s="444"/>
      <c r="WBW1" s="444"/>
      <c r="WBX1" s="444"/>
      <c r="WBY1" s="444"/>
      <c r="WBZ1" s="444"/>
      <c r="WCA1" s="444"/>
      <c r="WCB1" s="444"/>
      <c r="WCC1" s="444"/>
      <c r="WCD1" s="444"/>
      <c r="WCE1" s="444"/>
      <c r="WCF1" s="444"/>
      <c r="WCG1" s="444"/>
      <c r="WCH1" s="444"/>
      <c r="WCI1" s="444"/>
      <c r="WCJ1" s="444"/>
      <c r="WCK1" s="444"/>
      <c r="WCL1" s="444"/>
      <c r="WCM1" s="444"/>
      <c r="WCN1" s="444"/>
      <c r="WCO1" s="444"/>
      <c r="WCP1" s="444"/>
      <c r="WCQ1" s="444"/>
      <c r="WCR1" s="444"/>
      <c r="WCS1" s="444"/>
      <c r="WCT1" s="444"/>
      <c r="WCU1" s="444"/>
      <c r="WCV1" s="444"/>
      <c r="WCW1" s="444"/>
      <c r="WCX1" s="444"/>
      <c r="WCY1" s="444"/>
      <c r="WCZ1" s="444"/>
      <c r="WDA1" s="444"/>
      <c r="WDB1" s="444"/>
      <c r="WDC1" s="444"/>
      <c r="WDD1" s="444"/>
      <c r="WDE1" s="444"/>
      <c r="WDF1" s="444"/>
      <c r="WDG1" s="444"/>
      <c r="WDH1" s="444"/>
      <c r="WDI1" s="444"/>
      <c r="WDJ1" s="444"/>
      <c r="WDK1" s="444"/>
      <c r="WDL1" s="444"/>
      <c r="WDM1" s="444"/>
      <c r="WDN1" s="444"/>
      <c r="WDO1" s="444"/>
      <c r="WDP1" s="444"/>
      <c r="WDQ1" s="444"/>
      <c r="WDR1" s="444"/>
      <c r="WDS1" s="444"/>
      <c r="WDT1" s="444"/>
      <c r="WDU1" s="444"/>
      <c r="WDV1" s="444"/>
      <c r="WDW1" s="444"/>
      <c r="WDX1" s="444"/>
      <c r="WDY1" s="444"/>
      <c r="WDZ1" s="444"/>
      <c r="WEA1" s="444"/>
      <c r="WEB1" s="444"/>
      <c r="WEC1" s="444"/>
      <c r="WED1" s="444"/>
      <c r="WEE1" s="444"/>
      <c r="WEF1" s="444"/>
      <c r="WEG1" s="444"/>
      <c r="WEH1" s="444"/>
      <c r="WEI1" s="444"/>
      <c r="WEJ1" s="444"/>
      <c r="WEK1" s="444"/>
      <c r="WEL1" s="444"/>
      <c r="WEM1" s="444"/>
      <c r="WEN1" s="444"/>
      <c r="WEO1" s="444"/>
      <c r="WEP1" s="444"/>
      <c r="WEQ1" s="444"/>
      <c r="WER1" s="444"/>
      <c r="WES1" s="444"/>
      <c r="WET1" s="444"/>
      <c r="WEU1" s="444"/>
      <c r="WEV1" s="444"/>
      <c r="WEW1" s="444"/>
      <c r="WEX1" s="444"/>
      <c r="WEY1" s="444"/>
      <c r="WEZ1" s="444"/>
      <c r="WFA1" s="444"/>
      <c r="WFB1" s="444"/>
      <c r="WFC1" s="444"/>
      <c r="WFD1" s="444"/>
      <c r="WFE1" s="444"/>
      <c r="WFF1" s="444"/>
      <c r="WFG1" s="444"/>
      <c r="WFH1" s="444"/>
      <c r="WFI1" s="444"/>
      <c r="WFJ1" s="444"/>
      <c r="WFK1" s="444"/>
      <c r="WFL1" s="444"/>
      <c r="WFM1" s="444"/>
      <c r="WFN1" s="444"/>
      <c r="WFO1" s="444"/>
      <c r="WFP1" s="444"/>
      <c r="WFQ1" s="444"/>
      <c r="WFR1" s="444"/>
      <c r="WFS1" s="444"/>
      <c r="WFT1" s="444"/>
      <c r="WFU1" s="444"/>
      <c r="WFV1" s="444"/>
      <c r="WFW1" s="444"/>
      <c r="WFX1" s="444"/>
      <c r="WFY1" s="444"/>
      <c r="WFZ1" s="444"/>
      <c r="WGA1" s="444"/>
      <c r="WGB1" s="444"/>
      <c r="WGC1" s="444"/>
      <c r="WGD1" s="444"/>
      <c r="WGE1" s="444"/>
      <c r="WGF1" s="444"/>
      <c r="WGG1" s="444"/>
      <c r="WGH1" s="444"/>
      <c r="WGI1" s="444"/>
      <c r="WGJ1" s="444"/>
      <c r="WGK1" s="444"/>
      <c r="WGL1" s="444"/>
      <c r="WGM1" s="444"/>
      <c r="WGN1" s="444"/>
      <c r="WGO1" s="444"/>
      <c r="WGP1" s="444"/>
      <c r="WGQ1" s="444"/>
      <c r="WGR1" s="444"/>
      <c r="WGS1" s="444"/>
      <c r="WGT1" s="444"/>
      <c r="WGU1" s="444"/>
      <c r="WGV1" s="444"/>
      <c r="WGW1" s="444"/>
      <c r="WGX1" s="444"/>
      <c r="WGY1" s="444"/>
      <c r="WGZ1" s="444"/>
      <c r="WHA1" s="444"/>
      <c r="WHB1" s="444"/>
      <c r="WHC1" s="444"/>
      <c r="WHD1" s="444"/>
      <c r="WHE1" s="444"/>
      <c r="WHF1" s="444"/>
      <c r="WHG1" s="444"/>
      <c r="WHH1" s="444"/>
      <c r="WHI1" s="444"/>
      <c r="WHJ1" s="444"/>
      <c r="WHK1" s="444"/>
      <c r="WHL1" s="444"/>
      <c r="WHM1" s="444"/>
      <c r="WHN1" s="444"/>
      <c r="WHO1" s="444"/>
      <c r="WHP1" s="444"/>
      <c r="WHQ1" s="444"/>
      <c r="WHR1" s="444"/>
      <c r="WHS1" s="444"/>
      <c r="WHT1" s="444"/>
      <c r="WHU1" s="444"/>
      <c r="WHV1" s="444"/>
      <c r="WHW1" s="444"/>
      <c r="WHX1" s="444"/>
      <c r="WHY1" s="444"/>
      <c r="WHZ1" s="444"/>
      <c r="WIA1" s="444"/>
      <c r="WIB1" s="444"/>
      <c r="WIC1" s="444"/>
      <c r="WID1" s="444"/>
      <c r="WIE1" s="444"/>
      <c r="WIF1" s="444"/>
      <c r="WIG1" s="444"/>
      <c r="WIH1" s="444"/>
      <c r="WII1" s="444"/>
      <c r="WIJ1" s="444"/>
      <c r="WIK1" s="444"/>
      <c r="WIL1" s="444"/>
      <c r="WIM1" s="444"/>
      <c r="WIN1" s="444"/>
      <c r="WIO1" s="444"/>
      <c r="WIP1" s="444"/>
      <c r="WIQ1" s="444"/>
      <c r="WIR1" s="444"/>
      <c r="WIS1" s="444"/>
      <c r="WIT1" s="444"/>
      <c r="WIU1" s="444"/>
      <c r="WIV1" s="444"/>
      <c r="WIW1" s="444"/>
      <c r="WIX1" s="444"/>
      <c r="WIY1" s="444"/>
      <c r="WIZ1" s="444"/>
      <c r="WJA1" s="444"/>
      <c r="WJB1" s="444"/>
      <c r="WJC1" s="444"/>
      <c r="WJD1" s="444"/>
      <c r="WJE1" s="444"/>
      <c r="WJF1" s="444"/>
      <c r="WJG1" s="444"/>
      <c r="WJH1" s="444"/>
      <c r="WJI1" s="444"/>
      <c r="WJJ1" s="444"/>
      <c r="WJK1" s="444"/>
      <c r="WJL1" s="444"/>
      <c r="WJM1" s="444"/>
      <c r="WJN1" s="444"/>
      <c r="WJO1" s="444"/>
      <c r="WJP1" s="444"/>
      <c r="WJQ1" s="444"/>
      <c r="WJR1" s="444"/>
      <c r="WJS1" s="444"/>
      <c r="WJT1" s="444"/>
      <c r="WJU1" s="444"/>
      <c r="WJV1" s="444"/>
      <c r="WJW1" s="444"/>
      <c r="WJX1" s="444"/>
      <c r="WJY1" s="444"/>
      <c r="WJZ1" s="444"/>
      <c r="WKA1" s="444"/>
      <c r="WKB1" s="444"/>
      <c r="WKC1" s="444"/>
      <c r="WKD1" s="444"/>
      <c r="WKE1" s="444"/>
      <c r="WKF1" s="444"/>
      <c r="WKG1" s="444"/>
      <c r="WKH1" s="444"/>
      <c r="WKI1" s="444"/>
      <c r="WKJ1" s="444"/>
      <c r="WKK1" s="444"/>
      <c r="WKL1" s="444"/>
      <c r="WKM1" s="444"/>
      <c r="WKN1" s="444"/>
      <c r="WKO1" s="444"/>
      <c r="WKP1" s="444"/>
      <c r="WKQ1" s="444"/>
      <c r="WKR1" s="444"/>
      <c r="WKS1" s="444"/>
      <c r="WKT1" s="444"/>
      <c r="WKU1" s="444"/>
      <c r="WKV1" s="444"/>
      <c r="WKW1" s="444"/>
      <c r="WKX1" s="444"/>
      <c r="WKY1" s="444"/>
      <c r="WKZ1" s="444"/>
      <c r="WLA1" s="444"/>
      <c r="WLB1" s="444"/>
      <c r="WLC1" s="444"/>
      <c r="WLD1" s="444"/>
      <c r="WLE1" s="444"/>
      <c r="WLF1" s="444"/>
      <c r="WLG1" s="444"/>
      <c r="WLH1" s="444"/>
      <c r="WLI1" s="444"/>
      <c r="WLJ1" s="444"/>
      <c r="WLK1" s="444"/>
      <c r="WLL1" s="444"/>
      <c r="WLM1" s="444"/>
      <c r="WLN1" s="444"/>
      <c r="WLO1" s="444"/>
      <c r="WLP1" s="444"/>
      <c r="WLQ1" s="444"/>
      <c r="WLR1" s="444"/>
      <c r="WLS1" s="444"/>
      <c r="WLT1" s="444"/>
      <c r="WLU1" s="444"/>
      <c r="WLV1" s="444"/>
      <c r="WLW1" s="444"/>
      <c r="WLX1" s="444"/>
      <c r="WLY1" s="444"/>
      <c r="WLZ1" s="444"/>
      <c r="WMA1" s="444"/>
      <c r="WMB1" s="444"/>
      <c r="WMC1" s="444"/>
      <c r="WMD1" s="444"/>
      <c r="WME1" s="444"/>
      <c r="WMF1" s="444"/>
      <c r="WMG1" s="444"/>
      <c r="WMH1" s="444"/>
      <c r="WMI1" s="444"/>
      <c r="WMJ1" s="444"/>
      <c r="WMK1" s="444"/>
      <c r="WML1" s="444"/>
      <c r="WMM1" s="444"/>
      <c r="WMN1" s="444"/>
      <c r="WMO1" s="444"/>
      <c r="WMP1" s="444"/>
      <c r="WMQ1" s="444"/>
      <c r="WMR1" s="444"/>
      <c r="WMS1" s="444"/>
      <c r="WMT1" s="444"/>
      <c r="WMU1" s="444"/>
      <c r="WMV1" s="444"/>
      <c r="WMW1" s="444"/>
      <c r="WMX1" s="444"/>
      <c r="WMY1" s="444"/>
      <c r="WMZ1" s="444"/>
      <c r="WNA1" s="444"/>
      <c r="WNB1" s="444"/>
      <c r="WNC1" s="444"/>
      <c r="WND1" s="444"/>
      <c r="WNE1" s="444"/>
      <c r="WNF1" s="444"/>
      <c r="WNG1" s="444"/>
      <c r="WNH1" s="444"/>
      <c r="WNI1" s="444"/>
      <c r="WNJ1" s="444"/>
      <c r="WNK1" s="444"/>
      <c r="WNL1" s="444"/>
      <c r="WNM1" s="444"/>
      <c r="WNN1" s="444"/>
      <c r="WNO1" s="444"/>
      <c r="WNP1" s="444"/>
      <c r="WNQ1" s="444"/>
      <c r="WNR1" s="444"/>
      <c r="WNS1" s="444"/>
      <c r="WNT1" s="444"/>
      <c r="WNU1" s="444"/>
      <c r="WNV1" s="444"/>
      <c r="WNW1" s="444"/>
      <c r="WNX1" s="444"/>
      <c r="WNY1" s="444"/>
      <c r="WNZ1" s="444"/>
      <c r="WOA1" s="444"/>
      <c r="WOB1" s="444"/>
      <c r="WOC1" s="444"/>
      <c r="WOD1" s="444"/>
      <c r="WOE1" s="444"/>
      <c r="WOF1" s="444"/>
      <c r="WOG1" s="444"/>
      <c r="WOH1" s="444"/>
      <c r="WOI1" s="444"/>
      <c r="WOJ1" s="444"/>
      <c r="WOK1" s="444"/>
      <c r="WOL1" s="444"/>
      <c r="WOM1" s="444"/>
      <c r="WON1" s="444"/>
      <c r="WOO1" s="444"/>
      <c r="WOP1" s="444"/>
      <c r="WOQ1" s="444"/>
      <c r="WOR1" s="444"/>
      <c r="WOS1" s="444"/>
      <c r="WOT1" s="444"/>
      <c r="WOU1" s="444"/>
      <c r="WOV1" s="444"/>
      <c r="WOW1" s="444"/>
      <c r="WOX1" s="444"/>
      <c r="WOY1" s="444"/>
      <c r="WOZ1" s="444"/>
      <c r="WPA1" s="444"/>
      <c r="WPB1" s="444"/>
      <c r="WPC1" s="444"/>
      <c r="WPD1" s="444"/>
      <c r="WPE1" s="444"/>
      <c r="WPF1" s="444"/>
      <c r="WPG1" s="444"/>
      <c r="WPH1" s="444"/>
      <c r="WPI1" s="444"/>
      <c r="WPJ1" s="444"/>
      <c r="WPK1" s="444"/>
      <c r="WPL1" s="444"/>
      <c r="WPM1" s="444"/>
      <c r="WPN1" s="444"/>
      <c r="WPO1" s="444"/>
      <c r="WPP1" s="444"/>
      <c r="WPQ1" s="444"/>
      <c r="WPR1" s="444"/>
      <c r="WPS1" s="444"/>
      <c r="WPT1" s="444"/>
      <c r="WPU1" s="444"/>
      <c r="WPV1" s="444"/>
      <c r="WPW1" s="444"/>
      <c r="WPX1" s="444"/>
      <c r="WPY1" s="444"/>
      <c r="WPZ1" s="444"/>
      <c r="WQA1" s="444"/>
      <c r="WQB1" s="444"/>
      <c r="WQC1" s="444"/>
      <c r="WQD1" s="444"/>
      <c r="WQE1" s="444"/>
      <c r="WQF1" s="444"/>
      <c r="WQG1" s="444"/>
      <c r="WQH1" s="444"/>
      <c r="WQI1" s="444"/>
      <c r="WQJ1" s="444"/>
      <c r="WQK1" s="444"/>
      <c r="WQL1" s="444"/>
      <c r="WQM1" s="444"/>
      <c r="WQN1" s="444"/>
      <c r="WQO1" s="444"/>
      <c r="WQP1" s="444"/>
      <c r="WQQ1" s="444"/>
      <c r="WQR1" s="444"/>
      <c r="WQS1" s="444"/>
      <c r="WQT1" s="444"/>
      <c r="WQU1" s="444"/>
      <c r="WQV1" s="444"/>
      <c r="WQW1" s="444"/>
      <c r="WQX1" s="444"/>
      <c r="WQY1" s="444"/>
      <c r="WQZ1" s="444"/>
      <c r="WRA1" s="444"/>
      <c r="WRB1" s="444"/>
      <c r="WRC1" s="444"/>
      <c r="WRD1" s="444"/>
      <c r="WRE1" s="444"/>
      <c r="WRF1" s="444"/>
      <c r="WRG1" s="444"/>
      <c r="WRH1" s="444"/>
      <c r="WRI1" s="444"/>
      <c r="WRJ1" s="444"/>
      <c r="WRK1" s="444"/>
      <c r="WRL1" s="444"/>
      <c r="WRM1" s="444"/>
      <c r="WRN1" s="444"/>
      <c r="WRO1" s="444"/>
      <c r="WRP1" s="444"/>
      <c r="WRQ1" s="444"/>
      <c r="WRR1" s="444"/>
      <c r="WRS1" s="444"/>
      <c r="WRT1" s="444"/>
      <c r="WRU1" s="444"/>
      <c r="WRV1" s="444"/>
      <c r="WRW1" s="444"/>
      <c r="WRX1" s="444"/>
      <c r="WRY1" s="444"/>
      <c r="WRZ1" s="444"/>
      <c r="WSA1" s="444"/>
      <c r="WSB1" s="444"/>
      <c r="WSC1" s="444"/>
      <c r="WSD1" s="444"/>
      <c r="WSE1" s="444"/>
      <c r="WSF1" s="444"/>
      <c r="WSG1" s="444"/>
      <c r="WSH1" s="444"/>
      <c r="WSI1" s="444"/>
      <c r="WSJ1" s="444"/>
      <c r="WSK1" s="444"/>
      <c r="WSL1" s="444"/>
      <c r="WSM1" s="444"/>
      <c r="WSN1" s="444"/>
      <c r="WSO1" s="444"/>
      <c r="WSP1" s="444"/>
      <c r="WSQ1" s="444"/>
      <c r="WSR1" s="444"/>
      <c r="WSS1" s="444"/>
      <c r="WST1" s="444"/>
      <c r="WSU1" s="444"/>
      <c r="WSV1" s="444"/>
      <c r="WSW1" s="444"/>
      <c r="WSX1" s="444"/>
      <c r="WSY1" s="444"/>
      <c r="WSZ1" s="444"/>
      <c r="WTA1" s="444"/>
      <c r="WTB1" s="444"/>
      <c r="WTC1" s="444"/>
      <c r="WTD1" s="444"/>
      <c r="WTE1" s="444"/>
      <c r="WTF1" s="444"/>
      <c r="WTG1" s="444"/>
      <c r="WTH1" s="444"/>
      <c r="WTI1" s="444"/>
      <c r="WTJ1" s="444"/>
      <c r="WTK1" s="444"/>
      <c r="WTL1" s="444"/>
      <c r="WTM1" s="444"/>
      <c r="WTN1" s="444"/>
      <c r="WTO1" s="444"/>
      <c r="WTP1" s="444"/>
      <c r="WTQ1" s="444"/>
      <c r="WTR1" s="444"/>
      <c r="WTS1" s="444"/>
      <c r="WTT1" s="444"/>
      <c r="WTU1" s="444"/>
      <c r="WTV1" s="444"/>
      <c r="WTW1" s="444"/>
      <c r="WTX1" s="444"/>
      <c r="WTY1" s="444"/>
      <c r="WTZ1" s="444"/>
      <c r="WUA1" s="444"/>
      <c r="WUB1" s="444"/>
      <c r="WUC1" s="444"/>
      <c r="WUD1" s="444"/>
      <c r="WUE1" s="444"/>
      <c r="WUF1" s="444"/>
      <c r="WUG1" s="444"/>
      <c r="WUH1" s="444"/>
      <c r="WUI1" s="444"/>
      <c r="WUJ1" s="444"/>
      <c r="WUK1" s="444"/>
      <c r="WUL1" s="444"/>
      <c r="WUM1" s="444"/>
      <c r="WUN1" s="444"/>
      <c r="WUO1" s="444"/>
      <c r="WUP1" s="444"/>
      <c r="WUQ1" s="444"/>
      <c r="WUR1" s="444"/>
      <c r="WUS1" s="444"/>
      <c r="WUT1" s="444"/>
      <c r="WUU1" s="444"/>
      <c r="WUV1" s="444"/>
      <c r="WUW1" s="444"/>
      <c r="WUX1" s="444"/>
      <c r="WUY1" s="444"/>
      <c r="WUZ1" s="444"/>
      <c r="WVA1" s="444"/>
      <c r="WVB1" s="444"/>
      <c r="WVC1" s="444"/>
      <c r="WVD1" s="444"/>
      <c r="WVE1" s="444"/>
      <c r="WVF1" s="444"/>
      <c r="WVG1" s="444"/>
      <c r="WVH1" s="444"/>
      <c r="WVI1" s="444"/>
      <c r="WVJ1" s="444"/>
      <c r="WVK1" s="444"/>
      <c r="WVL1" s="444"/>
      <c r="WVM1" s="444"/>
      <c r="WVN1" s="444"/>
      <c r="WVO1" s="444"/>
      <c r="WVP1" s="444"/>
      <c r="WVQ1" s="444"/>
      <c r="WVR1" s="444"/>
      <c r="WVS1" s="444"/>
      <c r="WVT1" s="444"/>
      <c r="WVU1" s="444"/>
      <c r="WVV1" s="444"/>
      <c r="WVW1" s="444"/>
      <c r="WVX1" s="444"/>
      <c r="WVY1" s="444"/>
      <c r="WVZ1" s="444"/>
      <c r="WWA1" s="444"/>
      <c r="WWB1" s="444"/>
      <c r="WWC1" s="444"/>
      <c r="WWD1" s="444"/>
      <c r="WWE1" s="444"/>
      <c r="WWF1" s="444"/>
      <c r="WWG1" s="444"/>
      <c r="WWH1" s="444"/>
      <c r="WWI1" s="444"/>
      <c r="WWJ1" s="444"/>
      <c r="WWK1" s="444"/>
      <c r="WWL1" s="444"/>
      <c r="WWM1" s="444"/>
      <c r="WWN1" s="444"/>
      <c r="WWO1" s="444"/>
      <c r="WWP1" s="444"/>
      <c r="WWQ1" s="444"/>
      <c r="WWR1" s="444"/>
      <c r="WWS1" s="444"/>
      <c r="WWT1" s="444"/>
      <c r="WWU1" s="444"/>
      <c r="WWV1" s="444"/>
      <c r="WWW1" s="444"/>
      <c r="WWX1" s="444"/>
      <c r="WWY1" s="444"/>
      <c r="WWZ1" s="444"/>
      <c r="WXA1" s="444"/>
      <c r="WXB1" s="444"/>
      <c r="WXC1" s="444"/>
      <c r="WXD1" s="444"/>
      <c r="WXE1" s="444"/>
      <c r="WXF1" s="444"/>
      <c r="WXG1" s="444"/>
      <c r="WXH1" s="444"/>
      <c r="WXI1" s="444"/>
      <c r="WXJ1" s="444"/>
      <c r="WXK1" s="444"/>
      <c r="WXL1" s="444"/>
      <c r="WXM1" s="444"/>
      <c r="WXN1" s="444"/>
      <c r="WXO1" s="444"/>
      <c r="WXP1" s="444"/>
      <c r="WXQ1" s="444"/>
      <c r="WXR1" s="444"/>
      <c r="WXS1" s="444"/>
      <c r="WXT1" s="444"/>
      <c r="WXU1" s="444"/>
      <c r="WXV1" s="444"/>
      <c r="WXW1" s="444"/>
      <c r="WXX1" s="444"/>
      <c r="WXY1" s="444"/>
      <c r="WXZ1" s="444"/>
      <c r="WYA1" s="444"/>
      <c r="WYB1" s="444"/>
      <c r="WYC1" s="444"/>
      <c r="WYD1" s="444"/>
      <c r="WYE1" s="444"/>
      <c r="WYF1" s="444"/>
      <c r="WYG1" s="444"/>
      <c r="WYH1" s="444"/>
      <c r="WYI1" s="444"/>
      <c r="WYJ1" s="444"/>
      <c r="WYK1" s="444"/>
      <c r="WYL1" s="444"/>
      <c r="WYM1" s="444"/>
      <c r="WYN1" s="444"/>
      <c r="WYO1" s="444"/>
      <c r="WYP1" s="444"/>
      <c r="WYQ1" s="444"/>
      <c r="WYR1" s="444"/>
      <c r="WYS1" s="444"/>
      <c r="WYT1" s="444"/>
      <c r="WYU1" s="444"/>
      <c r="WYV1" s="444"/>
      <c r="WYW1" s="444"/>
      <c r="WYX1" s="444"/>
      <c r="WYY1" s="444"/>
      <c r="WYZ1" s="444"/>
      <c r="WZA1" s="444"/>
      <c r="WZB1" s="444"/>
      <c r="WZC1" s="444"/>
      <c r="WZD1" s="444"/>
      <c r="WZE1" s="444"/>
      <c r="WZF1" s="444"/>
      <c r="WZG1" s="444"/>
      <c r="WZH1" s="444"/>
      <c r="WZI1" s="444"/>
      <c r="WZJ1" s="444"/>
      <c r="WZK1" s="444"/>
      <c r="WZL1" s="444"/>
      <c r="WZM1" s="444"/>
      <c r="WZN1" s="444"/>
      <c r="WZO1" s="444"/>
      <c r="WZP1" s="444"/>
      <c r="WZQ1" s="444"/>
      <c r="WZR1" s="444"/>
      <c r="WZS1" s="444"/>
      <c r="WZT1" s="444"/>
      <c r="WZU1" s="444"/>
      <c r="WZV1" s="444"/>
      <c r="WZW1" s="444"/>
      <c r="WZX1" s="444"/>
      <c r="WZY1" s="444"/>
      <c r="WZZ1" s="444"/>
      <c r="XAA1" s="444"/>
      <c r="XAB1" s="444"/>
      <c r="XAC1" s="444"/>
      <c r="XAD1" s="444"/>
      <c r="XAE1" s="444"/>
      <c r="XAF1" s="444"/>
      <c r="XAG1" s="444"/>
      <c r="XAH1" s="444"/>
      <c r="XAI1" s="444"/>
      <c r="XAJ1" s="444"/>
      <c r="XAK1" s="444"/>
      <c r="XAL1" s="444"/>
      <c r="XAM1" s="444"/>
      <c r="XAN1" s="444"/>
      <c r="XAO1" s="444"/>
      <c r="XAP1" s="444"/>
      <c r="XAQ1" s="444"/>
      <c r="XAR1" s="444"/>
      <c r="XAS1" s="444"/>
      <c r="XAT1" s="444"/>
      <c r="XAU1" s="444"/>
      <c r="XAV1" s="444"/>
      <c r="XAW1" s="444"/>
      <c r="XAX1" s="444"/>
      <c r="XAY1" s="444"/>
      <c r="XAZ1" s="444"/>
      <c r="XBA1" s="444"/>
      <c r="XBB1" s="444"/>
      <c r="XBC1" s="444"/>
      <c r="XBD1" s="444"/>
      <c r="XBE1" s="444"/>
      <c r="XBF1" s="444"/>
      <c r="XBG1" s="444"/>
      <c r="XBH1" s="444"/>
      <c r="XBI1" s="444"/>
      <c r="XBJ1" s="444"/>
      <c r="XBK1" s="444"/>
      <c r="XBL1" s="444"/>
      <c r="XBM1" s="444"/>
      <c r="XBN1" s="444"/>
      <c r="XBO1" s="444"/>
      <c r="XBP1" s="444"/>
      <c r="XBQ1" s="444"/>
      <c r="XBR1" s="444"/>
      <c r="XBS1" s="444"/>
      <c r="XBT1" s="444"/>
      <c r="XBU1" s="444"/>
      <c r="XBV1" s="444"/>
      <c r="XBW1" s="444"/>
      <c r="XBX1" s="444"/>
      <c r="XBY1" s="444"/>
      <c r="XBZ1" s="444"/>
      <c r="XCA1" s="444"/>
      <c r="XCB1" s="444"/>
      <c r="XCC1" s="444"/>
      <c r="XCD1" s="444"/>
      <c r="XCE1" s="444"/>
      <c r="XCF1" s="444"/>
      <c r="XCG1" s="444"/>
      <c r="XCH1" s="444"/>
      <c r="XCI1" s="444"/>
      <c r="XCJ1" s="444"/>
      <c r="XCK1" s="444"/>
      <c r="XCL1" s="444"/>
      <c r="XCM1" s="444"/>
      <c r="XCN1" s="444"/>
      <c r="XCO1" s="444"/>
      <c r="XCP1" s="444"/>
      <c r="XCQ1" s="444"/>
      <c r="XCR1" s="444"/>
      <c r="XCS1" s="444"/>
      <c r="XCT1" s="444"/>
      <c r="XCU1" s="444"/>
      <c r="XCV1" s="444"/>
      <c r="XCW1" s="444"/>
      <c r="XCX1" s="444"/>
      <c r="XCY1" s="444"/>
      <c r="XCZ1" s="444"/>
      <c r="XDA1" s="444"/>
      <c r="XDB1" s="444"/>
      <c r="XDC1" s="444"/>
      <c r="XDD1" s="444"/>
      <c r="XDE1" s="444"/>
      <c r="XDF1" s="444"/>
      <c r="XDG1" s="444"/>
      <c r="XDH1" s="444"/>
      <c r="XDI1" s="444"/>
      <c r="XDJ1" s="444"/>
      <c r="XDK1" s="444"/>
      <c r="XDL1" s="444"/>
      <c r="XDM1" s="444"/>
      <c r="XDN1" s="444"/>
      <c r="XDO1" s="444"/>
      <c r="XDP1" s="444"/>
      <c r="XDQ1" s="444"/>
      <c r="XDR1" s="444"/>
      <c r="XDS1" s="444"/>
      <c r="XDT1" s="444"/>
      <c r="XDU1" s="444"/>
      <c r="XDV1" s="444"/>
      <c r="XDW1" s="444"/>
      <c r="XDX1" s="444"/>
      <c r="XDY1" s="444"/>
      <c r="XDZ1" s="444"/>
      <c r="XEA1" s="444"/>
      <c r="XEB1" s="444"/>
      <c r="XEC1" s="444"/>
      <c r="XED1" s="444"/>
      <c r="XEE1" s="444"/>
      <c r="XEF1" s="444"/>
      <c r="XEG1" s="444"/>
      <c r="XEH1" s="444"/>
      <c r="XEI1" s="444"/>
      <c r="XEJ1" s="444"/>
      <c r="XEK1" s="444"/>
      <c r="XEL1" s="444"/>
      <c r="XEM1" s="444"/>
      <c r="XEN1" s="444"/>
      <c r="XEO1" s="444"/>
      <c r="XEP1" s="444"/>
      <c r="XEQ1" s="444"/>
      <c r="XER1" s="444"/>
      <c r="XES1" s="444"/>
      <c r="XET1" s="444"/>
      <c r="XEU1" s="444"/>
      <c r="XEV1" s="444"/>
      <c r="XEW1" s="444"/>
      <c r="XEX1" s="444"/>
      <c r="XEY1" s="444"/>
      <c r="XEZ1" s="444"/>
      <c r="XFA1" s="444"/>
      <c r="XFB1" s="444"/>
      <c r="XFC1" s="444"/>
      <c r="XFD1" s="444"/>
    </row>
    <row r="2" spans="1:16384" s="188" customFormat="1" ht="15" customHeight="1" outlineLevel="1">
      <c r="A2" s="446" t="s">
        <v>5</v>
      </c>
      <c r="B2" s="448" t="s">
        <v>3</v>
      </c>
      <c r="C2" s="449"/>
      <c r="D2" s="449"/>
      <c r="E2" s="450"/>
      <c r="F2" s="448" t="s">
        <v>4</v>
      </c>
      <c r="G2" s="449"/>
      <c r="H2" s="449"/>
      <c r="I2" s="449"/>
      <c r="J2" s="451" t="s">
        <v>83</v>
      </c>
      <c r="K2" s="456" t="s">
        <v>226</v>
      </c>
      <c r="L2" s="456">
        <v>2022</v>
      </c>
    </row>
    <row r="3" spans="1:16384" s="188" customFormat="1" ht="15" customHeight="1" outlineLevel="1" thickBot="1">
      <c r="A3" s="447"/>
      <c r="B3" s="453" t="s">
        <v>22</v>
      </c>
      <c r="C3" s="454"/>
      <c r="D3" s="453" t="s">
        <v>23</v>
      </c>
      <c r="E3" s="454"/>
      <c r="F3" s="453" t="s">
        <v>22</v>
      </c>
      <c r="G3" s="454"/>
      <c r="H3" s="453" t="s">
        <v>23</v>
      </c>
      <c r="I3" s="455"/>
      <c r="J3" s="452"/>
      <c r="K3" s="457"/>
      <c r="L3" s="457"/>
    </row>
    <row r="4" spans="1:16384" s="188" customFormat="1" ht="18" customHeight="1" outlineLevel="1">
      <c r="A4" s="32" t="s">
        <v>8</v>
      </c>
      <c r="B4" s="87">
        <v>21</v>
      </c>
      <c r="C4" s="155">
        <v>1.2719563900666263E-2</v>
      </c>
      <c r="D4" s="87">
        <v>2</v>
      </c>
      <c r="E4" s="155">
        <v>1.2113870381586917E-3</v>
      </c>
      <c r="F4" s="87">
        <v>1625</v>
      </c>
      <c r="G4" s="155">
        <v>0.98425196850393704</v>
      </c>
      <c r="H4" s="87">
        <v>3</v>
      </c>
      <c r="I4" s="156">
        <v>1.8170805572380376E-3</v>
      </c>
      <c r="J4" s="91">
        <f>SUM(B4,D4,F4,H4)</f>
        <v>1651</v>
      </c>
      <c r="K4" s="156">
        <f>J4/J58-1</f>
        <v>-2.2498519834221464E-2</v>
      </c>
      <c r="L4" s="156">
        <f>J4/J85-1</f>
        <v>-2.8251912889935227E-2</v>
      </c>
    </row>
    <row r="5" spans="1:16384" s="188" customFormat="1" ht="18" customHeight="1" outlineLevel="1">
      <c r="A5" s="67" t="s">
        <v>227</v>
      </c>
      <c r="B5" s="88">
        <v>19</v>
      </c>
      <c r="C5" s="149">
        <v>1.3434017761185588E-4</v>
      </c>
      <c r="D5" s="88">
        <v>1</v>
      </c>
      <c r="E5" s="149">
        <v>7.0705356637818883E-6</v>
      </c>
      <c r="F5" s="88">
        <v>141409</v>
      </c>
      <c r="G5" s="149">
        <v>0.99983737767973302</v>
      </c>
      <c r="H5" s="88">
        <v>3</v>
      </c>
      <c r="I5" s="150">
        <v>2.1211606991345666E-5</v>
      </c>
      <c r="J5" s="92">
        <f t="shared" ref="J5:J11" si="0">SUM(B5,D5,F5,H5)</f>
        <v>141432</v>
      </c>
      <c r="K5" s="150">
        <f>J5/J59-1</f>
        <v>-0.47716921984976635</v>
      </c>
      <c r="L5" s="150">
        <f>J5/J86-1</f>
        <v>-0.47716342154974511</v>
      </c>
    </row>
    <row r="6" spans="1:16384" s="188" customFormat="1" ht="18" customHeight="1" outlineLevel="1">
      <c r="A6" s="71" t="s">
        <v>75</v>
      </c>
      <c r="B6" s="76">
        <v>327</v>
      </c>
      <c r="C6" s="77">
        <v>8.5445518683041552E-2</v>
      </c>
      <c r="D6" s="76">
        <v>6</v>
      </c>
      <c r="E6" s="77">
        <v>1.567807682257643E-3</v>
      </c>
      <c r="F6" s="76">
        <v>3486</v>
      </c>
      <c r="G6" s="77">
        <v>0.91089626339169061</v>
      </c>
      <c r="H6" s="76">
        <v>8</v>
      </c>
      <c r="I6" s="78">
        <v>2.0904102430101905E-3</v>
      </c>
      <c r="J6" s="79">
        <f t="shared" si="0"/>
        <v>3827</v>
      </c>
      <c r="K6" s="78">
        <f>J6/J60-1</f>
        <v>-2.7198779867819045E-2</v>
      </c>
      <c r="L6" s="78">
        <f>J6/J87-1</f>
        <v>-2.6951436562420494E-2</v>
      </c>
    </row>
    <row r="7" spans="1:16384" s="188" customFormat="1" ht="18" customHeight="1" outlineLevel="1">
      <c r="A7" s="68" t="s">
        <v>76</v>
      </c>
      <c r="B7" s="89">
        <v>169</v>
      </c>
      <c r="C7" s="85">
        <v>4.7511948271014903E-2</v>
      </c>
      <c r="D7" s="89">
        <v>4</v>
      </c>
      <c r="E7" s="85">
        <v>1.1245431543435479E-3</v>
      </c>
      <c r="F7" s="89">
        <v>3376</v>
      </c>
      <c r="G7" s="85">
        <v>0.94911442226595444</v>
      </c>
      <c r="H7" s="89">
        <v>8</v>
      </c>
      <c r="I7" s="86">
        <v>2.2490863086870958E-3</v>
      </c>
      <c r="J7" s="93">
        <f t="shared" si="0"/>
        <v>3557</v>
      </c>
      <c r="K7" s="86">
        <f>J7/J61-1</f>
        <v>-3.8128718226068115E-2</v>
      </c>
      <c r="L7" s="86">
        <f>J7/J88-1</f>
        <v>-3.8388753717220836E-2</v>
      </c>
    </row>
    <row r="8" spans="1:16384" s="188" customFormat="1" ht="18" customHeight="1" outlineLevel="1">
      <c r="A8" s="72" t="s">
        <v>77</v>
      </c>
      <c r="B8" s="89">
        <v>158</v>
      </c>
      <c r="C8" s="85">
        <v>0.58518518518518514</v>
      </c>
      <c r="D8" s="89">
        <v>2</v>
      </c>
      <c r="E8" s="85">
        <v>7.4074074074074077E-3</v>
      </c>
      <c r="F8" s="89">
        <v>110</v>
      </c>
      <c r="G8" s="85">
        <v>0.40740740740740738</v>
      </c>
      <c r="H8" s="89">
        <v>0</v>
      </c>
      <c r="I8" s="86">
        <v>0</v>
      </c>
      <c r="J8" s="93">
        <f t="shared" si="0"/>
        <v>270</v>
      </c>
      <c r="K8" s="86">
        <f>J8/J62-1</f>
        <v>0.14406779661016955</v>
      </c>
      <c r="L8" s="86">
        <f>J8/J89-1</f>
        <v>0.15384615384615374</v>
      </c>
    </row>
    <row r="9" spans="1:16384" s="188" customFormat="1" ht="18" customHeight="1" outlineLevel="1">
      <c r="A9" s="329" t="s">
        <v>46</v>
      </c>
      <c r="B9" s="330">
        <v>367</v>
      </c>
      <c r="C9" s="331">
        <v>2.4981281056429107E-3</v>
      </c>
      <c r="D9" s="330">
        <v>9</v>
      </c>
      <c r="E9" s="331">
        <v>6.1261997141106794E-5</v>
      </c>
      <c r="F9" s="330">
        <v>146520</v>
      </c>
      <c r="G9" s="331">
        <v>0.99734531345721866</v>
      </c>
      <c r="H9" s="330">
        <v>14</v>
      </c>
      <c r="I9" s="332">
        <v>9.5296439997277251E-5</v>
      </c>
      <c r="J9" s="333">
        <f t="shared" si="0"/>
        <v>146910</v>
      </c>
      <c r="K9" s="332">
        <f>J9/J63-1</f>
        <v>-0.46797761964256612</v>
      </c>
      <c r="L9" s="332">
        <f>J9/J90-1</f>
        <v>-0.46798917944093776</v>
      </c>
    </row>
    <row r="10" spans="1:16384" s="188" customFormat="1" ht="18" customHeight="1" outlineLevel="1">
      <c r="A10" s="34" t="s">
        <v>25</v>
      </c>
      <c r="B10" s="90">
        <v>2063</v>
      </c>
      <c r="C10" s="157">
        <v>0.4955560893586356</v>
      </c>
      <c r="D10" s="90">
        <v>340</v>
      </c>
      <c r="E10" s="157">
        <v>8.16718712466971E-2</v>
      </c>
      <c r="F10" s="90">
        <v>1729</v>
      </c>
      <c r="G10" s="157">
        <v>0.41532548642805667</v>
      </c>
      <c r="H10" s="90">
        <v>31</v>
      </c>
      <c r="I10" s="158">
        <v>7.4465529666106174E-3</v>
      </c>
      <c r="J10" s="94">
        <f t="shared" si="0"/>
        <v>4163</v>
      </c>
      <c r="K10" s="158">
        <f>J10/J64-1</f>
        <v>-3.9677047289504053E-2</v>
      </c>
      <c r="L10" s="158">
        <f>J10/J91-1</f>
        <v>7.5024201355275988E-3</v>
      </c>
    </row>
    <row r="11" spans="1:16384" s="188" customFormat="1" ht="18" customHeight="1" outlineLevel="1" thickBot="1">
      <c r="A11" s="7" t="s">
        <v>26</v>
      </c>
      <c r="B11" s="35">
        <v>2430</v>
      </c>
      <c r="C11" s="151">
        <v>1.6084939069191714E-2</v>
      </c>
      <c r="D11" s="35">
        <v>349</v>
      </c>
      <c r="E11" s="151">
        <v>2.3101414547933782E-3</v>
      </c>
      <c r="F11" s="35">
        <v>148249</v>
      </c>
      <c r="G11" s="151">
        <v>0.98130705023399278</v>
      </c>
      <c r="H11" s="35">
        <v>45</v>
      </c>
      <c r="I11" s="153">
        <v>2.9786924202206881E-4</v>
      </c>
      <c r="J11" s="75">
        <f t="shared" si="0"/>
        <v>151073</v>
      </c>
      <c r="K11" s="153">
        <f>J11/J65-1</f>
        <v>-0.46135772096837446</v>
      </c>
      <c r="L11" s="153">
        <f>J11/J92-1</f>
        <v>-0.46097911678970149</v>
      </c>
    </row>
    <row r="12" spans="1:16384" s="598" customFormat="1" ht="13.5" thickBot="1">
      <c r="A12" s="661" t="s">
        <v>228</v>
      </c>
      <c r="B12" s="661"/>
      <c r="C12" s="661"/>
      <c r="D12" s="661"/>
      <c r="E12" s="661"/>
      <c r="F12" s="661"/>
      <c r="G12" s="661"/>
      <c r="H12" s="661"/>
      <c r="I12" s="661"/>
      <c r="J12" s="661"/>
      <c r="K12" s="661"/>
      <c r="L12" s="661"/>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7"/>
      <c r="AY12" s="597"/>
      <c r="AZ12" s="597"/>
      <c r="BA12" s="597"/>
      <c r="BB12" s="597"/>
      <c r="BC12" s="597"/>
      <c r="BD12" s="597"/>
      <c r="BE12" s="597"/>
      <c r="BF12" s="597"/>
      <c r="BG12" s="597"/>
      <c r="BH12" s="597"/>
      <c r="BI12" s="597"/>
      <c r="BJ12" s="597"/>
      <c r="BK12" s="597"/>
      <c r="BL12" s="597"/>
      <c r="BM12" s="597"/>
      <c r="BN12" s="597"/>
      <c r="BO12" s="597"/>
      <c r="BP12" s="597"/>
      <c r="BQ12" s="597"/>
      <c r="BR12" s="597"/>
      <c r="BS12" s="597"/>
      <c r="BT12" s="597"/>
      <c r="BU12" s="597"/>
      <c r="BV12" s="597"/>
      <c r="BW12" s="597"/>
      <c r="BX12" s="597"/>
      <c r="BY12" s="597"/>
      <c r="BZ12" s="597"/>
      <c r="CA12" s="597"/>
      <c r="CB12" s="597"/>
      <c r="CC12" s="597"/>
      <c r="CD12" s="597"/>
      <c r="CE12" s="597"/>
      <c r="CF12" s="597"/>
      <c r="CG12" s="597"/>
      <c r="CH12" s="597"/>
      <c r="CI12" s="597"/>
      <c r="CJ12" s="597"/>
      <c r="CK12" s="597"/>
      <c r="CL12" s="597"/>
      <c r="CM12" s="597"/>
      <c r="CN12" s="597"/>
      <c r="CO12" s="597"/>
      <c r="CP12" s="597"/>
      <c r="CQ12" s="597"/>
      <c r="CR12" s="597"/>
      <c r="CS12" s="597"/>
      <c r="CT12" s="597"/>
      <c r="CU12" s="597"/>
      <c r="CV12" s="597"/>
      <c r="CW12" s="597"/>
      <c r="CX12" s="597"/>
      <c r="CY12" s="597"/>
      <c r="CZ12" s="597"/>
      <c r="DA12" s="597"/>
      <c r="DB12" s="597"/>
      <c r="DC12" s="597"/>
      <c r="DD12" s="597"/>
      <c r="DE12" s="597"/>
      <c r="DF12" s="597"/>
      <c r="DG12" s="597"/>
      <c r="DH12" s="597"/>
      <c r="DI12" s="597"/>
      <c r="DJ12" s="597"/>
      <c r="DK12" s="597"/>
      <c r="DL12" s="597"/>
      <c r="DM12" s="597"/>
      <c r="DN12" s="597"/>
      <c r="DO12" s="597"/>
      <c r="DP12" s="597"/>
      <c r="DQ12" s="597"/>
      <c r="DR12" s="597"/>
      <c r="DS12" s="597"/>
      <c r="DT12" s="597"/>
      <c r="DU12" s="597"/>
      <c r="DV12" s="597"/>
      <c r="DW12" s="597"/>
      <c r="DX12" s="597"/>
      <c r="DY12" s="597"/>
      <c r="DZ12" s="597"/>
      <c r="EA12" s="597"/>
      <c r="EB12" s="597"/>
      <c r="EC12" s="597"/>
      <c r="ED12" s="597"/>
      <c r="EE12" s="597"/>
      <c r="EF12" s="597"/>
      <c r="EG12" s="597"/>
      <c r="EH12" s="597"/>
      <c r="EI12" s="597"/>
      <c r="EJ12" s="597"/>
      <c r="EK12" s="597"/>
      <c r="EL12" s="597"/>
      <c r="EM12" s="597"/>
      <c r="EN12" s="597"/>
      <c r="EO12" s="597"/>
      <c r="EP12" s="597"/>
      <c r="EQ12" s="597"/>
      <c r="ER12" s="597"/>
      <c r="ES12" s="597"/>
      <c r="ET12" s="597"/>
      <c r="EU12" s="597"/>
      <c r="EV12" s="597"/>
      <c r="EW12" s="597"/>
      <c r="EX12" s="597"/>
      <c r="EY12" s="597"/>
      <c r="EZ12" s="597"/>
      <c r="FA12" s="597"/>
      <c r="FB12" s="597"/>
      <c r="FC12" s="597"/>
      <c r="FD12" s="597"/>
      <c r="FE12" s="597"/>
      <c r="FF12" s="597"/>
      <c r="FG12" s="597"/>
      <c r="FH12" s="597"/>
      <c r="FI12" s="597"/>
      <c r="FJ12" s="597"/>
      <c r="FK12" s="597"/>
      <c r="FL12" s="597"/>
      <c r="FM12" s="597"/>
      <c r="FN12" s="597"/>
      <c r="FO12" s="597"/>
      <c r="FP12" s="597"/>
      <c r="FQ12" s="597"/>
      <c r="FR12" s="597"/>
      <c r="FS12" s="597"/>
      <c r="FT12" s="597"/>
      <c r="FU12" s="597"/>
      <c r="FV12" s="597"/>
      <c r="FW12" s="597"/>
      <c r="FX12" s="597"/>
      <c r="FY12" s="597"/>
      <c r="FZ12" s="597"/>
      <c r="GA12" s="597"/>
      <c r="GB12" s="597"/>
      <c r="GC12" s="597"/>
      <c r="GD12" s="597"/>
      <c r="GE12" s="597"/>
      <c r="GF12" s="597"/>
      <c r="GG12" s="597"/>
      <c r="GH12" s="597"/>
      <c r="GI12" s="597"/>
      <c r="GJ12" s="597"/>
      <c r="GK12" s="597"/>
      <c r="GL12" s="597"/>
      <c r="GM12" s="597"/>
      <c r="GN12" s="597"/>
      <c r="GO12" s="597"/>
      <c r="GP12" s="597"/>
      <c r="GQ12" s="597"/>
      <c r="GR12" s="597"/>
      <c r="GS12" s="597"/>
      <c r="GT12" s="597"/>
      <c r="GU12" s="597"/>
      <c r="GV12" s="597"/>
      <c r="GW12" s="597"/>
      <c r="GX12" s="597"/>
      <c r="GY12" s="597"/>
      <c r="GZ12" s="597"/>
      <c r="HA12" s="597"/>
      <c r="HB12" s="597"/>
      <c r="HC12" s="597"/>
      <c r="HD12" s="597"/>
      <c r="HE12" s="597"/>
      <c r="HF12" s="597"/>
      <c r="HG12" s="597"/>
      <c r="HH12" s="597"/>
      <c r="HI12" s="597"/>
      <c r="HJ12" s="597"/>
      <c r="HK12" s="597"/>
      <c r="HL12" s="597"/>
      <c r="HM12" s="597"/>
      <c r="HN12" s="597"/>
      <c r="HO12" s="597"/>
      <c r="HP12" s="597"/>
      <c r="HQ12" s="597"/>
      <c r="HR12" s="597"/>
      <c r="HS12" s="597"/>
      <c r="HT12" s="597"/>
      <c r="HU12" s="597"/>
      <c r="HV12" s="597"/>
      <c r="HW12" s="597"/>
      <c r="HX12" s="597"/>
      <c r="HY12" s="597"/>
      <c r="HZ12" s="597"/>
      <c r="IA12" s="597"/>
      <c r="IB12" s="597"/>
      <c r="IC12" s="597"/>
      <c r="ID12" s="597"/>
      <c r="IE12" s="597"/>
      <c r="IF12" s="597"/>
      <c r="IG12" s="597"/>
      <c r="IH12" s="597"/>
      <c r="II12" s="597"/>
      <c r="IJ12" s="597"/>
      <c r="IK12" s="597"/>
      <c r="IL12" s="597"/>
      <c r="IM12" s="597"/>
      <c r="IN12" s="597"/>
      <c r="IO12" s="597"/>
      <c r="IP12" s="597"/>
      <c r="IQ12" s="597"/>
      <c r="IR12" s="597"/>
      <c r="IS12" s="597"/>
      <c r="IT12" s="597"/>
      <c r="IU12" s="597"/>
      <c r="IV12" s="597"/>
      <c r="IW12" s="597"/>
      <c r="IX12" s="597"/>
      <c r="IY12" s="597"/>
      <c r="IZ12" s="597"/>
      <c r="JA12" s="597"/>
      <c r="JB12" s="597"/>
      <c r="JC12" s="597"/>
      <c r="JD12" s="597"/>
      <c r="JE12" s="597"/>
      <c r="JF12" s="597"/>
      <c r="JG12" s="597"/>
      <c r="JH12" s="597"/>
      <c r="JI12" s="597"/>
      <c r="JJ12" s="597"/>
      <c r="JK12" s="597"/>
      <c r="JL12" s="597"/>
      <c r="JM12" s="597"/>
      <c r="JN12" s="597"/>
      <c r="JO12" s="597"/>
      <c r="JP12" s="597"/>
      <c r="JQ12" s="597"/>
      <c r="JR12" s="597"/>
      <c r="JS12" s="597"/>
      <c r="JT12" s="597"/>
      <c r="JU12" s="597"/>
      <c r="JV12" s="597"/>
      <c r="JW12" s="597"/>
      <c r="JX12" s="597"/>
      <c r="JY12" s="597"/>
      <c r="JZ12" s="597"/>
      <c r="KA12" s="597"/>
      <c r="KB12" s="597"/>
      <c r="KC12" s="597"/>
      <c r="KD12" s="597"/>
      <c r="KE12" s="597"/>
      <c r="KF12" s="597"/>
      <c r="KG12" s="597"/>
      <c r="KH12" s="597"/>
      <c r="KI12" s="597"/>
      <c r="KJ12" s="597"/>
      <c r="KK12" s="597"/>
      <c r="KL12" s="597"/>
      <c r="KM12" s="597"/>
      <c r="KN12" s="597"/>
      <c r="KO12" s="597"/>
      <c r="KP12" s="597"/>
      <c r="KQ12" s="597"/>
      <c r="KR12" s="597"/>
      <c r="KS12" s="597"/>
      <c r="KT12" s="597"/>
      <c r="KU12" s="597"/>
      <c r="KV12" s="597"/>
      <c r="KW12" s="597"/>
      <c r="KX12" s="597"/>
      <c r="KY12" s="597"/>
      <c r="KZ12" s="597"/>
      <c r="LA12" s="597"/>
      <c r="LB12" s="597"/>
      <c r="LC12" s="597"/>
      <c r="LD12" s="597"/>
      <c r="LE12" s="597"/>
      <c r="LF12" s="597"/>
      <c r="LG12" s="597"/>
      <c r="LH12" s="597"/>
      <c r="LI12" s="597"/>
      <c r="LJ12" s="597"/>
      <c r="LK12" s="597"/>
      <c r="LL12" s="597"/>
      <c r="LM12" s="597"/>
      <c r="LN12" s="597"/>
      <c r="LO12" s="597"/>
      <c r="LP12" s="597"/>
      <c r="LQ12" s="597"/>
      <c r="LR12" s="597"/>
      <c r="LS12" s="597"/>
      <c r="LT12" s="597"/>
      <c r="LU12" s="597"/>
      <c r="LV12" s="597"/>
      <c r="LW12" s="597"/>
      <c r="LX12" s="597"/>
      <c r="LY12" s="597"/>
      <c r="LZ12" s="597"/>
      <c r="MA12" s="597"/>
      <c r="MB12" s="597"/>
      <c r="MC12" s="597"/>
      <c r="MD12" s="597"/>
      <c r="ME12" s="597"/>
      <c r="MF12" s="597"/>
      <c r="MG12" s="597"/>
      <c r="MH12" s="597"/>
      <c r="MI12" s="597"/>
      <c r="MJ12" s="597"/>
      <c r="MK12" s="597"/>
      <c r="ML12" s="597"/>
      <c r="MM12" s="597"/>
      <c r="MN12" s="597"/>
      <c r="MO12" s="597"/>
      <c r="MP12" s="597"/>
      <c r="MQ12" s="597"/>
      <c r="MR12" s="597"/>
      <c r="MS12" s="597"/>
      <c r="MT12" s="597"/>
      <c r="MU12" s="597"/>
      <c r="MV12" s="597"/>
      <c r="MW12" s="597"/>
      <c r="MX12" s="597"/>
      <c r="MY12" s="597"/>
      <c r="MZ12" s="597"/>
      <c r="NA12" s="597"/>
      <c r="NB12" s="597"/>
      <c r="NC12" s="597"/>
      <c r="ND12" s="597"/>
      <c r="NE12" s="597"/>
      <c r="NF12" s="597"/>
      <c r="NG12" s="597"/>
      <c r="NH12" s="597"/>
      <c r="NI12" s="597"/>
      <c r="NJ12" s="597"/>
      <c r="NK12" s="597"/>
      <c r="NL12" s="597"/>
      <c r="NM12" s="597"/>
      <c r="NN12" s="597"/>
      <c r="NO12" s="597"/>
      <c r="NP12" s="597"/>
      <c r="NQ12" s="597"/>
      <c r="NR12" s="597"/>
      <c r="NS12" s="597"/>
      <c r="NT12" s="597"/>
      <c r="NU12" s="597"/>
      <c r="NV12" s="597"/>
      <c r="NW12" s="597"/>
      <c r="NX12" s="597"/>
      <c r="NY12" s="597"/>
      <c r="NZ12" s="597"/>
      <c r="OA12" s="597"/>
      <c r="OB12" s="597"/>
      <c r="OC12" s="597"/>
      <c r="OD12" s="597"/>
      <c r="OE12" s="597"/>
      <c r="OF12" s="597"/>
      <c r="OG12" s="597"/>
      <c r="OH12" s="597"/>
      <c r="OI12" s="597"/>
      <c r="OJ12" s="597"/>
      <c r="OK12" s="597"/>
      <c r="OL12" s="597"/>
      <c r="OM12" s="597"/>
      <c r="ON12" s="597"/>
      <c r="OO12" s="597"/>
      <c r="OP12" s="597"/>
      <c r="OQ12" s="597"/>
      <c r="OR12" s="597"/>
      <c r="OS12" s="597"/>
      <c r="OT12" s="597"/>
      <c r="OU12" s="597"/>
      <c r="OV12" s="597"/>
      <c r="OW12" s="597"/>
      <c r="OX12" s="597"/>
      <c r="OY12" s="597"/>
      <c r="OZ12" s="597"/>
      <c r="PA12" s="597"/>
      <c r="PB12" s="597"/>
      <c r="PC12" s="597"/>
      <c r="PD12" s="597"/>
      <c r="PE12" s="597"/>
      <c r="PF12" s="597"/>
      <c r="PG12" s="597"/>
      <c r="PH12" s="597"/>
      <c r="PI12" s="597"/>
      <c r="PJ12" s="597"/>
      <c r="PK12" s="597"/>
      <c r="PL12" s="597"/>
      <c r="PM12" s="597"/>
      <c r="PN12" s="597"/>
      <c r="PO12" s="597"/>
      <c r="PP12" s="597"/>
      <c r="PQ12" s="597"/>
      <c r="PR12" s="597"/>
      <c r="PS12" s="597"/>
      <c r="PT12" s="597"/>
      <c r="PU12" s="597"/>
      <c r="PV12" s="597"/>
      <c r="PW12" s="597"/>
      <c r="PX12" s="597"/>
      <c r="PY12" s="597"/>
      <c r="PZ12" s="597"/>
      <c r="QA12" s="597"/>
      <c r="QB12" s="597"/>
      <c r="QC12" s="597"/>
      <c r="QD12" s="597"/>
      <c r="QE12" s="597"/>
      <c r="QF12" s="597"/>
      <c r="QG12" s="597"/>
      <c r="QH12" s="597"/>
      <c r="QI12" s="597"/>
      <c r="QJ12" s="597"/>
      <c r="QK12" s="597"/>
      <c r="QL12" s="597"/>
      <c r="QM12" s="597"/>
      <c r="QN12" s="597"/>
      <c r="QO12" s="597"/>
      <c r="QP12" s="597"/>
      <c r="QQ12" s="597"/>
      <c r="QR12" s="597"/>
      <c r="QS12" s="597"/>
      <c r="QT12" s="597"/>
      <c r="QU12" s="597"/>
      <c r="QV12" s="597"/>
      <c r="QW12" s="597"/>
      <c r="QX12" s="597"/>
      <c r="QY12" s="597"/>
      <c r="QZ12" s="597"/>
      <c r="RA12" s="597"/>
      <c r="RB12" s="597"/>
      <c r="RC12" s="597"/>
      <c r="RD12" s="597"/>
      <c r="RE12" s="597"/>
      <c r="RF12" s="597"/>
      <c r="RG12" s="597"/>
      <c r="RH12" s="597"/>
      <c r="RI12" s="597"/>
      <c r="RJ12" s="597"/>
      <c r="RK12" s="597"/>
      <c r="RL12" s="597"/>
      <c r="RM12" s="597"/>
      <c r="RN12" s="597"/>
      <c r="RO12" s="597"/>
      <c r="RP12" s="597"/>
      <c r="RQ12" s="597"/>
      <c r="RR12" s="597"/>
      <c r="RS12" s="597"/>
      <c r="RT12" s="597"/>
      <c r="RU12" s="597"/>
      <c r="RV12" s="597"/>
      <c r="RW12" s="597"/>
      <c r="RX12" s="597"/>
      <c r="RY12" s="597"/>
      <c r="RZ12" s="597"/>
      <c r="SA12" s="597"/>
      <c r="SB12" s="597"/>
      <c r="SC12" s="597"/>
      <c r="SD12" s="597"/>
      <c r="SE12" s="597"/>
      <c r="SF12" s="597"/>
      <c r="SG12" s="597"/>
      <c r="SH12" s="597"/>
      <c r="SI12" s="597"/>
      <c r="SJ12" s="597"/>
      <c r="SK12" s="597"/>
      <c r="SL12" s="597"/>
      <c r="SM12" s="597"/>
      <c r="SN12" s="597"/>
      <c r="SO12" s="597"/>
      <c r="SP12" s="597"/>
      <c r="SQ12" s="597"/>
      <c r="SR12" s="597"/>
      <c r="SS12" s="597"/>
      <c r="ST12" s="597"/>
      <c r="SU12" s="597"/>
      <c r="SV12" s="597"/>
      <c r="SW12" s="597"/>
      <c r="SX12" s="597"/>
      <c r="SY12" s="597"/>
      <c r="SZ12" s="597"/>
      <c r="TA12" s="597"/>
      <c r="TB12" s="597"/>
      <c r="TC12" s="597"/>
      <c r="TD12" s="597"/>
      <c r="TE12" s="597"/>
      <c r="TF12" s="597"/>
      <c r="TG12" s="597"/>
      <c r="TH12" s="597"/>
      <c r="TI12" s="597"/>
      <c r="TJ12" s="597"/>
      <c r="TK12" s="597"/>
      <c r="TL12" s="597"/>
      <c r="TM12" s="597"/>
      <c r="TN12" s="597"/>
      <c r="TO12" s="597"/>
      <c r="TP12" s="597"/>
      <c r="TQ12" s="597"/>
      <c r="TR12" s="597"/>
      <c r="TS12" s="597"/>
      <c r="TT12" s="597"/>
      <c r="TU12" s="597"/>
      <c r="TV12" s="597"/>
      <c r="TW12" s="597"/>
      <c r="TX12" s="597"/>
      <c r="TY12" s="597"/>
      <c r="TZ12" s="597"/>
      <c r="UA12" s="597"/>
      <c r="UB12" s="597"/>
      <c r="UC12" s="597"/>
      <c r="UD12" s="597"/>
      <c r="UE12" s="597"/>
      <c r="UF12" s="597"/>
      <c r="UG12" s="597"/>
      <c r="UH12" s="597"/>
      <c r="UI12" s="597"/>
      <c r="UJ12" s="597"/>
      <c r="UK12" s="597"/>
      <c r="UL12" s="597"/>
      <c r="UM12" s="597"/>
      <c r="UN12" s="597"/>
      <c r="UO12" s="597"/>
      <c r="UP12" s="597"/>
      <c r="UQ12" s="597"/>
      <c r="UR12" s="597"/>
      <c r="US12" s="597"/>
      <c r="UT12" s="597"/>
      <c r="UU12" s="597"/>
      <c r="UV12" s="597"/>
      <c r="UW12" s="597"/>
      <c r="UX12" s="597"/>
      <c r="UY12" s="597"/>
      <c r="UZ12" s="597"/>
      <c r="VA12" s="597"/>
      <c r="VB12" s="597"/>
      <c r="VC12" s="597"/>
      <c r="VD12" s="597"/>
      <c r="VE12" s="597"/>
      <c r="VF12" s="597"/>
      <c r="VG12" s="597"/>
      <c r="VH12" s="597"/>
      <c r="VI12" s="597"/>
      <c r="VJ12" s="597"/>
      <c r="VK12" s="597"/>
      <c r="VL12" s="597"/>
      <c r="VM12" s="597"/>
      <c r="VN12" s="597"/>
      <c r="VO12" s="597"/>
      <c r="VP12" s="597"/>
      <c r="VQ12" s="597"/>
      <c r="VR12" s="597"/>
      <c r="VS12" s="597"/>
      <c r="VT12" s="597"/>
      <c r="VU12" s="597"/>
      <c r="VV12" s="597"/>
      <c r="VW12" s="597"/>
      <c r="VX12" s="597"/>
      <c r="VY12" s="597"/>
      <c r="VZ12" s="597"/>
      <c r="WA12" s="597"/>
      <c r="WB12" s="597"/>
      <c r="WC12" s="597"/>
      <c r="WD12" s="597"/>
      <c r="WE12" s="597"/>
      <c r="WF12" s="597"/>
      <c r="WG12" s="597"/>
      <c r="WH12" s="597"/>
      <c r="WI12" s="597"/>
      <c r="WJ12" s="597"/>
      <c r="WK12" s="597"/>
      <c r="WL12" s="597"/>
      <c r="WM12" s="597"/>
      <c r="WN12" s="597"/>
      <c r="WO12" s="597"/>
      <c r="WP12" s="597"/>
      <c r="WQ12" s="597"/>
      <c r="WR12" s="597"/>
      <c r="WS12" s="597"/>
      <c r="WT12" s="597"/>
      <c r="WU12" s="597"/>
      <c r="WV12" s="597"/>
      <c r="WW12" s="597"/>
      <c r="WX12" s="597"/>
      <c r="WY12" s="597"/>
      <c r="WZ12" s="597"/>
      <c r="XA12" s="597"/>
      <c r="XB12" s="597"/>
      <c r="XC12" s="597"/>
      <c r="XD12" s="597"/>
      <c r="XE12" s="597"/>
      <c r="XF12" s="597"/>
      <c r="XG12" s="597"/>
      <c r="XH12" s="597"/>
      <c r="XI12" s="597"/>
      <c r="XJ12" s="597"/>
      <c r="XK12" s="597"/>
      <c r="XL12" s="597"/>
      <c r="XM12" s="597"/>
      <c r="XN12" s="597"/>
      <c r="XO12" s="597"/>
      <c r="XP12" s="597"/>
      <c r="XQ12" s="597"/>
      <c r="XR12" s="597"/>
      <c r="XS12" s="597"/>
      <c r="XT12" s="597"/>
      <c r="XU12" s="597"/>
      <c r="XV12" s="597"/>
      <c r="XW12" s="597"/>
      <c r="XX12" s="597"/>
      <c r="XY12" s="597"/>
      <c r="XZ12" s="597"/>
      <c r="YA12" s="597"/>
      <c r="YB12" s="597"/>
      <c r="YC12" s="597"/>
      <c r="YD12" s="597"/>
      <c r="YE12" s="597"/>
      <c r="YF12" s="597"/>
      <c r="YG12" s="597"/>
      <c r="YH12" s="597"/>
      <c r="YI12" s="597"/>
      <c r="YJ12" s="597"/>
      <c r="YK12" s="597"/>
      <c r="YL12" s="597"/>
      <c r="YM12" s="597"/>
      <c r="YN12" s="597"/>
      <c r="YO12" s="597"/>
      <c r="YP12" s="597"/>
      <c r="YQ12" s="597"/>
      <c r="YR12" s="597"/>
      <c r="YS12" s="597"/>
      <c r="YT12" s="597"/>
      <c r="YU12" s="597"/>
      <c r="YV12" s="597"/>
      <c r="YW12" s="597"/>
      <c r="YX12" s="597"/>
      <c r="YY12" s="597"/>
      <c r="YZ12" s="597"/>
      <c r="ZA12" s="597"/>
      <c r="ZB12" s="597"/>
      <c r="ZC12" s="597"/>
      <c r="ZD12" s="597"/>
      <c r="ZE12" s="597"/>
      <c r="ZF12" s="597"/>
      <c r="ZG12" s="597"/>
      <c r="ZH12" s="597"/>
      <c r="ZI12" s="597"/>
      <c r="ZJ12" s="597"/>
      <c r="ZK12" s="597"/>
      <c r="ZL12" s="597"/>
      <c r="ZM12" s="597"/>
      <c r="ZN12" s="597"/>
      <c r="ZO12" s="597"/>
      <c r="ZP12" s="597"/>
      <c r="ZQ12" s="597"/>
      <c r="ZR12" s="597"/>
      <c r="ZS12" s="597"/>
      <c r="ZT12" s="597"/>
      <c r="ZU12" s="597"/>
      <c r="ZV12" s="597"/>
      <c r="ZW12" s="597"/>
      <c r="ZX12" s="597"/>
      <c r="ZY12" s="597"/>
      <c r="ZZ12" s="597"/>
      <c r="AAA12" s="597"/>
      <c r="AAB12" s="597"/>
      <c r="AAC12" s="597"/>
      <c r="AAD12" s="597"/>
      <c r="AAE12" s="597"/>
      <c r="AAF12" s="597"/>
      <c r="AAG12" s="597"/>
      <c r="AAH12" s="597"/>
      <c r="AAI12" s="597"/>
      <c r="AAJ12" s="597"/>
      <c r="AAK12" s="597"/>
      <c r="AAL12" s="597"/>
      <c r="AAM12" s="597"/>
      <c r="AAN12" s="597"/>
      <c r="AAO12" s="597"/>
      <c r="AAP12" s="597"/>
      <c r="AAQ12" s="597"/>
      <c r="AAR12" s="597"/>
      <c r="AAS12" s="597"/>
      <c r="AAT12" s="597"/>
      <c r="AAU12" s="597"/>
      <c r="AAV12" s="597"/>
      <c r="AAW12" s="597"/>
      <c r="AAX12" s="597"/>
      <c r="AAY12" s="597"/>
      <c r="AAZ12" s="597"/>
      <c r="ABA12" s="597"/>
      <c r="ABB12" s="597"/>
      <c r="ABC12" s="597"/>
      <c r="ABD12" s="597"/>
      <c r="ABE12" s="597"/>
      <c r="ABF12" s="597"/>
      <c r="ABG12" s="597"/>
      <c r="ABH12" s="597"/>
      <c r="ABI12" s="597"/>
      <c r="ABJ12" s="597"/>
      <c r="ABK12" s="597"/>
      <c r="ABL12" s="597"/>
      <c r="ABM12" s="597"/>
      <c r="ABN12" s="597"/>
      <c r="ABO12" s="597"/>
      <c r="ABP12" s="597"/>
      <c r="ABQ12" s="597"/>
      <c r="ABR12" s="597"/>
      <c r="ABS12" s="597"/>
      <c r="ABT12" s="597"/>
      <c r="ABU12" s="597"/>
      <c r="ABV12" s="597"/>
      <c r="ABW12" s="597"/>
      <c r="ABX12" s="597"/>
      <c r="ABY12" s="597"/>
      <c r="ABZ12" s="597"/>
      <c r="ACA12" s="597"/>
      <c r="ACB12" s="597"/>
      <c r="ACC12" s="597"/>
      <c r="ACD12" s="597"/>
      <c r="ACE12" s="597"/>
      <c r="ACF12" s="597"/>
      <c r="ACG12" s="597"/>
      <c r="ACH12" s="597"/>
      <c r="ACI12" s="597"/>
      <c r="ACJ12" s="597"/>
      <c r="ACK12" s="597"/>
      <c r="ACL12" s="597"/>
      <c r="ACM12" s="597"/>
      <c r="ACN12" s="597"/>
      <c r="ACO12" s="597"/>
      <c r="ACP12" s="597"/>
      <c r="ACQ12" s="597"/>
      <c r="ACR12" s="597"/>
      <c r="ACS12" s="597"/>
      <c r="ACT12" s="597"/>
      <c r="ACU12" s="597"/>
      <c r="ACV12" s="597"/>
      <c r="ACW12" s="597"/>
      <c r="ACX12" s="597"/>
      <c r="ACY12" s="597"/>
      <c r="ACZ12" s="597"/>
      <c r="ADA12" s="597"/>
      <c r="ADB12" s="597"/>
      <c r="ADC12" s="597"/>
      <c r="ADD12" s="597"/>
      <c r="ADE12" s="597"/>
      <c r="ADF12" s="597"/>
      <c r="ADG12" s="597"/>
      <c r="ADH12" s="597"/>
      <c r="ADI12" s="597"/>
      <c r="ADJ12" s="597"/>
      <c r="ADK12" s="597"/>
      <c r="ADL12" s="597"/>
      <c r="ADM12" s="597"/>
      <c r="ADN12" s="597"/>
      <c r="ADO12" s="597"/>
      <c r="ADP12" s="597"/>
      <c r="ADQ12" s="597"/>
      <c r="ADR12" s="597"/>
      <c r="ADS12" s="597"/>
      <c r="ADT12" s="597"/>
      <c r="ADU12" s="597"/>
      <c r="ADV12" s="597"/>
      <c r="ADW12" s="597"/>
      <c r="ADX12" s="597"/>
      <c r="ADY12" s="597"/>
      <c r="ADZ12" s="597"/>
      <c r="AEA12" s="597"/>
      <c r="AEB12" s="597"/>
      <c r="AEC12" s="597"/>
      <c r="AED12" s="597"/>
      <c r="AEE12" s="597"/>
      <c r="AEF12" s="597"/>
      <c r="AEG12" s="597"/>
      <c r="AEH12" s="597"/>
      <c r="AEI12" s="597"/>
      <c r="AEJ12" s="597"/>
      <c r="AEK12" s="597"/>
      <c r="AEL12" s="597"/>
      <c r="AEM12" s="597"/>
      <c r="AEN12" s="597"/>
      <c r="AEO12" s="597"/>
      <c r="AEP12" s="597"/>
      <c r="AEQ12" s="597"/>
      <c r="AER12" s="597"/>
      <c r="AES12" s="597"/>
      <c r="AET12" s="597"/>
      <c r="AEU12" s="597"/>
      <c r="AEV12" s="597"/>
      <c r="AEW12" s="597"/>
      <c r="AEX12" s="597"/>
      <c r="AEY12" s="597"/>
      <c r="AEZ12" s="597"/>
      <c r="AFA12" s="597"/>
      <c r="AFB12" s="597"/>
      <c r="AFC12" s="597"/>
      <c r="AFD12" s="597"/>
      <c r="AFE12" s="597"/>
      <c r="AFF12" s="597"/>
      <c r="AFG12" s="597"/>
      <c r="AFH12" s="597"/>
      <c r="AFI12" s="597"/>
      <c r="AFJ12" s="597"/>
      <c r="AFK12" s="597"/>
      <c r="AFL12" s="597"/>
      <c r="AFM12" s="597"/>
      <c r="AFN12" s="597"/>
      <c r="AFO12" s="597"/>
      <c r="AFP12" s="597"/>
      <c r="AFQ12" s="597"/>
      <c r="AFR12" s="597"/>
      <c r="AFS12" s="597"/>
      <c r="AFT12" s="597"/>
      <c r="AFU12" s="597"/>
      <c r="AFV12" s="597"/>
      <c r="AFW12" s="597"/>
      <c r="AFX12" s="597"/>
      <c r="AFY12" s="597"/>
      <c r="AFZ12" s="597"/>
      <c r="AGA12" s="597"/>
      <c r="AGB12" s="597"/>
      <c r="AGC12" s="597"/>
      <c r="AGD12" s="597"/>
      <c r="AGE12" s="597"/>
      <c r="AGF12" s="597"/>
      <c r="AGG12" s="597"/>
      <c r="AGH12" s="597"/>
      <c r="AGI12" s="597"/>
      <c r="AGJ12" s="597"/>
      <c r="AGK12" s="597"/>
      <c r="AGL12" s="597"/>
      <c r="AGM12" s="597"/>
      <c r="AGN12" s="597"/>
      <c r="AGO12" s="597"/>
      <c r="AGP12" s="597"/>
      <c r="AGQ12" s="597"/>
      <c r="AGR12" s="597"/>
      <c r="AGS12" s="597"/>
      <c r="AGT12" s="597"/>
      <c r="AGU12" s="597"/>
      <c r="AGV12" s="597"/>
      <c r="AGW12" s="597"/>
      <c r="AGX12" s="597"/>
      <c r="AGY12" s="597"/>
      <c r="AGZ12" s="597"/>
      <c r="AHA12" s="597"/>
      <c r="AHB12" s="597"/>
      <c r="AHC12" s="597"/>
      <c r="AHD12" s="597"/>
      <c r="AHE12" s="597"/>
      <c r="AHF12" s="597"/>
      <c r="AHG12" s="597"/>
      <c r="AHH12" s="597"/>
      <c r="AHI12" s="597"/>
      <c r="AHJ12" s="597"/>
      <c r="AHK12" s="597"/>
      <c r="AHL12" s="597"/>
      <c r="AHM12" s="597"/>
      <c r="AHN12" s="597"/>
      <c r="AHO12" s="597"/>
      <c r="AHP12" s="597"/>
      <c r="AHQ12" s="597"/>
      <c r="AHR12" s="597"/>
      <c r="AHS12" s="597"/>
      <c r="AHT12" s="597"/>
      <c r="AHU12" s="597"/>
      <c r="AHV12" s="597"/>
      <c r="AHW12" s="597"/>
      <c r="AHX12" s="597"/>
      <c r="AHY12" s="597"/>
      <c r="AHZ12" s="597"/>
      <c r="AIA12" s="597"/>
      <c r="AIB12" s="597"/>
      <c r="AIC12" s="597"/>
      <c r="AID12" s="597"/>
      <c r="AIE12" s="597"/>
      <c r="AIF12" s="597"/>
      <c r="AIG12" s="597"/>
      <c r="AIH12" s="597"/>
      <c r="AII12" s="597"/>
      <c r="AIJ12" s="597"/>
      <c r="AIK12" s="597"/>
      <c r="AIL12" s="597"/>
      <c r="AIM12" s="597"/>
      <c r="AIN12" s="597"/>
      <c r="AIO12" s="597"/>
      <c r="AIP12" s="597"/>
      <c r="AIQ12" s="597"/>
      <c r="AIR12" s="597"/>
      <c r="AIS12" s="597"/>
      <c r="AIT12" s="597"/>
      <c r="AIU12" s="597"/>
      <c r="AIV12" s="597"/>
      <c r="AIW12" s="597"/>
      <c r="AIX12" s="597"/>
      <c r="AIY12" s="597"/>
      <c r="AIZ12" s="597"/>
      <c r="AJA12" s="597"/>
      <c r="AJB12" s="597"/>
      <c r="AJC12" s="597"/>
      <c r="AJD12" s="597"/>
      <c r="AJE12" s="597"/>
      <c r="AJF12" s="597"/>
      <c r="AJG12" s="597"/>
      <c r="AJH12" s="597"/>
      <c r="AJI12" s="597"/>
      <c r="AJJ12" s="597"/>
      <c r="AJK12" s="597"/>
      <c r="AJL12" s="597"/>
      <c r="AJM12" s="597"/>
      <c r="AJN12" s="597"/>
      <c r="AJO12" s="597"/>
      <c r="AJP12" s="597"/>
      <c r="AJQ12" s="597"/>
      <c r="AJR12" s="597"/>
      <c r="AJS12" s="597"/>
      <c r="AJT12" s="597"/>
      <c r="AJU12" s="597"/>
      <c r="AJV12" s="597"/>
      <c r="AJW12" s="597"/>
      <c r="AJX12" s="597"/>
      <c r="AJY12" s="597"/>
      <c r="AJZ12" s="597"/>
      <c r="AKA12" s="597"/>
      <c r="AKB12" s="597"/>
      <c r="AKC12" s="597"/>
      <c r="AKD12" s="597"/>
      <c r="AKE12" s="597"/>
      <c r="AKF12" s="597"/>
      <c r="AKG12" s="597"/>
      <c r="AKH12" s="597"/>
      <c r="AKI12" s="597"/>
      <c r="AKJ12" s="597"/>
      <c r="AKK12" s="597"/>
      <c r="AKL12" s="597"/>
      <c r="AKM12" s="597"/>
      <c r="AKN12" s="597"/>
      <c r="AKO12" s="597"/>
      <c r="AKP12" s="597"/>
      <c r="AKQ12" s="597"/>
      <c r="AKR12" s="597"/>
      <c r="AKS12" s="597"/>
      <c r="AKT12" s="597"/>
      <c r="AKU12" s="597"/>
      <c r="AKV12" s="597"/>
      <c r="AKW12" s="597"/>
      <c r="AKX12" s="597"/>
      <c r="AKY12" s="597"/>
      <c r="AKZ12" s="597"/>
      <c r="ALA12" s="597"/>
      <c r="ALB12" s="597"/>
      <c r="ALC12" s="597"/>
      <c r="ALD12" s="597"/>
      <c r="ALE12" s="597"/>
      <c r="ALF12" s="597"/>
      <c r="ALG12" s="597"/>
      <c r="ALH12" s="597"/>
      <c r="ALI12" s="597"/>
      <c r="ALJ12" s="597"/>
      <c r="ALK12" s="597"/>
      <c r="ALL12" s="597"/>
      <c r="ALM12" s="597"/>
      <c r="ALN12" s="597"/>
      <c r="ALO12" s="597"/>
      <c r="ALP12" s="597"/>
      <c r="ALQ12" s="597"/>
      <c r="ALR12" s="597"/>
      <c r="ALS12" s="597"/>
      <c r="ALT12" s="597"/>
      <c r="ALU12" s="597"/>
      <c r="ALV12" s="597"/>
      <c r="ALW12" s="597"/>
      <c r="ALX12" s="597"/>
      <c r="ALY12" s="597"/>
      <c r="ALZ12" s="597"/>
      <c r="AMA12" s="597"/>
      <c r="AMB12" s="597"/>
      <c r="AMC12" s="597"/>
      <c r="AMD12" s="597"/>
      <c r="AME12" s="597"/>
      <c r="AMF12" s="597"/>
      <c r="AMG12" s="597"/>
      <c r="AMH12" s="597"/>
      <c r="AMI12" s="597"/>
      <c r="AMJ12" s="597"/>
      <c r="AMK12" s="597"/>
      <c r="AML12" s="597"/>
      <c r="AMM12" s="597"/>
      <c r="AMN12" s="597"/>
      <c r="AMO12" s="597"/>
      <c r="AMP12" s="597"/>
      <c r="AMQ12" s="597"/>
      <c r="AMR12" s="597"/>
      <c r="AMS12" s="597"/>
      <c r="AMT12" s="597"/>
      <c r="AMU12" s="597"/>
      <c r="AMV12" s="597"/>
      <c r="AMW12" s="597"/>
      <c r="AMX12" s="597"/>
      <c r="AMY12" s="597"/>
      <c r="AMZ12" s="597"/>
      <c r="ANA12" s="597"/>
      <c r="ANB12" s="597"/>
      <c r="ANC12" s="597"/>
      <c r="AND12" s="597"/>
      <c r="ANE12" s="597"/>
      <c r="ANF12" s="597"/>
      <c r="ANG12" s="597"/>
      <c r="ANH12" s="597"/>
      <c r="ANI12" s="597"/>
      <c r="ANJ12" s="597"/>
      <c r="ANK12" s="597"/>
      <c r="ANL12" s="597"/>
      <c r="ANM12" s="597"/>
      <c r="ANN12" s="597"/>
      <c r="ANO12" s="597"/>
      <c r="ANP12" s="597"/>
      <c r="ANQ12" s="597"/>
      <c r="ANR12" s="597"/>
      <c r="ANS12" s="597"/>
      <c r="ANT12" s="597"/>
      <c r="ANU12" s="597"/>
      <c r="ANV12" s="597"/>
      <c r="ANW12" s="597"/>
      <c r="ANX12" s="597"/>
      <c r="ANY12" s="597"/>
      <c r="ANZ12" s="597"/>
      <c r="AOA12" s="597"/>
      <c r="AOB12" s="597"/>
      <c r="AOC12" s="597"/>
      <c r="AOD12" s="597"/>
      <c r="AOE12" s="597"/>
      <c r="AOF12" s="597"/>
      <c r="AOG12" s="597"/>
      <c r="AOH12" s="597"/>
      <c r="AOI12" s="597"/>
      <c r="AOJ12" s="597"/>
      <c r="AOK12" s="597"/>
      <c r="AOL12" s="597"/>
      <c r="AOM12" s="597"/>
      <c r="AON12" s="597"/>
      <c r="AOO12" s="597"/>
      <c r="AOP12" s="597"/>
      <c r="AOQ12" s="597"/>
      <c r="AOR12" s="597"/>
      <c r="AOS12" s="597"/>
      <c r="AOT12" s="597"/>
      <c r="AOU12" s="597"/>
      <c r="AOV12" s="597"/>
      <c r="AOW12" s="597"/>
      <c r="AOX12" s="597"/>
      <c r="AOY12" s="597"/>
      <c r="AOZ12" s="597"/>
      <c r="APA12" s="597"/>
      <c r="APB12" s="597"/>
      <c r="APC12" s="597"/>
      <c r="APD12" s="597"/>
      <c r="APE12" s="597"/>
      <c r="APF12" s="597"/>
      <c r="APG12" s="597"/>
      <c r="APH12" s="597"/>
      <c r="API12" s="597"/>
      <c r="APJ12" s="597"/>
      <c r="APK12" s="597"/>
      <c r="APL12" s="597"/>
      <c r="APM12" s="597"/>
      <c r="APN12" s="597"/>
      <c r="APO12" s="597"/>
      <c r="APP12" s="597"/>
      <c r="APQ12" s="597"/>
      <c r="APR12" s="597"/>
      <c r="APS12" s="597"/>
      <c r="APT12" s="597"/>
      <c r="APU12" s="597"/>
      <c r="APV12" s="597"/>
      <c r="APW12" s="597"/>
      <c r="APX12" s="597"/>
      <c r="APY12" s="597"/>
      <c r="APZ12" s="597"/>
      <c r="AQA12" s="597"/>
      <c r="AQB12" s="597"/>
      <c r="AQC12" s="597"/>
      <c r="AQD12" s="597"/>
      <c r="AQE12" s="597"/>
      <c r="AQF12" s="597"/>
      <c r="AQG12" s="597"/>
      <c r="AQH12" s="597"/>
      <c r="AQI12" s="597"/>
      <c r="AQJ12" s="597"/>
      <c r="AQK12" s="597"/>
      <c r="AQL12" s="597"/>
      <c r="AQM12" s="597"/>
      <c r="AQN12" s="597"/>
      <c r="AQO12" s="597"/>
      <c r="AQP12" s="597"/>
      <c r="AQQ12" s="597"/>
      <c r="AQR12" s="597"/>
      <c r="AQS12" s="597"/>
      <c r="AQT12" s="597"/>
      <c r="AQU12" s="597"/>
      <c r="AQV12" s="597"/>
      <c r="AQW12" s="597"/>
      <c r="AQX12" s="597"/>
      <c r="AQY12" s="597"/>
      <c r="AQZ12" s="597"/>
      <c r="ARA12" s="597"/>
      <c r="ARB12" s="597"/>
      <c r="ARC12" s="597"/>
      <c r="ARD12" s="597"/>
      <c r="ARE12" s="597"/>
      <c r="ARF12" s="597"/>
      <c r="ARG12" s="597"/>
      <c r="ARH12" s="597"/>
      <c r="ARI12" s="597"/>
      <c r="ARJ12" s="597"/>
      <c r="ARK12" s="597"/>
      <c r="ARL12" s="597"/>
      <c r="ARM12" s="597"/>
      <c r="ARN12" s="597"/>
      <c r="ARO12" s="597"/>
      <c r="ARP12" s="597"/>
      <c r="ARQ12" s="597"/>
      <c r="ARR12" s="597"/>
      <c r="ARS12" s="597"/>
      <c r="ART12" s="597"/>
      <c r="ARU12" s="597"/>
      <c r="ARV12" s="597"/>
      <c r="ARW12" s="597"/>
      <c r="ARX12" s="597"/>
      <c r="ARY12" s="597"/>
      <c r="ARZ12" s="597"/>
      <c r="ASA12" s="597"/>
      <c r="ASB12" s="597"/>
      <c r="ASC12" s="597"/>
      <c r="ASD12" s="597"/>
      <c r="ASE12" s="597"/>
      <c r="ASF12" s="597"/>
      <c r="ASG12" s="597"/>
      <c r="ASH12" s="597"/>
      <c r="ASI12" s="597"/>
      <c r="ASJ12" s="597"/>
      <c r="ASK12" s="597"/>
      <c r="ASL12" s="597"/>
      <c r="ASM12" s="597"/>
      <c r="ASN12" s="597"/>
      <c r="ASO12" s="597"/>
      <c r="ASP12" s="597"/>
      <c r="ASQ12" s="597"/>
      <c r="ASR12" s="597"/>
      <c r="ASS12" s="597"/>
      <c r="AST12" s="597"/>
      <c r="ASU12" s="597"/>
      <c r="ASV12" s="597"/>
      <c r="ASW12" s="597"/>
      <c r="ASX12" s="597"/>
      <c r="ASY12" s="597"/>
      <c r="ASZ12" s="597"/>
      <c r="ATA12" s="597"/>
      <c r="ATB12" s="597"/>
      <c r="ATC12" s="597"/>
      <c r="ATD12" s="597"/>
      <c r="ATE12" s="597"/>
      <c r="ATF12" s="597"/>
      <c r="ATG12" s="597"/>
      <c r="ATH12" s="597"/>
      <c r="ATI12" s="597"/>
      <c r="ATJ12" s="597"/>
      <c r="ATK12" s="597"/>
      <c r="ATL12" s="597"/>
      <c r="ATM12" s="597"/>
      <c r="ATN12" s="597"/>
      <c r="ATO12" s="597"/>
      <c r="ATP12" s="597"/>
      <c r="ATQ12" s="597"/>
      <c r="ATR12" s="597"/>
      <c r="ATS12" s="597"/>
      <c r="ATT12" s="597"/>
      <c r="ATU12" s="597"/>
      <c r="ATV12" s="597"/>
      <c r="ATW12" s="597"/>
      <c r="ATX12" s="597"/>
      <c r="ATY12" s="597"/>
      <c r="ATZ12" s="597"/>
      <c r="AUA12" s="597"/>
      <c r="AUB12" s="597"/>
      <c r="AUC12" s="597"/>
      <c r="AUD12" s="597"/>
      <c r="AUE12" s="597"/>
      <c r="AUF12" s="597"/>
      <c r="AUG12" s="597"/>
      <c r="AUH12" s="597"/>
      <c r="AUI12" s="597"/>
      <c r="AUJ12" s="597"/>
      <c r="AUK12" s="597"/>
      <c r="AUL12" s="597"/>
      <c r="AUM12" s="597"/>
      <c r="AUN12" s="597"/>
      <c r="AUO12" s="597"/>
      <c r="AUP12" s="597"/>
      <c r="AUQ12" s="597"/>
      <c r="AUR12" s="597"/>
      <c r="AUS12" s="597"/>
      <c r="AUT12" s="597"/>
      <c r="AUU12" s="597"/>
      <c r="AUV12" s="597"/>
      <c r="AUW12" s="597"/>
      <c r="AUX12" s="597"/>
      <c r="AUY12" s="597"/>
      <c r="AUZ12" s="597"/>
      <c r="AVA12" s="597"/>
      <c r="AVB12" s="597"/>
      <c r="AVC12" s="597"/>
      <c r="AVD12" s="597"/>
      <c r="AVE12" s="597"/>
      <c r="AVF12" s="597"/>
      <c r="AVG12" s="597"/>
      <c r="AVH12" s="597"/>
      <c r="AVI12" s="597"/>
      <c r="AVJ12" s="597"/>
      <c r="AVK12" s="597"/>
      <c r="AVL12" s="597"/>
      <c r="AVM12" s="597"/>
      <c r="AVN12" s="597"/>
      <c r="AVO12" s="597"/>
      <c r="AVP12" s="597"/>
      <c r="AVQ12" s="597"/>
      <c r="AVR12" s="597"/>
      <c r="AVS12" s="597"/>
      <c r="AVT12" s="597"/>
      <c r="AVU12" s="597"/>
      <c r="AVV12" s="597"/>
      <c r="AVW12" s="597"/>
      <c r="AVX12" s="597"/>
      <c r="AVY12" s="597"/>
      <c r="AVZ12" s="597"/>
      <c r="AWA12" s="597"/>
      <c r="AWB12" s="597"/>
      <c r="AWC12" s="597"/>
      <c r="AWD12" s="597"/>
      <c r="AWE12" s="597"/>
      <c r="AWF12" s="597"/>
      <c r="AWG12" s="597"/>
      <c r="AWH12" s="597"/>
      <c r="AWI12" s="597"/>
      <c r="AWJ12" s="597"/>
      <c r="AWK12" s="597"/>
      <c r="AWL12" s="597"/>
      <c r="AWM12" s="597"/>
      <c r="AWN12" s="597"/>
      <c r="AWO12" s="597"/>
      <c r="AWP12" s="597"/>
      <c r="AWQ12" s="597"/>
      <c r="AWR12" s="597"/>
      <c r="AWS12" s="597"/>
      <c r="AWT12" s="597"/>
      <c r="AWU12" s="597"/>
      <c r="AWV12" s="597"/>
      <c r="AWW12" s="597"/>
      <c r="AWX12" s="597"/>
      <c r="AWY12" s="597"/>
      <c r="AWZ12" s="597"/>
      <c r="AXA12" s="597"/>
      <c r="AXB12" s="597"/>
      <c r="AXC12" s="597"/>
      <c r="AXD12" s="597"/>
      <c r="AXE12" s="597"/>
      <c r="AXF12" s="597"/>
      <c r="AXG12" s="597"/>
      <c r="AXH12" s="597"/>
      <c r="AXI12" s="597"/>
      <c r="AXJ12" s="597"/>
      <c r="AXK12" s="597"/>
      <c r="AXL12" s="597"/>
      <c r="AXM12" s="597"/>
      <c r="AXN12" s="597"/>
      <c r="AXO12" s="597"/>
      <c r="AXP12" s="597"/>
      <c r="AXQ12" s="597"/>
      <c r="AXR12" s="597"/>
      <c r="AXS12" s="597"/>
      <c r="AXT12" s="597"/>
      <c r="AXU12" s="597"/>
      <c r="AXV12" s="597"/>
      <c r="AXW12" s="597"/>
      <c r="AXX12" s="597"/>
      <c r="AXY12" s="597"/>
      <c r="AXZ12" s="597"/>
      <c r="AYA12" s="597"/>
      <c r="AYB12" s="597"/>
      <c r="AYC12" s="597"/>
      <c r="AYD12" s="597"/>
      <c r="AYE12" s="597"/>
      <c r="AYF12" s="597"/>
      <c r="AYG12" s="597"/>
      <c r="AYH12" s="597"/>
      <c r="AYI12" s="597"/>
      <c r="AYJ12" s="597"/>
      <c r="AYK12" s="597"/>
      <c r="AYL12" s="597"/>
      <c r="AYM12" s="597"/>
      <c r="AYN12" s="597"/>
      <c r="AYO12" s="597"/>
      <c r="AYP12" s="597"/>
      <c r="AYQ12" s="597"/>
      <c r="AYR12" s="597"/>
      <c r="AYS12" s="597"/>
      <c r="AYT12" s="597"/>
      <c r="AYU12" s="597"/>
      <c r="AYV12" s="597"/>
      <c r="AYW12" s="597"/>
      <c r="AYX12" s="597"/>
      <c r="AYY12" s="597"/>
      <c r="AYZ12" s="597"/>
      <c r="AZA12" s="597"/>
      <c r="AZB12" s="597"/>
      <c r="AZC12" s="597"/>
      <c r="AZD12" s="597"/>
      <c r="AZE12" s="597"/>
      <c r="AZF12" s="597"/>
      <c r="AZG12" s="597"/>
      <c r="AZH12" s="597"/>
      <c r="AZI12" s="597"/>
      <c r="AZJ12" s="597"/>
      <c r="AZK12" s="597"/>
      <c r="AZL12" s="597"/>
      <c r="AZM12" s="597"/>
      <c r="AZN12" s="597"/>
      <c r="AZO12" s="597"/>
      <c r="AZP12" s="597"/>
      <c r="AZQ12" s="597"/>
      <c r="AZR12" s="597"/>
      <c r="AZS12" s="597"/>
      <c r="AZT12" s="597"/>
      <c r="AZU12" s="597"/>
      <c r="AZV12" s="597"/>
      <c r="AZW12" s="597"/>
      <c r="AZX12" s="597"/>
      <c r="AZY12" s="597"/>
      <c r="AZZ12" s="597"/>
      <c r="BAA12" s="597"/>
      <c r="BAB12" s="597"/>
      <c r="BAC12" s="597"/>
      <c r="BAD12" s="597"/>
      <c r="BAE12" s="597"/>
      <c r="BAF12" s="597"/>
      <c r="BAG12" s="597"/>
      <c r="BAH12" s="597"/>
      <c r="BAI12" s="597"/>
      <c r="BAJ12" s="597"/>
      <c r="BAK12" s="597"/>
      <c r="BAL12" s="597"/>
      <c r="BAM12" s="597"/>
      <c r="BAN12" s="597"/>
      <c r="BAO12" s="597"/>
      <c r="BAP12" s="597"/>
      <c r="BAQ12" s="597"/>
      <c r="BAR12" s="597"/>
      <c r="BAS12" s="597"/>
      <c r="BAT12" s="597"/>
      <c r="BAU12" s="597"/>
      <c r="BAV12" s="597"/>
      <c r="BAW12" s="597"/>
      <c r="BAX12" s="597"/>
      <c r="BAY12" s="597"/>
      <c r="BAZ12" s="597"/>
      <c r="BBA12" s="597"/>
      <c r="BBB12" s="597"/>
      <c r="BBC12" s="597"/>
      <c r="BBD12" s="597"/>
      <c r="BBE12" s="597"/>
      <c r="BBF12" s="597"/>
      <c r="BBG12" s="597"/>
      <c r="BBH12" s="597"/>
      <c r="BBI12" s="597"/>
      <c r="BBJ12" s="597"/>
      <c r="BBK12" s="597"/>
      <c r="BBL12" s="597"/>
      <c r="BBM12" s="597"/>
      <c r="BBN12" s="597"/>
      <c r="BBO12" s="597"/>
      <c r="BBP12" s="597"/>
      <c r="BBQ12" s="597"/>
      <c r="BBR12" s="597"/>
      <c r="BBS12" s="597"/>
      <c r="BBT12" s="597"/>
      <c r="BBU12" s="597"/>
      <c r="BBV12" s="597"/>
      <c r="BBW12" s="597"/>
      <c r="BBX12" s="597"/>
      <c r="BBY12" s="597"/>
      <c r="BBZ12" s="597"/>
      <c r="BCA12" s="597"/>
      <c r="BCB12" s="597"/>
      <c r="BCC12" s="597"/>
      <c r="BCD12" s="597"/>
      <c r="BCE12" s="597"/>
      <c r="BCF12" s="597"/>
      <c r="BCG12" s="597"/>
      <c r="BCH12" s="597"/>
      <c r="BCI12" s="597"/>
      <c r="BCJ12" s="597"/>
      <c r="BCK12" s="597"/>
      <c r="BCL12" s="597"/>
      <c r="BCM12" s="597"/>
      <c r="BCN12" s="597"/>
      <c r="BCO12" s="597"/>
      <c r="BCP12" s="597"/>
      <c r="BCQ12" s="597"/>
      <c r="BCR12" s="597"/>
      <c r="BCS12" s="597"/>
      <c r="BCT12" s="597"/>
      <c r="BCU12" s="597"/>
      <c r="BCV12" s="597"/>
      <c r="BCW12" s="597"/>
      <c r="BCX12" s="597"/>
      <c r="BCY12" s="597"/>
      <c r="BCZ12" s="597"/>
      <c r="BDA12" s="597"/>
      <c r="BDB12" s="597"/>
      <c r="BDC12" s="597"/>
      <c r="BDD12" s="597"/>
      <c r="BDE12" s="597"/>
      <c r="BDF12" s="597"/>
      <c r="BDG12" s="597"/>
      <c r="BDH12" s="597"/>
      <c r="BDI12" s="597"/>
      <c r="BDJ12" s="597"/>
      <c r="BDK12" s="597"/>
      <c r="BDL12" s="597"/>
      <c r="BDM12" s="597"/>
      <c r="BDN12" s="597"/>
      <c r="BDO12" s="597"/>
      <c r="BDP12" s="597"/>
      <c r="BDQ12" s="597"/>
      <c r="BDR12" s="597"/>
      <c r="BDS12" s="597"/>
      <c r="BDT12" s="597"/>
      <c r="BDU12" s="597"/>
      <c r="BDV12" s="597"/>
      <c r="BDW12" s="597"/>
      <c r="BDX12" s="597"/>
      <c r="BDY12" s="597"/>
      <c r="BDZ12" s="597"/>
      <c r="BEA12" s="597"/>
      <c r="BEB12" s="597"/>
      <c r="BEC12" s="597"/>
      <c r="BED12" s="597"/>
      <c r="BEE12" s="597"/>
      <c r="BEF12" s="597"/>
      <c r="BEG12" s="597"/>
      <c r="BEH12" s="597"/>
      <c r="BEI12" s="597"/>
      <c r="BEJ12" s="597"/>
      <c r="BEK12" s="597"/>
      <c r="BEL12" s="597"/>
      <c r="BEM12" s="597"/>
      <c r="BEN12" s="597"/>
      <c r="BEO12" s="597"/>
      <c r="BEP12" s="597"/>
      <c r="BEQ12" s="597"/>
      <c r="BER12" s="597"/>
      <c r="BES12" s="597"/>
      <c r="BET12" s="597"/>
      <c r="BEU12" s="597"/>
      <c r="BEV12" s="597"/>
      <c r="BEW12" s="597"/>
      <c r="BEX12" s="597"/>
      <c r="BEY12" s="597"/>
      <c r="BEZ12" s="597"/>
      <c r="BFA12" s="597"/>
      <c r="BFB12" s="597"/>
      <c r="BFC12" s="597"/>
      <c r="BFD12" s="597"/>
      <c r="BFE12" s="597"/>
      <c r="BFF12" s="597"/>
      <c r="BFG12" s="597"/>
      <c r="BFH12" s="597"/>
      <c r="BFI12" s="597"/>
      <c r="BFJ12" s="597"/>
      <c r="BFK12" s="597"/>
      <c r="BFL12" s="597"/>
      <c r="BFM12" s="597"/>
      <c r="BFN12" s="597"/>
      <c r="BFO12" s="597"/>
      <c r="BFP12" s="597"/>
      <c r="BFQ12" s="597"/>
      <c r="BFR12" s="597"/>
      <c r="BFS12" s="597"/>
      <c r="BFT12" s="597"/>
      <c r="BFU12" s="597"/>
      <c r="BFV12" s="597"/>
      <c r="BFW12" s="597"/>
      <c r="BFX12" s="597"/>
      <c r="BFY12" s="597"/>
      <c r="BFZ12" s="597"/>
      <c r="BGA12" s="597"/>
      <c r="BGB12" s="597"/>
      <c r="BGC12" s="597"/>
      <c r="BGD12" s="597"/>
      <c r="BGE12" s="597"/>
      <c r="BGF12" s="597"/>
      <c r="BGG12" s="597"/>
      <c r="BGH12" s="597"/>
      <c r="BGI12" s="597"/>
      <c r="BGJ12" s="597"/>
      <c r="BGK12" s="597"/>
      <c r="BGL12" s="597"/>
      <c r="BGM12" s="597"/>
      <c r="BGN12" s="597"/>
      <c r="BGO12" s="597"/>
      <c r="BGP12" s="597"/>
      <c r="BGQ12" s="597"/>
      <c r="BGR12" s="597"/>
      <c r="BGS12" s="597"/>
      <c r="BGT12" s="597"/>
      <c r="BGU12" s="597"/>
      <c r="BGV12" s="597"/>
      <c r="BGW12" s="597"/>
      <c r="BGX12" s="597"/>
      <c r="BGY12" s="597"/>
      <c r="BGZ12" s="597"/>
      <c r="BHA12" s="597"/>
      <c r="BHB12" s="597"/>
      <c r="BHC12" s="597"/>
      <c r="BHD12" s="597"/>
      <c r="BHE12" s="597"/>
      <c r="BHF12" s="597"/>
      <c r="BHG12" s="597"/>
      <c r="BHH12" s="597"/>
      <c r="BHI12" s="597"/>
      <c r="BHJ12" s="597"/>
      <c r="BHK12" s="597"/>
      <c r="BHL12" s="597"/>
      <c r="BHM12" s="597"/>
      <c r="BHN12" s="597"/>
      <c r="BHO12" s="597"/>
      <c r="BHP12" s="597"/>
      <c r="BHQ12" s="597"/>
      <c r="BHR12" s="597"/>
      <c r="BHS12" s="597"/>
      <c r="BHT12" s="597"/>
      <c r="BHU12" s="597"/>
      <c r="BHV12" s="597"/>
      <c r="BHW12" s="597"/>
      <c r="BHX12" s="597"/>
      <c r="BHY12" s="597"/>
      <c r="BHZ12" s="597"/>
      <c r="BIA12" s="597"/>
      <c r="BIB12" s="597"/>
      <c r="BIC12" s="597"/>
      <c r="BID12" s="597"/>
      <c r="BIE12" s="597"/>
      <c r="BIF12" s="597"/>
      <c r="BIG12" s="597"/>
      <c r="BIH12" s="597"/>
      <c r="BII12" s="597"/>
      <c r="BIJ12" s="597"/>
      <c r="BIK12" s="597"/>
      <c r="BIL12" s="597"/>
      <c r="BIM12" s="597"/>
      <c r="BIN12" s="597"/>
      <c r="BIO12" s="597"/>
      <c r="BIP12" s="597"/>
      <c r="BIQ12" s="597"/>
      <c r="BIR12" s="597"/>
      <c r="BIS12" s="597"/>
      <c r="BIT12" s="597"/>
      <c r="BIU12" s="597"/>
      <c r="BIV12" s="597"/>
      <c r="BIW12" s="597"/>
      <c r="BIX12" s="597"/>
      <c r="BIY12" s="597"/>
      <c r="BIZ12" s="597"/>
      <c r="BJA12" s="597"/>
      <c r="BJB12" s="597"/>
      <c r="BJC12" s="597"/>
      <c r="BJD12" s="597"/>
      <c r="BJE12" s="597"/>
      <c r="BJF12" s="597"/>
      <c r="BJG12" s="597"/>
      <c r="BJH12" s="597"/>
      <c r="BJI12" s="597"/>
      <c r="BJJ12" s="597"/>
      <c r="BJK12" s="597"/>
      <c r="BJL12" s="597"/>
      <c r="BJM12" s="597"/>
      <c r="BJN12" s="597"/>
      <c r="BJO12" s="597"/>
      <c r="BJP12" s="597"/>
      <c r="BJQ12" s="597"/>
      <c r="BJR12" s="597"/>
      <c r="BJS12" s="597"/>
      <c r="BJT12" s="597"/>
      <c r="BJU12" s="597"/>
      <c r="BJV12" s="597"/>
      <c r="BJW12" s="597"/>
      <c r="BJX12" s="597"/>
      <c r="BJY12" s="597"/>
      <c r="BJZ12" s="597"/>
      <c r="BKA12" s="597"/>
      <c r="BKB12" s="597"/>
      <c r="BKC12" s="597"/>
      <c r="BKD12" s="597"/>
      <c r="BKE12" s="597"/>
      <c r="BKF12" s="597"/>
      <c r="BKG12" s="597"/>
      <c r="BKH12" s="597"/>
      <c r="BKI12" s="597"/>
      <c r="BKJ12" s="597"/>
      <c r="BKK12" s="597"/>
      <c r="BKL12" s="597"/>
      <c r="BKM12" s="597"/>
      <c r="BKN12" s="597"/>
      <c r="BKO12" s="597"/>
      <c r="BKP12" s="597"/>
      <c r="BKQ12" s="597"/>
      <c r="BKR12" s="597"/>
      <c r="BKS12" s="597"/>
      <c r="BKT12" s="597"/>
      <c r="BKU12" s="597"/>
      <c r="BKV12" s="597"/>
      <c r="BKW12" s="597"/>
      <c r="BKX12" s="597"/>
      <c r="BKY12" s="597"/>
      <c r="BKZ12" s="597"/>
      <c r="BLA12" s="597"/>
      <c r="BLB12" s="597"/>
      <c r="BLC12" s="597"/>
      <c r="BLD12" s="597"/>
      <c r="BLE12" s="597"/>
      <c r="BLF12" s="597"/>
      <c r="BLG12" s="597"/>
      <c r="BLH12" s="597"/>
      <c r="BLI12" s="597"/>
      <c r="BLJ12" s="597"/>
      <c r="BLK12" s="597"/>
      <c r="BLL12" s="597"/>
      <c r="BLM12" s="597"/>
      <c r="BLN12" s="597"/>
      <c r="BLO12" s="597"/>
      <c r="BLP12" s="597"/>
      <c r="BLQ12" s="597"/>
      <c r="BLR12" s="597"/>
      <c r="BLS12" s="597"/>
      <c r="BLT12" s="597"/>
      <c r="BLU12" s="597"/>
      <c r="BLV12" s="597"/>
      <c r="BLW12" s="597"/>
      <c r="BLX12" s="597"/>
      <c r="BLY12" s="597"/>
      <c r="BLZ12" s="597"/>
      <c r="BMA12" s="597"/>
      <c r="BMB12" s="597"/>
      <c r="BMC12" s="597"/>
      <c r="BMD12" s="597"/>
      <c r="BME12" s="597"/>
      <c r="BMF12" s="597"/>
      <c r="BMG12" s="597"/>
      <c r="BMH12" s="597"/>
      <c r="BMI12" s="597"/>
      <c r="BMJ12" s="597"/>
      <c r="BMK12" s="597"/>
      <c r="BML12" s="597"/>
      <c r="BMM12" s="597"/>
      <c r="BMN12" s="597"/>
      <c r="BMO12" s="597"/>
      <c r="BMP12" s="597"/>
      <c r="BMQ12" s="597"/>
      <c r="BMR12" s="597"/>
      <c r="BMS12" s="597"/>
      <c r="BMT12" s="597"/>
      <c r="BMU12" s="597"/>
      <c r="BMV12" s="597"/>
      <c r="BMW12" s="597"/>
      <c r="BMX12" s="597"/>
      <c r="BMY12" s="597"/>
      <c r="BMZ12" s="597"/>
      <c r="BNA12" s="597"/>
      <c r="BNB12" s="597"/>
      <c r="BNC12" s="597"/>
      <c r="BND12" s="597"/>
      <c r="BNE12" s="597"/>
      <c r="BNF12" s="597"/>
      <c r="BNG12" s="597"/>
      <c r="BNH12" s="597"/>
      <c r="BNI12" s="597"/>
      <c r="BNJ12" s="597"/>
      <c r="BNK12" s="597"/>
      <c r="BNL12" s="597"/>
      <c r="BNM12" s="597"/>
      <c r="BNN12" s="597"/>
      <c r="BNO12" s="597"/>
      <c r="BNP12" s="597"/>
      <c r="BNQ12" s="597"/>
      <c r="BNR12" s="597"/>
      <c r="BNS12" s="597"/>
      <c r="BNT12" s="597"/>
      <c r="BNU12" s="597"/>
      <c r="BNV12" s="597"/>
      <c r="BNW12" s="597"/>
      <c r="BNX12" s="597"/>
      <c r="BNY12" s="597"/>
      <c r="BNZ12" s="597"/>
      <c r="BOA12" s="597"/>
      <c r="BOB12" s="597"/>
      <c r="BOC12" s="597"/>
      <c r="BOD12" s="597"/>
      <c r="BOE12" s="597"/>
      <c r="BOF12" s="597"/>
      <c r="BOG12" s="597"/>
      <c r="BOH12" s="597"/>
      <c r="BOI12" s="597"/>
      <c r="BOJ12" s="597"/>
      <c r="BOK12" s="597"/>
      <c r="BOL12" s="597"/>
      <c r="BOM12" s="597"/>
      <c r="BON12" s="597"/>
      <c r="BOO12" s="597"/>
      <c r="BOP12" s="597"/>
      <c r="BOQ12" s="597"/>
      <c r="BOR12" s="597"/>
      <c r="BOS12" s="597"/>
      <c r="BOT12" s="597"/>
      <c r="BOU12" s="597"/>
      <c r="BOV12" s="597"/>
      <c r="BOW12" s="597"/>
      <c r="BOX12" s="597"/>
      <c r="BOY12" s="597"/>
      <c r="BOZ12" s="597"/>
      <c r="BPA12" s="597"/>
      <c r="BPB12" s="597"/>
      <c r="BPC12" s="597"/>
      <c r="BPD12" s="597"/>
      <c r="BPE12" s="597"/>
      <c r="BPF12" s="597"/>
      <c r="BPG12" s="597"/>
      <c r="BPH12" s="597"/>
      <c r="BPI12" s="597"/>
      <c r="BPJ12" s="597"/>
      <c r="BPK12" s="597"/>
      <c r="BPL12" s="597"/>
      <c r="BPM12" s="597"/>
      <c r="BPN12" s="597"/>
      <c r="BPO12" s="597"/>
      <c r="BPP12" s="597"/>
      <c r="BPQ12" s="597"/>
      <c r="BPR12" s="597"/>
      <c r="BPS12" s="597"/>
      <c r="BPT12" s="597"/>
      <c r="BPU12" s="597"/>
      <c r="BPV12" s="597"/>
      <c r="BPW12" s="597"/>
      <c r="BPX12" s="597"/>
      <c r="BPY12" s="597"/>
      <c r="BPZ12" s="597"/>
      <c r="BQA12" s="597"/>
      <c r="BQB12" s="597"/>
      <c r="BQC12" s="597"/>
      <c r="BQD12" s="597"/>
      <c r="BQE12" s="597"/>
      <c r="BQF12" s="597"/>
      <c r="BQG12" s="597"/>
      <c r="BQH12" s="597"/>
      <c r="BQI12" s="597"/>
      <c r="BQJ12" s="597"/>
      <c r="BQK12" s="597"/>
      <c r="BQL12" s="597"/>
      <c r="BQM12" s="597"/>
      <c r="BQN12" s="597"/>
      <c r="BQO12" s="597"/>
      <c r="BQP12" s="597"/>
      <c r="BQQ12" s="597"/>
      <c r="BQR12" s="597"/>
      <c r="BQS12" s="597"/>
      <c r="BQT12" s="597"/>
      <c r="BQU12" s="597"/>
      <c r="BQV12" s="597"/>
      <c r="BQW12" s="597"/>
      <c r="BQX12" s="597"/>
      <c r="BQY12" s="597"/>
      <c r="BQZ12" s="597"/>
      <c r="BRA12" s="597"/>
      <c r="BRB12" s="597"/>
      <c r="BRC12" s="597"/>
      <c r="BRD12" s="597"/>
      <c r="BRE12" s="597"/>
      <c r="BRF12" s="597"/>
      <c r="BRG12" s="597"/>
      <c r="BRH12" s="597"/>
      <c r="BRI12" s="597"/>
      <c r="BRJ12" s="597"/>
      <c r="BRK12" s="597"/>
      <c r="BRL12" s="597"/>
      <c r="BRM12" s="597"/>
      <c r="BRN12" s="597"/>
      <c r="BRO12" s="597"/>
      <c r="BRP12" s="597"/>
      <c r="BRQ12" s="597"/>
      <c r="BRR12" s="597"/>
      <c r="BRS12" s="597"/>
      <c r="BRT12" s="597"/>
      <c r="BRU12" s="597"/>
      <c r="BRV12" s="597"/>
      <c r="BRW12" s="597"/>
      <c r="BRX12" s="597"/>
      <c r="BRY12" s="597"/>
      <c r="BRZ12" s="597"/>
      <c r="BSA12" s="597"/>
      <c r="BSB12" s="597"/>
      <c r="BSC12" s="597"/>
      <c r="BSD12" s="597"/>
      <c r="BSE12" s="597"/>
      <c r="BSF12" s="597"/>
      <c r="BSG12" s="597"/>
      <c r="BSH12" s="597"/>
      <c r="BSI12" s="597"/>
      <c r="BSJ12" s="597"/>
      <c r="BSK12" s="597"/>
      <c r="BSL12" s="597"/>
      <c r="BSM12" s="597"/>
      <c r="BSN12" s="597"/>
      <c r="BSO12" s="597"/>
      <c r="BSP12" s="597"/>
      <c r="BSQ12" s="597"/>
      <c r="BSR12" s="597"/>
      <c r="BSS12" s="597"/>
      <c r="BST12" s="597"/>
      <c r="BSU12" s="597"/>
      <c r="BSV12" s="597"/>
      <c r="BSW12" s="597"/>
      <c r="BSX12" s="597"/>
      <c r="BSY12" s="597"/>
      <c r="BSZ12" s="597"/>
      <c r="BTA12" s="597"/>
      <c r="BTB12" s="597"/>
      <c r="BTC12" s="597"/>
      <c r="BTD12" s="597"/>
      <c r="BTE12" s="597"/>
      <c r="BTF12" s="597"/>
      <c r="BTG12" s="597"/>
      <c r="BTH12" s="597"/>
      <c r="BTI12" s="597"/>
      <c r="BTJ12" s="597"/>
      <c r="BTK12" s="597"/>
      <c r="BTL12" s="597"/>
      <c r="BTM12" s="597"/>
      <c r="BTN12" s="597"/>
      <c r="BTO12" s="597"/>
      <c r="BTP12" s="597"/>
      <c r="BTQ12" s="597"/>
      <c r="BTR12" s="597"/>
      <c r="BTS12" s="597"/>
      <c r="BTT12" s="597"/>
      <c r="BTU12" s="597"/>
      <c r="BTV12" s="597"/>
      <c r="BTW12" s="597"/>
      <c r="BTX12" s="597"/>
      <c r="BTY12" s="597"/>
      <c r="BTZ12" s="597"/>
      <c r="BUA12" s="597"/>
      <c r="BUB12" s="597"/>
      <c r="BUC12" s="597"/>
      <c r="BUD12" s="597"/>
      <c r="BUE12" s="597"/>
      <c r="BUF12" s="597"/>
      <c r="BUG12" s="597"/>
      <c r="BUH12" s="597"/>
      <c r="BUI12" s="597"/>
      <c r="BUJ12" s="597"/>
      <c r="BUK12" s="597"/>
      <c r="BUL12" s="597"/>
      <c r="BUM12" s="597"/>
      <c r="BUN12" s="597"/>
      <c r="BUO12" s="597"/>
      <c r="BUP12" s="597"/>
      <c r="BUQ12" s="597"/>
      <c r="BUR12" s="597"/>
      <c r="BUS12" s="597"/>
      <c r="BUT12" s="597"/>
      <c r="BUU12" s="597"/>
      <c r="BUV12" s="597"/>
      <c r="BUW12" s="597"/>
      <c r="BUX12" s="597"/>
      <c r="BUY12" s="597"/>
      <c r="BUZ12" s="597"/>
      <c r="BVA12" s="597"/>
      <c r="BVB12" s="597"/>
      <c r="BVC12" s="597"/>
      <c r="BVD12" s="597"/>
      <c r="BVE12" s="597"/>
      <c r="BVF12" s="597"/>
      <c r="BVG12" s="597"/>
      <c r="BVH12" s="597"/>
      <c r="BVI12" s="597"/>
      <c r="BVJ12" s="597"/>
      <c r="BVK12" s="597"/>
      <c r="BVL12" s="597"/>
      <c r="BVM12" s="597"/>
      <c r="BVN12" s="597"/>
      <c r="BVO12" s="597"/>
      <c r="BVP12" s="597"/>
      <c r="BVQ12" s="597"/>
      <c r="BVR12" s="597"/>
      <c r="BVS12" s="597"/>
      <c r="BVT12" s="597"/>
      <c r="BVU12" s="597"/>
      <c r="BVV12" s="597"/>
      <c r="BVW12" s="597"/>
      <c r="BVX12" s="597"/>
      <c r="BVY12" s="597"/>
      <c r="BVZ12" s="597"/>
      <c r="BWA12" s="597"/>
      <c r="BWB12" s="597"/>
      <c r="BWC12" s="597"/>
      <c r="BWD12" s="597"/>
      <c r="BWE12" s="597"/>
      <c r="BWF12" s="597"/>
      <c r="BWG12" s="597"/>
      <c r="BWH12" s="597"/>
      <c r="BWI12" s="597"/>
      <c r="BWJ12" s="597"/>
      <c r="BWK12" s="597"/>
      <c r="BWL12" s="597"/>
      <c r="BWM12" s="597"/>
      <c r="BWN12" s="597"/>
      <c r="BWO12" s="597"/>
      <c r="BWP12" s="597"/>
      <c r="BWQ12" s="597"/>
      <c r="BWR12" s="597"/>
      <c r="BWS12" s="597"/>
      <c r="BWT12" s="597"/>
      <c r="BWU12" s="597"/>
      <c r="BWV12" s="597"/>
      <c r="BWW12" s="597"/>
      <c r="BWX12" s="597"/>
      <c r="BWY12" s="597"/>
      <c r="BWZ12" s="597"/>
      <c r="BXA12" s="597"/>
      <c r="BXB12" s="597"/>
      <c r="BXC12" s="597"/>
      <c r="BXD12" s="597"/>
      <c r="BXE12" s="597"/>
      <c r="BXF12" s="597"/>
      <c r="BXG12" s="597"/>
      <c r="BXH12" s="597"/>
      <c r="BXI12" s="597"/>
      <c r="BXJ12" s="597"/>
      <c r="BXK12" s="597"/>
      <c r="BXL12" s="597"/>
      <c r="BXM12" s="597"/>
      <c r="BXN12" s="597"/>
      <c r="BXO12" s="597"/>
      <c r="BXP12" s="597"/>
      <c r="BXQ12" s="597"/>
      <c r="BXR12" s="597"/>
      <c r="BXS12" s="597"/>
      <c r="BXT12" s="597"/>
      <c r="BXU12" s="597"/>
      <c r="BXV12" s="597"/>
      <c r="BXW12" s="597"/>
      <c r="BXX12" s="597"/>
      <c r="BXY12" s="597"/>
      <c r="BXZ12" s="597"/>
      <c r="BYA12" s="597"/>
      <c r="BYB12" s="597"/>
      <c r="BYC12" s="597"/>
      <c r="BYD12" s="597"/>
      <c r="BYE12" s="597"/>
      <c r="BYF12" s="597"/>
      <c r="BYG12" s="597"/>
      <c r="BYH12" s="597"/>
      <c r="BYI12" s="597"/>
      <c r="BYJ12" s="597"/>
      <c r="BYK12" s="597"/>
      <c r="BYL12" s="597"/>
      <c r="BYM12" s="597"/>
      <c r="BYN12" s="597"/>
      <c r="BYO12" s="597"/>
      <c r="BYP12" s="597"/>
      <c r="BYQ12" s="597"/>
      <c r="BYR12" s="597"/>
      <c r="BYS12" s="597"/>
      <c r="BYT12" s="597"/>
      <c r="BYU12" s="597"/>
      <c r="BYV12" s="597"/>
      <c r="BYW12" s="597"/>
      <c r="BYX12" s="597"/>
      <c r="BYY12" s="597"/>
      <c r="BYZ12" s="597"/>
      <c r="BZA12" s="597"/>
      <c r="BZB12" s="597"/>
      <c r="BZC12" s="597"/>
      <c r="BZD12" s="597"/>
      <c r="BZE12" s="597"/>
      <c r="BZF12" s="597"/>
      <c r="BZG12" s="597"/>
      <c r="BZH12" s="597"/>
      <c r="BZI12" s="597"/>
      <c r="BZJ12" s="597"/>
      <c r="BZK12" s="597"/>
      <c r="BZL12" s="597"/>
      <c r="BZM12" s="597"/>
      <c r="BZN12" s="597"/>
      <c r="BZO12" s="597"/>
      <c r="BZP12" s="597"/>
      <c r="BZQ12" s="597"/>
      <c r="BZR12" s="597"/>
      <c r="BZS12" s="597"/>
      <c r="BZT12" s="597"/>
      <c r="BZU12" s="597"/>
      <c r="BZV12" s="597"/>
      <c r="BZW12" s="597"/>
      <c r="BZX12" s="597"/>
      <c r="BZY12" s="597"/>
      <c r="BZZ12" s="597"/>
      <c r="CAA12" s="597"/>
      <c r="CAB12" s="597"/>
      <c r="CAC12" s="597"/>
      <c r="CAD12" s="597"/>
      <c r="CAE12" s="597"/>
      <c r="CAF12" s="597"/>
      <c r="CAG12" s="597"/>
      <c r="CAH12" s="597"/>
      <c r="CAI12" s="597"/>
      <c r="CAJ12" s="597"/>
      <c r="CAK12" s="597"/>
      <c r="CAL12" s="597"/>
      <c r="CAM12" s="597"/>
      <c r="CAN12" s="597"/>
      <c r="CAO12" s="597"/>
      <c r="CAP12" s="597"/>
      <c r="CAQ12" s="597"/>
      <c r="CAR12" s="597"/>
      <c r="CAS12" s="597"/>
      <c r="CAT12" s="597"/>
      <c r="CAU12" s="597"/>
      <c r="CAV12" s="597"/>
      <c r="CAW12" s="597"/>
      <c r="CAX12" s="597"/>
      <c r="CAY12" s="597"/>
      <c r="CAZ12" s="597"/>
      <c r="CBA12" s="597"/>
      <c r="CBB12" s="597"/>
      <c r="CBC12" s="597"/>
      <c r="CBD12" s="597"/>
      <c r="CBE12" s="597"/>
      <c r="CBF12" s="597"/>
      <c r="CBG12" s="597"/>
      <c r="CBH12" s="597"/>
      <c r="CBI12" s="597"/>
      <c r="CBJ12" s="597"/>
      <c r="CBK12" s="597"/>
      <c r="CBL12" s="597"/>
      <c r="CBM12" s="597"/>
      <c r="CBN12" s="597"/>
      <c r="CBO12" s="597"/>
      <c r="CBP12" s="597"/>
      <c r="CBQ12" s="597"/>
      <c r="CBR12" s="597"/>
      <c r="CBS12" s="597"/>
      <c r="CBT12" s="597"/>
      <c r="CBU12" s="597"/>
      <c r="CBV12" s="597"/>
      <c r="CBW12" s="597"/>
      <c r="CBX12" s="597"/>
      <c r="CBY12" s="597"/>
      <c r="CBZ12" s="597"/>
      <c r="CCA12" s="597"/>
      <c r="CCB12" s="597"/>
      <c r="CCC12" s="597"/>
      <c r="CCD12" s="597"/>
      <c r="CCE12" s="597"/>
      <c r="CCF12" s="597"/>
      <c r="CCG12" s="597"/>
      <c r="CCH12" s="597"/>
      <c r="CCI12" s="597"/>
      <c r="CCJ12" s="597"/>
      <c r="CCK12" s="597"/>
      <c r="CCL12" s="597"/>
      <c r="CCM12" s="597"/>
      <c r="CCN12" s="597"/>
      <c r="CCO12" s="597"/>
      <c r="CCP12" s="597"/>
      <c r="CCQ12" s="597"/>
      <c r="CCR12" s="597"/>
      <c r="CCS12" s="597"/>
      <c r="CCT12" s="597"/>
      <c r="CCU12" s="597"/>
      <c r="CCV12" s="597"/>
      <c r="CCW12" s="597"/>
      <c r="CCX12" s="597"/>
      <c r="CCY12" s="597"/>
      <c r="CCZ12" s="597"/>
      <c r="CDA12" s="597"/>
      <c r="CDB12" s="597"/>
      <c r="CDC12" s="597"/>
      <c r="CDD12" s="597"/>
      <c r="CDE12" s="597"/>
      <c r="CDF12" s="597"/>
      <c r="CDG12" s="597"/>
      <c r="CDH12" s="597"/>
      <c r="CDI12" s="597"/>
      <c r="CDJ12" s="597"/>
      <c r="CDK12" s="597"/>
      <c r="CDL12" s="597"/>
      <c r="CDM12" s="597"/>
      <c r="CDN12" s="597"/>
      <c r="CDO12" s="597"/>
      <c r="CDP12" s="597"/>
      <c r="CDQ12" s="597"/>
      <c r="CDR12" s="597"/>
      <c r="CDS12" s="597"/>
      <c r="CDT12" s="597"/>
      <c r="CDU12" s="597"/>
      <c r="CDV12" s="597"/>
      <c r="CDW12" s="597"/>
      <c r="CDX12" s="597"/>
      <c r="CDY12" s="597"/>
      <c r="CDZ12" s="597"/>
      <c r="CEA12" s="597"/>
      <c r="CEB12" s="597"/>
      <c r="CEC12" s="597"/>
      <c r="CED12" s="597"/>
      <c r="CEE12" s="597"/>
      <c r="CEF12" s="597"/>
      <c r="CEG12" s="597"/>
      <c r="CEH12" s="597"/>
      <c r="CEI12" s="597"/>
      <c r="CEJ12" s="597"/>
      <c r="CEK12" s="597"/>
      <c r="CEL12" s="597"/>
      <c r="CEM12" s="597"/>
      <c r="CEN12" s="597"/>
      <c r="CEO12" s="597"/>
      <c r="CEP12" s="597"/>
      <c r="CEQ12" s="597"/>
      <c r="CER12" s="597"/>
      <c r="CES12" s="597"/>
      <c r="CET12" s="597"/>
      <c r="CEU12" s="597"/>
      <c r="CEV12" s="597"/>
      <c r="CEW12" s="597"/>
      <c r="CEX12" s="597"/>
      <c r="CEY12" s="597"/>
      <c r="CEZ12" s="597"/>
      <c r="CFA12" s="597"/>
      <c r="CFB12" s="597"/>
      <c r="CFC12" s="597"/>
      <c r="CFD12" s="597"/>
      <c r="CFE12" s="597"/>
      <c r="CFF12" s="597"/>
      <c r="CFG12" s="597"/>
      <c r="CFH12" s="597"/>
      <c r="CFI12" s="597"/>
      <c r="CFJ12" s="597"/>
      <c r="CFK12" s="597"/>
      <c r="CFL12" s="597"/>
      <c r="CFM12" s="597"/>
      <c r="CFN12" s="597"/>
      <c r="CFO12" s="597"/>
      <c r="CFP12" s="597"/>
      <c r="CFQ12" s="597"/>
      <c r="CFR12" s="597"/>
      <c r="CFS12" s="597"/>
      <c r="CFT12" s="597"/>
      <c r="CFU12" s="597"/>
      <c r="CFV12" s="597"/>
      <c r="CFW12" s="597"/>
      <c r="CFX12" s="597"/>
      <c r="CFY12" s="597"/>
      <c r="CFZ12" s="597"/>
      <c r="CGA12" s="597"/>
      <c r="CGB12" s="597"/>
      <c r="CGC12" s="597"/>
      <c r="CGD12" s="597"/>
      <c r="CGE12" s="597"/>
      <c r="CGF12" s="597"/>
      <c r="CGG12" s="597"/>
      <c r="CGH12" s="597"/>
      <c r="CGI12" s="597"/>
      <c r="CGJ12" s="597"/>
      <c r="CGK12" s="597"/>
      <c r="CGL12" s="597"/>
      <c r="CGM12" s="597"/>
      <c r="CGN12" s="597"/>
      <c r="CGO12" s="597"/>
      <c r="CGP12" s="597"/>
      <c r="CGQ12" s="597"/>
      <c r="CGR12" s="597"/>
      <c r="CGS12" s="597"/>
      <c r="CGT12" s="597"/>
      <c r="CGU12" s="597"/>
      <c r="CGV12" s="597"/>
      <c r="CGW12" s="597"/>
      <c r="CGX12" s="597"/>
      <c r="CGY12" s="597"/>
      <c r="CGZ12" s="597"/>
      <c r="CHA12" s="597"/>
      <c r="CHB12" s="597"/>
      <c r="CHC12" s="597"/>
      <c r="CHD12" s="597"/>
      <c r="CHE12" s="597"/>
      <c r="CHF12" s="597"/>
      <c r="CHG12" s="597"/>
      <c r="CHH12" s="597"/>
      <c r="CHI12" s="597"/>
      <c r="CHJ12" s="597"/>
      <c r="CHK12" s="597"/>
      <c r="CHL12" s="597"/>
      <c r="CHM12" s="597"/>
      <c r="CHN12" s="597"/>
      <c r="CHO12" s="597"/>
      <c r="CHP12" s="597"/>
      <c r="CHQ12" s="597"/>
      <c r="CHR12" s="597"/>
      <c r="CHS12" s="597"/>
      <c r="CHT12" s="597"/>
      <c r="CHU12" s="597"/>
      <c r="CHV12" s="597"/>
      <c r="CHW12" s="597"/>
      <c r="CHX12" s="597"/>
      <c r="CHY12" s="597"/>
      <c r="CHZ12" s="597"/>
      <c r="CIA12" s="597"/>
      <c r="CIB12" s="597"/>
      <c r="CIC12" s="597"/>
      <c r="CID12" s="597"/>
      <c r="CIE12" s="597"/>
      <c r="CIF12" s="597"/>
      <c r="CIG12" s="597"/>
      <c r="CIH12" s="597"/>
      <c r="CII12" s="597"/>
      <c r="CIJ12" s="597"/>
      <c r="CIK12" s="597"/>
      <c r="CIL12" s="597"/>
      <c r="CIM12" s="597"/>
      <c r="CIN12" s="597"/>
      <c r="CIO12" s="597"/>
      <c r="CIP12" s="597"/>
      <c r="CIQ12" s="597"/>
      <c r="CIR12" s="597"/>
      <c r="CIS12" s="597"/>
      <c r="CIT12" s="597"/>
      <c r="CIU12" s="597"/>
      <c r="CIV12" s="597"/>
      <c r="CIW12" s="597"/>
      <c r="CIX12" s="597"/>
      <c r="CIY12" s="597"/>
      <c r="CIZ12" s="597"/>
      <c r="CJA12" s="597"/>
      <c r="CJB12" s="597"/>
      <c r="CJC12" s="597"/>
      <c r="CJD12" s="597"/>
      <c r="CJE12" s="597"/>
      <c r="CJF12" s="597"/>
      <c r="CJG12" s="597"/>
      <c r="CJH12" s="597"/>
      <c r="CJI12" s="597"/>
      <c r="CJJ12" s="597"/>
      <c r="CJK12" s="597"/>
      <c r="CJL12" s="597"/>
      <c r="CJM12" s="597"/>
      <c r="CJN12" s="597"/>
      <c r="CJO12" s="597"/>
      <c r="CJP12" s="597"/>
      <c r="CJQ12" s="597"/>
      <c r="CJR12" s="597"/>
      <c r="CJS12" s="597"/>
      <c r="CJT12" s="597"/>
      <c r="CJU12" s="597"/>
      <c r="CJV12" s="597"/>
      <c r="CJW12" s="597"/>
      <c r="CJX12" s="597"/>
      <c r="CJY12" s="597"/>
      <c r="CJZ12" s="597"/>
      <c r="CKA12" s="597"/>
      <c r="CKB12" s="597"/>
      <c r="CKC12" s="597"/>
      <c r="CKD12" s="597"/>
      <c r="CKE12" s="597"/>
      <c r="CKF12" s="597"/>
      <c r="CKG12" s="597"/>
      <c r="CKH12" s="597"/>
      <c r="CKI12" s="597"/>
      <c r="CKJ12" s="597"/>
      <c r="CKK12" s="597"/>
      <c r="CKL12" s="597"/>
      <c r="CKM12" s="597"/>
      <c r="CKN12" s="597"/>
      <c r="CKO12" s="597"/>
      <c r="CKP12" s="597"/>
      <c r="CKQ12" s="597"/>
      <c r="CKR12" s="597"/>
      <c r="CKS12" s="597"/>
      <c r="CKT12" s="597"/>
      <c r="CKU12" s="597"/>
      <c r="CKV12" s="597"/>
      <c r="CKW12" s="597"/>
      <c r="CKX12" s="597"/>
      <c r="CKY12" s="597"/>
      <c r="CKZ12" s="597"/>
      <c r="CLA12" s="597"/>
      <c r="CLB12" s="597"/>
      <c r="CLC12" s="597"/>
      <c r="CLD12" s="597"/>
      <c r="CLE12" s="597"/>
      <c r="CLF12" s="597"/>
      <c r="CLG12" s="597"/>
      <c r="CLH12" s="597"/>
      <c r="CLI12" s="597"/>
      <c r="CLJ12" s="597"/>
      <c r="CLK12" s="597"/>
      <c r="CLL12" s="597"/>
      <c r="CLM12" s="597"/>
      <c r="CLN12" s="597"/>
      <c r="CLO12" s="597"/>
      <c r="CLP12" s="597"/>
      <c r="CLQ12" s="597"/>
      <c r="CLR12" s="597"/>
      <c r="CLS12" s="597"/>
      <c r="CLT12" s="597"/>
      <c r="CLU12" s="597"/>
      <c r="CLV12" s="597"/>
      <c r="CLW12" s="597"/>
      <c r="CLX12" s="597"/>
      <c r="CLY12" s="597"/>
      <c r="CLZ12" s="597"/>
      <c r="CMA12" s="597"/>
      <c r="CMB12" s="597"/>
      <c r="CMC12" s="597"/>
      <c r="CMD12" s="597"/>
      <c r="CME12" s="597"/>
      <c r="CMF12" s="597"/>
      <c r="CMG12" s="597"/>
      <c r="CMH12" s="597"/>
      <c r="CMI12" s="597"/>
      <c r="CMJ12" s="597"/>
      <c r="CMK12" s="597"/>
      <c r="CML12" s="597"/>
      <c r="CMM12" s="597"/>
      <c r="CMN12" s="597"/>
      <c r="CMO12" s="597"/>
      <c r="CMP12" s="597"/>
      <c r="CMQ12" s="597"/>
      <c r="CMR12" s="597"/>
      <c r="CMS12" s="597"/>
      <c r="CMT12" s="597"/>
      <c r="CMU12" s="597"/>
      <c r="CMV12" s="597"/>
      <c r="CMW12" s="597"/>
      <c r="CMX12" s="597"/>
      <c r="CMY12" s="597"/>
      <c r="CMZ12" s="597"/>
      <c r="CNA12" s="597"/>
      <c r="CNB12" s="597"/>
      <c r="CNC12" s="597"/>
      <c r="CND12" s="597"/>
      <c r="CNE12" s="597"/>
      <c r="CNF12" s="597"/>
      <c r="CNG12" s="597"/>
      <c r="CNH12" s="597"/>
      <c r="CNI12" s="597"/>
      <c r="CNJ12" s="597"/>
      <c r="CNK12" s="597"/>
      <c r="CNL12" s="597"/>
      <c r="CNM12" s="597"/>
      <c r="CNN12" s="597"/>
      <c r="CNO12" s="597"/>
      <c r="CNP12" s="597"/>
      <c r="CNQ12" s="597"/>
      <c r="CNR12" s="597"/>
      <c r="CNS12" s="597"/>
      <c r="CNT12" s="597"/>
      <c r="CNU12" s="597"/>
      <c r="CNV12" s="597"/>
      <c r="CNW12" s="597"/>
      <c r="CNX12" s="597"/>
      <c r="CNY12" s="597"/>
      <c r="CNZ12" s="597"/>
      <c r="COA12" s="597"/>
      <c r="COB12" s="597"/>
      <c r="COC12" s="597"/>
      <c r="COD12" s="597"/>
      <c r="COE12" s="597"/>
      <c r="COF12" s="597"/>
      <c r="COG12" s="597"/>
      <c r="COH12" s="597"/>
      <c r="COI12" s="597"/>
      <c r="COJ12" s="597"/>
      <c r="COK12" s="597"/>
      <c r="COL12" s="597"/>
      <c r="COM12" s="597"/>
      <c r="CON12" s="597"/>
      <c r="COO12" s="597"/>
      <c r="COP12" s="597"/>
      <c r="COQ12" s="597"/>
      <c r="COR12" s="597"/>
      <c r="COS12" s="597"/>
      <c r="COT12" s="597"/>
      <c r="COU12" s="597"/>
      <c r="COV12" s="597"/>
      <c r="COW12" s="597"/>
      <c r="COX12" s="597"/>
      <c r="COY12" s="597"/>
      <c r="COZ12" s="597"/>
      <c r="CPA12" s="597"/>
      <c r="CPB12" s="597"/>
      <c r="CPC12" s="597"/>
      <c r="CPD12" s="597"/>
      <c r="CPE12" s="597"/>
      <c r="CPF12" s="597"/>
      <c r="CPG12" s="597"/>
      <c r="CPH12" s="597"/>
      <c r="CPI12" s="597"/>
      <c r="CPJ12" s="597"/>
      <c r="CPK12" s="597"/>
      <c r="CPL12" s="597"/>
      <c r="CPM12" s="597"/>
      <c r="CPN12" s="597"/>
      <c r="CPO12" s="597"/>
      <c r="CPP12" s="597"/>
      <c r="CPQ12" s="597"/>
      <c r="CPR12" s="597"/>
      <c r="CPS12" s="597"/>
      <c r="CPT12" s="597"/>
      <c r="CPU12" s="597"/>
      <c r="CPV12" s="597"/>
      <c r="CPW12" s="597"/>
      <c r="CPX12" s="597"/>
      <c r="CPY12" s="597"/>
      <c r="CPZ12" s="597"/>
      <c r="CQA12" s="597"/>
      <c r="CQB12" s="597"/>
      <c r="CQC12" s="597"/>
      <c r="CQD12" s="597"/>
      <c r="CQE12" s="597"/>
      <c r="CQF12" s="597"/>
      <c r="CQG12" s="597"/>
      <c r="CQH12" s="597"/>
      <c r="CQI12" s="597"/>
      <c r="CQJ12" s="597"/>
      <c r="CQK12" s="597"/>
      <c r="CQL12" s="597"/>
      <c r="CQM12" s="597"/>
      <c r="CQN12" s="597"/>
      <c r="CQO12" s="597"/>
      <c r="CQP12" s="597"/>
      <c r="CQQ12" s="597"/>
      <c r="CQR12" s="597"/>
      <c r="CQS12" s="597"/>
      <c r="CQT12" s="597"/>
      <c r="CQU12" s="597"/>
      <c r="CQV12" s="597"/>
      <c r="CQW12" s="597"/>
      <c r="CQX12" s="597"/>
      <c r="CQY12" s="597"/>
      <c r="CQZ12" s="597"/>
      <c r="CRA12" s="597"/>
      <c r="CRB12" s="597"/>
      <c r="CRC12" s="597"/>
      <c r="CRD12" s="597"/>
      <c r="CRE12" s="597"/>
      <c r="CRF12" s="597"/>
      <c r="CRG12" s="597"/>
      <c r="CRH12" s="597"/>
      <c r="CRI12" s="597"/>
      <c r="CRJ12" s="597"/>
      <c r="CRK12" s="597"/>
      <c r="CRL12" s="597"/>
      <c r="CRM12" s="597"/>
      <c r="CRN12" s="597"/>
      <c r="CRO12" s="597"/>
      <c r="CRP12" s="597"/>
      <c r="CRQ12" s="597"/>
      <c r="CRR12" s="597"/>
      <c r="CRS12" s="597"/>
      <c r="CRT12" s="597"/>
      <c r="CRU12" s="597"/>
      <c r="CRV12" s="597"/>
      <c r="CRW12" s="597"/>
      <c r="CRX12" s="597"/>
      <c r="CRY12" s="597"/>
      <c r="CRZ12" s="597"/>
      <c r="CSA12" s="597"/>
      <c r="CSB12" s="597"/>
      <c r="CSC12" s="597"/>
      <c r="CSD12" s="597"/>
      <c r="CSE12" s="597"/>
      <c r="CSF12" s="597"/>
      <c r="CSG12" s="597"/>
      <c r="CSH12" s="597"/>
      <c r="CSI12" s="597"/>
      <c r="CSJ12" s="597"/>
      <c r="CSK12" s="597"/>
      <c r="CSL12" s="597"/>
      <c r="CSM12" s="597"/>
      <c r="CSN12" s="597"/>
      <c r="CSO12" s="597"/>
      <c r="CSP12" s="597"/>
      <c r="CSQ12" s="597"/>
      <c r="CSR12" s="597"/>
      <c r="CSS12" s="597"/>
      <c r="CST12" s="597"/>
      <c r="CSU12" s="597"/>
      <c r="CSV12" s="597"/>
      <c r="CSW12" s="597"/>
      <c r="CSX12" s="597"/>
      <c r="CSY12" s="597"/>
      <c r="CSZ12" s="597"/>
      <c r="CTA12" s="597"/>
      <c r="CTB12" s="597"/>
      <c r="CTC12" s="597"/>
      <c r="CTD12" s="597"/>
      <c r="CTE12" s="597"/>
      <c r="CTF12" s="597"/>
      <c r="CTG12" s="597"/>
      <c r="CTH12" s="597"/>
      <c r="CTI12" s="597"/>
      <c r="CTJ12" s="597"/>
      <c r="CTK12" s="597"/>
      <c r="CTL12" s="597"/>
      <c r="CTM12" s="597"/>
      <c r="CTN12" s="597"/>
      <c r="CTO12" s="597"/>
      <c r="CTP12" s="597"/>
      <c r="CTQ12" s="597"/>
      <c r="CTR12" s="597"/>
      <c r="CTS12" s="597"/>
      <c r="CTT12" s="597"/>
      <c r="CTU12" s="597"/>
      <c r="CTV12" s="597"/>
      <c r="CTW12" s="597"/>
      <c r="CTX12" s="597"/>
      <c r="CTY12" s="597"/>
      <c r="CTZ12" s="597"/>
      <c r="CUA12" s="597"/>
      <c r="CUB12" s="597"/>
      <c r="CUC12" s="597"/>
      <c r="CUD12" s="597"/>
      <c r="CUE12" s="597"/>
      <c r="CUF12" s="597"/>
      <c r="CUG12" s="597"/>
      <c r="CUH12" s="597"/>
      <c r="CUI12" s="597"/>
      <c r="CUJ12" s="597"/>
      <c r="CUK12" s="597"/>
      <c r="CUL12" s="597"/>
      <c r="CUM12" s="597"/>
      <c r="CUN12" s="597"/>
      <c r="CUO12" s="597"/>
      <c r="CUP12" s="597"/>
      <c r="CUQ12" s="597"/>
      <c r="CUR12" s="597"/>
      <c r="CUS12" s="597"/>
      <c r="CUT12" s="597"/>
      <c r="CUU12" s="597"/>
      <c r="CUV12" s="597"/>
      <c r="CUW12" s="597"/>
      <c r="CUX12" s="597"/>
      <c r="CUY12" s="597"/>
      <c r="CUZ12" s="597"/>
      <c r="CVA12" s="597"/>
      <c r="CVB12" s="597"/>
      <c r="CVC12" s="597"/>
      <c r="CVD12" s="597"/>
      <c r="CVE12" s="597"/>
      <c r="CVF12" s="597"/>
      <c r="CVG12" s="597"/>
      <c r="CVH12" s="597"/>
      <c r="CVI12" s="597"/>
      <c r="CVJ12" s="597"/>
      <c r="CVK12" s="597"/>
      <c r="CVL12" s="597"/>
      <c r="CVM12" s="597"/>
      <c r="CVN12" s="597"/>
      <c r="CVO12" s="597"/>
      <c r="CVP12" s="597"/>
      <c r="CVQ12" s="597"/>
      <c r="CVR12" s="597"/>
      <c r="CVS12" s="597"/>
      <c r="CVT12" s="597"/>
      <c r="CVU12" s="597"/>
      <c r="CVV12" s="597"/>
      <c r="CVW12" s="597"/>
      <c r="CVX12" s="597"/>
      <c r="CVY12" s="597"/>
      <c r="CVZ12" s="597"/>
      <c r="CWA12" s="597"/>
      <c r="CWB12" s="597"/>
      <c r="CWC12" s="597"/>
      <c r="CWD12" s="597"/>
      <c r="CWE12" s="597"/>
      <c r="CWF12" s="597"/>
      <c r="CWG12" s="597"/>
      <c r="CWH12" s="597"/>
      <c r="CWI12" s="597"/>
      <c r="CWJ12" s="597"/>
      <c r="CWK12" s="597"/>
      <c r="CWL12" s="597"/>
      <c r="CWM12" s="597"/>
      <c r="CWN12" s="597"/>
      <c r="CWO12" s="597"/>
      <c r="CWP12" s="597"/>
      <c r="CWQ12" s="597"/>
      <c r="CWR12" s="597"/>
      <c r="CWS12" s="597"/>
      <c r="CWT12" s="597"/>
      <c r="CWU12" s="597"/>
      <c r="CWV12" s="597"/>
      <c r="CWW12" s="597"/>
      <c r="CWX12" s="597"/>
      <c r="CWY12" s="597"/>
      <c r="CWZ12" s="597"/>
      <c r="CXA12" s="597"/>
      <c r="CXB12" s="597"/>
      <c r="CXC12" s="597"/>
      <c r="CXD12" s="597"/>
      <c r="CXE12" s="597"/>
      <c r="CXF12" s="597"/>
      <c r="CXG12" s="597"/>
      <c r="CXH12" s="597"/>
      <c r="CXI12" s="597"/>
      <c r="CXJ12" s="597"/>
      <c r="CXK12" s="597"/>
      <c r="CXL12" s="597"/>
      <c r="CXM12" s="597"/>
      <c r="CXN12" s="597"/>
      <c r="CXO12" s="597"/>
      <c r="CXP12" s="597"/>
      <c r="CXQ12" s="597"/>
      <c r="CXR12" s="597"/>
      <c r="CXS12" s="597"/>
      <c r="CXT12" s="597"/>
      <c r="CXU12" s="597"/>
      <c r="CXV12" s="597"/>
      <c r="CXW12" s="597"/>
      <c r="CXX12" s="597"/>
      <c r="CXY12" s="597"/>
      <c r="CXZ12" s="597"/>
      <c r="CYA12" s="597"/>
      <c r="CYB12" s="597"/>
      <c r="CYC12" s="597"/>
      <c r="CYD12" s="597"/>
      <c r="CYE12" s="597"/>
      <c r="CYF12" s="597"/>
      <c r="CYG12" s="597"/>
      <c r="CYH12" s="597"/>
      <c r="CYI12" s="597"/>
      <c r="CYJ12" s="597"/>
      <c r="CYK12" s="597"/>
      <c r="CYL12" s="597"/>
      <c r="CYM12" s="597"/>
      <c r="CYN12" s="597"/>
      <c r="CYO12" s="597"/>
      <c r="CYP12" s="597"/>
      <c r="CYQ12" s="597"/>
      <c r="CYR12" s="597"/>
      <c r="CYS12" s="597"/>
      <c r="CYT12" s="597"/>
      <c r="CYU12" s="597"/>
      <c r="CYV12" s="597"/>
      <c r="CYW12" s="597"/>
      <c r="CYX12" s="597"/>
      <c r="CYY12" s="597"/>
      <c r="CYZ12" s="597"/>
      <c r="CZA12" s="597"/>
      <c r="CZB12" s="597"/>
      <c r="CZC12" s="597"/>
      <c r="CZD12" s="597"/>
      <c r="CZE12" s="597"/>
      <c r="CZF12" s="597"/>
      <c r="CZG12" s="597"/>
      <c r="CZH12" s="597"/>
      <c r="CZI12" s="597"/>
      <c r="CZJ12" s="597"/>
      <c r="CZK12" s="597"/>
      <c r="CZL12" s="597"/>
      <c r="CZM12" s="597"/>
      <c r="CZN12" s="597"/>
      <c r="CZO12" s="597"/>
      <c r="CZP12" s="597"/>
      <c r="CZQ12" s="597"/>
      <c r="CZR12" s="597"/>
      <c r="CZS12" s="597"/>
      <c r="CZT12" s="597"/>
      <c r="CZU12" s="597"/>
      <c r="CZV12" s="597"/>
      <c r="CZW12" s="597"/>
      <c r="CZX12" s="597"/>
      <c r="CZY12" s="597"/>
      <c r="CZZ12" s="597"/>
      <c r="DAA12" s="597"/>
      <c r="DAB12" s="597"/>
      <c r="DAC12" s="597"/>
      <c r="DAD12" s="597"/>
      <c r="DAE12" s="597"/>
      <c r="DAF12" s="597"/>
      <c r="DAG12" s="597"/>
      <c r="DAH12" s="597"/>
      <c r="DAI12" s="597"/>
      <c r="DAJ12" s="597"/>
      <c r="DAK12" s="597"/>
      <c r="DAL12" s="597"/>
      <c r="DAM12" s="597"/>
      <c r="DAN12" s="597"/>
      <c r="DAO12" s="597"/>
      <c r="DAP12" s="597"/>
      <c r="DAQ12" s="597"/>
      <c r="DAR12" s="597"/>
      <c r="DAS12" s="597"/>
      <c r="DAT12" s="597"/>
      <c r="DAU12" s="597"/>
      <c r="DAV12" s="597"/>
      <c r="DAW12" s="597"/>
      <c r="DAX12" s="597"/>
      <c r="DAY12" s="597"/>
      <c r="DAZ12" s="597"/>
      <c r="DBA12" s="597"/>
      <c r="DBB12" s="597"/>
      <c r="DBC12" s="597"/>
      <c r="DBD12" s="597"/>
      <c r="DBE12" s="597"/>
      <c r="DBF12" s="597"/>
      <c r="DBG12" s="597"/>
      <c r="DBH12" s="597"/>
      <c r="DBI12" s="597"/>
      <c r="DBJ12" s="597"/>
      <c r="DBK12" s="597"/>
      <c r="DBL12" s="597"/>
      <c r="DBM12" s="597"/>
      <c r="DBN12" s="597"/>
      <c r="DBO12" s="597"/>
      <c r="DBP12" s="597"/>
      <c r="DBQ12" s="597"/>
      <c r="DBR12" s="597"/>
      <c r="DBS12" s="597"/>
      <c r="DBT12" s="597"/>
      <c r="DBU12" s="597"/>
      <c r="DBV12" s="597"/>
      <c r="DBW12" s="597"/>
      <c r="DBX12" s="597"/>
      <c r="DBY12" s="597"/>
      <c r="DBZ12" s="597"/>
      <c r="DCA12" s="597"/>
      <c r="DCB12" s="597"/>
      <c r="DCC12" s="597"/>
      <c r="DCD12" s="597"/>
      <c r="DCE12" s="597"/>
      <c r="DCF12" s="597"/>
      <c r="DCG12" s="597"/>
      <c r="DCH12" s="597"/>
      <c r="DCI12" s="597"/>
      <c r="DCJ12" s="597"/>
      <c r="DCK12" s="597"/>
      <c r="DCL12" s="597"/>
      <c r="DCM12" s="597"/>
      <c r="DCN12" s="597"/>
      <c r="DCO12" s="597"/>
      <c r="DCP12" s="597"/>
      <c r="DCQ12" s="597"/>
      <c r="DCR12" s="597"/>
      <c r="DCS12" s="597"/>
      <c r="DCT12" s="597"/>
      <c r="DCU12" s="597"/>
      <c r="DCV12" s="597"/>
      <c r="DCW12" s="597"/>
      <c r="DCX12" s="597"/>
      <c r="DCY12" s="597"/>
      <c r="DCZ12" s="597"/>
      <c r="DDA12" s="597"/>
      <c r="DDB12" s="597"/>
      <c r="DDC12" s="597"/>
      <c r="DDD12" s="597"/>
      <c r="DDE12" s="597"/>
      <c r="DDF12" s="597"/>
      <c r="DDG12" s="597"/>
      <c r="DDH12" s="597"/>
      <c r="DDI12" s="597"/>
      <c r="DDJ12" s="597"/>
      <c r="DDK12" s="597"/>
      <c r="DDL12" s="597"/>
      <c r="DDM12" s="597"/>
      <c r="DDN12" s="597"/>
      <c r="DDO12" s="597"/>
      <c r="DDP12" s="597"/>
      <c r="DDQ12" s="597"/>
      <c r="DDR12" s="597"/>
      <c r="DDS12" s="597"/>
      <c r="DDT12" s="597"/>
      <c r="DDU12" s="597"/>
      <c r="DDV12" s="597"/>
      <c r="DDW12" s="597"/>
      <c r="DDX12" s="597"/>
      <c r="DDY12" s="597"/>
      <c r="DDZ12" s="597"/>
      <c r="DEA12" s="597"/>
      <c r="DEB12" s="597"/>
      <c r="DEC12" s="597"/>
      <c r="DED12" s="597"/>
      <c r="DEE12" s="597"/>
      <c r="DEF12" s="597"/>
      <c r="DEG12" s="597"/>
      <c r="DEH12" s="597"/>
      <c r="DEI12" s="597"/>
      <c r="DEJ12" s="597"/>
      <c r="DEK12" s="597"/>
      <c r="DEL12" s="597"/>
      <c r="DEM12" s="597"/>
      <c r="DEN12" s="597"/>
      <c r="DEO12" s="597"/>
      <c r="DEP12" s="597"/>
      <c r="DEQ12" s="597"/>
      <c r="DER12" s="597"/>
      <c r="DES12" s="597"/>
      <c r="DET12" s="597"/>
      <c r="DEU12" s="597"/>
      <c r="DEV12" s="597"/>
      <c r="DEW12" s="597"/>
      <c r="DEX12" s="597"/>
      <c r="DEY12" s="597"/>
      <c r="DEZ12" s="597"/>
      <c r="DFA12" s="597"/>
      <c r="DFB12" s="597"/>
      <c r="DFC12" s="597"/>
      <c r="DFD12" s="597"/>
      <c r="DFE12" s="597"/>
      <c r="DFF12" s="597"/>
      <c r="DFG12" s="597"/>
      <c r="DFH12" s="597"/>
      <c r="DFI12" s="597"/>
      <c r="DFJ12" s="597"/>
      <c r="DFK12" s="597"/>
      <c r="DFL12" s="597"/>
      <c r="DFM12" s="597"/>
      <c r="DFN12" s="597"/>
      <c r="DFO12" s="597"/>
      <c r="DFP12" s="597"/>
      <c r="DFQ12" s="597"/>
      <c r="DFR12" s="597"/>
      <c r="DFS12" s="597"/>
      <c r="DFT12" s="597"/>
      <c r="DFU12" s="597"/>
      <c r="DFV12" s="597"/>
      <c r="DFW12" s="597"/>
      <c r="DFX12" s="597"/>
      <c r="DFY12" s="597"/>
      <c r="DFZ12" s="597"/>
      <c r="DGA12" s="597"/>
      <c r="DGB12" s="597"/>
      <c r="DGC12" s="597"/>
      <c r="DGD12" s="597"/>
      <c r="DGE12" s="597"/>
      <c r="DGF12" s="597"/>
      <c r="DGG12" s="597"/>
      <c r="DGH12" s="597"/>
      <c r="DGI12" s="597"/>
      <c r="DGJ12" s="597"/>
      <c r="DGK12" s="597"/>
      <c r="DGL12" s="597"/>
      <c r="DGM12" s="597"/>
      <c r="DGN12" s="597"/>
      <c r="DGO12" s="597"/>
      <c r="DGP12" s="597"/>
      <c r="DGQ12" s="597"/>
      <c r="DGR12" s="597"/>
      <c r="DGS12" s="597"/>
      <c r="DGT12" s="597"/>
      <c r="DGU12" s="597"/>
      <c r="DGV12" s="597"/>
      <c r="DGW12" s="597"/>
      <c r="DGX12" s="597"/>
      <c r="DGY12" s="597"/>
      <c r="DGZ12" s="597"/>
      <c r="DHA12" s="597"/>
      <c r="DHB12" s="597"/>
      <c r="DHC12" s="597"/>
      <c r="DHD12" s="597"/>
      <c r="DHE12" s="597"/>
      <c r="DHF12" s="597"/>
      <c r="DHG12" s="597"/>
      <c r="DHH12" s="597"/>
      <c r="DHI12" s="597"/>
      <c r="DHJ12" s="597"/>
      <c r="DHK12" s="597"/>
      <c r="DHL12" s="597"/>
      <c r="DHM12" s="597"/>
      <c r="DHN12" s="597"/>
      <c r="DHO12" s="597"/>
      <c r="DHP12" s="597"/>
      <c r="DHQ12" s="597"/>
      <c r="DHR12" s="597"/>
      <c r="DHS12" s="597"/>
      <c r="DHT12" s="597"/>
      <c r="DHU12" s="597"/>
      <c r="DHV12" s="597"/>
      <c r="DHW12" s="597"/>
      <c r="DHX12" s="597"/>
      <c r="DHY12" s="597"/>
      <c r="DHZ12" s="597"/>
      <c r="DIA12" s="597"/>
      <c r="DIB12" s="597"/>
      <c r="DIC12" s="597"/>
      <c r="DID12" s="597"/>
      <c r="DIE12" s="597"/>
      <c r="DIF12" s="597"/>
      <c r="DIG12" s="597"/>
      <c r="DIH12" s="597"/>
      <c r="DII12" s="597"/>
      <c r="DIJ12" s="597"/>
      <c r="DIK12" s="597"/>
      <c r="DIL12" s="597"/>
      <c r="DIM12" s="597"/>
      <c r="DIN12" s="597"/>
      <c r="DIO12" s="597"/>
      <c r="DIP12" s="597"/>
      <c r="DIQ12" s="597"/>
      <c r="DIR12" s="597"/>
      <c r="DIS12" s="597"/>
      <c r="DIT12" s="597"/>
      <c r="DIU12" s="597"/>
      <c r="DIV12" s="597"/>
      <c r="DIW12" s="597"/>
      <c r="DIX12" s="597"/>
      <c r="DIY12" s="597"/>
      <c r="DIZ12" s="597"/>
      <c r="DJA12" s="597"/>
      <c r="DJB12" s="597"/>
      <c r="DJC12" s="597"/>
      <c r="DJD12" s="597"/>
      <c r="DJE12" s="597"/>
      <c r="DJF12" s="597"/>
      <c r="DJG12" s="597"/>
      <c r="DJH12" s="597"/>
      <c r="DJI12" s="597"/>
      <c r="DJJ12" s="597"/>
      <c r="DJK12" s="597"/>
      <c r="DJL12" s="597"/>
      <c r="DJM12" s="597"/>
      <c r="DJN12" s="597"/>
      <c r="DJO12" s="597"/>
      <c r="DJP12" s="597"/>
      <c r="DJQ12" s="597"/>
      <c r="DJR12" s="597"/>
      <c r="DJS12" s="597"/>
      <c r="DJT12" s="597"/>
      <c r="DJU12" s="597"/>
      <c r="DJV12" s="597"/>
      <c r="DJW12" s="597"/>
      <c r="DJX12" s="597"/>
      <c r="DJY12" s="597"/>
      <c r="DJZ12" s="597"/>
      <c r="DKA12" s="597"/>
      <c r="DKB12" s="597"/>
      <c r="DKC12" s="597"/>
      <c r="DKD12" s="597"/>
      <c r="DKE12" s="597"/>
      <c r="DKF12" s="597"/>
      <c r="DKG12" s="597"/>
      <c r="DKH12" s="597"/>
      <c r="DKI12" s="597"/>
      <c r="DKJ12" s="597"/>
      <c r="DKK12" s="597"/>
      <c r="DKL12" s="597"/>
      <c r="DKM12" s="597"/>
      <c r="DKN12" s="597"/>
      <c r="DKO12" s="597"/>
      <c r="DKP12" s="597"/>
      <c r="DKQ12" s="597"/>
      <c r="DKR12" s="597"/>
      <c r="DKS12" s="597"/>
      <c r="DKT12" s="597"/>
      <c r="DKU12" s="597"/>
      <c r="DKV12" s="597"/>
      <c r="DKW12" s="597"/>
      <c r="DKX12" s="597"/>
      <c r="DKY12" s="597"/>
      <c r="DKZ12" s="597"/>
      <c r="DLA12" s="597"/>
      <c r="DLB12" s="597"/>
      <c r="DLC12" s="597"/>
      <c r="DLD12" s="597"/>
      <c r="DLE12" s="597"/>
      <c r="DLF12" s="597"/>
      <c r="DLG12" s="597"/>
      <c r="DLH12" s="597"/>
      <c r="DLI12" s="597"/>
      <c r="DLJ12" s="597"/>
      <c r="DLK12" s="597"/>
      <c r="DLL12" s="597"/>
      <c r="DLM12" s="597"/>
      <c r="DLN12" s="597"/>
      <c r="DLO12" s="597"/>
      <c r="DLP12" s="597"/>
      <c r="DLQ12" s="597"/>
      <c r="DLR12" s="597"/>
      <c r="DLS12" s="597"/>
      <c r="DLT12" s="597"/>
      <c r="DLU12" s="597"/>
      <c r="DLV12" s="597"/>
      <c r="DLW12" s="597"/>
      <c r="DLX12" s="597"/>
      <c r="DLY12" s="597"/>
      <c r="DLZ12" s="597"/>
      <c r="DMA12" s="597"/>
      <c r="DMB12" s="597"/>
      <c r="DMC12" s="597"/>
      <c r="DMD12" s="597"/>
      <c r="DME12" s="597"/>
      <c r="DMF12" s="597"/>
      <c r="DMG12" s="597"/>
      <c r="DMH12" s="597"/>
      <c r="DMI12" s="597"/>
      <c r="DMJ12" s="597"/>
      <c r="DMK12" s="597"/>
      <c r="DML12" s="597"/>
      <c r="DMM12" s="597"/>
      <c r="DMN12" s="597"/>
      <c r="DMO12" s="597"/>
      <c r="DMP12" s="597"/>
      <c r="DMQ12" s="597"/>
      <c r="DMR12" s="597"/>
      <c r="DMS12" s="597"/>
      <c r="DMT12" s="597"/>
      <c r="DMU12" s="597"/>
      <c r="DMV12" s="597"/>
      <c r="DMW12" s="597"/>
      <c r="DMX12" s="597"/>
      <c r="DMY12" s="597"/>
      <c r="DMZ12" s="597"/>
      <c r="DNA12" s="597"/>
      <c r="DNB12" s="597"/>
      <c r="DNC12" s="597"/>
      <c r="DND12" s="597"/>
      <c r="DNE12" s="597"/>
      <c r="DNF12" s="597"/>
      <c r="DNG12" s="597"/>
      <c r="DNH12" s="597"/>
      <c r="DNI12" s="597"/>
      <c r="DNJ12" s="597"/>
      <c r="DNK12" s="597"/>
      <c r="DNL12" s="597"/>
      <c r="DNM12" s="597"/>
      <c r="DNN12" s="597"/>
      <c r="DNO12" s="597"/>
      <c r="DNP12" s="597"/>
      <c r="DNQ12" s="597"/>
      <c r="DNR12" s="597"/>
      <c r="DNS12" s="597"/>
      <c r="DNT12" s="597"/>
      <c r="DNU12" s="597"/>
      <c r="DNV12" s="597"/>
      <c r="DNW12" s="597"/>
      <c r="DNX12" s="597"/>
      <c r="DNY12" s="597"/>
      <c r="DNZ12" s="597"/>
      <c r="DOA12" s="597"/>
      <c r="DOB12" s="597"/>
      <c r="DOC12" s="597"/>
      <c r="DOD12" s="597"/>
      <c r="DOE12" s="597"/>
      <c r="DOF12" s="597"/>
      <c r="DOG12" s="597"/>
      <c r="DOH12" s="597"/>
      <c r="DOI12" s="597"/>
      <c r="DOJ12" s="597"/>
      <c r="DOK12" s="597"/>
      <c r="DOL12" s="597"/>
      <c r="DOM12" s="597"/>
      <c r="DON12" s="597"/>
      <c r="DOO12" s="597"/>
      <c r="DOP12" s="597"/>
      <c r="DOQ12" s="597"/>
      <c r="DOR12" s="597"/>
      <c r="DOS12" s="597"/>
      <c r="DOT12" s="597"/>
      <c r="DOU12" s="597"/>
      <c r="DOV12" s="597"/>
      <c r="DOW12" s="597"/>
      <c r="DOX12" s="597"/>
      <c r="DOY12" s="597"/>
      <c r="DOZ12" s="597"/>
      <c r="DPA12" s="597"/>
      <c r="DPB12" s="597"/>
      <c r="DPC12" s="597"/>
      <c r="DPD12" s="597"/>
      <c r="DPE12" s="597"/>
      <c r="DPF12" s="597"/>
      <c r="DPG12" s="597"/>
      <c r="DPH12" s="597"/>
      <c r="DPI12" s="597"/>
      <c r="DPJ12" s="597"/>
      <c r="DPK12" s="597"/>
      <c r="DPL12" s="597"/>
      <c r="DPM12" s="597"/>
      <c r="DPN12" s="597"/>
      <c r="DPO12" s="597"/>
      <c r="DPP12" s="597"/>
      <c r="DPQ12" s="597"/>
      <c r="DPR12" s="597"/>
      <c r="DPS12" s="597"/>
      <c r="DPT12" s="597"/>
      <c r="DPU12" s="597"/>
      <c r="DPV12" s="597"/>
      <c r="DPW12" s="597"/>
      <c r="DPX12" s="597"/>
      <c r="DPY12" s="597"/>
      <c r="DPZ12" s="597"/>
      <c r="DQA12" s="597"/>
      <c r="DQB12" s="597"/>
      <c r="DQC12" s="597"/>
      <c r="DQD12" s="597"/>
      <c r="DQE12" s="597"/>
      <c r="DQF12" s="597"/>
      <c r="DQG12" s="597"/>
      <c r="DQH12" s="597"/>
      <c r="DQI12" s="597"/>
      <c r="DQJ12" s="597"/>
      <c r="DQK12" s="597"/>
      <c r="DQL12" s="597"/>
      <c r="DQM12" s="597"/>
      <c r="DQN12" s="597"/>
      <c r="DQO12" s="597"/>
      <c r="DQP12" s="597"/>
      <c r="DQQ12" s="597"/>
      <c r="DQR12" s="597"/>
      <c r="DQS12" s="597"/>
      <c r="DQT12" s="597"/>
      <c r="DQU12" s="597"/>
      <c r="DQV12" s="597"/>
      <c r="DQW12" s="597"/>
      <c r="DQX12" s="597"/>
      <c r="DQY12" s="597"/>
      <c r="DQZ12" s="597"/>
      <c r="DRA12" s="597"/>
      <c r="DRB12" s="597"/>
      <c r="DRC12" s="597"/>
      <c r="DRD12" s="597"/>
      <c r="DRE12" s="597"/>
      <c r="DRF12" s="597"/>
      <c r="DRG12" s="597"/>
      <c r="DRH12" s="597"/>
      <c r="DRI12" s="597"/>
      <c r="DRJ12" s="597"/>
      <c r="DRK12" s="597"/>
      <c r="DRL12" s="597"/>
      <c r="DRM12" s="597"/>
      <c r="DRN12" s="597"/>
      <c r="DRO12" s="597"/>
      <c r="DRP12" s="597"/>
      <c r="DRQ12" s="597"/>
      <c r="DRR12" s="597"/>
      <c r="DRS12" s="597"/>
      <c r="DRT12" s="597"/>
      <c r="DRU12" s="597"/>
      <c r="DRV12" s="597"/>
      <c r="DRW12" s="597"/>
      <c r="DRX12" s="597"/>
      <c r="DRY12" s="597"/>
      <c r="DRZ12" s="597"/>
      <c r="DSA12" s="597"/>
      <c r="DSB12" s="597"/>
      <c r="DSC12" s="597"/>
      <c r="DSD12" s="597"/>
      <c r="DSE12" s="597"/>
      <c r="DSF12" s="597"/>
      <c r="DSG12" s="597"/>
      <c r="DSH12" s="597"/>
      <c r="DSI12" s="597"/>
      <c r="DSJ12" s="597"/>
      <c r="DSK12" s="597"/>
      <c r="DSL12" s="597"/>
      <c r="DSM12" s="597"/>
      <c r="DSN12" s="597"/>
      <c r="DSO12" s="597"/>
      <c r="DSP12" s="597"/>
      <c r="DSQ12" s="597"/>
      <c r="DSR12" s="597"/>
      <c r="DSS12" s="597"/>
      <c r="DST12" s="597"/>
      <c r="DSU12" s="597"/>
      <c r="DSV12" s="597"/>
      <c r="DSW12" s="597"/>
      <c r="DSX12" s="597"/>
      <c r="DSY12" s="597"/>
      <c r="DSZ12" s="597"/>
      <c r="DTA12" s="597"/>
      <c r="DTB12" s="597"/>
      <c r="DTC12" s="597"/>
      <c r="DTD12" s="597"/>
      <c r="DTE12" s="597"/>
      <c r="DTF12" s="597"/>
      <c r="DTG12" s="597"/>
      <c r="DTH12" s="597"/>
      <c r="DTI12" s="597"/>
      <c r="DTJ12" s="597"/>
      <c r="DTK12" s="597"/>
      <c r="DTL12" s="597"/>
      <c r="DTM12" s="597"/>
      <c r="DTN12" s="597"/>
      <c r="DTO12" s="597"/>
      <c r="DTP12" s="597"/>
      <c r="DTQ12" s="597"/>
      <c r="DTR12" s="597"/>
      <c r="DTS12" s="597"/>
      <c r="DTT12" s="597"/>
      <c r="DTU12" s="597"/>
      <c r="DTV12" s="597"/>
      <c r="DTW12" s="597"/>
      <c r="DTX12" s="597"/>
      <c r="DTY12" s="597"/>
      <c r="DTZ12" s="597"/>
      <c r="DUA12" s="597"/>
      <c r="DUB12" s="597"/>
      <c r="DUC12" s="597"/>
      <c r="DUD12" s="597"/>
      <c r="DUE12" s="597"/>
      <c r="DUF12" s="597"/>
      <c r="DUG12" s="597"/>
      <c r="DUH12" s="597"/>
      <c r="DUI12" s="597"/>
      <c r="DUJ12" s="597"/>
      <c r="DUK12" s="597"/>
      <c r="DUL12" s="597"/>
      <c r="DUM12" s="597"/>
      <c r="DUN12" s="597"/>
      <c r="DUO12" s="597"/>
      <c r="DUP12" s="597"/>
      <c r="DUQ12" s="597"/>
      <c r="DUR12" s="597"/>
      <c r="DUS12" s="597"/>
      <c r="DUT12" s="597"/>
      <c r="DUU12" s="597"/>
      <c r="DUV12" s="597"/>
      <c r="DUW12" s="597"/>
      <c r="DUX12" s="597"/>
      <c r="DUY12" s="597"/>
      <c r="DUZ12" s="597"/>
      <c r="DVA12" s="597"/>
      <c r="DVB12" s="597"/>
      <c r="DVC12" s="597"/>
      <c r="DVD12" s="597"/>
      <c r="DVE12" s="597"/>
      <c r="DVF12" s="597"/>
      <c r="DVG12" s="597"/>
      <c r="DVH12" s="597"/>
      <c r="DVI12" s="597"/>
      <c r="DVJ12" s="597"/>
      <c r="DVK12" s="597"/>
      <c r="DVL12" s="597"/>
      <c r="DVM12" s="597"/>
      <c r="DVN12" s="597"/>
      <c r="DVO12" s="597"/>
      <c r="DVP12" s="597"/>
      <c r="DVQ12" s="597"/>
      <c r="DVR12" s="597"/>
      <c r="DVS12" s="597"/>
      <c r="DVT12" s="597"/>
      <c r="DVU12" s="597"/>
      <c r="DVV12" s="597"/>
      <c r="DVW12" s="597"/>
      <c r="DVX12" s="597"/>
      <c r="DVY12" s="597"/>
      <c r="DVZ12" s="597"/>
      <c r="DWA12" s="597"/>
      <c r="DWB12" s="597"/>
      <c r="DWC12" s="597"/>
      <c r="DWD12" s="597"/>
      <c r="DWE12" s="597"/>
      <c r="DWF12" s="597"/>
      <c r="DWG12" s="597"/>
      <c r="DWH12" s="597"/>
      <c r="DWI12" s="597"/>
      <c r="DWJ12" s="597"/>
      <c r="DWK12" s="597"/>
      <c r="DWL12" s="597"/>
      <c r="DWM12" s="597"/>
      <c r="DWN12" s="597"/>
      <c r="DWO12" s="597"/>
      <c r="DWP12" s="597"/>
      <c r="DWQ12" s="597"/>
      <c r="DWR12" s="597"/>
      <c r="DWS12" s="597"/>
      <c r="DWT12" s="597"/>
      <c r="DWU12" s="597"/>
      <c r="DWV12" s="597"/>
      <c r="DWW12" s="597"/>
      <c r="DWX12" s="597"/>
      <c r="DWY12" s="597"/>
      <c r="DWZ12" s="597"/>
      <c r="DXA12" s="597"/>
      <c r="DXB12" s="597"/>
      <c r="DXC12" s="597"/>
      <c r="DXD12" s="597"/>
      <c r="DXE12" s="597"/>
      <c r="DXF12" s="597"/>
      <c r="DXG12" s="597"/>
      <c r="DXH12" s="597"/>
      <c r="DXI12" s="597"/>
      <c r="DXJ12" s="597"/>
      <c r="DXK12" s="597"/>
      <c r="DXL12" s="597"/>
      <c r="DXM12" s="597"/>
      <c r="DXN12" s="597"/>
      <c r="DXO12" s="597"/>
      <c r="DXP12" s="597"/>
      <c r="DXQ12" s="597"/>
      <c r="DXR12" s="597"/>
      <c r="DXS12" s="597"/>
      <c r="DXT12" s="597"/>
      <c r="DXU12" s="597"/>
      <c r="DXV12" s="597"/>
      <c r="DXW12" s="597"/>
      <c r="DXX12" s="597"/>
      <c r="DXY12" s="597"/>
      <c r="DXZ12" s="597"/>
      <c r="DYA12" s="597"/>
      <c r="DYB12" s="597"/>
      <c r="DYC12" s="597"/>
      <c r="DYD12" s="597"/>
      <c r="DYE12" s="597"/>
      <c r="DYF12" s="597"/>
      <c r="DYG12" s="597"/>
      <c r="DYH12" s="597"/>
      <c r="DYI12" s="597"/>
      <c r="DYJ12" s="597"/>
      <c r="DYK12" s="597"/>
      <c r="DYL12" s="597"/>
      <c r="DYM12" s="597"/>
      <c r="DYN12" s="597"/>
      <c r="DYO12" s="597"/>
      <c r="DYP12" s="597"/>
      <c r="DYQ12" s="597"/>
      <c r="DYR12" s="597"/>
      <c r="DYS12" s="597"/>
      <c r="DYT12" s="597"/>
      <c r="DYU12" s="597"/>
      <c r="DYV12" s="597"/>
      <c r="DYW12" s="597"/>
      <c r="DYX12" s="597"/>
      <c r="DYY12" s="597"/>
      <c r="DYZ12" s="597"/>
      <c r="DZA12" s="597"/>
      <c r="DZB12" s="597"/>
      <c r="DZC12" s="597"/>
      <c r="DZD12" s="597"/>
      <c r="DZE12" s="597"/>
      <c r="DZF12" s="597"/>
      <c r="DZG12" s="597"/>
      <c r="DZH12" s="597"/>
      <c r="DZI12" s="597"/>
      <c r="DZJ12" s="597"/>
      <c r="DZK12" s="597"/>
      <c r="DZL12" s="597"/>
      <c r="DZM12" s="597"/>
      <c r="DZN12" s="597"/>
      <c r="DZO12" s="597"/>
      <c r="DZP12" s="597"/>
      <c r="DZQ12" s="597"/>
      <c r="DZR12" s="597"/>
      <c r="DZS12" s="597"/>
      <c r="DZT12" s="597"/>
      <c r="DZU12" s="597"/>
      <c r="DZV12" s="597"/>
      <c r="DZW12" s="597"/>
      <c r="DZX12" s="597"/>
      <c r="DZY12" s="597"/>
      <c r="DZZ12" s="597"/>
      <c r="EAA12" s="597"/>
      <c r="EAB12" s="597"/>
      <c r="EAC12" s="597"/>
      <c r="EAD12" s="597"/>
      <c r="EAE12" s="597"/>
      <c r="EAF12" s="597"/>
      <c r="EAG12" s="597"/>
      <c r="EAH12" s="597"/>
      <c r="EAI12" s="597"/>
      <c r="EAJ12" s="597"/>
      <c r="EAK12" s="597"/>
      <c r="EAL12" s="597"/>
      <c r="EAM12" s="597"/>
      <c r="EAN12" s="597"/>
      <c r="EAO12" s="597"/>
      <c r="EAP12" s="597"/>
      <c r="EAQ12" s="597"/>
      <c r="EAR12" s="597"/>
      <c r="EAS12" s="597"/>
      <c r="EAT12" s="597"/>
      <c r="EAU12" s="597"/>
      <c r="EAV12" s="597"/>
      <c r="EAW12" s="597"/>
      <c r="EAX12" s="597"/>
      <c r="EAY12" s="597"/>
      <c r="EAZ12" s="597"/>
      <c r="EBA12" s="597"/>
      <c r="EBB12" s="597"/>
      <c r="EBC12" s="597"/>
      <c r="EBD12" s="597"/>
      <c r="EBE12" s="597"/>
      <c r="EBF12" s="597"/>
      <c r="EBG12" s="597"/>
      <c r="EBH12" s="597"/>
      <c r="EBI12" s="597"/>
      <c r="EBJ12" s="597"/>
      <c r="EBK12" s="597"/>
      <c r="EBL12" s="597"/>
      <c r="EBM12" s="597"/>
      <c r="EBN12" s="597"/>
      <c r="EBO12" s="597"/>
      <c r="EBP12" s="597"/>
      <c r="EBQ12" s="597"/>
      <c r="EBR12" s="597"/>
      <c r="EBS12" s="597"/>
      <c r="EBT12" s="597"/>
      <c r="EBU12" s="597"/>
      <c r="EBV12" s="597"/>
      <c r="EBW12" s="597"/>
      <c r="EBX12" s="597"/>
      <c r="EBY12" s="597"/>
      <c r="EBZ12" s="597"/>
      <c r="ECA12" s="597"/>
      <c r="ECB12" s="597"/>
      <c r="ECC12" s="597"/>
      <c r="ECD12" s="597"/>
      <c r="ECE12" s="597"/>
      <c r="ECF12" s="597"/>
      <c r="ECG12" s="597"/>
      <c r="ECH12" s="597"/>
      <c r="ECI12" s="597"/>
      <c r="ECJ12" s="597"/>
      <c r="ECK12" s="597"/>
      <c r="ECL12" s="597"/>
      <c r="ECM12" s="597"/>
      <c r="ECN12" s="597"/>
      <c r="ECO12" s="597"/>
      <c r="ECP12" s="597"/>
      <c r="ECQ12" s="597"/>
      <c r="ECR12" s="597"/>
      <c r="ECS12" s="597"/>
      <c r="ECT12" s="597"/>
      <c r="ECU12" s="597"/>
      <c r="ECV12" s="597"/>
      <c r="ECW12" s="597"/>
      <c r="ECX12" s="597"/>
      <c r="ECY12" s="597"/>
      <c r="ECZ12" s="597"/>
      <c r="EDA12" s="597"/>
      <c r="EDB12" s="597"/>
      <c r="EDC12" s="597"/>
      <c r="EDD12" s="597"/>
      <c r="EDE12" s="597"/>
      <c r="EDF12" s="597"/>
      <c r="EDG12" s="597"/>
      <c r="EDH12" s="597"/>
      <c r="EDI12" s="597"/>
      <c r="EDJ12" s="597"/>
      <c r="EDK12" s="597"/>
      <c r="EDL12" s="597"/>
      <c r="EDM12" s="597"/>
      <c r="EDN12" s="597"/>
      <c r="EDO12" s="597"/>
      <c r="EDP12" s="597"/>
      <c r="EDQ12" s="597"/>
      <c r="EDR12" s="597"/>
      <c r="EDS12" s="597"/>
      <c r="EDT12" s="597"/>
      <c r="EDU12" s="597"/>
      <c r="EDV12" s="597"/>
      <c r="EDW12" s="597"/>
      <c r="EDX12" s="597"/>
      <c r="EDY12" s="597"/>
      <c r="EDZ12" s="597"/>
      <c r="EEA12" s="597"/>
      <c r="EEB12" s="597"/>
      <c r="EEC12" s="597"/>
      <c r="EED12" s="597"/>
      <c r="EEE12" s="597"/>
      <c r="EEF12" s="597"/>
      <c r="EEG12" s="597"/>
      <c r="EEH12" s="597"/>
      <c r="EEI12" s="597"/>
      <c r="EEJ12" s="597"/>
      <c r="EEK12" s="597"/>
      <c r="EEL12" s="597"/>
      <c r="EEM12" s="597"/>
      <c r="EEN12" s="597"/>
      <c r="EEO12" s="597"/>
      <c r="EEP12" s="597"/>
      <c r="EEQ12" s="597"/>
      <c r="EER12" s="597"/>
      <c r="EES12" s="597"/>
      <c r="EET12" s="597"/>
      <c r="EEU12" s="597"/>
      <c r="EEV12" s="597"/>
      <c r="EEW12" s="597"/>
      <c r="EEX12" s="597"/>
      <c r="EEY12" s="597"/>
      <c r="EEZ12" s="597"/>
      <c r="EFA12" s="597"/>
      <c r="EFB12" s="597"/>
      <c r="EFC12" s="597"/>
      <c r="EFD12" s="597"/>
      <c r="EFE12" s="597"/>
      <c r="EFF12" s="597"/>
      <c r="EFG12" s="597"/>
      <c r="EFH12" s="597"/>
      <c r="EFI12" s="597"/>
      <c r="EFJ12" s="597"/>
      <c r="EFK12" s="597"/>
      <c r="EFL12" s="597"/>
      <c r="EFM12" s="597"/>
      <c r="EFN12" s="597"/>
      <c r="EFO12" s="597"/>
      <c r="EFP12" s="597"/>
      <c r="EFQ12" s="597"/>
      <c r="EFR12" s="597"/>
      <c r="EFS12" s="597"/>
      <c r="EFT12" s="597"/>
      <c r="EFU12" s="597"/>
      <c r="EFV12" s="597"/>
      <c r="EFW12" s="597"/>
      <c r="EFX12" s="597"/>
      <c r="EFY12" s="597"/>
      <c r="EFZ12" s="597"/>
      <c r="EGA12" s="597"/>
      <c r="EGB12" s="597"/>
      <c r="EGC12" s="597"/>
      <c r="EGD12" s="597"/>
      <c r="EGE12" s="597"/>
      <c r="EGF12" s="597"/>
      <c r="EGG12" s="597"/>
      <c r="EGH12" s="597"/>
      <c r="EGI12" s="597"/>
      <c r="EGJ12" s="597"/>
      <c r="EGK12" s="597"/>
      <c r="EGL12" s="597"/>
      <c r="EGM12" s="597"/>
      <c r="EGN12" s="597"/>
      <c r="EGO12" s="597"/>
      <c r="EGP12" s="597"/>
      <c r="EGQ12" s="597"/>
      <c r="EGR12" s="597"/>
      <c r="EGS12" s="597"/>
      <c r="EGT12" s="597"/>
      <c r="EGU12" s="597"/>
      <c r="EGV12" s="597"/>
      <c r="EGW12" s="597"/>
      <c r="EGX12" s="597"/>
      <c r="EGY12" s="597"/>
      <c r="EGZ12" s="597"/>
      <c r="EHA12" s="597"/>
      <c r="EHB12" s="597"/>
      <c r="EHC12" s="597"/>
      <c r="EHD12" s="597"/>
      <c r="EHE12" s="597"/>
      <c r="EHF12" s="597"/>
      <c r="EHG12" s="597"/>
      <c r="EHH12" s="597"/>
      <c r="EHI12" s="597"/>
      <c r="EHJ12" s="597"/>
      <c r="EHK12" s="597"/>
      <c r="EHL12" s="597"/>
      <c r="EHM12" s="597"/>
      <c r="EHN12" s="597"/>
      <c r="EHO12" s="597"/>
      <c r="EHP12" s="597"/>
      <c r="EHQ12" s="597"/>
      <c r="EHR12" s="597"/>
      <c r="EHS12" s="597"/>
      <c r="EHT12" s="597"/>
      <c r="EHU12" s="597"/>
      <c r="EHV12" s="597"/>
      <c r="EHW12" s="597"/>
      <c r="EHX12" s="597"/>
      <c r="EHY12" s="597"/>
      <c r="EHZ12" s="597"/>
      <c r="EIA12" s="597"/>
      <c r="EIB12" s="597"/>
      <c r="EIC12" s="597"/>
      <c r="EID12" s="597"/>
      <c r="EIE12" s="597"/>
      <c r="EIF12" s="597"/>
      <c r="EIG12" s="597"/>
      <c r="EIH12" s="597"/>
      <c r="EII12" s="597"/>
      <c r="EIJ12" s="597"/>
      <c r="EIK12" s="597"/>
      <c r="EIL12" s="597"/>
      <c r="EIM12" s="597"/>
      <c r="EIN12" s="597"/>
      <c r="EIO12" s="597"/>
      <c r="EIP12" s="597"/>
      <c r="EIQ12" s="597"/>
      <c r="EIR12" s="597"/>
      <c r="EIS12" s="597"/>
      <c r="EIT12" s="597"/>
      <c r="EIU12" s="597"/>
      <c r="EIV12" s="597"/>
      <c r="EIW12" s="597"/>
      <c r="EIX12" s="597"/>
      <c r="EIY12" s="597"/>
      <c r="EIZ12" s="597"/>
      <c r="EJA12" s="597"/>
      <c r="EJB12" s="597"/>
      <c r="EJC12" s="597"/>
      <c r="EJD12" s="597"/>
      <c r="EJE12" s="597"/>
      <c r="EJF12" s="597"/>
      <c r="EJG12" s="597"/>
      <c r="EJH12" s="597"/>
      <c r="EJI12" s="597"/>
      <c r="EJJ12" s="597"/>
      <c r="EJK12" s="597"/>
      <c r="EJL12" s="597"/>
      <c r="EJM12" s="597"/>
      <c r="EJN12" s="597"/>
      <c r="EJO12" s="597"/>
      <c r="EJP12" s="597"/>
      <c r="EJQ12" s="597"/>
      <c r="EJR12" s="597"/>
      <c r="EJS12" s="597"/>
      <c r="EJT12" s="597"/>
      <c r="EJU12" s="597"/>
      <c r="EJV12" s="597"/>
      <c r="EJW12" s="597"/>
      <c r="EJX12" s="597"/>
      <c r="EJY12" s="597"/>
      <c r="EJZ12" s="597"/>
      <c r="EKA12" s="597"/>
      <c r="EKB12" s="597"/>
      <c r="EKC12" s="597"/>
      <c r="EKD12" s="597"/>
      <c r="EKE12" s="597"/>
      <c r="EKF12" s="597"/>
      <c r="EKG12" s="597"/>
      <c r="EKH12" s="597"/>
      <c r="EKI12" s="597"/>
      <c r="EKJ12" s="597"/>
      <c r="EKK12" s="597"/>
      <c r="EKL12" s="597"/>
      <c r="EKM12" s="597"/>
      <c r="EKN12" s="597"/>
      <c r="EKO12" s="597"/>
      <c r="EKP12" s="597"/>
      <c r="EKQ12" s="597"/>
      <c r="EKR12" s="597"/>
      <c r="EKS12" s="597"/>
      <c r="EKT12" s="597"/>
      <c r="EKU12" s="597"/>
      <c r="EKV12" s="597"/>
      <c r="EKW12" s="597"/>
      <c r="EKX12" s="597"/>
      <c r="EKY12" s="597"/>
      <c r="EKZ12" s="597"/>
      <c r="ELA12" s="597"/>
      <c r="ELB12" s="597"/>
      <c r="ELC12" s="597"/>
      <c r="ELD12" s="597"/>
      <c r="ELE12" s="597"/>
      <c r="ELF12" s="597"/>
      <c r="ELG12" s="597"/>
      <c r="ELH12" s="597"/>
      <c r="ELI12" s="597"/>
      <c r="ELJ12" s="597"/>
      <c r="ELK12" s="597"/>
      <c r="ELL12" s="597"/>
      <c r="ELM12" s="597"/>
      <c r="ELN12" s="597"/>
      <c r="ELO12" s="597"/>
      <c r="ELP12" s="597"/>
      <c r="ELQ12" s="597"/>
      <c r="ELR12" s="597"/>
      <c r="ELS12" s="597"/>
      <c r="ELT12" s="597"/>
      <c r="ELU12" s="597"/>
      <c r="ELV12" s="597"/>
      <c r="ELW12" s="597"/>
      <c r="ELX12" s="597"/>
      <c r="ELY12" s="597"/>
      <c r="ELZ12" s="597"/>
      <c r="EMA12" s="597"/>
      <c r="EMB12" s="597"/>
      <c r="EMC12" s="597"/>
      <c r="EMD12" s="597"/>
      <c r="EME12" s="597"/>
      <c r="EMF12" s="597"/>
      <c r="EMG12" s="597"/>
      <c r="EMH12" s="597"/>
      <c r="EMI12" s="597"/>
      <c r="EMJ12" s="597"/>
      <c r="EMK12" s="597"/>
      <c r="EML12" s="597"/>
      <c r="EMM12" s="597"/>
      <c r="EMN12" s="597"/>
      <c r="EMO12" s="597"/>
      <c r="EMP12" s="597"/>
      <c r="EMQ12" s="597"/>
      <c r="EMR12" s="597"/>
      <c r="EMS12" s="597"/>
      <c r="EMT12" s="597"/>
      <c r="EMU12" s="597"/>
      <c r="EMV12" s="597"/>
      <c r="EMW12" s="597"/>
      <c r="EMX12" s="597"/>
      <c r="EMY12" s="597"/>
      <c r="EMZ12" s="597"/>
      <c r="ENA12" s="597"/>
      <c r="ENB12" s="597"/>
      <c r="ENC12" s="597"/>
      <c r="END12" s="597"/>
      <c r="ENE12" s="597"/>
      <c r="ENF12" s="597"/>
      <c r="ENG12" s="597"/>
      <c r="ENH12" s="597"/>
      <c r="ENI12" s="597"/>
      <c r="ENJ12" s="597"/>
      <c r="ENK12" s="597"/>
      <c r="ENL12" s="597"/>
      <c r="ENM12" s="597"/>
      <c r="ENN12" s="597"/>
      <c r="ENO12" s="597"/>
      <c r="ENP12" s="597"/>
      <c r="ENQ12" s="597"/>
      <c r="ENR12" s="597"/>
      <c r="ENS12" s="597"/>
      <c r="ENT12" s="597"/>
      <c r="ENU12" s="597"/>
      <c r="ENV12" s="597"/>
      <c r="ENW12" s="597"/>
      <c r="ENX12" s="597"/>
      <c r="ENY12" s="597"/>
      <c r="ENZ12" s="597"/>
      <c r="EOA12" s="597"/>
      <c r="EOB12" s="597"/>
      <c r="EOC12" s="597"/>
      <c r="EOD12" s="597"/>
      <c r="EOE12" s="597"/>
      <c r="EOF12" s="597"/>
      <c r="EOG12" s="597"/>
      <c r="EOH12" s="597"/>
      <c r="EOI12" s="597"/>
      <c r="EOJ12" s="597"/>
      <c r="EOK12" s="597"/>
      <c r="EOL12" s="597"/>
      <c r="EOM12" s="597"/>
      <c r="EON12" s="597"/>
      <c r="EOO12" s="597"/>
      <c r="EOP12" s="597"/>
      <c r="EOQ12" s="597"/>
      <c r="EOR12" s="597"/>
      <c r="EOS12" s="597"/>
      <c r="EOT12" s="597"/>
      <c r="EOU12" s="597"/>
      <c r="EOV12" s="597"/>
      <c r="EOW12" s="597"/>
      <c r="EOX12" s="597"/>
      <c r="EOY12" s="597"/>
      <c r="EOZ12" s="597"/>
      <c r="EPA12" s="597"/>
      <c r="EPB12" s="597"/>
      <c r="EPC12" s="597"/>
      <c r="EPD12" s="597"/>
      <c r="EPE12" s="597"/>
      <c r="EPF12" s="597"/>
      <c r="EPG12" s="597"/>
      <c r="EPH12" s="597"/>
      <c r="EPI12" s="597"/>
      <c r="EPJ12" s="597"/>
      <c r="EPK12" s="597"/>
      <c r="EPL12" s="597"/>
      <c r="EPM12" s="597"/>
      <c r="EPN12" s="597"/>
      <c r="EPO12" s="597"/>
      <c r="EPP12" s="597"/>
      <c r="EPQ12" s="597"/>
      <c r="EPR12" s="597"/>
      <c r="EPS12" s="597"/>
      <c r="EPT12" s="597"/>
      <c r="EPU12" s="597"/>
      <c r="EPV12" s="597"/>
      <c r="EPW12" s="597"/>
      <c r="EPX12" s="597"/>
      <c r="EPY12" s="597"/>
      <c r="EPZ12" s="597"/>
      <c r="EQA12" s="597"/>
      <c r="EQB12" s="597"/>
      <c r="EQC12" s="597"/>
      <c r="EQD12" s="597"/>
      <c r="EQE12" s="597"/>
      <c r="EQF12" s="597"/>
      <c r="EQG12" s="597"/>
      <c r="EQH12" s="597"/>
      <c r="EQI12" s="597"/>
      <c r="EQJ12" s="597"/>
      <c r="EQK12" s="597"/>
      <c r="EQL12" s="597"/>
      <c r="EQM12" s="597"/>
      <c r="EQN12" s="597"/>
      <c r="EQO12" s="597"/>
      <c r="EQP12" s="597"/>
      <c r="EQQ12" s="597"/>
      <c r="EQR12" s="597"/>
      <c r="EQS12" s="597"/>
      <c r="EQT12" s="597"/>
      <c r="EQU12" s="597"/>
      <c r="EQV12" s="597"/>
      <c r="EQW12" s="597"/>
      <c r="EQX12" s="597"/>
      <c r="EQY12" s="597"/>
      <c r="EQZ12" s="597"/>
      <c r="ERA12" s="597"/>
      <c r="ERB12" s="597"/>
      <c r="ERC12" s="597"/>
      <c r="ERD12" s="597"/>
      <c r="ERE12" s="597"/>
      <c r="ERF12" s="597"/>
      <c r="ERG12" s="597"/>
      <c r="ERH12" s="597"/>
      <c r="ERI12" s="597"/>
      <c r="ERJ12" s="597"/>
      <c r="ERK12" s="597"/>
      <c r="ERL12" s="597"/>
      <c r="ERM12" s="597"/>
      <c r="ERN12" s="597"/>
      <c r="ERO12" s="597"/>
      <c r="ERP12" s="597"/>
      <c r="ERQ12" s="597"/>
      <c r="ERR12" s="597"/>
      <c r="ERS12" s="597"/>
      <c r="ERT12" s="597"/>
      <c r="ERU12" s="597"/>
      <c r="ERV12" s="597"/>
      <c r="ERW12" s="597"/>
      <c r="ERX12" s="597"/>
      <c r="ERY12" s="597"/>
      <c r="ERZ12" s="597"/>
      <c r="ESA12" s="597"/>
      <c r="ESB12" s="597"/>
      <c r="ESC12" s="597"/>
      <c r="ESD12" s="597"/>
      <c r="ESE12" s="597"/>
      <c r="ESF12" s="597"/>
      <c r="ESG12" s="597"/>
      <c r="ESH12" s="597"/>
      <c r="ESI12" s="597"/>
      <c r="ESJ12" s="597"/>
      <c r="ESK12" s="597"/>
      <c r="ESL12" s="597"/>
      <c r="ESM12" s="597"/>
      <c r="ESN12" s="597"/>
      <c r="ESO12" s="597"/>
      <c r="ESP12" s="597"/>
      <c r="ESQ12" s="597"/>
      <c r="ESR12" s="597"/>
      <c r="ESS12" s="597"/>
      <c r="EST12" s="597"/>
      <c r="ESU12" s="597"/>
      <c r="ESV12" s="597"/>
      <c r="ESW12" s="597"/>
      <c r="ESX12" s="597"/>
      <c r="ESY12" s="597"/>
      <c r="ESZ12" s="597"/>
      <c r="ETA12" s="597"/>
      <c r="ETB12" s="597"/>
      <c r="ETC12" s="597"/>
      <c r="ETD12" s="597"/>
      <c r="ETE12" s="597"/>
      <c r="ETF12" s="597"/>
      <c r="ETG12" s="597"/>
      <c r="ETH12" s="597"/>
      <c r="ETI12" s="597"/>
      <c r="ETJ12" s="597"/>
      <c r="ETK12" s="597"/>
      <c r="ETL12" s="597"/>
      <c r="ETM12" s="597"/>
      <c r="ETN12" s="597"/>
      <c r="ETO12" s="597"/>
      <c r="ETP12" s="597"/>
      <c r="ETQ12" s="597"/>
      <c r="ETR12" s="597"/>
      <c r="ETS12" s="597"/>
      <c r="ETT12" s="597"/>
      <c r="ETU12" s="597"/>
      <c r="ETV12" s="597"/>
      <c r="ETW12" s="597"/>
      <c r="ETX12" s="597"/>
      <c r="ETY12" s="597"/>
      <c r="ETZ12" s="597"/>
      <c r="EUA12" s="597"/>
      <c r="EUB12" s="597"/>
      <c r="EUC12" s="597"/>
      <c r="EUD12" s="597"/>
      <c r="EUE12" s="597"/>
      <c r="EUF12" s="597"/>
      <c r="EUG12" s="597"/>
      <c r="EUH12" s="597"/>
      <c r="EUI12" s="597"/>
      <c r="EUJ12" s="597"/>
      <c r="EUK12" s="597"/>
      <c r="EUL12" s="597"/>
      <c r="EUM12" s="597"/>
      <c r="EUN12" s="597"/>
      <c r="EUO12" s="597"/>
      <c r="EUP12" s="597"/>
      <c r="EUQ12" s="597"/>
      <c r="EUR12" s="597"/>
      <c r="EUS12" s="597"/>
      <c r="EUT12" s="597"/>
      <c r="EUU12" s="597"/>
      <c r="EUV12" s="597"/>
      <c r="EUW12" s="597"/>
      <c r="EUX12" s="597"/>
      <c r="EUY12" s="597"/>
      <c r="EUZ12" s="597"/>
      <c r="EVA12" s="597"/>
      <c r="EVB12" s="597"/>
      <c r="EVC12" s="597"/>
      <c r="EVD12" s="597"/>
      <c r="EVE12" s="597"/>
      <c r="EVF12" s="597"/>
      <c r="EVG12" s="597"/>
      <c r="EVH12" s="597"/>
      <c r="EVI12" s="597"/>
      <c r="EVJ12" s="597"/>
      <c r="EVK12" s="597"/>
      <c r="EVL12" s="597"/>
      <c r="EVM12" s="597"/>
      <c r="EVN12" s="597"/>
      <c r="EVO12" s="597"/>
      <c r="EVP12" s="597"/>
      <c r="EVQ12" s="597"/>
      <c r="EVR12" s="597"/>
      <c r="EVS12" s="597"/>
      <c r="EVT12" s="597"/>
      <c r="EVU12" s="597"/>
      <c r="EVV12" s="597"/>
      <c r="EVW12" s="597"/>
      <c r="EVX12" s="597"/>
      <c r="EVY12" s="597"/>
      <c r="EVZ12" s="597"/>
      <c r="EWA12" s="597"/>
      <c r="EWB12" s="597"/>
      <c r="EWC12" s="597"/>
      <c r="EWD12" s="597"/>
      <c r="EWE12" s="597"/>
      <c r="EWF12" s="597"/>
      <c r="EWG12" s="597"/>
      <c r="EWH12" s="597"/>
      <c r="EWI12" s="597"/>
      <c r="EWJ12" s="597"/>
      <c r="EWK12" s="597"/>
      <c r="EWL12" s="597"/>
      <c r="EWM12" s="597"/>
      <c r="EWN12" s="597"/>
      <c r="EWO12" s="597"/>
      <c r="EWP12" s="597"/>
      <c r="EWQ12" s="597"/>
      <c r="EWR12" s="597"/>
      <c r="EWS12" s="597"/>
      <c r="EWT12" s="597"/>
      <c r="EWU12" s="597"/>
      <c r="EWV12" s="597"/>
      <c r="EWW12" s="597"/>
      <c r="EWX12" s="597"/>
      <c r="EWY12" s="597"/>
      <c r="EWZ12" s="597"/>
      <c r="EXA12" s="597"/>
      <c r="EXB12" s="597"/>
      <c r="EXC12" s="597"/>
      <c r="EXD12" s="597"/>
      <c r="EXE12" s="597"/>
      <c r="EXF12" s="597"/>
      <c r="EXG12" s="597"/>
      <c r="EXH12" s="597"/>
      <c r="EXI12" s="597"/>
      <c r="EXJ12" s="597"/>
      <c r="EXK12" s="597"/>
      <c r="EXL12" s="597"/>
      <c r="EXM12" s="597"/>
      <c r="EXN12" s="597"/>
      <c r="EXO12" s="597"/>
      <c r="EXP12" s="597"/>
      <c r="EXQ12" s="597"/>
      <c r="EXR12" s="597"/>
      <c r="EXS12" s="597"/>
      <c r="EXT12" s="597"/>
      <c r="EXU12" s="597"/>
      <c r="EXV12" s="597"/>
      <c r="EXW12" s="597"/>
      <c r="EXX12" s="597"/>
      <c r="EXY12" s="597"/>
      <c r="EXZ12" s="597"/>
      <c r="EYA12" s="597"/>
      <c r="EYB12" s="597"/>
      <c r="EYC12" s="597"/>
      <c r="EYD12" s="597"/>
      <c r="EYE12" s="597"/>
      <c r="EYF12" s="597"/>
      <c r="EYG12" s="597"/>
      <c r="EYH12" s="597"/>
      <c r="EYI12" s="597"/>
      <c r="EYJ12" s="597"/>
      <c r="EYK12" s="597"/>
      <c r="EYL12" s="597"/>
      <c r="EYM12" s="597"/>
      <c r="EYN12" s="597"/>
      <c r="EYO12" s="597"/>
      <c r="EYP12" s="597"/>
      <c r="EYQ12" s="597"/>
      <c r="EYR12" s="597"/>
      <c r="EYS12" s="597"/>
      <c r="EYT12" s="597"/>
      <c r="EYU12" s="597"/>
      <c r="EYV12" s="597"/>
      <c r="EYW12" s="597"/>
      <c r="EYX12" s="597"/>
      <c r="EYY12" s="597"/>
      <c r="EYZ12" s="597"/>
      <c r="EZA12" s="597"/>
      <c r="EZB12" s="597"/>
      <c r="EZC12" s="597"/>
      <c r="EZD12" s="597"/>
      <c r="EZE12" s="597"/>
      <c r="EZF12" s="597"/>
      <c r="EZG12" s="597"/>
      <c r="EZH12" s="597"/>
      <c r="EZI12" s="597"/>
      <c r="EZJ12" s="597"/>
      <c r="EZK12" s="597"/>
      <c r="EZL12" s="597"/>
      <c r="EZM12" s="597"/>
      <c r="EZN12" s="597"/>
      <c r="EZO12" s="597"/>
      <c r="EZP12" s="597"/>
      <c r="EZQ12" s="597"/>
      <c r="EZR12" s="597"/>
      <c r="EZS12" s="597"/>
      <c r="EZT12" s="597"/>
      <c r="EZU12" s="597"/>
      <c r="EZV12" s="597"/>
      <c r="EZW12" s="597"/>
      <c r="EZX12" s="597"/>
      <c r="EZY12" s="597"/>
      <c r="EZZ12" s="597"/>
      <c r="FAA12" s="597"/>
      <c r="FAB12" s="597"/>
      <c r="FAC12" s="597"/>
      <c r="FAD12" s="597"/>
      <c r="FAE12" s="597"/>
      <c r="FAF12" s="597"/>
      <c r="FAG12" s="597"/>
      <c r="FAH12" s="597"/>
      <c r="FAI12" s="597"/>
      <c r="FAJ12" s="597"/>
      <c r="FAK12" s="597"/>
      <c r="FAL12" s="597"/>
      <c r="FAM12" s="597"/>
      <c r="FAN12" s="597"/>
      <c r="FAO12" s="597"/>
      <c r="FAP12" s="597"/>
      <c r="FAQ12" s="597"/>
      <c r="FAR12" s="597"/>
      <c r="FAS12" s="597"/>
      <c r="FAT12" s="597"/>
      <c r="FAU12" s="597"/>
      <c r="FAV12" s="597"/>
      <c r="FAW12" s="597"/>
      <c r="FAX12" s="597"/>
      <c r="FAY12" s="597"/>
      <c r="FAZ12" s="597"/>
      <c r="FBA12" s="597"/>
      <c r="FBB12" s="597"/>
      <c r="FBC12" s="597"/>
      <c r="FBD12" s="597"/>
      <c r="FBE12" s="597"/>
      <c r="FBF12" s="597"/>
      <c r="FBG12" s="597"/>
      <c r="FBH12" s="597"/>
      <c r="FBI12" s="597"/>
      <c r="FBJ12" s="597"/>
      <c r="FBK12" s="597"/>
      <c r="FBL12" s="597"/>
      <c r="FBM12" s="597"/>
      <c r="FBN12" s="597"/>
      <c r="FBO12" s="597"/>
      <c r="FBP12" s="597"/>
      <c r="FBQ12" s="597"/>
      <c r="FBR12" s="597"/>
      <c r="FBS12" s="597"/>
      <c r="FBT12" s="597"/>
      <c r="FBU12" s="597"/>
      <c r="FBV12" s="597"/>
      <c r="FBW12" s="597"/>
      <c r="FBX12" s="597"/>
      <c r="FBY12" s="597"/>
      <c r="FBZ12" s="597"/>
      <c r="FCA12" s="597"/>
      <c r="FCB12" s="597"/>
      <c r="FCC12" s="597"/>
      <c r="FCD12" s="597"/>
      <c r="FCE12" s="597"/>
      <c r="FCF12" s="597"/>
      <c r="FCG12" s="597"/>
      <c r="FCH12" s="597"/>
      <c r="FCI12" s="597"/>
      <c r="FCJ12" s="597"/>
      <c r="FCK12" s="597"/>
      <c r="FCL12" s="597"/>
      <c r="FCM12" s="597"/>
      <c r="FCN12" s="597"/>
      <c r="FCO12" s="597"/>
      <c r="FCP12" s="597"/>
      <c r="FCQ12" s="597"/>
      <c r="FCR12" s="597"/>
      <c r="FCS12" s="597"/>
      <c r="FCT12" s="597"/>
      <c r="FCU12" s="597"/>
      <c r="FCV12" s="597"/>
      <c r="FCW12" s="597"/>
      <c r="FCX12" s="597"/>
      <c r="FCY12" s="597"/>
      <c r="FCZ12" s="597"/>
      <c r="FDA12" s="597"/>
      <c r="FDB12" s="597"/>
      <c r="FDC12" s="597"/>
      <c r="FDD12" s="597"/>
      <c r="FDE12" s="597"/>
      <c r="FDF12" s="597"/>
      <c r="FDG12" s="597"/>
      <c r="FDH12" s="597"/>
      <c r="FDI12" s="597"/>
      <c r="FDJ12" s="597"/>
      <c r="FDK12" s="597"/>
      <c r="FDL12" s="597"/>
      <c r="FDM12" s="597"/>
      <c r="FDN12" s="597"/>
      <c r="FDO12" s="597"/>
      <c r="FDP12" s="597"/>
      <c r="FDQ12" s="597"/>
      <c r="FDR12" s="597"/>
      <c r="FDS12" s="597"/>
      <c r="FDT12" s="597"/>
      <c r="FDU12" s="597"/>
      <c r="FDV12" s="597"/>
      <c r="FDW12" s="597"/>
      <c r="FDX12" s="597"/>
      <c r="FDY12" s="597"/>
      <c r="FDZ12" s="597"/>
      <c r="FEA12" s="597"/>
      <c r="FEB12" s="597"/>
      <c r="FEC12" s="597"/>
      <c r="FED12" s="597"/>
      <c r="FEE12" s="597"/>
      <c r="FEF12" s="597"/>
      <c r="FEG12" s="597"/>
      <c r="FEH12" s="597"/>
      <c r="FEI12" s="597"/>
      <c r="FEJ12" s="597"/>
      <c r="FEK12" s="597"/>
      <c r="FEL12" s="597"/>
      <c r="FEM12" s="597"/>
      <c r="FEN12" s="597"/>
      <c r="FEO12" s="597"/>
      <c r="FEP12" s="597"/>
      <c r="FEQ12" s="597"/>
      <c r="FER12" s="597"/>
      <c r="FES12" s="597"/>
      <c r="FET12" s="597"/>
      <c r="FEU12" s="597"/>
      <c r="FEV12" s="597"/>
      <c r="FEW12" s="597"/>
      <c r="FEX12" s="597"/>
      <c r="FEY12" s="597"/>
      <c r="FEZ12" s="597"/>
      <c r="FFA12" s="597"/>
      <c r="FFB12" s="597"/>
      <c r="FFC12" s="597"/>
      <c r="FFD12" s="597"/>
      <c r="FFE12" s="597"/>
      <c r="FFF12" s="597"/>
      <c r="FFG12" s="597"/>
      <c r="FFH12" s="597"/>
      <c r="FFI12" s="597"/>
      <c r="FFJ12" s="597"/>
      <c r="FFK12" s="597"/>
      <c r="FFL12" s="597"/>
      <c r="FFM12" s="597"/>
      <c r="FFN12" s="597"/>
      <c r="FFO12" s="597"/>
      <c r="FFP12" s="597"/>
      <c r="FFQ12" s="597"/>
      <c r="FFR12" s="597"/>
      <c r="FFS12" s="597"/>
      <c r="FFT12" s="597"/>
      <c r="FFU12" s="597"/>
      <c r="FFV12" s="597"/>
      <c r="FFW12" s="597"/>
      <c r="FFX12" s="597"/>
      <c r="FFY12" s="597"/>
      <c r="FFZ12" s="597"/>
      <c r="FGA12" s="597"/>
      <c r="FGB12" s="597"/>
      <c r="FGC12" s="597"/>
      <c r="FGD12" s="597"/>
      <c r="FGE12" s="597"/>
      <c r="FGF12" s="597"/>
      <c r="FGG12" s="597"/>
      <c r="FGH12" s="597"/>
      <c r="FGI12" s="597"/>
      <c r="FGJ12" s="597"/>
      <c r="FGK12" s="597"/>
      <c r="FGL12" s="597"/>
      <c r="FGM12" s="597"/>
      <c r="FGN12" s="597"/>
      <c r="FGO12" s="597"/>
      <c r="FGP12" s="597"/>
      <c r="FGQ12" s="597"/>
      <c r="FGR12" s="597"/>
      <c r="FGS12" s="597"/>
      <c r="FGT12" s="597"/>
      <c r="FGU12" s="597"/>
      <c r="FGV12" s="597"/>
      <c r="FGW12" s="597"/>
      <c r="FGX12" s="597"/>
      <c r="FGY12" s="597"/>
      <c r="FGZ12" s="597"/>
      <c r="FHA12" s="597"/>
      <c r="FHB12" s="597"/>
      <c r="FHC12" s="597"/>
      <c r="FHD12" s="597"/>
      <c r="FHE12" s="597"/>
      <c r="FHF12" s="597"/>
      <c r="FHG12" s="597"/>
      <c r="FHH12" s="597"/>
      <c r="FHI12" s="597"/>
      <c r="FHJ12" s="597"/>
      <c r="FHK12" s="597"/>
      <c r="FHL12" s="597"/>
      <c r="FHM12" s="597"/>
      <c r="FHN12" s="597"/>
      <c r="FHO12" s="597"/>
      <c r="FHP12" s="597"/>
      <c r="FHQ12" s="597"/>
      <c r="FHR12" s="597"/>
      <c r="FHS12" s="597"/>
      <c r="FHT12" s="597"/>
      <c r="FHU12" s="597"/>
      <c r="FHV12" s="597"/>
      <c r="FHW12" s="597"/>
      <c r="FHX12" s="597"/>
      <c r="FHY12" s="597"/>
      <c r="FHZ12" s="597"/>
      <c r="FIA12" s="597"/>
      <c r="FIB12" s="597"/>
      <c r="FIC12" s="597"/>
      <c r="FID12" s="597"/>
      <c r="FIE12" s="597"/>
      <c r="FIF12" s="597"/>
      <c r="FIG12" s="597"/>
      <c r="FIH12" s="597"/>
      <c r="FII12" s="597"/>
      <c r="FIJ12" s="597"/>
      <c r="FIK12" s="597"/>
      <c r="FIL12" s="597"/>
      <c r="FIM12" s="597"/>
      <c r="FIN12" s="597"/>
      <c r="FIO12" s="597"/>
      <c r="FIP12" s="597"/>
      <c r="FIQ12" s="597"/>
      <c r="FIR12" s="597"/>
      <c r="FIS12" s="597"/>
      <c r="FIT12" s="597"/>
      <c r="FIU12" s="597"/>
      <c r="FIV12" s="597"/>
      <c r="FIW12" s="597"/>
      <c r="FIX12" s="597"/>
      <c r="FIY12" s="597"/>
      <c r="FIZ12" s="597"/>
      <c r="FJA12" s="597"/>
      <c r="FJB12" s="597"/>
      <c r="FJC12" s="597"/>
      <c r="FJD12" s="597"/>
      <c r="FJE12" s="597"/>
      <c r="FJF12" s="597"/>
      <c r="FJG12" s="597"/>
      <c r="FJH12" s="597"/>
      <c r="FJI12" s="597"/>
      <c r="FJJ12" s="597"/>
      <c r="FJK12" s="597"/>
      <c r="FJL12" s="597"/>
      <c r="FJM12" s="597"/>
      <c r="FJN12" s="597"/>
      <c r="FJO12" s="597"/>
      <c r="FJP12" s="597"/>
      <c r="FJQ12" s="597"/>
      <c r="FJR12" s="597"/>
      <c r="FJS12" s="597"/>
      <c r="FJT12" s="597"/>
      <c r="FJU12" s="597"/>
      <c r="FJV12" s="597"/>
      <c r="FJW12" s="597"/>
      <c r="FJX12" s="597"/>
      <c r="FJY12" s="597"/>
      <c r="FJZ12" s="597"/>
      <c r="FKA12" s="597"/>
      <c r="FKB12" s="597"/>
      <c r="FKC12" s="597"/>
      <c r="FKD12" s="597"/>
      <c r="FKE12" s="597"/>
      <c r="FKF12" s="597"/>
      <c r="FKG12" s="597"/>
      <c r="FKH12" s="597"/>
      <c r="FKI12" s="597"/>
      <c r="FKJ12" s="597"/>
      <c r="FKK12" s="597"/>
      <c r="FKL12" s="597"/>
      <c r="FKM12" s="597"/>
      <c r="FKN12" s="597"/>
      <c r="FKO12" s="597"/>
      <c r="FKP12" s="597"/>
      <c r="FKQ12" s="597"/>
      <c r="FKR12" s="597"/>
      <c r="FKS12" s="597"/>
      <c r="FKT12" s="597"/>
      <c r="FKU12" s="597"/>
      <c r="FKV12" s="597"/>
      <c r="FKW12" s="597"/>
      <c r="FKX12" s="597"/>
      <c r="FKY12" s="597"/>
      <c r="FKZ12" s="597"/>
      <c r="FLA12" s="597"/>
      <c r="FLB12" s="597"/>
      <c r="FLC12" s="597"/>
      <c r="FLD12" s="597"/>
      <c r="FLE12" s="597"/>
      <c r="FLF12" s="597"/>
      <c r="FLG12" s="597"/>
      <c r="FLH12" s="597"/>
      <c r="FLI12" s="597"/>
      <c r="FLJ12" s="597"/>
      <c r="FLK12" s="597"/>
      <c r="FLL12" s="597"/>
      <c r="FLM12" s="597"/>
      <c r="FLN12" s="597"/>
      <c r="FLO12" s="597"/>
      <c r="FLP12" s="597"/>
      <c r="FLQ12" s="597"/>
      <c r="FLR12" s="597"/>
      <c r="FLS12" s="597"/>
      <c r="FLT12" s="597"/>
      <c r="FLU12" s="597"/>
      <c r="FLV12" s="597"/>
      <c r="FLW12" s="597"/>
      <c r="FLX12" s="597"/>
      <c r="FLY12" s="597"/>
      <c r="FLZ12" s="597"/>
      <c r="FMA12" s="597"/>
      <c r="FMB12" s="597"/>
      <c r="FMC12" s="597"/>
      <c r="FMD12" s="597"/>
      <c r="FME12" s="597"/>
      <c r="FMF12" s="597"/>
      <c r="FMG12" s="597"/>
      <c r="FMH12" s="597"/>
      <c r="FMI12" s="597"/>
      <c r="FMJ12" s="597"/>
      <c r="FMK12" s="597"/>
      <c r="FML12" s="597"/>
      <c r="FMM12" s="597"/>
      <c r="FMN12" s="597"/>
      <c r="FMO12" s="597"/>
      <c r="FMP12" s="597"/>
      <c r="FMQ12" s="597"/>
      <c r="FMR12" s="597"/>
      <c r="FMS12" s="597"/>
      <c r="FMT12" s="597"/>
      <c r="FMU12" s="597"/>
      <c r="FMV12" s="597"/>
      <c r="FMW12" s="597"/>
      <c r="FMX12" s="597"/>
      <c r="FMY12" s="597"/>
      <c r="FMZ12" s="597"/>
      <c r="FNA12" s="597"/>
      <c r="FNB12" s="597"/>
      <c r="FNC12" s="597"/>
      <c r="FND12" s="597"/>
      <c r="FNE12" s="597"/>
      <c r="FNF12" s="597"/>
      <c r="FNG12" s="597"/>
      <c r="FNH12" s="597"/>
      <c r="FNI12" s="597"/>
      <c r="FNJ12" s="597"/>
      <c r="FNK12" s="597"/>
      <c r="FNL12" s="597"/>
      <c r="FNM12" s="597"/>
      <c r="FNN12" s="597"/>
      <c r="FNO12" s="597"/>
      <c r="FNP12" s="597"/>
      <c r="FNQ12" s="597"/>
      <c r="FNR12" s="597"/>
      <c r="FNS12" s="597"/>
      <c r="FNT12" s="597"/>
      <c r="FNU12" s="597"/>
      <c r="FNV12" s="597"/>
      <c r="FNW12" s="597"/>
      <c r="FNX12" s="597"/>
      <c r="FNY12" s="597"/>
      <c r="FNZ12" s="597"/>
      <c r="FOA12" s="597"/>
      <c r="FOB12" s="597"/>
      <c r="FOC12" s="597"/>
      <c r="FOD12" s="597"/>
      <c r="FOE12" s="597"/>
      <c r="FOF12" s="597"/>
      <c r="FOG12" s="597"/>
      <c r="FOH12" s="597"/>
      <c r="FOI12" s="597"/>
      <c r="FOJ12" s="597"/>
      <c r="FOK12" s="597"/>
      <c r="FOL12" s="597"/>
      <c r="FOM12" s="597"/>
      <c r="FON12" s="597"/>
      <c r="FOO12" s="597"/>
      <c r="FOP12" s="597"/>
      <c r="FOQ12" s="597"/>
      <c r="FOR12" s="597"/>
      <c r="FOS12" s="597"/>
      <c r="FOT12" s="597"/>
      <c r="FOU12" s="597"/>
      <c r="FOV12" s="597"/>
      <c r="FOW12" s="597"/>
      <c r="FOX12" s="597"/>
      <c r="FOY12" s="597"/>
      <c r="FOZ12" s="597"/>
      <c r="FPA12" s="597"/>
      <c r="FPB12" s="597"/>
      <c r="FPC12" s="597"/>
      <c r="FPD12" s="597"/>
      <c r="FPE12" s="597"/>
      <c r="FPF12" s="597"/>
      <c r="FPG12" s="597"/>
      <c r="FPH12" s="597"/>
      <c r="FPI12" s="597"/>
      <c r="FPJ12" s="597"/>
      <c r="FPK12" s="597"/>
      <c r="FPL12" s="597"/>
      <c r="FPM12" s="597"/>
      <c r="FPN12" s="597"/>
      <c r="FPO12" s="597"/>
      <c r="FPP12" s="597"/>
      <c r="FPQ12" s="597"/>
      <c r="FPR12" s="597"/>
      <c r="FPS12" s="597"/>
      <c r="FPT12" s="597"/>
      <c r="FPU12" s="597"/>
      <c r="FPV12" s="597"/>
      <c r="FPW12" s="597"/>
      <c r="FPX12" s="597"/>
      <c r="FPY12" s="597"/>
      <c r="FPZ12" s="597"/>
      <c r="FQA12" s="597"/>
      <c r="FQB12" s="597"/>
      <c r="FQC12" s="597"/>
      <c r="FQD12" s="597"/>
      <c r="FQE12" s="597"/>
      <c r="FQF12" s="597"/>
      <c r="FQG12" s="597"/>
      <c r="FQH12" s="597"/>
      <c r="FQI12" s="597"/>
      <c r="FQJ12" s="597"/>
      <c r="FQK12" s="597"/>
      <c r="FQL12" s="597"/>
      <c r="FQM12" s="597"/>
      <c r="FQN12" s="597"/>
      <c r="FQO12" s="597"/>
      <c r="FQP12" s="597"/>
      <c r="FQQ12" s="597"/>
      <c r="FQR12" s="597"/>
      <c r="FQS12" s="597"/>
      <c r="FQT12" s="597"/>
      <c r="FQU12" s="597"/>
      <c r="FQV12" s="597"/>
      <c r="FQW12" s="597"/>
      <c r="FQX12" s="597"/>
      <c r="FQY12" s="597"/>
      <c r="FQZ12" s="597"/>
      <c r="FRA12" s="597"/>
      <c r="FRB12" s="597"/>
      <c r="FRC12" s="597"/>
      <c r="FRD12" s="597"/>
      <c r="FRE12" s="597"/>
      <c r="FRF12" s="597"/>
      <c r="FRG12" s="597"/>
      <c r="FRH12" s="597"/>
      <c r="FRI12" s="597"/>
      <c r="FRJ12" s="597"/>
      <c r="FRK12" s="597"/>
      <c r="FRL12" s="597"/>
      <c r="FRM12" s="597"/>
      <c r="FRN12" s="597"/>
      <c r="FRO12" s="597"/>
      <c r="FRP12" s="597"/>
      <c r="FRQ12" s="597"/>
      <c r="FRR12" s="597"/>
      <c r="FRS12" s="597"/>
      <c r="FRT12" s="597"/>
      <c r="FRU12" s="597"/>
      <c r="FRV12" s="597"/>
      <c r="FRW12" s="597"/>
      <c r="FRX12" s="597"/>
      <c r="FRY12" s="597"/>
      <c r="FRZ12" s="597"/>
      <c r="FSA12" s="597"/>
      <c r="FSB12" s="597"/>
      <c r="FSC12" s="597"/>
      <c r="FSD12" s="597"/>
      <c r="FSE12" s="597"/>
      <c r="FSF12" s="597"/>
      <c r="FSG12" s="597"/>
      <c r="FSH12" s="597"/>
      <c r="FSI12" s="597"/>
      <c r="FSJ12" s="597"/>
      <c r="FSK12" s="597"/>
      <c r="FSL12" s="597"/>
      <c r="FSM12" s="597"/>
      <c r="FSN12" s="597"/>
      <c r="FSO12" s="597"/>
      <c r="FSP12" s="597"/>
      <c r="FSQ12" s="597"/>
      <c r="FSR12" s="597"/>
      <c r="FSS12" s="597"/>
      <c r="FST12" s="597"/>
      <c r="FSU12" s="597"/>
      <c r="FSV12" s="597"/>
      <c r="FSW12" s="597"/>
      <c r="FSX12" s="597"/>
      <c r="FSY12" s="597"/>
      <c r="FSZ12" s="597"/>
      <c r="FTA12" s="597"/>
      <c r="FTB12" s="597"/>
      <c r="FTC12" s="597"/>
      <c r="FTD12" s="597"/>
      <c r="FTE12" s="597"/>
      <c r="FTF12" s="597"/>
      <c r="FTG12" s="597"/>
      <c r="FTH12" s="597"/>
      <c r="FTI12" s="597"/>
      <c r="FTJ12" s="597"/>
      <c r="FTK12" s="597"/>
      <c r="FTL12" s="597"/>
      <c r="FTM12" s="597"/>
      <c r="FTN12" s="597"/>
      <c r="FTO12" s="597"/>
      <c r="FTP12" s="597"/>
      <c r="FTQ12" s="597"/>
      <c r="FTR12" s="597"/>
      <c r="FTS12" s="597"/>
      <c r="FTT12" s="597"/>
      <c r="FTU12" s="597"/>
      <c r="FTV12" s="597"/>
      <c r="FTW12" s="597"/>
      <c r="FTX12" s="597"/>
      <c r="FTY12" s="597"/>
      <c r="FTZ12" s="597"/>
      <c r="FUA12" s="597"/>
      <c r="FUB12" s="597"/>
      <c r="FUC12" s="597"/>
      <c r="FUD12" s="597"/>
      <c r="FUE12" s="597"/>
      <c r="FUF12" s="597"/>
      <c r="FUG12" s="597"/>
      <c r="FUH12" s="597"/>
      <c r="FUI12" s="597"/>
      <c r="FUJ12" s="597"/>
      <c r="FUK12" s="597"/>
      <c r="FUL12" s="597"/>
      <c r="FUM12" s="597"/>
      <c r="FUN12" s="597"/>
      <c r="FUO12" s="597"/>
      <c r="FUP12" s="597"/>
      <c r="FUQ12" s="597"/>
      <c r="FUR12" s="597"/>
      <c r="FUS12" s="597"/>
      <c r="FUT12" s="597"/>
      <c r="FUU12" s="597"/>
      <c r="FUV12" s="597"/>
      <c r="FUW12" s="597"/>
      <c r="FUX12" s="597"/>
      <c r="FUY12" s="597"/>
      <c r="FUZ12" s="597"/>
      <c r="FVA12" s="597"/>
      <c r="FVB12" s="597"/>
      <c r="FVC12" s="597"/>
      <c r="FVD12" s="597"/>
      <c r="FVE12" s="597"/>
      <c r="FVF12" s="597"/>
      <c r="FVG12" s="597"/>
      <c r="FVH12" s="597"/>
      <c r="FVI12" s="597"/>
      <c r="FVJ12" s="597"/>
      <c r="FVK12" s="597"/>
      <c r="FVL12" s="597"/>
      <c r="FVM12" s="597"/>
      <c r="FVN12" s="597"/>
      <c r="FVO12" s="597"/>
      <c r="FVP12" s="597"/>
      <c r="FVQ12" s="597"/>
      <c r="FVR12" s="597"/>
      <c r="FVS12" s="597"/>
      <c r="FVT12" s="597"/>
      <c r="FVU12" s="597"/>
      <c r="FVV12" s="597"/>
      <c r="FVW12" s="597"/>
      <c r="FVX12" s="597"/>
      <c r="FVY12" s="597"/>
      <c r="FVZ12" s="597"/>
      <c r="FWA12" s="597"/>
      <c r="FWB12" s="597"/>
      <c r="FWC12" s="597"/>
      <c r="FWD12" s="597"/>
      <c r="FWE12" s="597"/>
      <c r="FWF12" s="597"/>
      <c r="FWG12" s="597"/>
      <c r="FWH12" s="597"/>
      <c r="FWI12" s="597"/>
      <c r="FWJ12" s="597"/>
      <c r="FWK12" s="597"/>
      <c r="FWL12" s="597"/>
      <c r="FWM12" s="597"/>
      <c r="FWN12" s="597"/>
      <c r="FWO12" s="597"/>
      <c r="FWP12" s="597"/>
      <c r="FWQ12" s="597"/>
      <c r="FWR12" s="597"/>
      <c r="FWS12" s="597"/>
      <c r="FWT12" s="597"/>
      <c r="FWU12" s="597"/>
      <c r="FWV12" s="597"/>
      <c r="FWW12" s="597"/>
      <c r="FWX12" s="597"/>
      <c r="FWY12" s="597"/>
      <c r="FWZ12" s="597"/>
      <c r="FXA12" s="597"/>
      <c r="FXB12" s="597"/>
      <c r="FXC12" s="597"/>
      <c r="FXD12" s="597"/>
      <c r="FXE12" s="597"/>
      <c r="FXF12" s="597"/>
      <c r="FXG12" s="597"/>
      <c r="FXH12" s="597"/>
      <c r="FXI12" s="597"/>
      <c r="FXJ12" s="597"/>
      <c r="FXK12" s="597"/>
      <c r="FXL12" s="597"/>
      <c r="FXM12" s="597"/>
      <c r="FXN12" s="597"/>
      <c r="FXO12" s="597"/>
      <c r="FXP12" s="597"/>
      <c r="FXQ12" s="597"/>
      <c r="FXR12" s="597"/>
      <c r="FXS12" s="597"/>
      <c r="FXT12" s="597"/>
      <c r="FXU12" s="597"/>
      <c r="FXV12" s="597"/>
      <c r="FXW12" s="597"/>
      <c r="FXX12" s="597"/>
      <c r="FXY12" s="597"/>
      <c r="FXZ12" s="597"/>
      <c r="FYA12" s="597"/>
      <c r="FYB12" s="597"/>
      <c r="FYC12" s="597"/>
      <c r="FYD12" s="597"/>
      <c r="FYE12" s="597"/>
      <c r="FYF12" s="597"/>
      <c r="FYG12" s="597"/>
      <c r="FYH12" s="597"/>
      <c r="FYI12" s="597"/>
      <c r="FYJ12" s="597"/>
      <c r="FYK12" s="597"/>
      <c r="FYL12" s="597"/>
      <c r="FYM12" s="597"/>
      <c r="FYN12" s="597"/>
      <c r="FYO12" s="597"/>
      <c r="FYP12" s="597"/>
      <c r="FYQ12" s="597"/>
      <c r="FYR12" s="597"/>
      <c r="FYS12" s="597"/>
      <c r="FYT12" s="597"/>
      <c r="FYU12" s="597"/>
      <c r="FYV12" s="597"/>
      <c r="FYW12" s="597"/>
      <c r="FYX12" s="597"/>
      <c r="FYY12" s="597"/>
      <c r="FYZ12" s="597"/>
      <c r="FZA12" s="597"/>
      <c r="FZB12" s="597"/>
      <c r="FZC12" s="597"/>
      <c r="FZD12" s="597"/>
      <c r="FZE12" s="597"/>
      <c r="FZF12" s="597"/>
      <c r="FZG12" s="597"/>
      <c r="FZH12" s="597"/>
      <c r="FZI12" s="597"/>
      <c r="FZJ12" s="597"/>
      <c r="FZK12" s="597"/>
      <c r="FZL12" s="597"/>
      <c r="FZM12" s="597"/>
      <c r="FZN12" s="597"/>
      <c r="FZO12" s="597"/>
      <c r="FZP12" s="597"/>
      <c r="FZQ12" s="597"/>
      <c r="FZR12" s="597"/>
      <c r="FZS12" s="597"/>
      <c r="FZT12" s="597"/>
      <c r="FZU12" s="597"/>
      <c r="FZV12" s="597"/>
      <c r="FZW12" s="597"/>
      <c r="FZX12" s="597"/>
      <c r="FZY12" s="597"/>
      <c r="FZZ12" s="597"/>
      <c r="GAA12" s="597"/>
      <c r="GAB12" s="597"/>
      <c r="GAC12" s="597"/>
      <c r="GAD12" s="597"/>
      <c r="GAE12" s="597"/>
      <c r="GAF12" s="597"/>
      <c r="GAG12" s="597"/>
      <c r="GAH12" s="597"/>
      <c r="GAI12" s="597"/>
      <c r="GAJ12" s="597"/>
      <c r="GAK12" s="597"/>
      <c r="GAL12" s="597"/>
      <c r="GAM12" s="597"/>
      <c r="GAN12" s="597"/>
      <c r="GAO12" s="597"/>
      <c r="GAP12" s="597"/>
      <c r="GAQ12" s="597"/>
      <c r="GAR12" s="597"/>
      <c r="GAS12" s="597"/>
      <c r="GAT12" s="597"/>
      <c r="GAU12" s="597"/>
      <c r="GAV12" s="597"/>
      <c r="GAW12" s="597"/>
      <c r="GAX12" s="597"/>
      <c r="GAY12" s="597"/>
      <c r="GAZ12" s="597"/>
      <c r="GBA12" s="597"/>
      <c r="GBB12" s="597"/>
      <c r="GBC12" s="597"/>
      <c r="GBD12" s="597"/>
      <c r="GBE12" s="597"/>
      <c r="GBF12" s="597"/>
      <c r="GBG12" s="597"/>
      <c r="GBH12" s="597"/>
      <c r="GBI12" s="597"/>
      <c r="GBJ12" s="597"/>
      <c r="GBK12" s="597"/>
      <c r="GBL12" s="597"/>
      <c r="GBM12" s="597"/>
      <c r="GBN12" s="597"/>
      <c r="GBO12" s="597"/>
      <c r="GBP12" s="597"/>
      <c r="GBQ12" s="597"/>
      <c r="GBR12" s="597"/>
      <c r="GBS12" s="597"/>
      <c r="GBT12" s="597"/>
      <c r="GBU12" s="597"/>
      <c r="GBV12" s="597"/>
      <c r="GBW12" s="597"/>
      <c r="GBX12" s="597"/>
      <c r="GBY12" s="597"/>
      <c r="GBZ12" s="597"/>
      <c r="GCA12" s="597"/>
      <c r="GCB12" s="597"/>
      <c r="GCC12" s="597"/>
      <c r="GCD12" s="597"/>
      <c r="GCE12" s="597"/>
      <c r="GCF12" s="597"/>
      <c r="GCG12" s="597"/>
      <c r="GCH12" s="597"/>
      <c r="GCI12" s="597"/>
      <c r="GCJ12" s="597"/>
      <c r="GCK12" s="597"/>
      <c r="GCL12" s="597"/>
      <c r="GCM12" s="597"/>
      <c r="GCN12" s="597"/>
      <c r="GCO12" s="597"/>
      <c r="GCP12" s="597"/>
      <c r="GCQ12" s="597"/>
      <c r="GCR12" s="597"/>
      <c r="GCS12" s="597"/>
      <c r="GCT12" s="597"/>
      <c r="GCU12" s="597"/>
      <c r="GCV12" s="597"/>
      <c r="GCW12" s="597"/>
      <c r="GCX12" s="597"/>
      <c r="GCY12" s="597"/>
      <c r="GCZ12" s="597"/>
      <c r="GDA12" s="597"/>
      <c r="GDB12" s="597"/>
      <c r="GDC12" s="597"/>
      <c r="GDD12" s="597"/>
      <c r="GDE12" s="597"/>
      <c r="GDF12" s="597"/>
      <c r="GDG12" s="597"/>
      <c r="GDH12" s="597"/>
      <c r="GDI12" s="597"/>
      <c r="GDJ12" s="597"/>
      <c r="GDK12" s="597"/>
      <c r="GDL12" s="597"/>
      <c r="GDM12" s="597"/>
      <c r="GDN12" s="597"/>
      <c r="GDO12" s="597"/>
      <c r="GDP12" s="597"/>
      <c r="GDQ12" s="597"/>
      <c r="GDR12" s="597"/>
      <c r="GDS12" s="597"/>
      <c r="GDT12" s="597"/>
      <c r="GDU12" s="597"/>
      <c r="GDV12" s="597"/>
      <c r="GDW12" s="597"/>
      <c r="GDX12" s="597"/>
      <c r="GDY12" s="597"/>
      <c r="GDZ12" s="597"/>
      <c r="GEA12" s="597"/>
      <c r="GEB12" s="597"/>
      <c r="GEC12" s="597"/>
      <c r="GED12" s="597"/>
      <c r="GEE12" s="597"/>
      <c r="GEF12" s="597"/>
      <c r="GEG12" s="597"/>
      <c r="GEH12" s="597"/>
      <c r="GEI12" s="597"/>
      <c r="GEJ12" s="597"/>
      <c r="GEK12" s="597"/>
      <c r="GEL12" s="597"/>
      <c r="GEM12" s="597"/>
      <c r="GEN12" s="597"/>
      <c r="GEO12" s="597"/>
      <c r="GEP12" s="597"/>
      <c r="GEQ12" s="597"/>
      <c r="GER12" s="597"/>
      <c r="GES12" s="597"/>
      <c r="GET12" s="597"/>
      <c r="GEU12" s="597"/>
      <c r="GEV12" s="597"/>
      <c r="GEW12" s="597"/>
      <c r="GEX12" s="597"/>
      <c r="GEY12" s="597"/>
      <c r="GEZ12" s="597"/>
      <c r="GFA12" s="597"/>
      <c r="GFB12" s="597"/>
      <c r="GFC12" s="597"/>
      <c r="GFD12" s="597"/>
      <c r="GFE12" s="597"/>
      <c r="GFF12" s="597"/>
      <c r="GFG12" s="597"/>
      <c r="GFH12" s="597"/>
      <c r="GFI12" s="597"/>
      <c r="GFJ12" s="597"/>
      <c r="GFK12" s="597"/>
      <c r="GFL12" s="597"/>
      <c r="GFM12" s="597"/>
      <c r="GFN12" s="597"/>
      <c r="GFO12" s="597"/>
      <c r="GFP12" s="597"/>
      <c r="GFQ12" s="597"/>
      <c r="GFR12" s="597"/>
      <c r="GFS12" s="597"/>
      <c r="GFT12" s="597"/>
      <c r="GFU12" s="597"/>
      <c r="GFV12" s="597"/>
      <c r="GFW12" s="597"/>
      <c r="GFX12" s="597"/>
      <c r="GFY12" s="597"/>
      <c r="GFZ12" s="597"/>
      <c r="GGA12" s="597"/>
      <c r="GGB12" s="597"/>
      <c r="GGC12" s="597"/>
      <c r="GGD12" s="597"/>
      <c r="GGE12" s="597"/>
      <c r="GGF12" s="597"/>
      <c r="GGG12" s="597"/>
      <c r="GGH12" s="597"/>
      <c r="GGI12" s="597"/>
      <c r="GGJ12" s="597"/>
      <c r="GGK12" s="597"/>
      <c r="GGL12" s="597"/>
      <c r="GGM12" s="597"/>
      <c r="GGN12" s="597"/>
      <c r="GGO12" s="597"/>
      <c r="GGP12" s="597"/>
      <c r="GGQ12" s="597"/>
      <c r="GGR12" s="597"/>
      <c r="GGS12" s="597"/>
      <c r="GGT12" s="597"/>
      <c r="GGU12" s="597"/>
      <c r="GGV12" s="597"/>
      <c r="GGW12" s="597"/>
      <c r="GGX12" s="597"/>
      <c r="GGY12" s="597"/>
      <c r="GGZ12" s="597"/>
      <c r="GHA12" s="597"/>
      <c r="GHB12" s="597"/>
      <c r="GHC12" s="597"/>
      <c r="GHD12" s="597"/>
      <c r="GHE12" s="597"/>
      <c r="GHF12" s="597"/>
      <c r="GHG12" s="597"/>
      <c r="GHH12" s="597"/>
      <c r="GHI12" s="597"/>
      <c r="GHJ12" s="597"/>
      <c r="GHK12" s="597"/>
      <c r="GHL12" s="597"/>
      <c r="GHM12" s="597"/>
      <c r="GHN12" s="597"/>
      <c r="GHO12" s="597"/>
      <c r="GHP12" s="597"/>
      <c r="GHQ12" s="597"/>
      <c r="GHR12" s="597"/>
      <c r="GHS12" s="597"/>
      <c r="GHT12" s="597"/>
      <c r="GHU12" s="597"/>
      <c r="GHV12" s="597"/>
      <c r="GHW12" s="597"/>
      <c r="GHX12" s="597"/>
      <c r="GHY12" s="597"/>
      <c r="GHZ12" s="597"/>
      <c r="GIA12" s="597"/>
      <c r="GIB12" s="597"/>
      <c r="GIC12" s="597"/>
      <c r="GID12" s="597"/>
      <c r="GIE12" s="597"/>
      <c r="GIF12" s="597"/>
      <c r="GIG12" s="597"/>
      <c r="GIH12" s="597"/>
      <c r="GII12" s="597"/>
      <c r="GIJ12" s="597"/>
      <c r="GIK12" s="597"/>
      <c r="GIL12" s="597"/>
      <c r="GIM12" s="597"/>
      <c r="GIN12" s="597"/>
      <c r="GIO12" s="597"/>
      <c r="GIP12" s="597"/>
      <c r="GIQ12" s="597"/>
      <c r="GIR12" s="597"/>
      <c r="GIS12" s="597"/>
      <c r="GIT12" s="597"/>
      <c r="GIU12" s="597"/>
      <c r="GIV12" s="597"/>
      <c r="GIW12" s="597"/>
      <c r="GIX12" s="597"/>
      <c r="GIY12" s="597"/>
      <c r="GIZ12" s="597"/>
      <c r="GJA12" s="597"/>
      <c r="GJB12" s="597"/>
      <c r="GJC12" s="597"/>
      <c r="GJD12" s="597"/>
      <c r="GJE12" s="597"/>
      <c r="GJF12" s="597"/>
      <c r="GJG12" s="597"/>
      <c r="GJH12" s="597"/>
      <c r="GJI12" s="597"/>
      <c r="GJJ12" s="597"/>
      <c r="GJK12" s="597"/>
      <c r="GJL12" s="597"/>
      <c r="GJM12" s="597"/>
      <c r="GJN12" s="597"/>
      <c r="GJO12" s="597"/>
      <c r="GJP12" s="597"/>
      <c r="GJQ12" s="597"/>
      <c r="GJR12" s="597"/>
      <c r="GJS12" s="597"/>
      <c r="GJT12" s="597"/>
      <c r="GJU12" s="597"/>
      <c r="GJV12" s="597"/>
      <c r="GJW12" s="597"/>
      <c r="GJX12" s="597"/>
      <c r="GJY12" s="597"/>
      <c r="GJZ12" s="597"/>
      <c r="GKA12" s="597"/>
      <c r="GKB12" s="597"/>
      <c r="GKC12" s="597"/>
      <c r="GKD12" s="597"/>
      <c r="GKE12" s="597"/>
      <c r="GKF12" s="597"/>
      <c r="GKG12" s="597"/>
      <c r="GKH12" s="597"/>
      <c r="GKI12" s="597"/>
      <c r="GKJ12" s="597"/>
      <c r="GKK12" s="597"/>
      <c r="GKL12" s="597"/>
      <c r="GKM12" s="597"/>
      <c r="GKN12" s="597"/>
      <c r="GKO12" s="597"/>
      <c r="GKP12" s="597"/>
      <c r="GKQ12" s="597"/>
      <c r="GKR12" s="597"/>
      <c r="GKS12" s="597"/>
      <c r="GKT12" s="597"/>
      <c r="GKU12" s="597"/>
      <c r="GKV12" s="597"/>
      <c r="GKW12" s="597"/>
      <c r="GKX12" s="597"/>
      <c r="GKY12" s="597"/>
      <c r="GKZ12" s="597"/>
      <c r="GLA12" s="597"/>
      <c r="GLB12" s="597"/>
      <c r="GLC12" s="597"/>
      <c r="GLD12" s="597"/>
      <c r="GLE12" s="597"/>
      <c r="GLF12" s="597"/>
      <c r="GLG12" s="597"/>
      <c r="GLH12" s="597"/>
      <c r="GLI12" s="597"/>
      <c r="GLJ12" s="597"/>
      <c r="GLK12" s="597"/>
      <c r="GLL12" s="597"/>
      <c r="GLM12" s="597"/>
      <c r="GLN12" s="597"/>
      <c r="GLO12" s="597"/>
      <c r="GLP12" s="597"/>
      <c r="GLQ12" s="597"/>
      <c r="GLR12" s="597"/>
      <c r="GLS12" s="597"/>
      <c r="GLT12" s="597"/>
      <c r="GLU12" s="597"/>
      <c r="GLV12" s="597"/>
      <c r="GLW12" s="597"/>
      <c r="GLX12" s="597"/>
      <c r="GLY12" s="597"/>
      <c r="GLZ12" s="597"/>
      <c r="GMA12" s="597"/>
      <c r="GMB12" s="597"/>
      <c r="GMC12" s="597"/>
      <c r="GMD12" s="597"/>
      <c r="GME12" s="597"/>
      <c r="GMF12" s="597"/>
      <c r="GMG12" s="597"/>
      <c r="GMH12" s="597"/>
      <c r="GMI12" s="597"/>
      <c r="GMJ12" s="597"/>
      <c r="GMK12" s="597"/>
      <c r="GML12" s="597"/>
      <c r="GMM12" s="597"/>
      <c r="GMN12" s="597"/>
      <c r="GMO12" s="597"/>
      <c r="GMP12" s="597"/>
      <c r="GMQ12" s="597"/>
      <c r="GMR12" s="597"/>
      <c r="GMS12" s="597"/>
      <c r="GMT12" s="597"/>
      <c r="GMU12" s="597"/>
      <c r="GMV12" s="597"/>
      <c r="GMW12" s="597"/>
      <c r="GMX12" s="597"/>
      <c r="GMY12" s="597"/>
      <c r="GMZ12" s="597"/>
      <c r="GNA12" s="597"/>
      <c r="GNB12" s="597"/>
      <c r="GNC12" s="597"/>
      <c r="GND12" s="597"/>
      <c r="GNE12" s="597"/>
      <c r="GNF12" s="597"/>
      <c r="GNG12" s="597"/>
      <c r="GNH12" s="597"/>
      <c r="GNI12" s="597"/>
      <c r="GNJ12" s="597"/>
      <c r="GNK12" s="597"/>
      <c r="GNL12" s="597"/>
      <c r="GNM12" s="597"/>
      <c r="GNN12" s="597"/>
      <c r="GNO12" s="597"/>
      <c r="GNP12" s="597"/>
      <c r="GNQ12" s="597"/>
      <c r="GNR12" s="597"/>
      <c r="GNS12" s="597"/>
      <c r="GNT12" s="597"/>
      <c r="GNU12" s="597"/>
      <c r="GNV12" s="597"/>
      <c r="GNW12" s="597"/>
      <c r="GNX12" s="597"/>
      <c r="GNY12" s="597"/>
      <c r="GNZ12" s="597"/>
      <c r="GOA12" s="597"/>
      <c r="GOB12" s="597"/>
      <c r="GOC12" s="597"/>
      <c r="GOD12" s="597"/>
      <c r="GOE12" s="597"/>
      <c r="GOF12" s="597"/>
      <c r="GOG12" s="597"/>
      <c r="GOH12" s="597"/>
      <c r="GOI12" s="597"/>
      <c r="GOJ12" s="597"/>
      <c r="GOK12" s="597"/>
      <c r="GOL12" s="597"/>
      <c r="GOM12" s="597"/>
      <c r="GON12" s="597"/>
      <c r="GOO12" s="597"/>
      <c r="GOP12" s="597"/>
      <c r="GOQ12" s="597"/>
      <c r="GOR12" s="597"/>
      <c r="GOS12" s="597"/>
      <c r="GOT12" s="597"/>
      <c r="GOU12" s="597"/>
      <c r="GOV12" s="597"/>
      <c r="GOW12" s="597"/>
      <c r="GOX12" s="597"/>
      <c r="GOY12" s="597"/>
      <c r="GOZ12" s="597"/>
      <c r="GPA12" s="597"/>
      <c r="GPB12" s="597"/>
      <c r="GPC12" s="597"/>
      <c r="GPD12" s="597"/>
      <c r="GPE12" s="597"/>
      <c r="GPF12" s="597"/>
      <c r="GPG12" s="597"/>
      <c r="GPH12" s="597"/>
      <c r="GPI12" s="597"/>
      <c r="GPJ12" s="597"/>
      <c r="GPK12" s="597"/>
      <c r="GPL12" s="597"/>
      <c r="GPM12" s="597"/>
      <c r="GPN12" s="597"/>
      <c r="GPO12" s="597"/>
      <c r="GPP12" s="597"/>
      <c r="GPQ12" s="597"/>
      <c r="GPR12" s="597"/>
      <c r="GPS12" s="597"/>
      <c r="GPT12" s="597"/>
      <c r="GPU12" s="597"/>
      <c r="GPV12" s="597"/>
      <c r="GPW12" s="597"/>
      <c r="GPX12" s="597"/>
      <c r="GPY12" s="597"/>
      <c r="GPZ12" s="597"/>
      <c r="GQA12" s="597"/>
      <c r="GQB12" s="597"/>
      <c r="GQC12" s="597"/>
      <c r="GQD12" s="597"/>
      <c r="GQE12" s="597"/>
      <c r="GQF12" s="597"/>
      <c r="GQG12" s="597"/>
      <c r="GQH12" s="597"/>
      <c r="GQI12" s="597"/>
      <c r="GQJ12" s="597"/>
      <c r="GQK12" s="597"/>
      <c r="GQL12" s="597"/>
      <c r="GQM12" s="597"/>
      <c r="GQN12" s="597"/>
      <c r="GQO12" s="597"/>
      <c r="GQP12" s="597"/>
      <c r="GQQ12" s="597"/>
      <c r="GQR12" s="597"/>
      <c r="GQS12" s="597"/>
      <c r="GQT12" s="597"/>
      <c r="GQU12" s="597"/>
      <c r="GQV12" s="597"/>
      <c r="GQW12" s="597"/>
      <c r="GQX12" s="597"/>
      <c r="GQY12" s="597"/>
      <c r="GQZ12" s="597"/>
      <c r="GRA12" s="597"/>
      <c r="GRB12" s="597"/>
      <c r="GRC12" s="597"/>
      <c r="GRD12" s="597"/>
      <c r="GRE12" s="597"/>
      <c r="GRF12" s="597"/>
      <c r="GRG12" s="597"/>
      <c r="GRH12" s="597"/>
      <c r="GRI12" s="597"/>
      <c r="GRJ12" s="597"/>
      <c r="GRK12" s="597"/>
      <c r="GRL12" s="597"/>
      <c r="GRM12" s="597"/>
      <c r="GRN12" s="597"/>
      <c r="GRO12" s="597"/>
      <c r="GRP12" s="597"/>
      <c r="GRQ12" s="597"/>
      <c r="GRR12" s="597"/>
      <c r="GRS12" s="597"/>
      <c r="GRT12" s="597"/>
      <c r="GRU12" s="597"/>
      <c r="GRV12" s="597"/>
      <c r="GRW12" s="597"/>
      <c r="GRX12" s="597"/>
      <c r="GRY12" s="597"/>
      <c r="GRZ12" s="597"/>
      <c r="GSA12" s="597"/>
      <c r="GSB12" s="597"/>
      <c r="GSC12" s="597"/>
      <c r="GSD12" s="597"/>
      <c r="GSE12" s="597"/>
      <c r="GSF12" s="597"/>
      <c r="GSG12" s="597"/>
      <c r="GSH12" s="597"/>
      <c r="GSI12" s="597"/>
      <c r="GSJ12" s="597"/>
      <c r="GSK12" s="597"/>
      <c r="GSL12" s="597"/>
      <c r="GSM12" s="597"/>
      <c r="GSN12" s="597"/>
      <c r="GSO12" s="597"/>
      <c r="GSP12" s="597"/>
      <c r="GSQ12" s="597"/>
      <c r="GSR12" s="597"/>
      <c r="GSS12" s="597"/>
      <c r="GST12" s="597"/>
      <c r="GSU12" s="597"/>
      <c r="GSV12" s="597"/>
      <c r="GSW12" s="597"/>
      <c r="GSX12" s="597"/>
      <c r="GSY12" s="597"/>
      <c r="GSZ12" s="597"/>
      <c r="GTA12" s="597"/>
      <c r="GTB12" s="597"/>
      <c r="GTC12" s="597"/>
      <c r="GTD12" s="597"/>
      <c r="GTE12" s="597"/>
      <c r="GTF12" s="597"/>
      <c r="GTG12" s="597"/>
      <c r="GTH12" s="597"/>
      <c r="GTI12" s="597"/>
      <c r="GTJ12" s="597"/>
      <c r="GTK12" s="597"/>
      <c r="GTL12" s="597"/>
      <c r="GTM12" s="597"/>
      <c r="GTN12" s="597"/>
      <c r="GTO12" s="597"/>
      <c r="GTP12" s="597"/>
      <c r="GTQ12" s="597"/>
      <c r="GTR12" s="597"/>
      <c r="GTS12" s="597"/>
      <c r="GTT12" s="597"/>
      <c r="GTU12" s="597"/>
      <c r="GTV12" s="597"/>
      <c r="GTW12" s="597"/>
      <c r="GTX12" s="597"/>
      <c r="GTY12" s="597"/>
      <c r="GTZ12" s="597"/>
      <c r="GUA12" s="597"/>
      <c r="GUB12" s="597"/>
      <c r="GUC12" s="597"/>
      <c r="GUD12" s="597"/>
      <c r="GUE12" s="597"/>
      <c r="GUF12" s="597"/>
      <c r="GUG12" s="597"/>
      <c r="GUH12" s="597"/>
      <c r="GUI12" s="597"/>
      <c r="GUJ12" s="597"/>
      <c r="GUK12" s="597"/>
      <c r="GUL12" s="597"/>
      <c r="GUM12" s="597"/>
      <c r="GUN12" s="597"/>
      <c r="GUO12" s="597"/>
      <c r="GUP12" s="597"/>
      <c r="GUQ12" s="597"/>
      <c r="GUR12" s="597"/>
      <c r="GUS12" s="597"/>
      <c r="GUT12" s="597"/>
      <c r="GUU12" s="597"/>
      <c r="GUV12" s="597"/>
      <c r="GUW12" s="597"/>
      <c r="GUX12" s="597"/>
      <c r="GUY12" s="597"/>
      <c r="GUZ12" s="597"/>
      <c r="GVA12" s="597"/>
      <c r="GVB12" s="597"/>
      <c r="GVC12" s="597"/>
      <c r="GVD12" s="597"/>
      <c r="GVE12" s="597"/>
      <c r="GVF12" s="597"/>
      <c r="GVG12" s="597"/>
      <c r="GVH12" s="597"/>
      <c r="GVI12" s="597"/>
      <c r="GVJ12" s="597"/>
      <c r="GVK12" s="597"/>
      <c r="GVL12" s="597"/>
      <c r="GVM12" s="597"/>
      <c r="GVN12" s="597"/>
      <c r="GVO12" s="597"/>
      <c r="GVP12" s="597"/>
      <c r="GVQ12" s="597"/>
      <c r="GVR12" s="597"/>
      <c r="GVS12" s="597"/>
      <c r="GVT12" s="597"/>
      <c r="GVU12" s="597"/>
      <c r="GVV12" s="597"/>
      <c r="GVW12" s="597"/>
      <c r="GVX12" s="597"/>
      <c r="GVY12" s="597"/>
      <c r="GVZ12" s="597"/>
      <c r="GWA12" s="597"/>
      <c r="GWB12" s="597"/>
      <c r="GWC12" s="597"/>
      <c r="GWD12" s="597"/>
      <c r="GWE12" s="597"/>
      <c r="GWF12" s="597"/>
      <c r="GWG12" s="597"/>
      <c r="GWH12" s="597"/>
      <c r="GWI12" s="597"/>
      <c r="GWJ12" s="597"/>
      <c r="GWK12" s="597"/>
      <c r="GWL12" s="597"/>
      <c r="GWM12" s="597"/>
      <c r="GWN12" s="597"/>
      <c r="GWO12" s="597"/>
      <c r="GWP12" s="597"/>
      <c r="GWQ12" s="597"/>
      <c r="GWR12" s="597"/>
      <c r="GWS12" s="597"/>
      <c r="GWT12" s="597"/>
      <c r="GWU12" s="597"/>
      <c r="GWV12" s="597"/>
      <c r="GWW12" s="597"/>
      <c r="GWX12" s="597"/>
      <c r="GWY12" s="597"/>
      <c r="GWZ12" s="597"/>
      <c r="GXA12" s="597"/>
      <c r="GXB12" s="597"/>
      <c r="GXC12" s="597"/>
      <c r="GXD12" s="597"/>
      <c r="GXE12" s="597"/>
      <c r="GXF12" s="597"/>
      <c r="GXG12" s="597"/>
      <c r="GXH12" s="597"/>
      <c r="GXI12" s="597"/>
      <c r="GXJ12" s="597"/>
      <c r="GXK12" s="597"/>
      <c r="GXL12" s="597"/>
      <c r="GXM12" s="597"/>
      <c r="GXN12" s="597"/>
      <c r="GXO12" s="597"/>
      <c r="GXP12" s="597"/>
      <c r="GXQ12" s="597"/>
      <c r="GXR12" s="597"/>
      <c r="GXS12" s="597"/>
      <c r="GXT12" s="597"/>
      <c r="GXU12" s="597"/>
      <c r="GXV12" s="597"/>
      <c r="GXW12" s="597"/>
      <c r="GXX12" s="597"/>
      <c r="GXY12" s="597"/>
      <c r="GXZ12" s="597"/>
      <c r="GYA12" s="597"/>
      <c r="GYB12" s="597"/>
      <c r="GYC12" s="597"/>
      <c r="GYD12" s="597"/>
      <c r="GYE12" s="597"/>
      <c r="GYF12" s="597"/>
      <c r="GYG12" s="597"/>
      <c r="GYH12" s="597"/>
      <c r="GYI12" s="597"/>
      <c r="GYJ12" s="597"/>
      <c r="GYK12" s="597"/>
      <c r="GYL12" s="597"/>
      <c r="GYM12" s="597"/>
      <c r="GYN12" s="597"/>
      <c r="GYO12" s="597"/>
      <c r="GYP12" s="597"/>
      <c r="GYQ12" s="597"/>
      <c r="GYR12" s="597"/>
      <c r="GYS12" s="597"/>
      <c r="GYT12" s="597"/>
      <c r="GYU12" s="597"/>
      <c r="GYV12" s="597"/>
      <c r="GYW12" s="597"/>
      <c r="GYX12" s="597"/>
      <c r="GYY12" s="597"/>
      <c r="GYZ12" s="597"/>
      <c r="GZA12" s="597"/>
      <c r="GZB12" s="597"/>
      <c r="GZC12" s="597"/>
      <c r="GZD12" s="597"/>
      <c r="GZE12" s="597"/>
      <c r="GZF12" s="597"/>
      <c r="GZG12" s="597"/>
      <c r="GZH12" s="597"/>
      <c r="GZI12" s="597"/>
      <c r="GZJ12" s="597"/>
      <c r="GZK12" s="597"/>
      <c r="GZL12" s="597"/>
      <c r="GZM12" s="597"/>
      <c r="GZN12" s="597"/>
      <c r="GZO12" s="597"/>
      <c r="GZP12" s="597"/>
      <c r="GZQ12" s="597"/>
      <c r="GZR12" s="597"/>
      <c r="GZS12" s="597"/>
      <c r="GZT12" s="597"/>
      <c r="GZU12" s="597"/>
      <c r="GZV12" s="597"/>
      <c r="GZW12" s="597"/>
      <c r="GZX12" s="597"/>
      <c r="GZY12" s="597"/>
      <c r="GZZ12" s="597"/>
      <c r="HAA12" s="597"/>
      <c r="HAB12" s="597"/>
      <c r="HAC12" s="597"/>
      <c r="HAD12" s="597"/>
      <c r="HAE12" s="597"/>
      <c r="HAF12" s="597"/>
      <c r="HAG12" s="597"/>
      <c r="HAH12" s="597"/>
      <c r="HAI12" s="597"/>
      <c r="HAJ12" s="597"/>
      <c r="HAK12" s="597"/>
      <c r="HAL12" s="597"/>
      <c r="HAM12" s="597"/>
      <c r="HAN12" s="597"/>
      <c r="HAO12" s="597"/>
      <c r="HAP12" s="597"/>
      <c r="HAQ12" s="597"/>
      <c r="HAR12" s="597"/>
      <c r="HAS12" s="597"/>
      <c r="HAT12" s="597"/>
      <c r="HAU12" s="597"/>
      <c r="HAV12" s="597"/>
      <c r="HAW12" s="597"/>
      <c r="HAX12" s="597"/>
      <c r="HAY12" s="597"/>
      <c r="HAZ12" s="597"/>
      <c r="HBA12" s="597"/>
      <c r="HBB12" s="597"/>
      <c r="HBC12" s="597"/>
      <c r="HBD12" s="597"/>
      <c r="HBE12" s="597"/>
      <c r="HBF12" s="597"/>
      <c r="HBG12" s="597"/>
      <c r="HBH12" s="597"/>
      <c r="HBI12" s="597"/>
      <c r="HBJ12" s="597"/>
      <c r="HBK12" s="597"/>
      <c r="HBL12" s="597"/>
      <c r="HBM12" s="597"/>
      <c r="HBN12" s="597"/>
      <c r="HBO12" s="597"/>
      <c r="HBP12" s="597"/>
      <c r="HBQ12" s="597"/>
      <c r="HBR12" s="597"/>
      <c r="HBS12" s="597"/>
      <c r="HBT12" s="597"/>
      <c r="HBU12" s="597"/>
      <c r="HBV12" s="597"/>
      <c r="HBW12" s="597"/>
      <c r="HBX12" s="597"/>
      <c r="HBY12" s="597"/>
      <c r="HBZ12" s="597"/>
      <c r="HCA12" s="597"/>
      <c r="HCB12" s="597"/>
      <c r="HCC12" s="597"/>
      <c r="HCD12" s="597"/>
      <c r="HCE12" s="597"/>
      <c r="HCF12" s="597"/>
      <c r="HCG12" s="597"/>
      <c r="HCH12" s="597"/>
      <c r="HCI12" s="597"/>
      <c r="HCJ12" s="597"/>
      <c r="HCK12" s="597"/>
      <c r="HCL12" s="597"/>
      <c r="HCM12" s="597"/>
      <c r="HCN12" s="597"/>
      <c r="HCO12" s="597"/>
      <c r="HCP12" s="597"/>
      <c r="HCQ12" s="597"/>
      <c r="HCR12" s="597"/>
      <c r="HCS12" s="597"/>
      <c r="HCT12" s="597"/>
      <c r="HCU12" s="597"/>
      <c r="HCV12" s="597"/>
      <c r="HCW12" s="597"/>
      <c r="HCX12" s="597"/>
      <c r="HCY12" s="597"/>
      <c r="HCZ12" s="597"/>
      <c r="HDA12" s="597"/>
      <c r="HDB12" s="597"/>
      <c r="HDC12" s="597"/>
      <c r="HDD12" s="597"/>
      <c r="HDE12" s="597"/>
      <c r="HDF12" s="597"/>
      <c r="HDG12" s="597"/>
      <c r="HDH12" s="597"/>
      <c r="HDI12" s="597"/>
      <c r="HDJ12" s="597"/>
      <c r="HDK12" s="597"/>
      <c r="HDL12" s="597"/>
      <c r="HDM12" s="597"/>
      <c r="HDN12" s="597"/>
      <c r="HDO12" s="597"/>
      <c r="HDP12" s="597"/>
      <c r="HDQ12" s="597"/>
      <c r="HDR12" s="597"/>
      <c r="HDS12" s="597"/>
      <c r="HDT12" s="597"/>
      <c r="HDU12" s="597"/>
      <c r="HDV12" s="597"/>
      <c r="HDW12" s="597"/>
      <c r="HDX12" s="597"/>
      <c r="HDY12" s="597"/>
      <c r="HDZ12" s="597"/>
      <c r="HEA12" s="597"/>
      <c r="HEB12" s="597"/>
      <c r="HEC12" s="597"/>
      <c r="HED12" s="597"/>
      <c r="HEE12" s="597"/>
      <c r="HEF12" s="597"/>
      <c r="HEG12" s="597"/>
      <c r="HEH12" s="597"/>
      <c r="HEI12" s="597"/>
      <c r="HEJ12" s="597"/>
      <c r="HEK12" s="597"/>
      <c r="HEL12" s="597"/>
      <c r="HEM12" s="597"/>
      <c r="HEN12" s="597"/>
      <c r="HEO12" s="597"/>
      <c r="HEP12" s="597"/>
      <c r="HEQ12" s="597"/>
      <c r="HER12" s="597"/>
      <c r="HES12" s="597"/>
      <c r="HET12" s="597"/>
      <c r="HEU12" s="597"/>
      <c r="HEV12" s="597"/>
      <c r="HEW12" s="597"/>
      <c r="HEX12" s="597"/>
      <c r="HEY12" s="597"/>
      <c r="HEZ12" s="597"/>
      <c r="HFA12" s="597"/>
      <c r="HFB12" s="597"/>
      <c r="HFC12" s="597"/>
      <c r="HFD12" s="597"/>
      <c r="HFE12" s="597"/>
      <c r="HFF12" s="597"/>
      <c r="HFG12" s="597"/>
      <c r="HFH12" s="597"/>
      <c r="HFI12" s="597"/>
      <c r="HFJ12" s="597"/>
      <c r="HFK12" s="597"/>
      <c r="HFL12" s="597"/>
      <c r="HFM12" s="597"/>
      <c r="HFN12" s="597"/>
      <c r="HFO12" s="597"/>
      <c r="HFP12" s="597"/>
      <c r="HFQ12" s="597"/>
      <c r="HFR12" s="597"/>
      <c r="HFS12" s="597"/>
      <c r="HFT12" s="597"/>
      <c r="HFU12" s="597"/>
      <c r="HFV12" s="597"/>
      <c r="HFW12" s="597"/>
      <c r="HFX12" s="597"/>
      <c r="HFY12" s="597"/>
      <c r="HFZ12" s="597"/>
      <c r="HGA12" s="597"/>
      <c r="HGB12" s="597"/>
      <c r="HGC12" s="597"/>
      <c r="HGD12" s="597"/>
      <c r="HGE12" s="597"/>
      <c r="HGF12" s="597"/>
      <c r="HGG12" s="597"/>
      <c r="HGH12" s="597"/>
      <c r="HGI12" s="597"/>
      <c r="HGJ12" s="597"/>
      <c r="HGK12" s="597"/>
      <c r="HGL12" s="597"/>
      <c r="HGM12" s="597"/>
      <c r="HGN12" s="597"/>
      <c r="HGO12" s="597"/>
      <c r="HGP12" s="597"/>
      <c r="HGQ12" s="597"/>
      <c r="HGR12" s="597"/>
      <c r="HGS12" s="597"/>
      <c r="HGT12" s="597"/>
      <c r="HGU12" s="597"/>
      <c r="HGV12" s="597"/>
      <c r="HGW12" s="597"/>
      <c r="HGX12" s="597"/>
      <c r="HGY12" s="597"/>
      <c r="HGZ12" s="597"/>
      <c r="HHA12" s="597"/>
      <c r="HHB12" s="597"/>
      <c r="HHC12" s="597"/>
      <c r="HHD12" s="597"/>
      <c r="HHE12" s="597"/>
      <c r="HHF12" s="597"/>
      <c r="HHG12" s="597"/>
      <c r="HHH12" s="597"/>
      <c r="HHI12" s="597"/>
      <c r="HHJ12" s="597"/>
      <c r="HHK12" s="597"/>
      <c r="HHL12" s="597"/>
      <c r="HHM12" s="597"/>
      <c r="HHN12" s="597"/>
      <c r="HHO12" s="597"/>
      <c r="HHP12" s="597"/>
      <c r="HHQ12" s="597"/>
      <c r="HHR12" s="597"/>
      <c r="HHS12" s="597"/>
      <c r="HHT12" s="597"/>
      <c r="HHU12" s="597"/>
      <c r="HHV12" s="597"/>
      <c r="HHW12" s="597"/>
      <c r="HHX12" s="597"/>
      <c r="HHY12" s="597"/>
      <c r="HHZ12" s="597"/>
      <c r="HIA12" s="597"/>
      <c r="HIB12" s="597"/>
      <c r="HIC12" s="597"/>
      <c r="HID12" s="597"/>
      <c r="HIE12" s="597"/>
      <c r="HIF12" s="597"/>
      <c r="HIG12" s="597"/>
      <c r="HIH12" s="597"/>
      <c r="HII12" s="597"/>
      <c r="HIJ12" s="597"/>
      <c r="HIK12" s="597"/>
      <c r="HIL12" s="597"/>
      <c r="HIM12" s="597"/>
      <c r="HIN12" s="597"/>
      <c r="HIO12" s="597"/>
      <c r="HIP12" s="597"/>
      <c r="HIQ12" s="597"/>
      <c r="HIR12" s="597"/>
      <c r="HIS12" s="597"/>
      <c r="HIT12" s="597"/>
      <c r="HIU12" s="597"/>
      <c r="HIV12" s="597"/>
      <c r="HIW12" s="597"/>
      <c r="HIX12" s="597"/>
      <c r="HIY12" s="597"/>
      <c r="HIZ12" s="597"/>
      <c r="HJA12" s="597"/>
      <c r="HJB12" s="597"/>
      <c r="HJC12" s="597"/>
      <c r="HJD12" s="597"/>
      <c r="HJE12" s="597"/>
      <c r="HJF12" s="597"/>
      <c r="HJG12" s="597"/>
      <c r="HJH12" s="597"/>
      <c r="HJI12" s="597"/>
      <c r="HJJ12" s="597"/>
      <c r="HJK12" s="597"/>
      <c r="HJL12" s="597"/>
      <c r="HJM12" s="597"/>
      <c r="HJN12" s="597"/>
      <c r="HJO12" s="597"/>
      <c r="HJP12" s="597"/>
      <c r="HJQ12" s="597"/>
      <c r="HJR12" s="597"/>
      <c r="HJS12" s="597"/>
      <c r="HJT12" s="597"/>
      <c r="HJU12" s="597"/>
      <c r="HJV12" s="597"/>
      <c r="HJW12" s="597"/>
      <c r="HJX12" s="597"/>
      <c r="HJY12" s="597"/>
      <c r="HJZ12" s="597"/>
      <c r="HKA12" s="597"/>
      <c r="HKB12" s="597"/>
      <c r="HKC12" s="597"/>
      <c r="HKD12" s="597"/>
      <c r="HKE12" s="597"/>
      <c r="HKF12" s="597"/>
      <c r="HKG12" s="597"/>
      <c r="HKH12" s="597"/>
      <c r="HKI12" s="597"/>
      <c r="HKJ12" s="597"/>
      <c r="HKK12" s="597"/>
      <c r="HKL12" s="597"/>
      <c r="HKM12" s="597"/>
      <c r="HKN12" s="597"/>
      <c r="HKO12" s="597"/>
      <c r="HKP12" s="597"/>
      <c r="HKQ12" s="597"/>
      <c r="HKR12" s="597"/>
      <c r="HKS12" s="597"/>
      <c r="HKT12" s="597"/>
      <c r="HKU12" s="597"/>
      <c r="HKV12" s="597"/>
      <c r="HKW12" s="597"/>
      <c r="HKX12" s="597"/>
      <c r="HKY12" s="597"/>
      <c r="HKZ12" s="597"/>
      <c r="HLA12" s="597"/>
      <c r="HLB12" s="597"/>
      <c r="HLC12" s="597"/>
      <c r="HLD12" s="597"/>
      <c r="HLE12" s="597"/>
      <c r="HLF12" s="597"/>
      <c r="HLG12" s="597"/>
      <c r="HLH12" s="597"/>
      <c r="HLI12" s="597"/>
      <c r="HLJ12" s="597"/>
      <c r="HLK12" s="597"/>
      <c r="HLL12" s="597"/>
      <c r="HLM12" s="597"/>
      <c r="HLN12" s="597"/>
      <c r="HLO12" s="597"/>
      <c r="HLP12" s="597"/>
      <c r="HLQ12" s="597"/>
      <c r="HLR12" s="597"/>
      <c r="HLS12" s="597"/>
      <c r="HLT12" s="597"/>
      <c r="HLU12" s="597"/>
      <c r="HLV12" s="597"/>
      <c r="HLW12" s="597"/>
      <c r="HLX12" s="597"/>
      <c r="HLY12" s="597"/>
      <c r="HLZ12" s="597"/>
      <c r="HMA12" s="597"/>
      <c r="HMB12" s="597"/>
      <c r="HMC12" s="597"/>
      <c r="HMD12" s="597"/>
      <c r="HME12" s="597"/>
      <c r="HMF12" s="597"/>
      <c r="HMG12" s="597"/>
      <c r="HMH12" s="597"/>
      <c r="HMI12" s="597"/>
      <c r="HMJ12" s="597"/>
      <c r="HMK12" s="597"/>
      <c r="HML12" s="597"/>
      <c r="HMM12" s="597"/>
      <c r="HMN12" s="597"/>
      <c r="HMO12" s="597"/>
      <c r="HMP12" s="597"/>
      <c r="HMQ12" s="597"/>
      <c r="HMR12" s="597"/>
      <c r="HMS12" s="597"/>
      <c r="HMT12" s="597"/>
      <c r="HMU12" s="597"/>
      <c r="HMV12" s="597"/>
      <c r="HMW12" s="597"/>
      <c r="HMX12" s="597"/>
      <c r="HMY12" s="597"/>
      <c r="HMZ12" s="597"/>
      <c r="HNA12" s="597"/>
      <c r="HNB12" s="597"/>
      <c r="HNC12" s="597"/>
      <c r="HND12" s="597"/>
      <c r="HNE12" s="597"/>
      <c r="HNF12" s="597"/>
      <c r="HNG12" s="597"/>
      <c r="HNH12" s="597"/>
      <c r="HNI12" s="597"/>
      <c r="HNJ12" s="597"/>
      <c r="HNK12" s="597"/>
      <c r="HNL12" s="597"/>
      <c r="HNM12" s="597"/>
      <c r="HNN12" s="597"/>
      <c r="HNO12" s="597"/>
      <c r="HNP12" s="597"/>
      <c r="HNQ12" s="597"/>
      <c r="HNR12" s="597"/>
      <c r="HNS12" s="597"/>
      <c r="HNT12" s="597"/>
      <c r="HNU12" s="597"/>
      <c r="HNV12" s="597"/>
      <c r="HNW12" s="597"/>
      <c r="HNX12" s="597"/>
      <c r="HNY12" s="597"/>
      <c r="HNZ12" s="597"/>
      <c r="HOA12" s="597"/>
      <c r="HOB12" s="597"/>
      <c r="HOC12" s="597"/>
      <c r="HOD12" s="597"/>
      <c r="HOE12" s="597"/>
      <c r="HOF12" s="597"/>
      <c r="HOG12" s="597"/>
      <c r="HOH12" s="597"/>
      <c r="HOI12" s="597"/>
      <c r="HOJ12" s="597"/>
      <c r="HOK12" s="597"/>
      <c r="HOL12" s="597"/>
      <c r="HOM12" s="597"/>
      <c r="HON12" s="597"/>
      <c r="HOO12" s="597"/>
      <c r="HOP12" s="597"/>
      <c r="HOQ12" s="597"/>
      <c r="HOR12" s="597"/>
      <c r="HOS12" s="597"/>
      <c r="HOT12" s="597"/>
      <c r="HOU12" s="597"/>
      <c r="HOV12" s="597"/>
      <c r="HOW12" s="597"/>
      <c r="HOX12" s="597"/>
      <c r="HOY12" s="597"/>
      <c r="HOZ12" s="597"/>
      <c r="HPA12" s="597"/>
      <c r="HPB12" s="597"/>
      <c r="HPC12" s="597"/>
      <c r="HPD12" s="597"/>
      <c r="HPE12" s="597"/>
      <c r="HPF12" s="597"/>
      <c r="HPG12" s="597"/>
      <c r="HPH12" s="597"/>
      <c r="HPI12" s="597"/>
      <c r="HPJ12" s="597"/>
      <c r="HPK12" s="597"/>
      <c r="HPL12" s="597"/>
      <c r="HPM12" s="597"/>
      <c r="HPN12" s="597"/>
      <c r="HPO12" s="597"/>
      <c r="HPP12" s="597"/>
      <c r="HPQ12" s="597"/>
      <c r="HPR12" s="597"/>
      <c r="HPS12" s="597"/>
      <c r="HPT12" s="597"/>
      <c r="HPU12" s="597"/>
      <c r="HPV12" s="597"/>
      <c r="HPW12" s="597"/>
      <c r="HPX12" s="597"/>
      <c r="HPY12" s="597"/>
      <c r="HPZ12" s="597"/>
      <c r="HQA12" s="597"/>
      <c r="HQB12" s="597"/>
      <c r="HQC12" s="597"/>
      <c r="HQD12" s="597"/>
      <c r="HQE12" s="597"/>
      <c r="HQF12" s="597"/>
      <c r="HQG12" s="597"/>
      <c r="HQH12" s="597"/>
      <c r="HQI12" s="597"/>
      <c r="HQJ12" s="597"/>
      <c r="HQK12" s="597"/>
      <c r="HQL12" s="597"/>
      <c r="HQM12" s="597"/>
      <c r="HQN12" s="597"/>
      <c r="HQO12" s="597"/>
      <c r="HQP12" s="597"/>
      <c r="HQQ12" s="597"/>
      <c r="HQR12" s="597"/>
      <c r="HQS12" s="597"/>
      <c r="HQT12" s="597"/>
      <c r="HQU12" s="597"/>
      <c r="HQV12" s="597"/>
      <c r="HQW12" s="597"/>
      <c r="HQX12" s="597"/>
      <c r="HQY12" s="597"/>
      <c r="HQZ12" s="597"/>
      <c r="HRA12" s="597"/>
      <c r="HRB12" s="597"/>
      <c r="HRC12" s="597"/>
      <c r="HRD12" s="597"/>
      <c r="HRE12" s="597"/>
      <c r="HRF12" s="597"/>
      <c r="HRG12" s="597"/>
      <c r="HRH12" s="597"/>
      <c r="HRI12" s="597"/>
      <c r="HRJ12" s="597"/>
      <c r="HRK12" s="597"/>
      <c r="HRL12" s="597"/>
      <c r="HRM12" s="597"/>
      <c r="HRN12" s="597"/>
      <c r="HRO12" s="597"/>
      <c r="HRP12" s="597"/>
      <c r="HRQ12" s="597"/>
      <c r="HRR12" s="597"/>
      <c r="HRS12" s="597"/>
      <c r="HRT12" s="597"/>
      <c r="HRU12" s="597"/>
      <c r="HRV12" s="597"/>
      <c r="HRW12" s="597"/>
      <c r="HRX12" s="597"/>
      <c r="HRY12" s="597"/>
      <c r="HRZ12" s="597"/>
      <c r="HSA12" s="597"/>
      <c r="HSB12" s="597"/>
      <c r="HSC12" s="597"/>
      <c r="HSD12" s="597"/>
      <c r="HSE12" s="597"/>
      <c r="HSF12" s="597"/>
      <c r="HSG12" s="597"/>
      <c r="HSH12" s="597"/>
      <c r="HSI12" s="597"/>
      <c r="HSJ12" s="597"/>
      <c r="HSK12" s="597"/>
      <c r="HSL12" s="597"/>
      <c r="HSM12" s="597"/>
      <c r="HSN12" s="597"/>
      <c r="HSO12" s="597"/>
      <c r="HSP12" s="597"/>
      <c r="HSQ12" s="597"/>
      <c r="HSR12" s="597"/>
      <c r="HSS12" s="597"/>
      <c r="HST12" s="597"/>
      <c r="HSU12" s="597"/>
      <c r="HSV12" s="597"/>
      <c r="HSW12" s="597"/>
      <c r="HSX12" s="597"/>
      <c r="HSY12" s="597"/>
      <c r="HSZ12" s="597"/>
      <c r="HTA12" s="597"/>
      <c r="HTB12" s="597"/>
      <c r="HTC12" s="597"/>
      <c r="HTD12" s="597"/>
      <c r="HTE12" s="597"/>
      <c r="HTF12" s="597"/>
      <c r="HTG12" s="597"/>
      <c r="HTH12" s="597"/>
      <c r="HTI12" s="597"/>
      <c r="HTJ12" s="597"/>
      <c r="HTK12" s="597"/>
      <c r="HTL12" s="597"/>
      <c r="HTM12" s="597"/>
      <c r="HTN12" s="597"/>
      <c r="HTO12" s="597"/>
      <c r="HTP12" s="597"/>
      <c r="HTQ12" s="597"/>
      <c r="HTR12" s="597"/>
      <c r="HTS12" s="597"/>
      <c r="HTT12" s="597"/>
      <c r="HTU12" s="597"/>
      <c r="HTV12" s="597"/>
      <c r="HTW12" s="597"/>
      <c r="HTX12" s="597"/>
      <c r="HTY12" s="597"/>
      <c r="HTZ12" s="597"/>
      <c r="HUA12" s="597"/>
      <c r="HUB12" s="597"/>
      <c r="HUC12" s="597"/>
      <c r="HUD12" s="597"/>
      <c r="HUE12" s="597"/>
      <c r="HUF12" s="597"/>
      <c r="HUG12" s="597"/>
      <c r="HUH12" s="597"/>
      <c r="HUI12" s="597"/>
      <c r="HUJ12" s="597"/>
      <c r="HUK12" s="597"/>
      <c r="HUL12" s="597"/>
      <c r="HUM12" s="597"/>
      <c r="HUN12" s="597"/>
      <c r="HUO12" s="597"/>
      <c r="HUP12" s="597"/>
      <c r="HUQ12" s="597"/>
      <c r="HUR12" s="597"/>
      <c r="HUS12" s="597"/>
      <c r="HUT12" s="597"/>
      <c r="HUU12" s="597"/>
      <c r="HUV12" s="597"/>
      <c r="HUW12" s="597"/>
      <c r="HUX12" s="597"/>
      <c r="HUY12" s="597"/>
      <c r="HUZ12" s="597"/>
      <c r="HVA12" s="597"/>
      <c r="HVB12" s="597"/>
      <c r="HVC12" s="597"/>
      <c r="HVD12" s="597"/>
      <c r="HVE12" s="597"/>
      <c r="HVF12" s="597"/>
      <c r="HVG12" s="597"/>
      <c r="HVH12" s="597"/>
      <c r="HVI12" s="597"/>
      <c r="HVJ12" s="597"/>
      <c r="HVK12" s="597"/>
      <c r="HVL12" s="597"/>
      <c r="HVM12" s="597"/>
      <c r="HVN12" s="597"/>
      <c r="HVO12" s="597"/>
      <c r="HVP12" s="597"/>
      <c r="HVQ12" s="597"/>
      <c r="HVR12" s="597"/>
      <c r="HVS12" s="597"/>
      <c r="HVT12" s="597"/>
      <c r="HVU12" s="597"/>
      <c r="HVV12" s="597"/>
      <c r="HVW12" s="597"/>
      <c r="HVX12" s="597"/>
      <c r="HVY12" s="597"/>
      <c r="HVZ12" s="597"/>
      <c r="HWA12" s="597"/>
      <c r="HWB12" s="597"/>
      <c r="HWC12" s="597"/>
      <c r="HWD12" s="597"/>
      <c r="HWE12" s="597"/>
      <c r="HWF12" s="597"/>
      <c r="HWG12" s="597"/>
      <c r="HWH12" s="597"/>
      <c r="HWI12" s="597"/>
      <c r="HWJ12" s="597"/>
      <c r="HWK12" s="597"/>
      <c r="HWL12" s="597"/>
      <c r="HWM12" s="597"/>
      <c r="HWN12" s="597"/>
      <c r="HWO12" s="597"/>
      <c r="HWP12" s="597"/>
      <c r="HWQ12" s="597"/>
      <c r="HWR12" s="597"/>
      <c r="HWS12" s="597"/>
      <c r="HWT12" s="597"/>
      <c r="HWU12" s="597"/>
      <c r="HWV12" s="597"/>
      <c r="HWW12" s="597"/>
      <c r="HWX12" s="597"/>
      <c r="HWY12" s="597"/>
      <c r="HWZ12" s="597"/>
      <c r="HXA12" s="597"/>
      <c r="HXB12" s="597"/>
      <c r="HXC12" s="597"/>
      <c r="HXD12" s="597"/>
      <c r="HXE12" s="597"/>
      <c r="HXF12" s="597"/>
      <c r="HXG12" s="597"/>
      <c r="HXH12" s="597"/>
      <c r="HXI12" s="597"/>
      <c r="HXJ12" s="597"/>
      <c r="HXK12" s="597"/>
      <c r="HXL12" s="597"/>
      <c r="HXM12" s="597"/>
      <c r="HXN12" s="597"/>
      <c r="HXO12" s="597"/>
      <c r="HXP12" s="597"/>
      <c r="HXQ12" s="597"/>
      <c r="HXR12" s="597"/>
      <c r="HXS12" s="597"/>
      <c r="HXT12" s="597"/>
      <c r="HXU12" s="597"/>
      <c r="HXV12" s="597"/>
      <c r="HXW12" s="597"/>
      <c r="HXX12" s="597"/>
      <c r="HXY12" s="597"/>
      <c r="HXZ12" s="597"/>
      <c r="HYA12" s="597"/>
      <c r="HYB12" s="597"/>
      <c r="HYC12" s="597"/>
      <c r="HYD12" s="597"/>
      <c r="HYE12" s="597"/>
      <c r="HYF12" s="597"/>
      <c r="HYG12" s="597"/>
      <c r="HYH12" s="597"/>
      <c r="HYI12" s="597"/>
      <c r="HYJ12" s="597"/>
      <c r="HYK12" s="597"/>
      <c r="HYL12" s="597"/>
      <c r="HYM12" s="597"/>
      <c r="HYN12" s="597"/>
      <c r="HYO12" s="597"/>
      <c r="HYP12" s="597"/>
      <c r="HYQ12" s="597"/>
      <c r="HYR12" s="597"/>
      <c r="HYS12" s="597"/>
      <c r="HYT12" s="597"/>
      <c r="HYU12" s="597"/>
      <c r="HYV12" s="597"/>
      <c r="HYW12" s="597"/>
      <c r="HYX12" s="597"/>
      <c r="HYY12" s="597"/>
      <c r="HYZ12" s="597"/>
      <c r="HZA12" s="597"/>
      <c r="HZB12" s="597"/>
      <c r="HZC12" s="597"/>
      <c r="HZD12" s="597"/>
      <c r="HZE12" s="597"/>
      <c r="HZF12" s="597"/>
      <c r="HZG12" s="597"/>
      <c r="HZH12" s="597"/>
      <c r="HZI12" s="597"/>
      <c r="HZJ12" s="597"/>
      <c r="HZK12" s="597"/>
      <c r="HZL12" s="597"/>
      <c r="HZM12" s="597"/>
      <c r="HZN12" s="597"/>
      <c r="HZO12" s="597"/>
      <c r="HZP12" s="597"/>
      <c r="HZQ12" s="597"/>
      <c r="HZR12" s="597"/>
      <c r="HZS12" s="597"/>
      <c r="HZT12" s="597"/>
      <c r="HZU12" s="597"/>
      <c r="HZV12" s="597"/>
      <c r="HZW12" s="597"/>
      <c r="HZX12" s="597"/>
      <c r="HZY12" s="597"/>
      <c r="HZZ12" s="597"/>
      <c r="IAA12" s="597"/>
      <c r="IAB12" s="597"/>
      <c r="IAC12" s="597"/>
      <c r="IAD12" s="597"/>
      <c r="IAE12" s="597"/>
      <c r="IAF12" s="597"/>
      <c r="IAG12" s="597"/>
      <c r="IAH12" s="597"/>
      <c r="IAI12" s="597"/>
      <c r="IAJ12" s="597"/>
      <c r="IAK12" s="597"/>
      <c r="IAL12" s="597"/>
      <c r="IAM12" s="597"/>
      <c r="IAN12" s="597"/>
      <c r="IAO12" s="597"/>
      <c r="IAP12" s="597"/>
      <c r="IAQ12" s="597"/>
      <c r="IAR12" s="597"/>
      <c r="IAS12" s="597"/>
      <c r="IAT12" s="597"/>
      <c r="IAU12" s="597"/>
      <c r="IAV12" s="597"/>
      <c r="IAW12" s="597"/>
      <c r="IAX12" s="597"/>
      <c r="IAY12" s="597"/>
      <c r="IAZ12" s="597"/>
      <c r="IBA12" s="597"/>
      <c r="IBB12" s="597"/>
      <c r="IBC12" s="597"/>
      <c r="IBD12" s="597"/>
      <c r="IBE12" s="597"/>
      <c r="IBF12" s="597"/>
      <c r="IBG12" s="597"/>
      <c r="IBH12" s="597"/>
      <c r="IBI12" s="597"/>
      <c r="IBJ12" s="597"/>
      <c r="IBK12" s="597"/>
      <c r="IBL12" s="597"/>
      <c r="IBM12" s="597"/>
      <c r="IBN12" s="597"/>
      <c r="IBO12" s="597"/>
      <c r="IBP12" s="597"/>
      <c r="IBQ12" s="597"/>
      <c r="IBR12" s="597"/>
      <c r="IBS12" s="597"/>
      <c r="IBT12" s="597"/>
      <c r="IBU12" s="597"/>
      <c r="IBV12" s="597"/>
      <c r="IBW12" s="597"/>
      <c r="IBX12" s="597"/>
      <c r="IBY12" s="597"/>
      <c r="IBZ12" s="597"/>
      <c r="ICA12" s="597"/>
      <c r="ICB12" s="597"/>
      <c r="ICC12" s="597"/>
      <c r="ICD12" s="597"/>
      <c r="ICE12" s="597"/>
      <c r="ICF12" s="597"/>
      <c r="ICG12" s="597"/>
      <c r="ICH12" s="597"/>
      <c r="ICI12" s="597"/>
      <c r="ICJ12" s="597"/>
      <c r="ICK12" s="597"/>
      <c r="ICL12" s="597"/>
      <c r="ICM12" s="597"/>
      <c r="ICN12" s="597"/>
      <c r="ICO12" s="597"/>
      <c r="ICP12" s="597"/>
      <c r="ICQ12" s="597"/>
      <c r="ICR12" s="597"/>
      <c r="ICS12" s="597"/>
      <c r="ICT12" s="597"/>
      <c r="ICU12" s="597"/>
      <c r="ICV12" s="597"/>
      <c r="ICW12" s="597"/>
      <c r="ICX12" s="597"/>
      <c r="ICY12" s="597"/>
      <c r="ICZ12" s="597"/>
      <c r="IDA12" s="597"/>
      <c r="IDB12" s="597"/>
      <c r="IDC12" s="597"/>
      <c r="IDD12" s="597"/>
      <c r="IDE12" s="597"/>
      <c r="IDF12" s="597"/>
      <c r="IDG12" s="597"/>
      <c r="IDH12" s="597"/>
      <c r="IDI12" s="597"/>
      <c r="IDJ12" s="597"/>
      <c r="IDK12" s="597"/>
      <c r="IDL12" s="597"/>
      <c r="IDM12" s="597"/>
      <c r="IDN12" s="597"/>
      <c r="IDO12" s="597"/>
      <c r="IDP12" s="597"/>
      <c r="IDQ12" s="597"/>
      <c r="IDR12" s="597"/>
      <c r="IDS12" s="597"/>
      <c r="IDT12" s="597"/>
      <c r="IDU12" s="597"/>
      <c r="IDV12" s="597"/>
      <c r="IDW12" s="597"/>
      <c r="IDX12" s="597"/>
      <c r="IDY12" s="597"/>
      <c r="IDZ12" s="597"/>
      <c r="IEA12" s="597"/>
      <c r="IEB12" s="597"/>
      <c r="IEC12" s="597"/>
      <c r="IED12" s="597"/>
      <c r="IEE12" s="597"/>
      <c r="IEF12" s="597"/>
      <c r="IEG12" s="597"/>
      <c r="IEH12" s="597"/>
      <c r="IEI12" s="597"/>
      <c r="IEJ12" s="597"/>
      <c r="IEK12" s="597"/>
      <c r="IEL12" s="597"/>
      <c r="IEM12" s="597"/>
      <c r="IEN12" s="597"/>
      <c r="IEO12" s="597"/>
      <c r="IEP12" s="597"/>
      <c r="IEQ12" s="597"/>
      <c r="IER12" s="597"/>
      <c r="IES12" s="597"/>
      <c r="IET12" s="597"/>
      <c r="IEU12" s="597"/>
      <c r="IEV12" s="597"/>
      <c r="IEW12" s="597"/>
      <c r="IEX12" s="597"/>
      <c r="IEY12" s="597"/>
      <c r="IEZ12" s="597"/>
      <c r="IFA12" s="597"/>
      <c r="IFB12" s="597"/>
      <c r="IFC12" s="597"/>
      <c r="IFD12" s="597"/>
      <c r="IFE12" s="597"/>
      <c r="IFF12" s="597"/>
      <c r="IFG12" s="597"/>
      <c r="IFH12" s="597"/>
      <c r="IFI12" s="597"/>
      <c r="IFJ12" s="597"/>
      <c r="IFK12" s="597"/>
      <c r="IFL12" s="597"/>
      <c r="IFM12" s="597"/>
      <c r="IFN12" s="597"/>
      <c r="IFO12" s="597"/>
      <c r="IFP12" s="597"/>
      <c r="IFQ12" s="597"/>
      <c r="IFR12" s="597"/>
      <c r="IFS12" s="597"/>
      <c r="IFT12" s="597"/>
      <c r="IFU12" s="597"/>
      <c r="IFV12" s="597"/>
      <c r="IFW12" s="597"/>
      <c r="IFX12" s="597"/>
      <c r="IFY12" s="597"/>
      <c r="IFZ12" s="597"/>
      <c r="IGA12" s="597"/>
      <c r="IGB12" s="597"/>
      <c r="IGC12" s="597"/>
      <c r="IGD12" s="597"/>
      <c r="IGE12" s="597"/>
      <c r="IGF12" s="597"/>
      <c r="IGG12" s="597"/>
      <c r="IGH12" s="597"/>
      <c r="IGI12" s="597"/>
      <c r="IGJ12" s="597"/>
      <c r="IGK12" s="597"/>
      <c r="IGL12" s="597"/>
      <c r="IGM12" s="597"/>
      <c r="IGN12" s="597"/>
      <c r="IGO12" s="597"/>
      <c r="IGP12" s="597"/>
      <c r="IGQ12" s="597"/>
      <c r="IGR12" s="597"/>
      <c r="IGS12" s="597"/>
      <c r="IGT12" s="597"/>
      <c r="IGU12" s="597"/>
      <c r="IGV12" s="597"/>
      <c r="IGW12" s="597"/>
      <c r="IGX12" s="597"/>
      <c r="IGY12" s="597"/>
      <c r="IGZ12" s="597"/>
      <c r="IHA12" s="597"/>
      <c r="IHB12" s="597"/>
      <c r="IHC12" s="597"/>
      <c r="IHD12" s="597"/>
      <c r="IHE12" s="597"/>
      <c r="IHF12" s="597"/>
      <c r="IHG12" s="597"/>
      <c r="IHH12" s="597"/>
      <c r="IHI12" s="597"/>
      <c r="IHJ12" s="597"/>
      <c r="IHK12" s="597"/>
      <c r="IHL12" s="597"/>
      <c r="IHM12" s="597"/>
      <c r="IHN12" s="597"/>
      <c r="IHO12" s="597"/>
      <c r="IHP12" s="597"/>
      <c r="IHQ12" s="597"/>
      <c r="IHR12" s="597"/>
      <c r="IHS12" s="597"/>
      <c r="IHT12" s="597"/>
      <c r="IHU12" s="597"/>
      <c r="IHV12" s="597"/>
      <c r="IHW12" s="597"/>
      <c r="IHX12" s="597"/>
      <c r="IHY12" s="597"/>
      <c r="IHZ12" s="597"/>
      <c r="IIA12" s="597"/>
      <c r="IIB12" s="597"/>
      <c r="IIC12" s="597"/>
      <c r="IID12" s="597"/>
      <c r="IIE12" s="597"/>
      <c r="IIF12" s="597"/>
      <c r="IIG12" s="597"/>
      <c r="IIH12" s="597"/>
      <c r="III12" s="597"/>
      <c r="IIJ12" s="597"/>
      <c r="IIK12" s="597"/>
      <c r="IIL12" s="597"/>
      <c r="IIM12" s="597"/>
      <c r="IIN12" s="597"/>
      <c r="IIO12" s="597"/>
      <c r="IIP12" s="597"/>
      <c r="IIQ12" s="597"/>
      <c r="IIR12" s="597"/>
      <c r="IIS12" s="597"/>
      <c r="IIT12" s="597"/>
      <c r="IIU12" s="597"/>
      <c r="IIV12" s="597"/>
      <c r="IIW12" s="597"/>
      <c r="IIX12" s="597"/>
      <c r="IIY12" s="597"/>
      <c r="IIZ12" s="597"/>
      <c r="IJA12" s="597"/>
      <c r="IJB12" s="597"/>
      <c r="IJC12" s="597"/>
      <c r="IJD12" s="597"/>
      <c r="IJE12" s="597"/>
      <c r="IJF12" s="597"/>
      <c r="IJG12" s="597"/>
      <c r="IJH12" s="597"/>
      <c r="IJI12" s="597"/>
      <c r="IJJ12" s="597"/>
      <c r="IJK12" s="597"/>
      <c r="IJL12" s="597"/>
      <c r="IJM12" s="597"/>
      <c r="IJN12" s="597"/>
      <c r="IJO12" s="597"/>
      <c r="IJP12" s="597"/>
      <c r="IJQ12" s="597"/>
      <c r="IJR12" s="597"/>
      <c r="IJS12" s="597"/>
      <c r="IJT12" s="597"/>
      <c r="IJU12" s="597"/>
      <c r="IJV12" s="597"/>
      <c r="IJW12" s="597"/>
      <c r="IJX12" s="597"/>
      <c r="IJY12" s="597"/>
      <c r="IJZ12" s="597"/>
      <c r="IKA12" s="597"/>
      <c r="IKB12" s="597"/>
      <c r="IKC12" s="597"/>
      <c r="IKD12" s="597"/>
      <c r="IKE12" s="597"/>
      <c r="IKF12" s="597"/>
      <c r="IKG12" s="597"/>
      <c r="IKH12" s="597"/>
      <c r="IKI12" s="597"/>
      <c r="IKJ12" s="597"/>
      <c r="IKK12" s="597"/>
      <c r="IKL12" s="597"/>
      <c r="IKM12" s="597"/>
      <c r="IKN12" s="597"/>
      <c r="IKO12" s="597"/>
      <c r="IKP12" s="597"/>
      <c r="IKQ12" s="597"/>
      <c r="IKR12" s="597"/>
      <c r="IKS12" s="597"/>
      <c r="IKT12" s="597"/>
      <c r="IKU12" s="597"/>
      <c r="IKV12" s="597"/>
      <c r="IKW12" s="597"/>
      <c r="IKX12" s="597"/>
      <c r="IKY12" s="597"/>
      <c r="IKZ12" s="597"/>
      <c r="ILA12" s="597"/>
      <c r="ILB12" s="597"/>
      <c r="ILC12" s="597"/>
      <c r="ILD12" s="597"/>
      <c r="ILE12" s="597"/>
      <c r="ILF12" s="597"/>
      <c r="ILG12" s="597"/>
      <c r="ILH12" s="597"/>
      <c r="ILI12" s="597"/>
      <c r="ILJ12" s="597"/>
      <c r="ILK12" s="597"/>
      <c r="ILL12" s="597"/>
      <c r="ILM12" s="597"/>
      <c r="ILN12" s="597"/>
      <c r="ILO12" s="597"/>
      <c r="ILP12" s="597"/>
      <c r="ILQ12" s="597"/>
      <c r="ILR12" s="597"/>
      <c r="ILS12" s="597"/>
      <c r="ILT12" s="597"/>
      <c r="ILU12" s="597"/>
      <c r="ILV12" s="597"/>
      <c r="ILW12" s="597"/>
      <c r="ILX12" s="597"/>
      <c r="ILY12" s="597"/>
      <c r="ILZ12" s="597"/>
      <c r="IMA12" s="597"/>
      <c r="IMB12" s="597"/>
      <c r="IMC12" s="597"/>
      <c r="IMD12" s="597"/>
      <c r="IME12" s="597"/>
      <c r="IMF12" s="597"/>
      <c r="IMG12" s="597"/>
      <c r="IMH12" s="597"/>
      <c r="IMI12" s="597"/>
      <c r="IMJ12" s="597"/>
      <c r="IMK12" s="597"/>
      <c r="IML12" s="597"/>
      <c r="IMM12" s="597"/>
      <c r="IMN12" s="597"/>
      <c r="IMO12" s="597"/>
      <c r="IMP12" s="597"/>
      <c r="IMQ12" s="597"/>
      <c r="IMR12" s="597"/>
      <c r="IMS12" s="597"/>
      <c r="IMT12" s="597"/>
      <c r="IMU12" s="597"/>
      <c r="IMV12" s="597"/>
      <c r="IMW12" s="597"/>
      <c r="IMX12" s="597"/>
      <c r="IMY12" s="597"/>
      <c r="IMZ12" s="597"/>
      <c r="INA12" s="597"/>
      <c r="INB12" s="597"/>
      <c r="INC12" s="597"/>
      <c r="IND12" s="597"/>
      <c r="INE12" s="597"/>
      <c r="INF12" s="597"/>
      <c r="ING12" s="597"/>
      <c r="INH12" s="597"/>
      <c r="INI12" s="597"/>
      <c r="INJ12" s="597"/>
      <c r="INK12" s="597"/>
      <c r="INL12" s="597"/>
      <c r="INM12" s="597"/>
      <c r="INN12" s="597"/>
      <c r="INO12" s="597"/>
      <c r="INP12" s="597"/>
      <c r="INQ12" s="597"/>
      <c r="INR12" s="597"/>
      <c r="INS12" s="597"/>
      <c r="INT12" s="597"/>
      <c r="INU12" s="597"/>
      <c r="INV12" s="597"/>
      <c r="INW12" s="597"/>
      <c r="INX12" s="597"/>
      <c r="INY12" s="597"/>
      <c r="INZ12" s="597"/>
      <c r="IOA12" s="597"/>
      <c r="IOB12" s="597"/>
      <c r="IOC12" s="597"/>
      <c r="IOD12" s="597"/>
      <c r="IOE12" s="597"/>
      <c r="IOF12" s="597"/>
      <c r="IOG12" s="597"/>
      <c r="IOH12" s="597"/>
      <c r="IOI12" s="597"/>
      <c r="IOJ12" s="597"/>
      <c r="IOK12" s="597"/>
      <c r="IOL12" s="597"/>
      <c r="IOM12" s="597"/>
      <c r="ION12" s="597"/>
      <c r="IOO12" s="597"/>
      <c r="IOP12" s="597"/>
      <c r="IOQ12" s="597"/>
      <c r="IOR12" s="597"/>
      <c r="IOS12" s="597"/>
      <c r="IOT12" s="597"/>
      <c r="IOU12" s="597"/>
      <c r="IOV12" s="597"/>
      <c r="IOW12" s="597"/>
      <c r="IOX12" s="597"/>
      <c r="IOY12" s="597"/>
      <c r="IOZ12" s="597"/>
      <c r="IPA12" s="597"/>
      <c r="IPB12" s="597"/>
      <c r="IPC12" s="597"/>
      <c r="IPD12" s="597"/>
      <c r="IPE12" s="597"/>
      <c r="IPF12" s="597"/>
      <c r="IPG12" s="597"/>
      <c r="IPH12" s="597"/>
      <c r="IPI12" s="597"/>
      <c r="IPJ12" s="597"/>
      <c r="IPK12" s="597"/>
      <c r="IPL12" s="597"/>
      <c r="IPM12" s="597"/>
      <c r="IPN12" s="597"/>
      <c r="IPO12" s="597"/>
      <c r="IPP12" s="597"/>
      <c r="IPQ12" s="597"/>
      <c r="IPR12" s="597"/>
      <c r="IPS12" s="597"/>
      <c r="IPT12" s="597"/>
      <c r="IPU12" s="597"/>
      <c r="IPV12" s="597"/>
      <c r="IPW12" s="597"/>
      <c r="IPX12" s="597"/>
      <c r="IPY12" s="597"/>
      <c r="IPZ12" s="597"/>
      <c r="IQA12" s="597"/>
      <c r="IQB12" s="597"/>
      <c r="IQC12" s="597"/>
      <c r="IQD12" s="597"/>
      <c r="IQE12" s="597"/>
      <c r="IQF12" s="597"/>
      <c r="IQG12" s="597"/>
      <c r="IQH12" s="597"/>
      <c r="IQI12" s="597"/>
      <c r="IQJ12" s="597"/>
      <c r="IQK12" s="597"/>
      <c r="IQL12" s="597"/>
      <c r="IQM12" s="597"/>
      <c r="IQN12" s="597"/>
      <c r="IQO12" s="597"/>
      <c r="IQP12" s="597"/>
      <c r="IQQ12" s="597"/>
      <c r="IQR12" s="597"/>
      <c r="IQS12" s="597"/>
      <c r="IQT12" s="597"/>
      <c r="IQU12" s="597"/>
      <c r="IQV12" s="597"/>
      <c r="IQW12" s="597"/>
      <c r="IQX12" s="597"/>
      <c r="IQY12" s="597"/>
      <c r="IQZ12" s="597"/>
      <c r="IRA12" s="597"/>
      <c r="IRB12" s="597"/>
      <c r="IRC12" s="597"/>
      <c r="IRD12" s="597"/>
      <c r="IRE12" s="597"/>
      <c r="IRF12" s="597"/>
      <c r="IRG12" s="597"/>
      <c r="IRH12" s="597"/>
      <c r="IRI12" s="597"/>
      <c r="IRJ12" s="597"/>
      <c r="IRK12" s="597"/>
      <c r="IRL12" s="597"/>
      <c r="IRM12" s="597"/>
      <c r="IRN12" s="597"/>
      <c r="IRO12" s="597"/>
      <c r="IRP12" s="597"/>
      <c r="IRQ12" s="597"/>
      <c r="IRR12" s="597"/>
      <c r="IRS12" s="597"/>
      <c r="IRT12" s="597"/>
      <c r="IRU12" s="597"/>
      <c r="IRV12" s="597"/>
      <c r="IRW12" s="597"/>
      <c r="IRX12" s="597"/>
      <c r="IRY12" s="597"/>
      <c r="IRZ12" s="597"/>
      <c r="ISA12" s="597"/>
      <c r="ISB12" s="597"/>
      <c r="ISC12" s="597"/>
      <c r="ISD12" s="597"/>
      <c r="ISE12" s="597"/>
      <c r="ISF12" s="597"/>
      <c r="ISG12" s="597"/>
      <c r="ISH12" s="597"/>
      <c r="ISI12" s="597"/>
      <c r="ISJ12" s="597"/>
      <c r="ISK12" s="597"/>
      <c r="ISL12" s="597"/>
      <c r="ISM12" s="597"/>
      <c r="ISN12" s="597"/>
      <c r="ISO12" s="597"/>
      <c r="ISP12" s="597"/>
      <c r="ISQ12" s="597"/>
      <c r="ISR12" s="597"/>
      <c r="ISS12" s="597"/>
      <c r="IST12" s="597"/>
      <c r="ISU12" s="597"/>
      <c r="ISV12" s="597"/>
      <c r="ISW12" s="597"/>
      <c r="ISX12" s="597"/>
      <c r="ISY12" s="597"/>
      <c r="ISZ12" s="597"/>
      <c r="ITA12" s="597"/>
      <c r="ITB12" s="597"/>
      <c r="ITC12" s="597"/>
      <c r="ITD12" s="597"/>
      <c r="ITE12" s="597"/>
      <c r="ITF12" s="597"/>
      <c r="ITG12" s="597"/>
      <c r="ITH12" s="597"/>
      <c r="ITI12" s="597"/>
      <c r="ITJ12" s="597"/>
      <c r="ITK12" s="597"/>
      <c r="ITL12" s="597"/>
      <c r="ITM12" s="597"/>
      <c r="ITN12" s="597"/>
      <c r="ITO12" s="597"/>
      <c r="ITP12" s="597"/>
      <c r="ITQ12" s="597"/>
      <c r="ITR12" s="597"/>
      <c r="ITS12" s="597"/>
      <c r="ITT12" s="597"/>
      <c r="ITU12" s="597"/>
      <c r="ITV12" s="597"/>
      <c r="ITW12" s="597"/>
      <c r="ITX12" s="597"/>
      <c r="ITY12" s="597"/>
      <c r="ITZ12" s="597"/>
      <c r="IUA12" s="597"/>
      <c r="IUB12" s="597"/>
      <c r="IUC12" s="597"/>
      <c r="IUD12" s="597"/>
      <c r="IUE12" s="597"/>
      <c r="IUF12" s="597"/>
      <c r="IUG12" s="597"/>
      <c r="IUH12" s="597"/>
      <c r="IUI12" s="597"/>
      <c r="IUJ12" s="597"/>
      <c r="IUK12" s="597"/>
      <c r="IUL12" s="597"/>
      <c r="IUM12" s="597"/>
      <c r="IUN12" s="597"/>
      <c r="IUO12" s="597"/>
      <c r="IUP12" s="597"/>
      <c r="IUQ12" s="597"/>
      <c r="IUR12" s="597"/>
      <c r="IUS12" s="597"/>
      <c r="IUT12" s="597"/>
      <c r="IUU12" s="597"/>
      <c r="IUV12" s="597"/>
      <c r="IUW12" s="597"/>
      <c r="IUX12" s="597"/>
      <c r="IUY12" s="597"/>
      <c r="IUZ12" s="597"/>
      <c r="IVA12" s="597"/>
      <c r="IVB12" s="597"/>
      <c r="IVC12" s="597"/>
      <c r="IVD12" s="597"/>
      <c r="IVE12" s="597"/>
      <c r="IVF12" s="597"/>
      <c r="IVG12" s="597"/>
      <c r="IVH12" s="597"/>
      <c r="IVI12" s="597"/>
      <c r="IVJ12" s="597"/>
      <c r="IVK12" s="597"/>
      <c r="IVL12" s="597"/>
      <c r="IVM12" s="597"/>
      <c r="IVN12" s="597"/>
      <c r="IVO12" s="597"/>
      <c r="IVP12" s="597"/>
      <c r="IVQ12" s="597"/>
      <c r="IVR12" s="597"/>
      <c r="IVS12" s="597"/>
      <c r="IVT12" s="597"/>
      <c r="IVU12" s="597"/>
      <c r="IVV12" s="597"/>
      <c r="IVW12" s="597"/>
      <c r="IVX12" s="597"/>
      <c r="IVY12" s="597"/>
      <c r="IVZ12" s="597"/>
      <c r="IWA12" s="597"/>
      <c r="IWB12" s="597"/>
      <c r="IWC12" s="597"/>
      <c r="IWD12" s="597"/>
      <c r="IWE12" s="597"/>
      <c r="IWF12" s="597"/>
      <c r="IWG12" s="597"/>
      <c r="IWH12" s="597"/>
      <c r="IWI12" s="597"/>
      <c r="IWJ12" s="597"/>
      <c r="IWK12" s="597"/>
      <c r="IWL12" s="597"/>
      <c r="IWM12" s="597"/>
      <c r="IWN12" s="597"/>
      <c r="IWO12" s="597"/>
      <c r="IWP12" s="597"/>
      <c r="IWQ12" s="597"/>
      <c r="IWR12" s="597"/>
      <c r="IWS12" s="597"/>
      <c r="IWT12" s="597"/>
      <c r="IWU12" s="597"/>
      <c r="IWV12" s="597"/>
      <c r="IWW12" s="597"/>
      <c r="IWX12" s="597"/>
      <c r="IWY12" s="597"/>
      <c r="IWZ12" s="597"/>
      <c r="IXA12" s="597"/>
      <c r="IXB12" s="597"/>
      <c r="IXC12" s="597"/>
      <c r="IXD12" s="597"/>
      <c r="IXE12" s="597"/>
      <c r="IXF12" s="597"/>
      <c r="IXG12" s="597"/>
      <c r="IXH12" s="597"/>
      <c r="IXI12" s="597"/>
      <c r="IXJ12" s="597"/>
      <c r="IXK12" s="597"/>
      <c r="IXL12" s="597"/>
      <c r="IXM12" s="597"/>
      <c r="IXN12" s="597"/>
      <c r="IXO12" s="597"/>
      <c r="IXP12" s="597"/>
      <c r="IXQ12" s="597"/>
      <c r="IXR12" s="597"/>
      <c r="IXS12" s="597"/>
      <c r="IXT12" s="597"/>
      <c r="IXU12" s="597"/>
      <c r="IXV12" s="597"/>
      <c r="IXW12" s="597"/>
      <c r="IXX12" s="597"/>
      <c r="IXY12" s="597"/>
      <c r="IXZ12" s="597"/>
      <c r="IYA12" s="597"/>
      <c r="IYB12" s="597"/>
      <c r="IYC12" s="597"/>
      <c r="IYD12" s="597"/>
      <c r="IYE12" s="597"/>
      <c r="IYF12" s="597"/>
      <c r="IYG12" s="597"/>
      <c r="IYH12" s="597"/>
      <c r="IYI12" s="597"/>
      <c r="IYJ12" s="597"/>
      <c r="IYK12" s="597"/>
      <c r="IYL12" s="597"/>
      <c r="IYM12" s="597"/>
      <c r="IYN12" s="597"/>
      <c r="IYO12" s="597"/>
      <c r="IYP12" s="597"/>
      <c r="IYQ12" s="597"/>
      <c r="IYR12" s="597"/>
      <c r="IYS12" s="597"/>
      <c r="IYT12" s="597"/>
      <c r="IYU12" s="597"/>
      <c r="IYV12" s="597"/>
      <c r="IYW12" s="597"/>
      <c r="IYX12" s="597"/>
      <c r="IYY12" s="597"/>
      <c r="IYZ12" s="597"/>
      <c r="IZA12" s="597"/>
      <c r="IZB12" s="597"/>
      <c r="IZC12" s="597"/>
      <c r="IZD12" s="597"/>
      <c r="IZE12" s="597"/>
      <c r="IZF12" s="597"/>
      <c r="IZG12" s="597"/>
      <c r="IZH12" s="597"/>
      <c r="IZI12" s="597"/>
      <c r="IZJ12" s="597"/>
      <c r="IZK12" s="597"/>
      <c r="IZL12" s="597"/>
      <c r="IZM12" s="597"/>
      <c r="IZN12" s="597"/>
      <c r="IZO12" s="597"/>
      <c r="IZP12" s="597"/>
      <c r="IZQ12" s="597"/>
      <c r="IZR12" s="597"/>
      <c r="IZS12" s="597"/>
      <c r="IZT12" s="597"/>
      <c r="IZU12" s="597"/>
      <c r="IZV12" s="597"/>
      <c r="IZW12" s="597"/>
      <c r="IZX12" s="597"/>
      <c r="IZY12" s="597"/>
      <c r="IZZ12" s="597"/>
      <c r="JAA12" s="597"/>
      <c r="JAB12" s="597"/>
      <c r="JAC12" s="597"/>
      <c r="JAD12" s="597"/>
      <c r="JAE12" s="597"/>
      <c r="JAF12" s="597"/>
      <c r="JAG12" s="597"/>
      <c r="JAH12" s="597"/>
      <c r="JAI12" s="597"/>
      <c r="JAJ12" s="597"/>
      <c r="JAK12" s="597"/>
      <c r="JAL12" s="597"/>
      <c r="JAM12" s="597"/>
      <c r="JAN12" s="597"/>
      <c r="JAO12" s="597"/>
      <c r="JAP12" s="597"/>
      <c r="JAQ12" s="597"/>
      <c r="JAR12" s="597"/>
      <c r="JAS12" s="597"/>
      <c r="JAT12" s="597"/>
      <c r="JAU12" s="597"/>
      <c r="JAV12" s="597"/>
      <c r="JAW12" s="597"/>
      <c r="JAX12" s="597"/>
      <c r="JAY12" s="597"/>
      <c r="JAZ12" s="597"/>
      <c r="JBA12" s="597"/>
      <c r="JBB12" s="597"/>
      <c r="JBC12" s="597"/>
      <c r="JBD12" s="597"/>
      <c r="JBE12" s="597"/>
      <c r="JBF12" s="597"/>
      <c r="JBG12" s="597"/>
      <c r="JBH12" s="597"/>
      <c r="JBI12" s="597"/>
      <c r="JBJ12" s="597"/>
      <c r="JBK12" s="597"/>
      <c r="JBL12" s="597"/>
      <c r="JBM12" s="597"/>
      <c r="JBN12" s="597"/>
      <c r="JBO12" s="597"/>
      <c r="JBP12" s="597"/>
      <c r="JBQ12" s="597"/>
      <c r="JBR12" s="597"/>
      <c r="JBS12" s="597"/>
      <c r="JBT12" s="597"/>
      <c r="JBU12" s="597"/>
      <c r="JBV12" s="597"/>
      <c r="JBW12" s="597"/>
      <c r="JBX12" s="597"/>
      <c r="JBY12" s="597"/>
      <c r="JBZ12" s="597"/>
      <c r="JCA12" s="597"/>
      <c r="JCB12" s="597"/>
      <c r="JCC12" s="597"/>
      <c r="JCD12" s="597"/>
      <c r="JCE12" s="597"/>
      <c r="JCF12" s="597"/>
      <c r="JCG12" s="597"/>
      <c r="JCH12" s="597"/>
      <c r="JCI12" s="597"/>
      <c r="JCJ12" s="597"/>
      <c r="JCK12" s="597"/>
      <c r="JCL12" s="597"/>
      <c r="JCM12" s="597"/>
      <c r="JCN12" s="597"/>
      <c r="JCO12" s="597"/>
      <c r="JCP12" s="597"/>
      <c r="JCQ12" s="597"/>
      <c r="JCR12" s="597"/>
      <c r="JCS12" s="597"/>
      <c r="JCT12" s="597"/>
      <c r="JCU12" s="597"/>
      <c r="JCV12" s="597"/>
      <c r="JCW12" s="597"/>
      <c r="JCX12" s="597"/>
      <c r="JCY12" s="597"/>
      <c r="JCZ12" s="597"/>
      <c r="JDA12" s="597"/>
      <c r="JDB12" s="597"/>
      <c r="JDC12" s="597"/>
      <c r="JDD12" s="597"/>
      <c r="JDE12" s="597"/>
      <c r="JDF12" s="597"/>
      <c r="JDG12" s="597"/>
      <c r="JDH12" s="597"/>
      <c r="JDI12" s="597"/>
      <c r="JDJ12" s="597"/>
      <c r="JDK12" s="597"/>
      <c r="JDL12" s="597"/>
      <c r="JDM12" s="597"/>
      <c r="JDN12" s="597"/>
      <c r="JDO12" s="597"/>
      <c r="JDP12" s="597"/>
      <c r="JDQ12" s="597"/>
      <c r="JDR12" s="597"/>
      <c r="JDS12" s="597"/>
      <c r="JDT12" s="597"/>
      <c r="JDU12" s="597"/>
      <c r="JDV12" s="597"/>
      <c r="JDW12" s="597"/>
      <c r="JDX12" s="597"/>
      <c r="JDY12" s="597"/>
      <c r="JDZ12" s="597"/>
      <c r="JEA12" s="597"/>
      <c r="JEB12" s="597"/>
      <c r="JEC12" s="597"/>
      <c r="JED12" s="597"/>
      <c r="JEE12" s="597"/>
      <c r="JEF12" s="597"/>
      <c r="JEG12" s="597"/>
      <c r="JEH12" s="597"/>
      <c r="JEI12" s="597"/>
      <c r="JEJ12" s="597"/>
      <c r="JEK12" s="597"/>
      <c r="JEL12" s="597"/>
      <c r="JEM12" s="597"/>
      <c r="JEN12" s="597"/>
      <c r="JEO12" s="597"/>
      <c r="JEP12" s="597"/>
      <c r="JEQ12" s="597"/>
      <c r="JER12" s="597"/>
      <c r="JES12" s="597"/>
      <c r="JET12" s="597"/>
      <c r="JEU12" s="597"/>
      <c r="JEV12" s="597"/>
      <c r="JEW12" s="597"/>
      <c r="JEX12" s="597"/>
      <c r="JEY12" s="597"/>
      <c r="JEZ12" s="597"/>
      <c r="JFA12" s="597"/>
      <c r="JFB12" s="597"/>
      <c r="JFC12" s="597"/>
      <c r="JFD12" s="597"/>
      <c r="JFE12" s="597"/>
      <c r="JFF12" s="597"/>
      <c r="JFG12" s="597"/>
      <c r="JFH12" s="597"/>
      <c r="JFI12" s="597"/>
      <c r="JFJ12" s="597"/>
      <c r="JFK12" s="597"/>
      <c r="JFL12" s="597"/>
      <c r="JFM12" s="597"/>
      <c r="JFN12" s="597"/>
      <c r="JFO12" s="597"/>
      <c r="JFP12" s="597"/>
      <c r="JFQ12" s="597"/>
      <c r="JFR12" s="597"/>
      <c r="JFS12" s="597"/>
      <c r="JFT12" s="597"/>
      <c r="JFU12" s="597"/>
      <c r="JFV12" s="597"/>
      <c r="JFW12" s="597"/>
      <c r="JFX12" s="597"/>
      <c r="JFY12" s="597"/>
      <c r="JFZ12" s="597"/>
      <c r="JGA12" s="597"/>
      <c r="JGB12" s="597"/>
      <c r="JGC12" s="597"/>
      <c r="JGD12" s="597"/>
      <c r="JGE12" s="597"/>
      <c r="JGF12" s="597"/>
      <c r="JGG12" s="597"/>
      <c r="JGH12" s="597"/>
      <c r="JGI12" s="597"/>
      <c r="JGJ12" s="597"/>
      <c r="JGK12" s="597"/>
      <c r="JGL12" s="597"/>
      <c r="JGM12" s="597"/>
      <c r="JGN12" s="597"/>
      <c r="JGO12" s="597"/>
      <c r="JGP12" s="597"/>
      <c r="JGQ12" s="597"/>
      <c r="JGR12" s="597"/>
      <c r="JGS12" s="597"/>
      <c r="JGT12" s="597"/>
      <c r="JGU12" s="597"/>
      <c r="JGV12" s="597"/>
      <c r="JGW12" s="597"/>
      <c r="JGX12" s="597"/>
      <c r="JGY12" s="597"/>
      <c r="JGZ12" s="597"/>
      <c r="JHA12" s="597"/>
      <c r="JHB12" s="597"/>
      <c r="JHC12" s="597"/>
      <c r="JHD12" s="597"/>
      <c r="JHE12" s="597"/>
      <c r="JHF12" s="597"/>
      <c r="JHG12" s="597"/>
      <c r="JHH12" s="597"/>
      <c r="JHI12" s="597"/>
      <c r="JHJ12" s="597"/>
      <c r="JHK12" s="597"/>
      <c r="JHL12" s="597"/>
      <c r="JHM12" s="597"/>
      <c r="JHN12" s="597"/>
      <c r="JHO12" s="597"/>
      <c r="JHP12" s="597"/>
      <c r="JHQ12" s="597"/>
      <c r="JHR12" s="597"/>
      <c r="JHS12" s="597"/>
      <c r="JHT12" s="597"/>
      <c r="JHU12" s="597"/>
      <c r="JHV12" s="597"/>
      <c r="JHW12" s="597"/>
      <c r="JHX12" s="597"/>
      <c r="JHY12" s="597"/>
      <c r="JHZ12" s="597"/>
      <c r="JIA12" s="597"/>
      <c r="JIB12" s="597"/>
      <c r="JIC12" s="597"/>
      <c r="JID12" s="597"/>
      <c r="JIE12" s="597"/>
      <c r="JIF12" s="597"/>
      <c r="JIG12" s="597"/>
      <c r="JIH12" s="597"/>
      <c r="JII12" s="597"/>
      <c r="JIJ12" s="597"/>
      <c r="JIK12" s="597"/>
      <c r="JIL12" s="597"/>
      <c r="JIM12" s="597"/>
      <c r="JIN12" s="597"/>
      <c r="JIO12" s="597"/>
      <c r="JIP12" s="597"/>
      <c r="JIQ12" s="597"/>
      <c r="JIR12" s="597"/>
      <c r="JIS12" s="597"/>
      <c r="JIT12" s="597"/>
      <c r="JIU12" s="597"/>
      <c r="JIV12" s="597"/>
      <c r="JIW12" s="597"/>
      <c r="JIX12" s="597"/>
      <c r="JIY12" s="597"/>
      <c r="JIZ12" s="597"/>
      <c r="JJA12" s="597"/>
      <c r="JJB12" s="597"/>
      <c r="JJC12" s="597"/>
      <c r="JJD12" s="597"/>
      <c r="JJE12" s="597"/>
      <c r="JJF12" s="597"/>
      <c r="JJG12" s="597"/>
      <c r="JJH12" s="597"/>
      <c r="JJI12" s="597"/>
      <c r="JJJ12" s="597"/>
      <c r="JJK12" s="597"/>
      <c r="JJL12" s="597"/>
      <c r="JJM12" s="597"/>
      <c r="JJN12" s="597"/>
      <c r="JJO12" s="597"/>
      <c r="JJP12" s="597"/>
      <c r="JJQ12" s="597"/>
      <c r="JJR12" s="597"/>
      <c r="JJS12" s="597"/>
      <c r="JJT12" s="597"/>
      <c r="JJU12" s="597"/>
      <c r="JJV12" s="597"/>
      <c r="JJW12" s="597"/>
      <c r="JJX12" s="597"/>
      <c r="JJY12" s="597"/>
      <c r="JJZ12" s="597"/>
      <c r="JKA12" s="597"/>
      <c r="JKB12" s="597"/>
      <c r="JKC12" s="597"/>
      <c r="JKD12" s="597"/>
      <c r="JKE12" s="597"/>
      <c r="JKF12" s="597"/>
      <c r="JKG12" s="597"/>
      <c r="JKH12" s="597"/>
      <c r="JKI12" s="597"/>
      <c r="JKJ12" s="597"/>
      <c r="JKK12" s="597"/>
      <c r="JKL12" s="597"/>
      <c r="JKM12" s="597"/>
      <c r="JKN12" s="597"/>
      <c r="JKO12" s="597"/>
      <c r="JKP12" s="597"/>
      <c r="JKQ12" s="597"/>
      <c r="JKR12" s="597"/>
      <c r="JKS12" s="597"/>
      <c r="JKT12" s="597"/>
      <c r="JKU12" s="597"/>
      <c r="JKV12" s="597"/>
      <c r="JKW12" s="597"/>
      <c r="JKX12" s="597"/>
      <c r="JKY12" s="597"/>
      <c r="JKZ12" s="597"/>
      <c r="JLA12" s="597"/>
      <c r="JLB12" s="597"/>
      <c r="JLC12" s="597"/>
      <c r="JLD12" s="597"/>
      <c r="JLE12" s="597"/>
      <c r="JLF12" s="597"/>
      <c r="JLG12" s="597"/>
      <c r="JLH12" s="597"/>
      <c r="JLI12" s="597"/>
      <c r="JLJ12" s="597"/>
      <c r="JLK12" s="597"/>
      <c r="JLL12" s="597"/>
      <c r="JLM12" s="597"/>
      <c r="JLN12" s="597"/>
      <c r="JLO12" s="597"/>
      <c r="JLP12" s="597"/>
      <c r="JLQ12" s="597"/>
      <c r="JLR12" s="597"/>
      <c r="JLS12" s="597"/>
      <c r="JLT12" s="597"/>
      <c r="JLU12" s="597"/>
      <c r="JLV12" s="597"/>
      <c r="JLW12" s="597"/>
      <c r="JLX12" s="597"/>
      <c r="JLY12" s="597"/>
      <c r="JLZ12" s="597"/>
      <c r="JMA12" s="597"/>
      <c r="JMB12" s="597"/>
      <c r="JMC12" s="597"/>
      <c r="JMD12" s="597"/>
      <c r="JME12" s="597"/>
      <c r="JMF12" s="597"/>
      <c r="JMG12" s="597"/>
      <c r="JMH12" s="597"/>
      <c r="JMI12" s="597"/>
      <c r="JMJ12" s="597"/>
      <c r="JMK12" s="597"/>
      <c r="JML12" s="597"/>
      <c r="JMM12" s="597"/>
      <c r="JMN12" s="597"/>
      <c r="JMO12" s="597"/>
      <c r="JMP12" s="597"/>
      <c r="JMQ12" s="597"/>
      <c r="JMR12" s="597"/>
      <c r="JMS12" s="597"/>
      <c r="JMT12" s="597"/>
      <c r="JMU12" s="597"/>
      <c r="JMV12" s="597"/>
      <c r="JMW12" s="597"/>
      <c r="JMX12" s="597"/>
      <c r="JMY12" s="597"/>
      <c r="JMZ12" s="597"/>
      <c r="JNA12" s="597"/>
      <c r="JNB12" s="597"/>
      <c r="JNC12" s="597"/>
      <c r="JND12" s="597"/>
      <c r="JNE12" s="597"/>
      <c r="JNF12" s="597"/>
      <c r="JNG12" s="597"/>
      <c r="JNH12" s="597"/>
      <c r="JNI12" s="597"/>
      <c r="JNJ12" s="597"/>
      <c r="JNK12" s="597"/>
      <c r="JNL12" s="597"/>
      <c r="JNM12" s="597"/>
      <c r="JNN12" s="597"/>
      <c r="JNO12" s="597"/>
      <c r="JNP12" s="597"/>
      <c r="JNQ12" s="597"/>
      <c r="JNR12" s="597"/>
      <c r="JNS12" s="597"/>
      <c r="JNT12" s="597"/>
      <c r="JNU12" s="597"/>
      <c r="JNV12" s="597"/>
      <c r="JNW12" s="597"/>
      <c r="JNX12" s="597"/>
      <c r="JNY12" s="597"/>
      <c r="JNZ12" s="597"/>
      <c r="JOA12" s="597"/>
      <c r="JOB12" s="597"/>
      <c r="JOC12" s="597"/>
      <c r="JOD12" s="597"/>
      <c r="JOE12" s="597"/>
      <c r="JOF12" s="597"/>
      <c r="JOG12" s="597"/>
      <c r="JOH12" s="597"/>
      <c r="JOI12" s="597"/>
      <c r="JOJ12" s="597"/>
      <c r="JOK12" s="597"/>
      <c r="JOL12" s="597"/>
      <c r="JOM12" s="597"/>
      <c r="JON12" s="597"/>
      <c r="JOO12" s="597"/>
      <c r="JOP12" s="597"/>
      <c r="JOQ12" s="597"/>
      <c r="JOR12" s="597"/>
      <c r="JOS12" s="597"/>
      <c r="JOT12" s="597"/>
      <c r="JOU12" s="597"/>
      <c r="JOV12" s="597"/>
      <c r="JOW12" s="597"/>
      <c r="JOX12" s="597"/>
      <c r="JOY12" s="597"/>
      <c r="JOZ12" s="597"/>
      <c r="JPA12" s="597"/>
      <c r="JPB12" s="597"/>
      <c r="JPC12" s="597"/>
      <c r="JPD12" s="597"/>
      <c r="JPE12" s="597"/>
      <c r="JPF12" s="597"/>
      <c r="JPG12" s="597"/>
      <c r="JPH12" s="597"/>
      <c r="JPI12" s="597"/>
      <c r="JPJ12" s="597"/>
      <c r="JPK12" s="597"/>
      <c r="JPL12" s="597"/>
      <c r="JPM12" s="597"/>
      <c r="JPN12" s="597"/>
      <c r="JPO12" s="597"/>
      <c r="JPP12" s="597"/>
      <c r="JPQ12" s="597"/>
      <c r="JPR12" s="597"/>
      <c r="JPS12" s="597"/>
      <c r="JPT12" s="597"/>
      <c r="JPU12" s="597"/>
      <c r="JPV12" s="597"/>
      <c r="JPW12" s="597"/>
      <c r="JPX12" s="597"/>
      <c r="JPY12" s="597"/>
      <c r="JPZ12" s="597"/>
      <c r="JQA12" s="597"/>
      <c r="JQB12" s="597"/>
      <c r="JQC12" s="597"/>
      <c r="JQD12" s="597"/>
      <c r="JQE12" s="597"/>
      <c r="JQF12" s="597"/>
      <c r="JQG12" s="597"/>
      <c r="JQH12" s="597"/>
      <c r="JQI12" s="597"/>
      <c r="JQJ12" s="597"/>
      <c r="JQK12" s="597"/>
      <c r="JQL12" s="597"/>
      <c r="JQM12" s="597"/>
      <c r="JQN12" s="597"/>
      <c r="JQO12" s="597"/>
      <c r="JQP12" s="597"/>
      <c r="JQQ12" s="597"/>
      <c r="JQR12" s="597"/>
      <c r="JQS12" s="597"/>
      <c r="JQT12" s="597"/>
      <c r="JQU12" s="597"/>
      <c r="JQV12" s="597"/>
      <c r="JQW12" s="597"/>
      <c r="JQX12" s="597"/>
      <c r="JQY12" s="597"/>
      <c r="JQZ12" s="597"/>
      <c r="JRA12" s="597"/>
      <c r="JRB12" s="597"/>
      <c r="JRC12" s="597"/>
      <c r="JRD12" s="597"/>
      <c r="JRE12" s="597"/>
      <c r="JRF12" s="597"/>
      <c r="JRG12" s="597"/>
      <c r="JRH12" s="597"/>
      <c r="JRI12" s="597"/>
      <c r="JRJ12" s="597"/>
      <c r="JRK12" s="597"/>
      <c r="JRL12" s="597"/>
      <c r="JRM12" s="597"/>
      <c r="JRN12" s="597"/>
      <c r="JRO12" s="597"/>
      <c r="JRP12" s="597"/>
      <c r="JRQ12" s="597"/>
      <c r="JRR12" s="597"/>
      <c r="JRS12" s="597"/>
      <c r="JRT12" s="597"/>
      <c r="JRU12" s="597"/>
      <c r="JRV12" s="597"/>
      <c r="JRW12" s="597"/>
      <c r="JRX12" s="597"/>
      <c r="JRY12" s="597"/>
      <c r="JRZ12" s="597"/>
      <c r="JSA12" s="597"/>
      <c r="JSB12" s="597"/>
      <c r="JSC12" s="597"/>
      <c r="JSD12" s="597"/>
      <c r="JSE12" s="597"/>
      <c r="JSF12" s="597"/>
      <c r="JSG12" s="597"/>
      <c r="JSH12" s="597"/>
      <c r="JSI12" s="597"/>
      <c r="JSJ12" s="597"/>
      <c r="JSK12" s="597"/>
      <c r="JSL12" s="597"/>
      <c r="JSM12" s="597"/>
      <c r="JSN12" s="597"/>
      <c r="JSO12" s="597"/>
      <c r="JSP12" s="597"/>
      <c r="JSQ12" s="597"/>
      <c r="JSR12" s="597"/>
      <c r="JSS12" s="597"/>
      <c r="JST12" s="597"/>
      <c r="JSU12" s="597"/>
      <c r="JSV12" s="597"/>
      <c r="JSW12" s="597"/>
      <c r="JSX12" s="597"/>
      <c r="JSY12" s="597"/>
      <c r="JSZ12" s="597"/>
      <c r="JTA12" s="597"/>
      <c r="JTB12" s="597"/>
      <c r="JTC12" s="597"/>
      <c r="JTD12" s="597"/>
      <c r="JTE12" s="597"/>
      <c r="JTF12" s="597"/>
      <c r="JTG12" s="597"/>
      <c r="JTH12" s="597"/>
      <c r="JTI12" s="597"/>
      <c r="JTJ12" s="597"/>
      <c r="JTK12" s="597"/>
      <c r="JTL12" s="597"/>
      <c r="JTM12" s="597"/>
      <c r="JTN12" s="597"/>
      <c r="JTO12" s="597"/>
      <c r="JTP12" s="597"/>
      <c r="JTQ12" s="597"/>
      <c r="JTR12" s="597"/>
      <c r="JTS12" s="597"/>
      <c r="JTT12" s="597"/>
      <c r="JTU12" s="597"/>
      <c r="JTV12" s="597"/>
      <c r="JTW12" s="597"/>
      <c r="JTX12" s="597"/>
      <c r="JTY12" s="597"/>
      <c r="JTZ12" s="597"/>
      <c r="JUA12" s="597"/>
      <c r="JUB12" s="597"/>
      <c r="JUC12" s="597"/>
      <c r="JUD12" s="597"/>
      <c r="JUE12" s="597"/>
      <c r="JUF12" s="597"/>
      <c r="JUG12" s="597"/>
      <c r="JUH12" s="597"/>
      <c r="JUI12" s="597"/>
      <c r="JUJ12" s="597"/>
      <c r="JUK12" s="597"/>
      <c r="JUL12" s="597"/>
      <c r="JUM12" s="597"/>
      <c r="JUN12" s="597"/>
      <c r="JUO12" s="597"/>
      <c r="JUP12" s="597"/>
      <c r="JUQ12" s="597"/>
      <c r="JUR12" s="597"/>
      <c r="JUS12" s="597"/>
      <c r="JUT12" s="597"/>
      <c r="JUU12" s="597"/>
      <c r="JUV12" s="597"/>
      <c r="JUW12" s="597"/>
      <c r="JUX12" s="597"/>
      <c r="JUY12" s="597"/>
      <c r="JUZ12" s="597"/>
      <c r="JVA12" s="597"/>
      <c r="JVB12" s="597"/>
      <c r="JVC12" s="597"/>
      <c r="JVD12" s="597"/>
      <c r="JVE12" s="597"/>
      <c r="JVF12" s="597"/>
      <c r="JVG12" s="597"/>
      <c r="JVH12" s="597"/>
      <c r="JVI12" s="597"/>
      <c r="JVJ12" s="597"/>
      <c r="JVK12" s="597"/>
      <c r="JVL12" s="597"/>
      <c r="JVM12" s="597"/>
      <c r="JVN12" s="597"/>
      <c r="JVO12" s="597"/>
      <c r="JVP12" s="597"/>
      <c r="JVQ12" s="597"/>
      <c r="JVR12" s="597"/>
      <c r="JVS12" s="597"/>
      <c r="JVT12" s="597"/>
      <c r="JVU12" s="597"/>
      <c r="JVV12" s="597"/>
      <c r="JVW12" s="597"/>
      <c r="JVX12" s="597"/>
      <c r="JVY12" s="597"/>
      <c r="JVZ12" s="597"/>
      <c r="JWA12" s="597"/>
      <c r="JWB12" s="597"/>
      <c r="JWC12" s="597"/>
      <c r="JWD12" s="597"/>
      <c r="JWE12" s="597"/>
      <c r="JWF12" s="597"/>
      <c r="JWG12" s="597"/>
      <c r="JWH12" s="597"/>
      <c r="JWI12" s="597"/>
      <c r="JWJ12" s="597"/>
      <c r="JWK12" s="597"/>
      <c r="JWL12" s="597"/>
      <c r="JWM12" s="597"/>
      <c r="JWN12" s="597"/>
      <c r="JWO12" s="597"/>
      <c r="JWP12" s="597"/>
      <c r="JWQ12" s="597"/>
      <c r="JWR12" s="597"/>
      <c r="JWS12" s="597"/>
      <c r="JWT12" s="597"/>
      <c r="JWU12" s="597"/>
      <c r="JWV12" s="597"/>
      <c r="JWW12" s="597"/>
      <c r="JWX12" s="597"/>
      <c r="JWY12" s="597"/>
      <c r="JWZ12" s="597"/>
      <c r="JXA12" s="597"/>
      <c r="JXB12" s="597"/>
      <c r="JXC12" s="597"/>
      <c r="JXD12" s="597"/>
      <c r="JXE12" s="597"/>
      <c r="JXF12" s="597"/>
      <c r="JXG12" s="597"/>
      <c r="JXH12" s="597"/>
      <c r="JXI12" s="597"/>
      <c r="JXJ12" s="597"/>
      <c r="JXK12" s="597"/>
      <c r="JXL12" s="597"/>
      <c r="JXM12" s="597"/>
      <c r="JXN12" s="597"/>
      <c r="JXO12" s="597"/>
      <c r="JXP12" s="597"/>
      <c r="JXQ12" s="597"/>
      <c r="JXR12" s="597"/>
      <c r="JXS12" s="597"/>
      <c r="JXT12" s="597"/>
      <c r="JXU12" s="597"/>
      <c r="JXV12" s="597"/>
      <c r="JXW12" s="597"/>
      <c r="JXX12" s="597"/>
      <c r="JXY12" s="597"/>
      <c r="JXZ12" s="597"/>
      <c r="JYA12" s="597"/>
      <c r="JYB12" s="597"/>
      <c r="JYC12" s="597"/>
      <c r="JYD12" s="597"/>
      <c r="JYE12" s="597"/>
      <c r="JYF12" s="597"/>
      <c r="JYG12" s="597"/>
      <c r="JYH12" s="597"/>
      <c r="JYI12" s="597"/>
      <c r="JYJ12" s="597"/>
      <c r="JYK12" s="597"/>
      <c r="JYL12" s="597"/>
      <c r="JYM12" s="597"/>
      <c r="JYN12" s="597"/>
      <c r="JYO12" s="597"/>
      <c r="JYP12" s="597"/>
      <c r="JYQ12" s="597"/>
      <c r="JYR12" s="597"/>
      <c r="JYS12" s="597"/>
      <c r="JYT12" s="597"/>
      <c r="JYU12" s="597"/>
      <c r="JYV12" s="597"/>
      <c r="JYW12" s="597"/>
      <c r="JYX12" s="597"/>
      <c r="JYY12" s="597"/>
      <c r="JYZ12" s="597"/>
      <c r="JZA12" s="597"/>
      <c r="JZB12" s="597"/>
      <c r="JZC12" s="597"/>
      <c r="JZD12" s="597"/>
      <c r="JZE12" s="597"/>
      <c r="JZF12" s="597"/>
      <c r="JZG12" s="597"/>
      <c r="JZH12" s="597"/>
      <c r="JZI12" s="597"/>
      <c r="JZJ12" s="597"/>
      <c r="JZK12" s="597"/>
      <c r="JZL12" s="597"/>
      <c r="JZM12" s="597"/>
      <c r="JZN12" s="597"/>
      <c r="JZO12" s="597"/>
      <c r="JZP12" s="597"/>
      <c r="JZQ12" s="597"/>
      <c r="JZR12" s="597"/>
      <c r="JZS12" s="597"/>
      <c r="JZT12" s="597"/>
      <c r="JZU12" s="597"/>
      <c r="JZV12" s="597"/>
      <c r="JZW12" s="597"/>
      <c r="JZX12" s="597"/>
      <c r="JZY12" s="597"/>
      <c r="JZZ12" s="597"/>
      <c r="KAA12" s="597"/>
      <c r="KAB12" s="597"/>
      <c r="KAC12" s="597"/>
      <c r="KAD12" s="597"/>
      <c r="KAE12" s="597"/>
      <c r="KAF12" s="597"/>
      <c r="KAG12" s="597"/>
      <c r="KAH12" s="597"/>
      <c r="KAI12" s="597"/>
      <c r="KAJ12" s="597"/>
      <c r="KAK12" s="597"/>
      <c r="KAL12" s="597"/>
      <c r="KAM12" s="597"/>
      <c r="KAN12" s="597"/>
      <c r="KAO12" s="597"/>
      <c r="KAP12" s="597"/>
      <c r="KAQ12" s="597"/>
      <c r="KAR12" s="597"/>
      <c r="KAS12" s="597"/>
      <c r="KAT12" s="597"/>
      <c r="KAU12" s="597"/>
      <c r="KAV12" s="597"/>
      <c r="KAW12" s="597"/>
      <c r="KAX12" s="597"/>
      <c r="KAY12" s="597"/>
      <c r="KAZ12" s="597"/>
      <c r="KBA12" s="597"/>
      <c r="KBB12" s="597"/>
      <c r="KBC12" s="597"/>
      <c r="KBD12" s="597"/>
      <c r="KBE12" s="597"/>
      <c r="KBF12" s="597"/>
      <c r="KBG12" s="597"/>
      <c r="KBH12" s="597"/>
      <c r="KBI12" s="597"/>
      <c r="KBJ12" s="597"/>
      <c r="KBK12" s="597"/>
      <c r="KBL12" s="597"/>
      <c r="KBM12" s="597"/>
      <c r="KBN12" s="597"/>
      <c r="KBO12" s="597"/>
      <c r="KBP12" s="597"/>
      <c r="KBQ12" s="597"/>
      <c r="KBR12" s="597"/>
      <c r="KBS12" s="597"/>
      <c r="KBT12" s="597"/>
      <c r="KBU12" s="597"/>
      <c r="KBV12" s="597"/>
      <c r="KBW12" s="597"/>
      <c r="KBX12" s="597"/>
      <c r="KBY12" s="597"/>
      <c r="KBZ12" s="597"/>
      <c r="KCA12" s="597"/>
      <c r="KCB12" s="597"/>
      <c r="KCC12" s="597"/>
      <c r="KCD12" s="597"/>
      <c r="KCE12" s="597"/>
      <c r="KCF12" s="597"/>
      <c r="KCG12" s="597"/>
      <c r="KCH12" s="597"/>
      <c r="KCI12" s="597"/>
      <c r="KCJ12" s="597"/>
      <c r="KCK12" s="597"/>
      <c r="KCL12" s="597"/>
      <c r="KCM12" s="597"/>
      <c r="KCN12" s="597"/>
      <c r="KCO12" s="597"/>
      <c r="KCP12" s="597"/>
      <c r="KCQ12" s="597"/>
      <c r="KCR12" s="597"/>
      <c r="KCS12" s="597"/>
      <c r="KCT12" s="597"/>
      <c r="KCU12" s="597"/>
      <c r="KCV12" s="597"/>
      <c r="KCW12" s="597"/>
      <c r="KCX12" s="597"/>
      <c r="KCY12" s="597"/>
      <c r="KCZ12" s="597"/>
      <c r="KDA12" s="597"/>
      <c r="KDB12" s="597"/>
      <c r="KDC12" s="597"/>
      <c r="KDD12" s="597"/>
      <c r="KDE12" s="597"/>
      <c r="KDF12" s="597"/>
      <c r="KDG12" s="597"/>
      <c r="KDH12" s="597"/>
      <c r="KDI12" s="597"/>
      <c r="KDJ12" s="597"/>
      <c r="KDK12" s="597"/>
      <c r="KDL12" s="597"/>
      <c r="KDM12" s="597"/>
      <c r="KDN12" s="597"/>
      <c r="KDO12" s="597"/>
      <c r="KDP12" s="597"/>
      <c r="KDQ12" s="597"/>
      <c r="KDR12" s="597"/>
      <c r="KDS12" s="597"/>
      <c r="KDT12" s="597"/>
      <c r="KDU12" s="597"/>
      <c r="KDV12" s="597"/>
      <c r="KDW12" s="597"/>
      <c r="KDX12" s="597"/>
      <c r="KDY12" s="597"/>
      <c r="KDZ12" s="597"/>
      <c r="KEA12" s="597"/>
      <c r="KEB12" s="597"/>
      <c r="KEC12" s="597"/>
      <c r="KED12" s="597"/>
      <c r="KEE12" s="597"/>
      <c r="KEF12" s="597"/>
      <c r="KEG12" s="597"/>
      <c r="KEH12" s="597"/>
      <c r="KEI12" s="597"/>
      <c r="KEJ12" s="597"/>
      <c r="KEK12" s="597"/>
      <c r="KEL12" s="597"/>
      <c r="KEM12" s="597"/>
      <c r="KEN12" s="597"/>
      <c r="KEO12" s="597"/>
      <c r="KEP12" s="597"/>
      <c r="KEQ12" s="597"/>
      <c r="KER12" s="597"/>
      <c r="KES12" s="597"/>
      <c r="KET12" s="597"/>
      <c r="KEU12" s="597"/>
      <c r="KEV12" s="597"/>
      <c r="KEW12" s="597"/>
      <c r="KEX12" s="597"/>
      <c r="KEY12" s="597"/>
      <c r="KEZ12" s="597"/>
      <c r="KFA12" s="597"/>
      <c r="KFB12" s="597"/>
      <c r="KFC12" s="597"/>
      <c r="KFD12" s="597"/>
      <c r="KFE12" s="597"/>
      <c r="KFF12" s="597"/>
      <c r="KFG12" s="597"/>
      <c r="KFH12" s="597"/>
      <c r="KFI12" s="597"/>
      <c r="KFJ12" s="597"/>
      <c r="KFK12" s="597"/>
      <c r="KFL12" s="597"/>
      <c r="KFM12" s="597"/>
      <c r="KFN12" s="597"/>
      <c r="KFO12" s="597"/>
      <c r="KFP12" s="597"/>
      <c r="KFQ12" s="597"/>
      <c r="KFR12" s="597"/>
      <c r="KFS12" s="597"/>
      <c r="KFT12" s="597"/>
      <c r="KFU12" s="597"/>
      <c r="KFV12" s="597"/>
      <c r="KFW12" s="597"/>
      <c r="KFX12" s="597"/>
      <c r="KFY12" s="597"/>
      <c r="KFZ12" s="597"/>
      <c r="KGA12" s="597"/>
      <c r="KGB12" s="597"/>
      <c r="KGC12" s="597"/>
      <c r="KGD12" s="597"/>
      <c r="KGE12" s="597"/>
      <c r="KGF12" s="597"/>
      <c r="KGG12" s="597"/>
      <c r="KGH12" s="597"/>
      <c r="KGI12" s="597"/>
      <c r="KGJ12" s="597"/>
      <c r="KGK12" s="597"/>
      <c r="KGL12" s="597"/>
      <c r="KGM12" s="597"/>
      <c r="KGN12" s="597"/>
      <c r="KGO12" s="597"/>
      <c r="KGP12" s="597"/>
      <c r="KGQ12" s="597"/>
      <c r="KGR12" s="597"/>
      <c r="KGS12" s="597"/>
      <c r="KGT12" s="597"/>
      <c r="KGU12" s="597"/>
      <c r="KGV12" s="597"/>
      <c r="KGW12" s="597"/>
      <c r="KGX12" s="597"/>
      <c r="KGY12" s="597"/>
      <c r="KGZ12" s="597"/>
      <c r="KHA12" s="597"/>
      <c r="KHB12" s="597"/>
      <c r="KHC12" s="597"/>
      <c r="KHD12" s="597"/>
      <c r="KHE12" s="597"/>
      <c r="KHF12" s="597"/>
      <c r="KHG12" s="597"/>
      <c r="KHH12" s="597"/>
      <c r="KHI12" s="597"/>
      <c r="KHJ12" s="597"/>
      <c r="KHK12" s="597"/>
      <c r="KHL12" s="597"/>
      <c r="KHM12" s="597"/>
      <c r="KHN12" s="597"/>
      <c r="KHO12" s="597"/>
      <c r="KHP12" s="597"/>
      <c r="KHQ12" s="597"/>
      <c r="KHR12" s="597"/>
      <c r="KHS12" s="597"/>
      <c r="KHT12" s="597"/>
      <c r="KHU12" s="597"/>
      <c r="KHV12" s="597"/>
      <c r="KHW12" s="597"/>
      <c r="KHX12" s="597"/>
      <c r="KHY12" s="597"/>
      <c r="KHZ12" s="597"/>
      <c r="KIA12" s="597"/>
      <c r="KIB12" s="597"/>
      <c r="KIC12" s="597"/>
      <c r="KID12" s="597"/>
      <c r="KIE12" s="597"/>
      <c r="KIF12" s="597"/>
      <c r="KIG12" s="597"/>
      <c r="KIH12" s="597"/>
      <c r="KII12" s="597"/>
      <c r="KIJ12" s="597"/>
      <c r="KIK12" s="597"/>
      <c r="KIL12" s="597"/>
      <c r="KIM12" s="597"/>
      <c r="KIN12" s="597"/>
      <c r="KIO12" s="597"/>
      <c r="KIP12" s="597"/>
      <c r="KIQ12" s="597"/>
      <c r="KIR12" s="597"/>
      <c r="KIS12" s="597"/>
      <c r="KIT12" s="597"/>
      <c r="KIU12" s="597"/>
      <c r="KIV12" s="597"/>
      <c r="KIW12" s="597"/>
      <c r="KIX12" s="597"/>
      <c r="KIY12" s="597"/>
      <c r="KIZ12" s="597"/>
      <c r="KJA12" s="597"/>
      <c r="KJB12" s="597"/>
      <c r="KJC12" s="597"/>
      <c r="KJD12" s="597"/>
      <c r="KJE12" s="597"/>
      <c r="KJF12" s="597"/>
      <c r="KJG12" s="597"/>
      <c r="KJH12" s="597"/>
      <c r="KJI12" s="597"/>
      <c r="KJJ12" s="597"/>
      <c r="KJK12" s="597"/>
      <c r="KJL12" s="597"/>
      <c r="KJM12" s="597"/>
      <c r="KJN12" s="597"/>
      <c r="KJO12" s="597"/>
      <c r="KJP12" s="597"/>
      <c r="KJQ12" s="597"/>
      <c r="KJR12" s="597"/>
      <c r="KJS12" s="597"/>
      <c r="KJT12" s="597"/>
      <c r="KJU12" s="597"/>
      <c r="KJV12" s="597"/>
      <c r="KJW12" s="597"/>
      <c r="KJX12" s="597"/>
      <c r="KJY12" s="597"/>
      <c r="KJZ12" s="597"/>
      <c r="KKA12" s="597"/>
      <c r="KKB12" s="597"/>
      <c r="KKC12" s="597"/>
      <c r="KKD12" s="597"/>
      <c r="KKE12" s="597"/>
      <c r="KKF12" s="597"/>
      <c r="KKG12" s="597"/>
      <c r="KKH12" s="597"/>
      <c r="KKI12" s="597"/>
      <c r="KKJ12" s="597"/>
      <c r="KKK12" s="597"/>
      <c r="KKL12" s="597"/>
      <c r="KKM12" s="597"/>
      <c r="KKN12" s="597"/>
      <c r="KKO12" s="597"/>
      <c r="KKP12" s="597"/>
      <c r="KKQ12" s="597"/>
      <c r="KKR12" s="597"/>
      <c r="KKS12" s="597"/>
      <c r="KKT12" s="597"/>
      <c r="KKU12" s="597"/>
      <c r="KKV12" s="597"/>
      <c r="KKW12" s="597"/>
      <c r="KKX12" s="597"/>
      <c r="KKY12" s="597"/>
      <c r="KKZ12" s="597"/>
      <c r="KLA12" s="597"/>
      <c r="KLB12" s="597"/>
      <c r="KLC12" s="597"/>
      <c r="KLD12" s="597"/>
      <c r="KLE12" s="597"/>
      <c r="KLF12" s="597"/>
      <c r="KLG12" s="597"/>
      <c r="KLH12" s="597"/>
      <c r="KLI12" s="597"/>
      <c r="KLJ12" s="597"/>
      <c r="KLK12" s="597"/>
      <c r="KLL12" s="597"/>
      <c r="KLM12" s="597"/>
      <c r="KLN12" s="597"/>
      <c r="KLO12" s="597"/>
      <c r="KLP12" s="597"/>
      <c r="KLQ12" s="597"/>
      <c r="KLR12" s="597"/>
      <c r="KLS12" s="597"/>
      <c r="KLT12" s="597"/>
      <c r="KLU12" s="597"/>
      <c r="KLV12" s="597"/>
      <c r="KLW12" s="597"/>
      <c r="KLX12" s="597"/>
      <c r="KLY12" s="597"/>
      <c r="KLZ12" s="597"/>
      <c r="KMA12" s="597"/>
      <c r="KMB12" s="597"/>
      <c r="KMC12" s="597"/>
      <c r="KMD12" s="597"/>
      <c r="KME12" s="597"/>
      <c r="KMF12" s="597"/>
      <c r="KMG12" s="597"/>
      <c r="KMH12" s="597"/>
      <c r="KMI12" s="597"/>
      <c r="KMJ12" s="597"/>
      <c r="KMK12" s="597"/>
      <c r="KML12" s="597"/>
      <c r="KMM12" s="597"/>
      <c r="KMN12" s="597"/>
      <c r="KMO12" s="597"/>
      <c r="KMP12" s="597"/>
      <c r="KMQ12" s="597"/>
      <c r="KMR12" s="597"/>
      <c r="KMS12" s="597"/>
      <c r="KMT12" s="597"/>
      <c r="KMU12" s="597"/>
      <c r="KMV12" s="597"/>
      <c r="KMW12" s="597"/>
      <c r="KMX12" s="597"/>
      <c r="KMY12" s="597"/>
      <c r="KMZ12" s="597"/>
      <c r="KNA12" s="597"/>
      <c r="KNB12" s="597"/>
      <c r="KNC12" s="597"/>
      <c r="KND12" s="597"/>
      <c r="KNE12" s="597"/>
      <c r="KNF12" s="597"/>
      <c r="KNG12" s="597"/>
      <c r="KNH12" s="597"/>
      <c r="KNI12" s="597"/>
      <c r="KNJ12" s="597"/>
      <c r="KNK12" s="597"/>
      <c r="KNL12" s="597"/>
      <c r="KNM12" s="597"/>
      <c r="KNN12" s="597"/>
      <c r="KNO12" s="597"/>
      <c r="KNP12" s="597"/>
      <c r="KNQ12" s="597"/>
      <c r="KNR12" s="597"/>
      <c r="KNS12" s="597"/>
      <c r="KNT12" s="597"/>
      <c r="KNU12" s="597"/>
      <c r="KNV12" s="597"/>
      <c r="KNW12" s="597"/>
      <c r="KNX12" s="597"/>
      <c r="KNY12" s="597"/>
      <c r="KNZ12" s="597"/>
      <c r="KOA12" s="597"/>
      <c r="KOB12" s="597"/>
      <c r="KOC12" s="597"/>
      <c r="KOD12" s="597"/>
      <c r="KOE12" s="597"/>
      <c r="KOF12" s="597"/>
      <c r="KOG12" s="597"/>
      <c r="KOH12" s="597"/>
      <c r="KOI12" s="597"/>
      <c r="KOJ12" s="597"/>
      <c r="KOK12" s="597"/>
      <c r="KOL12" s="597"/>
      <c r="KOM12" s="597"/>
      <c r="KON12" s="597"/>
      <c r="KOO12" s="597"/>
      <c r="KOP12" s="597"/>
      <c r="KOQ12" s="597"/>
      <c r="KOR12" s="597"/>
      <c r="KOS12" s="597"/>
      <c r="KOT12" s="597"/>
      <c r="KOU12" s="597"/>
      <c r="KOV12" s="597"/>
      <c r="KOW12" s="597"/>
      <c r="KOX12" s="597"/>
      <c r="KOY12" s="597"/>
      <c r="KOZ12" s="597"/>
      <c r="KPA12" s="597"/>
      <c r="KPB12" s="597"/>
      <c r="KPC12" s="597"/>
      <c r="KPD12" s="597"/>
      <c r="KPE12" s="597"/>
      <c r="KPF12" s="597"/>
      <c r="KPG12" s="597"/>
      <c r="KPH12" s="597"/>
      <c r="KPI12" s="597"/>
      <c r="KPJ12" s="597"/>
      <c r="KPK12" s="597"/>
      <c r="KPL12" s="597"/>
      <c r="KPM12" s="597"/>
      <c r="KPN12" s="597"/>
      <c r="KPO12" s="597"/>
      <c r="KPP12" s="597"/>
      <c r="KPQ12" s="597"/>
      <c r="KPR12" s="597"/>
      <c r="KPS12" s="597"/>
      <c r="KPT12" s="597"/>
      <c r="KPU12" s="597"/>
      <c r="KPV12" s="597"/>
      <c r="KPW12" s="597"/>
      <c r="KPX12" s="597"/>
      <c r="KPY12" s="597"/>
      <c r="KPZ12" s="597"/>
      <c r="KQA12" s="597"/>
      <c r="KQB12" s="597"/>
      <c r="KQC12" s="597"/>
      <c r="KQD12" s="597"/>
      <c r="KQE12" s="597"/>
      <c r="KQF12" s="597"/>
      <c r="KQG12" s="597"/>
      <c r="KQH12" s="597"/>
      <c r="KQI12" s="597"/>
      <c r="KQJ12" s="597"/>
      <c r="KQK12" s="597"/>
      <c r="KQL12" s="597"/>
      <c r="KQM12" s="597"/>
      <c r="KQN12" s="597"/>
      <c r="KQO12" s="597"/>
      <c r="KQP12" s="597"/>
      <c r="KQQ12" s="597"/>
      <c r="KQR12" s="597"/>
      <c r="KQS12" s="597"/>
      <c r="KQT12" s="597"/>
      <c r="KQU12" s="597"/>
      <c r="KQV12" s="597"/>
      <c r="KQW12" s="597"/>
      <c r="KQX12" s="597"/>
      <c r="KQY12" s="597"/>
      <c r="KQZ12" s="597"/>
      <c r="KRA12" s="597"/>
      <c r="KRB12" s="597"/>
      <c r="KRC12" s="597"/>
      <c r="KRD12" s="597"/>
      <c r="KRE12" s="597"/>
      <c r="KRF12" s="597"/>
      <c r="KRG12" s="597"/>
      <c r="KRH12" s="597"/>
      <c r="KRI12" s="597"/>
      <c r="KRJ12" s="597"/>
      <c r="KRK12" s="597"/>
      <c r="KRL12" s="597"/>
      <c r="KRM12" s="597"/>
      <c r="KRN12" s="597"/>
      <c r="KRO12" s="597"/>
      <c r="KRP12" s="597"/>
      <c r="KRQ12" s="597"/>
      <c r="KRR12" s="597"/>
      <c r="KRS12" s="597"/>
      <c r="KRT12" s="597"/>
      <c r="KRU12" s="597"/>
      <c r="KRV12" s="597"/>
      <c r="KRW12" s="597"/>
      <c r="KRX12" s="597"/>
      <c r="KRY12" s="597"/>
      <c r="KRZ12" s="597"/>
      <c r="KSA12" s="597"/>
      <c r="KSB12" s="597"/>
      <c r="KSC12" s="597"/>
      <c r="KSD12" s="597"/>
      <c r="KSE12" s="597"/>
      <c r="KSF12" s="597"/>
      <c r="KSG12" s="597"/>
      <c r="KSH12" s="597"/>
      <c r="KSI12" s="597"/>
      <c r="KSJ12" s="597"/>
      <c r="KSK12" s="597"/>
      <c r="KSL12" s="597"/>
      <c r="KSM12" s="597"/>
      <c r="KSN12" s="597"/>
      <c r="KSO12" s="597"/>
      <c r="KSP12" s="597"/>
      <c r="KSQ12" s="597"/>
      <c r="KSR12" s="597"/>
      <c r="KSS12" s="597"/>
      <c r="KST12" s="597"/>
      <c r="KSU12" s="597"/>
      <c r="KSV12" s="597"/>
      <c r="KSW12" s="597"/>
      <c r="KSX12" s="597"/>
      <c r="KSY12" s="597"/>
      <c r="KSZ12" s="597"/>
      <c r="KTA12" s="597"/>
      <c r="KTB12" s="597"/>
      <c r="KTC12" s="597"/>
      <c r="KTD12" s="597"/>
      <c r="KTE12" s="597"/>
      <c r="KTF12" s="597"/>
      <c r="KTG12" s="597"/>
      <c r="KTH12" s="597"/>
      <c r="KTI12" s="597"/>
      <c r="KTJ12" s="597"/>
      <c r="KTK12" s="597"/>
      <c r="KTL12" s="597"/>
      <c r="KTM12" s="597"/>
      <c r="KTN12" s="597"/>
      <c r="KTO12" s="597"/>
      <c r="KTP12" s="597"/>
      <c r="KTQ12" s="597"/>
      <c r="KTR12" s="597"/>
      <c r="KTS12" s="597"/>
      <c r="KTT12" s="597"/>
      <c r="KTU12" s="597"/>
      <c r="KTV12" s="597"/>
      <c r="KTW12" s="597"/>
      <c r="KTX12" s="597"/>
      <c r="KTY12" s="597"/>
      <c r="KTZ12" s="597"/>
      <c r="KUA12" s="597"/>
      <c r="KUB12" s="597"/>
      <c r="KUC12" s="597"/>
      <c r="KUD12" s="597"/>
      <c r="KUE12" s="597"/>
      <c r="KUF12" s="597"/>
      <c r="KUG12" s="597"/>
      <c r="KUH12" s="597"/>
      <c r="KUI12" s="597"/>
      <c r="KUJ12" s="597"/>
      <c r="KUK12" s="597"/>
      <c r="KUL12" s="597"/>
      <c r="KUM12" s="597"/>
      <c r="KUN12" s="597"/>
      <c r="KUO12" s="597"/>
      <c r="KUP12" s="597"/>
      <c r="KUQ12" s="597"/>
      <c r="KUR12" s="597"/>
      <c r="KUS12" s="597"/>
      <c r="KUT12" s="597"/>
      <c r="KUU12" s="597"/>
      <c r="KUV12" s="597"/>
      <c r="KUW12" s="597"/>
      <c r="KUX12" s="597"/>
      <c r="KUY12" s="597"/>
      <c r="KUZ12" s="597"/>
      <c r="KVA12" s="597"/>
      <c r="KVB12" s="597"/>
      <c r="KVC12" s="597"/>
      <c r="KVD12" s="597"/>
      <c r="KVE12" s="597"/>
      <c r="KVF12" s="597"/>
      <c r="KVG12" s="597"/>
      <c r="KVH12" s="597"/>
      <c r="KVI12" s="597"/>
      <c r="KVJ12" s="597"/>
      <c r="KVK12" s="597"/>
      <c r="KVL12" s="597"/>
      <c r="KVM12" s="597"/>
      <c r="KVN12" s="597"/>
      <c r="KVO12" s="597"/>
      <c r="KVP12" s="597"/>
      <c r="KVQ12" s="597"/>
      <c r="KVR12" s="597"/>
      <c r="KVS12" s="597"/>
      <c r="KVT12" s="597"/>
      <c r="KVU12" s="597"/>
      <c r="KVV12" s="597"/>
      <c r="KVW12" s="597"/>
      <c r="KVX12" s="597"/>
      <c r="KVY12" s="597"/>
      <c r="KVZ12" s="597"/>
      <c r="KWA12" s="597"/>
      <c r="KWB12" s="597"/>
      <c r="KWC12" s="597"/>
      <c r="KWD12" s="597"/>
      <c r="KWE12" s="597"/>
      <c r="KWF12" s="597"/>
      <c r="KWG12" s="597"/>
      <c r="KWH12" s="597"/>
      <c r="KWI12" s="597"/>
      <c r="KWJ12" s="597"/>
      <c r="KWK12" s="597"/>
      <c r="KWL12" s="597"/>
      <c r="KWM12" s="597"/>
      <c r="KWN12" s="597"/>
      <c r="KWO12" s="597"/>
      <c r="KWP12" s="597"/>
      <c r="KWQ12" s="597"/>
      <c r="KWR12" s="597"/>
      <c r="KWS12" s="597"/>
      <c r="KWT12" s="597"/>
      <c r="KWU12" s="597"/>
      <c r="KWV12" s="597"/>
      <c r="KWW12" s="597"/>
      <c r="KWX12" s="597"/>
      <c r="KWY12" s="597"/>
      <c r="KWZ12" s="597"/>
      <c r="KXA12" s="597"/>
      <c r="KXB12" s="597"/>
      <c r="KXC12" s="597"/>
      <c r="KXD12" s="597"/>
      <c r="KXE12" s="597"/>
      <c r="KXF12" s="597"/>
      <c r="KXG12" s="597"/>
      <c r="KXH12" s="597"/>
      <c r="KXI12" s="597"/>
      <c r="KXJ12" s="597"/>
      <c r="KXK12" s="597"/>
      <c r="KXL12" s="597"/>
      <c r="KXM12" s="597"/>
      <c r="KXN12" s="597"/>
      <c r="KXO12" s="597"/>
      <c r="KXP12" s="597"/>
      <c r="KXQ12" s="597"/>
      <c r="KXR12" s="597"/>
      <c r="KXS12" s="597"/>
      <c r="KXT12" s="597"/>
      <c r="KXU12" s="597"/>
      <c r="KXV12" s="597"/>
      <c r="KXW12" s="597"/>
      <c r="KXX12" s="597"/>
      <c r="KXY12" s="597"/>
      <c r="KXZ12" s="597"/>
      <c r="KYA12" s="597"/>
      <c r="KYB12" s="597"/>
      <c r="KYC12" s="597"/>
      <c r="KYD12" s="597"/>
      <c r="KYE12" s="597"/>
      <c r="KYF12" s="597"/>
      <c r="KYG12" s="597"/>
      <c r="KYH12" s="597"/>
      <c r="KYI12" s="597"/>
      <c r="KYJ12" s="597"/>
      <c r="KYK12" s="597"/>
      <c r="KYL12" s="597"/>
      <c r="KYM12" s="597"/>
      <c r="KYN12" s="597"/>
      <c r="KYO12" s="597"/>
      <c r="KYP12" s="597"/>
      <c r="KYQ12" s="597"/>
      <c r="KYR12" s="597"/>
      <c r="KYS12" s="597"/>
      <c r="KYT12" s="597"/>
      <c r="KYU12" s="597"/>
      <c r="KYV12" s="597"/>
      <c r="KYW12" s="597"/>
      <c r="KYX12" s="597"/>
      <c r="KYY12" s="597"/>
      <c r="KYZ12" s="597"/>
      <c r="KZA12" s="597"/>
      <c r="KZB12" s="597"/>
      <c r="KZC12" s="597"/>
      <c r="KZD12" s="597"/>
      <c r="KZE12" s="597"/>
      <c r="KZF12" s="597"/>
      <c r="KZG12" s="597"/>
      <c r="KZH12" s="597"/>
      <c r="KZI12" s="597"/>
      <c r="KZJ12" s="597"/>
      <c r="KZK12" s="597"/>
      <c r="KZL12" s="597"/>
      <c r="KZM12" s="597"/>
      <c r="KZN12" s="597"/>
      <c r="KZO12" s="597"/>
      <c r="KZP12" s="597"/>
      <c r="KZQ12" s="597"/>
      <c r="KZR12" s="597"/>
      <c r="KZS12" s="597"/>
      <c r="KZT12" s="597"/>
      <c r="KZU12" s="597"/>
      <c r="KZV12" s="597"/>
      <c r="KZW12" s="597"/>
      <c r="KZX12" s="597"/>
      <c r="KZY12" s="597"/>
      <c r="KZZ12" s="597"/>
      <c r="LAA12" s="597"/>
      <c r="LAB12" s="597"/>
      <c r="LAC12" s="597"/>
      <c r="LAD12" s="597"/>
      <c r="LAE12" s="597"/>
      <c r="LAF12" s="597"/>
      <c r="LAG12" s="597"/>
      <c r="LAH12" s="597"/>
      <c r="LAI12" s="597"/>
      <c r="LAJ12" s="597"/>
      <c r="LAK12" s="597"/>
      <c r="LAL12" s="597"/>
      <c r="LAM12" s="597"/>
      <c r="LAN12" s="597"/>
      <c r="LAO12" s="597"/>
      <c r="LAP12" s="597"/>
      <c r="LAQ12" s="597"/>
      <c r="LAR12" s="597"/>
      <c r="LAS12" s="597"/>
      <c r="LAT12" s="597"/>
      <c r="LAU12" s="597"/>
      <c r="LAV12" s="597"/>
      <c r="LAW12" s="597"/>
      <c r="LAX12" s="597"/>
      <c r="LAY12" s="597"/>
      <c r="LAZ12" s="597"/>
      <c r="LBA12" s="597"/>
      <c r="LBB12" s="597"/>
      <c r="LBC12" s="597"/>
      <c r="LBD12" s="597"/>
      <c r="LBE12" s="597"/>
      <c r="LBF12" s="597"/>
      <c r="LBG12" s="597"/>
      <c r="LBH12" s="597"/>
      <c r="LBI12" s="597"/>
      <c r="LBJ12" s="597"/>
      <c r="LBK12" s="597"/>
      <c r="LBL12" s="597"/>
      <c r="LBM12" s="597"/>
      <c r="LBN12" s="597"/>
      <c r="LBO12" s="597"/>
      <c r="LBP12" s="597"/>
      <c r="LBQ12" s="597"/>
      <c r="LBR12" s="597"/>
      <c r="LBS12" s="597"/>
      <c r="LBT12" s="597"/>
      <c r="LBU12" s="597"/>
      <c r="LBV12" s="597"/>
      <c r="LBW12" s="597"/>
      <c r="LBX12" s="597"/>
      <c r="LBY12" s="597"/>
      <c r="LBZ12" s="597"/>
      <c r="LCA12" s="597"/>
      <c r="LCB12" s="597"/>
      <c r="LCC12" s="597"/>
      <c r="LCD12" s="597"/>
      <c r="LCE12" s="597"/>
      <c r="LCF12" s="597"/>
      <c r="LCG12" s="597"/>
      <c r="LCH12" s="597"/>
      <c r="LCI12" s="597"/>
      <c r="LCJ12" s="597"/>
      <c r="LCK12" s="597"/>
      <c r="LCL12" s="597"/>
      <c r="LCM12" s="597"/>
      <c r="LCN12" s="597"/>
      <c r="LCO12" s="597"/>
      <c r="LCP12" s="597"/>
      <c r="LCQ12" s="597"/>
      <c r="LCR12" s="597"/>
      <c r="LCS12" s="597"/>
      <c r="LCT12" s="597"/>
      <c r="LCU12" s="597"/>
      <c r="LCV12" s="597"/>
      <c r="LCW12" s="597"/>
      <c r="LCX12" s="597"/>
      <c r="LCY12" s="597"/>
      <c r="LCZ12" s="597"/>
      <c r="LDA12" s="597"/>
      <c r="LDB12" s="597"/>
      <c r="LDC12" s="597"/>
      <c r="LDD12" s="597"/>
      <c r="LDE12" s="597"/>
      <c r="LDF12" s="597"/>
      <c r="LDG12" s="597"/>
      <c r="LDH12" s="597"/>
      <c r="LDI12" s="597"/>
      <c r="LDJ12" s="597"/>
      <c r="LDK12" s="597"/>
      <c r="LDL12" s="597"/>
      <c r="LDM12" s="597"/>
      <c r="LDN12" s="597"/>
      <c r="LDO12" s="597"/>
      <c r="LDP12" s="597"/>
      <c r="LDQ12" s="597"/>
      <c r="LDR12" s="597"/>
      <c r="LDS12" s="597"/>
      <c r="LDT12" s="597"/>
      <c r="LDU12" s="597"/>
      <c r="LDV12" s="597"/>
      <c r="LDW12" s="597"/>
      <c r="LDX12" s="597"/>
      <c r="LDY12" s="597"/>
      <c r="LDZ12" s="597"/>
      <c r="LEA12" s="597"/>
      <c r="LEB12" s="597"/>
      <c r="LEC12" s="597"/>
      <c r="LED12" s="597"/>
      <c r="LEE12" s="597"/>
      <c r="LEF12" s="597"/>
      <c r="LEG12" s="597"/>
      <c r="LEH12" s="597"/>
      <c r="LEI12" s="597"/>
      <c r="LEJ12" s="597"/>
      <c r="LEK12" s="597"/>
      <c r="LEL12" s="597"/>
      <c r="LEM12" s="597"/>
      <c r="LEN12" s="597"/>
      <c r="LEO12" s="597"/>
      <c r="LEP12" s="597"/>
      <c r="LEQ12" s="597"/>
      <c r="LER12" s="597"/>
      <c r="LES12" s="597"/>
      <c r="LET12" s="597"/>
      <c r="LEU12" s="597"/>
      <c r="LEV12" s="597"/>
      <c r="LEW12" s="597"/>
      <c r="LEX12" s="597"/>
      <c r="LEY12" s="597"/>
      <c r="LEZ12" s="597"/>
      <c r="LFA12" s="597"/>
      <c r="LFB12" s="597"/>
      <c r="LFC12" s="597"/>
      <c r="LFD12" s="597"/>
      <c r="LFE12" s="597"/>
      <c r="LFF12" s="597"/>
      <c r="LFG12" s="597"/>
      <c r="LFH12" s="597"/>
      <c r="LFI12" s="597"/>
      <c r="LFJ12" s="597"/>
      <c r="LFK12" s="597"/>
      <c r="LFL12" s="597"/>
      <c r="LFM12" s="597"/>
      <c r="LFN12" s="597"/>
      <c r="LFO12" s="597"/>
      <c r="LFP12" s="597"/>
      <c r="LFQ12" s="597"/>
      <c r="LFR12" s="597"/>
      <c r="LFS12" s="597"/>
      <c r="LFT12" s="597"/>
      <c r="LFU12" s="597"/>
      <c r="LFV12" s="597"/>
      <c r="LFW12" s="597"/>
      <c r="LFX12" s="597"/>
      <c r="LFY12" s="597"/>
      <c r="LFZ12" s="597"/>
      <c r="LGA12" s="597"/>
      <c r="LGB12" s="597"/>
      <c r="LGC12" s="597"/>
      <c r="LGD12" s="597"/>
      <c r="LGE12" s="597"/>
      <c r="LGF12" s="597"/>
      <c r="LGG12" s="597"/>
      <c r="LGH12" s="597"/>
      <c r="LGI12" s="597"/>
      <c r="LGJ12" s="597"/>
      <c r="LGK12" s="597"/>
      <c r="LGL12" s="597"/>
      <c r="LGM12" s="597"/>
      <c r="LGN12" s="597"/>
      <c r="LGO12" s="597"/>
      <c r="LGP12" s="597"/>
      <c r="LGQ12" s="597"/>
      <c r="LGR12" s="597"/>
      <c r="LGS12" s="597"/>
      <c r="LGT12" s="597"/>
      <c r="LGU12" s="597"/>
      <c r="LGV12" s="597"/>
      <c r="LGW12" s="597"/>
      <c r="LGX12" s="597"/>
      <c r="LGY12" s="597"/>
      <c r="LGZ12" s="597"/>
      <c r="LHA12" s="597"/>
      <c r="LHB12" s="597"/>
      <c r="LHC12" s="597"/>
      <c r="LHD12" s="597"/>
      <c r="LHE12" s="597"/>
      <c r="LHF12" s="597"/>
      <c r="LHG12" s="597"/>
      <c r="LHH12" s="597"/>
      <c r="LHI12" s="597"/>
      <c r="LHJ12" s="597"/>
      <c r="LHK12" s="597"/>
      <c r="LHL12" s="597"/>
      <c r="LHM12" s="597"/>
      <c r="LHN12" s="597"/>
      <c r="LHO12" s="597"/>
      <c r="LHP12" s="597"/>
      <c r="LHQ12" s="597"/>
      <c r="LHR12" s="597"/>
      <c r="LHS12" s="597"/>
      <c r="LHT12" s="597"/>
      <c r="LHU12" s="597"/>
      <c r="LHV12" s="597"/>
      <c r="LHW12" s="597"/>
      <c r="LHX12" s="597"/>
      <c r="LHY12" s="597"/>
      <c r="LHZ12" s="597"/>
      <c r="LIA12" s="597"/>
      <c r="LIB12" s="597"/>
      <c r="LIC12" s="597"/>
      <c r="LID12" s="597"/>
      <c r="LIE12" s="597"/>
      <c r="LIF12" s="597"/>
      <c r="LIG12" s="597"/>
      <c r="LIH12" s="597"/>
      <c r="LII12" s="597"/>
      <c r="LIJ12" s="597"/>
      <c r="LIK12" s="597"/>
      <c r="LIL12" s="597"/>
      <c r="LIM12" s="597"/>
      <c r="LIN12" s="597"/>
      <c r="LIO12" s="597"/>
      <c r="LIP12" s="597"/>
      <c r="LIQ12" s="597"/>
      <c r="LIR12" s="597"/>
      <c r="LIS12" s="597"/>
      <c r="LIT12" s="597"/>
      <c r="LIU12" s="597"/>
      <c r="LIV12" s="597"/>
      <c r="LIW12" s="597"/>
      <c r="LIX12" s="597"/>
      <c r="LIY12" s="597"/>
      <c r="LIZ12" s="597"/>
      <c r="LJA12" s="597"/>
      <c r="LJB12" s="597"/>
      <c r="LJC12" s="597"/>
      <c r="LJD12" s="597"/>
      <c r="LJE12" s="597"/>
      <c r="LJF12" s="597"/>
      <c r="LJG12" s="597"/>
      <c r="LJH12" s="597"/>
      <c r="LJI12" s="597"/>
      <c r="LJJ12" s="597"/>
      <c r="LJK12" s="597"/>
      <c r="LJL12" s="597"/>
      <c r="LJM12" s="597"/>
      <c r="LJN12" s="597"/>
      <c r="LJO12" s="597"/>
      <c r="LJP12" s="597"/>
      <c r="LJQ12" s="597"/>
      <c r="LJR12" s="597"/>
      <c r="LJS12" s="597"/>
      <c r="LJT12" s="597"/>
      <c r="LJU12" s="597"/>
      <c r="LJV12" s="597"/>
      <c r="LJW12" s="597"/>
      <c r="LJX12" s="597"/>
      <c r="LJY12" s="597"/>
      <c r="LJZ12" s="597"/>
      <c r="LKA12" s="597"/>
      <c r="LKB12" s="597"/>
      <c r="LKC12" s="597"/>
      <c r="LKD12" s="597"/>
      <c r="LKE12" s="597"/>
      <c r="LKF12" s="597"/>
      <c r="LKG12" s="597"/>
      <c r="LKH12" s="597"/>
      <c r="LKI12" s="597"/>
      <c r="LKJ12" s="597"/>
      <c r="LKK12" s="597"/>
      <c r="LKL12" s="597"/>
      <c r="LKM12" s="597"/>
      <c r="LKN12" s="597"/>
      <c r="LKO12" s="597"/>
      <c r="LKP12" s="597"/>
      <c r="LKQ12" s="597"/>
      <c r="LKR12" s="597"/>
      <c r="LKS12" s="597"/>
      <c r="LKT12" s="597"/>
      <c r="LKU12" s="597"/>
      <c r="LKV12" s="597"/>
      <c r="LKW12" s="597"/>
      <c r="LKX12" s="597"/>
      <c r="LKY12" s="597"/>
      <c r="LKZ12" s="597"/>
      <c r="LLA12" s="597"/>
      <c r="LLB12" s="597"/>
      <c r="LLC12" s="597"/>
      <c r="LLD12" s="597"/>
      <c r="LLE12" s="597"/>
      <c r="LLF12" s="597"/>
      <c r="LLG12" s="597"/>
      <c r="LLH12" s="597"/>
      <c r="LLI12" s="597"/>
      <c r="LLJ12" s="597"/>
      <c r="LLK12" s="597"/>
      <c r="LLL12" s="597"/>
      <c r="LLM12" s="597"/>
      <c r="LLN12" s="597"/>
      <c r="LLO12" s="597"/>
      <c r="LLP12" s="597"/>
      <c r="LLQ12" s="597"/>
      <c r="LLR12" s="597"/>
      <c r="LLS12" s="597"/>
      <c r="LLT12" s="597"/>
      <c r="LLU12" s="597"/>
      <c r="LLV12" s="597"/>
      <c r="LLW12" s="597"/>
      <c r="LLX12" s="597"/>
      <c r="LLY12" s="597"/>
      <c r="LLZ12" s="597"/>
      <c r="LMA12" s="597"/>
      <c r="LMB12" s="597"/>
      <c r="LMC12" s="597"/>
      <c r="LMD12" s="597"/>
      <c r="LME12" s="597"/>
      <c r="LMF12" s="597"/>
      <c r="LMG12" s="597"/>
      <c r="LMH12" s="597"/>
      <c r="LMI12" s="597"/>
      <c r="LMJ12" s="597"/>
      <c r="LMK12" s="597"/>
      <c r="LML12" s="597"/>
      <c r="LMM12" s="597"/>
      <c r="LMN12" s="597"/>
      <c r="LMO12" s="597"/>
      <c r="LMP12" s="597"/>
      <c r="LMQ12" s="597"/>
      <c r="LMR12" s="597"/>
      <c r="LMS12" s="597"/>
      <c r="LMT12" s="597"/>
      <c r="LMU12" s="597"/>
      <c r="LMV12" s="597"/>
      <c r="LMW12" s="597"/>
      <c r="LMX12" s="597"/>
      <c r="LMY12" s="597"/>
      <c r="LMZ12" s="597"/>
      <c r="LNA12" s="597"/>
      <c r="LNB12" s="597"/>
      <c r="LNC12" s="597"/>
      <c r="LND12" s="597"/>
      <c r="LNE12" s="597"/>
      <c r="LNF12" s="597"/>
      <c r="LNG12" s="597"/>
      <c r="LNH12" s="597"/>
      <c r="LNI12" s="597"/>
      <c r="LNJ12" s="597"/>
      <c r="LNK12" s="597"/>
      <c r="LNL12" s="597"/>
      <c r="LNM12" s="597"/>
      <c r="LNN12" s="597"/>
      <c r="LNO12" s="597"/>
      <c r="LNP12" s="597"/>
      <c r="LNQ12" s="597"/>
      <c r="LNR12" s="597"/>
      <c r="LNS12" s="597"/>
      <c r="LNT12" s="597"/>
      <c r="LNU12" s="597"/>
      <c r="LNV12" s="597"/>
      <c r="LNW12" s="597"/>
      <c r="LNX12" s="597"/>
      <c r="LNY12" s="597"/>
      <c r="LNZ12" s="597"/>
      <c r="LOA12" s="597"/>
      <c r="LOB12" s="597"/>
      <c r="LOC12" s="597"/>
      <c r="LOD12" s="597"/>
      <c r="LOE12" s="597"/>
      <c r="LOF12" s="597"/>
      <c r="LOG12" s="597"/>
      <c r="LOH12" s="597"/>
      <c r="LOI12" s="597"/>
      <c r="LOJ12" s="597"/>
      <c r="LOK12" s="597"/>
      <c r="LOL12" s="597"/>
      <c r="LOM12" s="597"/>
      <c r="LON12" s="597"/>
      <c r="LOO12" s="597"/>
      <c r="LOP12" s="597"/>
      <c r="LOQ12" s="597"/>
      <c r="LOR12" s="597"/>
      <c r="LOS12" s="597"/>
      <c r="LOT12" s="597"/>
      <c r="LOU12" s="597"/>
      <c r="LOV12" s="597"/>
      <c r="LOW12" s="597"/>
      <c r="LOX12" s="597"/>
      <c r="LOY12" s="597"/>
      <c r="LOZ12" s="597"/>
      <c r="LPA12" s="597"/>
      <c r="LPB12" s="597"/>
      <c r="LPC12" s="597"/>
      <c r="LPD12" s="597"/>
      <c r="LPE12" s="597"/>
      <c r="LPF12" s="597"/>
      <c r="LPG12" s="597"/>
      <c r="LPH12" s="597"/>
      <c r="LPI12" s="597"/>
      <c r="LPJ12" s="597"/>
      <c r="LPK12" s="597"/>
      <c r="LPL12" s="597"/>
      <c r="LPM12" s="597"/>
      <c r="LPN12" s="597"/>
      <c r="LPO12" s="597"/>
      <c r="LPP12" s="597"/>
      <c r="LPQ12" s="597"/>
      <c r="LPR12" s="597"/>
      <c r="LPS12" s="597"/>
      <c r="LPT12" s="597"/>
      <c r="LPU12" s="597"/>
      <c r="LPV12" s="597"/>
      <c r="LPW12" s="597"/>
      <c r="LPX12" s="597"/>
      <c r="LPY12" s="597"/>
      <c r="LPZ12" s="597"/>
      <c r="LQA12" s="597"/>
      <c r="LQB12" s="597"/>
      <c r="LQC12" s="597"/>
      <c r="LQD12" s="597"/>
      <c r="LQE12" s="597"/>
      <c r="LQF12" s="597"/>
      <c r="LQG12" s="597"/>
      <c r="LQH12" s="597"/>
      <c r="LQI12" s="597"/>
      <c r="LQJ12" s="597"/>
      <c r="LQK12" s="597"/>
      <c r="LQL12" s="597"/>
      <c r="LQM12" s="597"/>
      <c r="LQN12" s="597"/>
      <c r="LQO12" s="597"/>
      <c r="LQP12" s="597"/>
      <c r="LQQ12" s="597"/>
      <c r="LQR12" s="597"/>
      <c r="LQS12" s="597"/>
      <c r="LQT12" s="597"/>
      <c r="LQU12" s="597"/>
      <c r="LQV12" s="597"/>
      <c r="LQW12" s="597"/>
      <c r="LQX12" s="597"/>
      <c r="LQY12" s="597"/>
      <c r="LQZ12" s="597"/>
      <c r="LRA12" s="597"/>
      <c r="LRB12" s="597"/>
      <c r="LRC12" s="597"/>
      <c r="LRD12" s="597"/>
      <c r="LRE12" s="597"/>
      <c r="LRF12" s="597"/>
      <c r="LRG12" s="597"/>
      <c r="LRH12" s="597"/>
      <c r="LRI12" s="597"/>
      <c r="LRJ12" s="597"/>
      <c r="LRK12" s="597"/>
      <c r="LRL12" s="597"/>
      <c r="LRM12" s="597"/>
      <c r="LRN12" s="597"/>
      <c r="LRO12" s="597"/>
      <c r="LRP12" s="597"/>
      <c r="LRQ12" s="597"/>
      <c r="LRR12" s="597"/>
      <c r="LRS12" s="597"/>
      <c r="LRT12" s="597"/>
      <c r="LRU12" s="597"/>
      <c r="LRV12" s="597"/>
      <c r="LRW12" s="597"/>
      <c r="LRX12" s="597"/>
      <c r="LRY12" s="597"/>
      <c r="LRZ12" s="597"/>
      <c r="LSA12" s="597"/>
      <c r="LSB12" s="597"/>
      <c r="LSC12" s="597"/>
      <c r="LSD12" s="597"/>
      <c r="LSE12" s="597"/>
      <c r="LSF12" s="597"/>
      <c r="LSG12" s="597"/>
      <c r="LSH12" s="597"/>
      <c r="LSI12" s="597"/>
      <c r="LSJ12" s="597"/>
      <c r="LSK12" s="597"/>
      <c r="LSL12" s="597"/>
      <c r="LSM12" s="597"/>
      <c r="LSN12" s="597"/>
      <c r="LSO12" s="597"/>
      <c r="LSP12" s="597"/>
      <c r="LSQ12" s="597"/>
      <c r="LSR12" s="597"/>
      <c r="LSS12" s="597"/>
      <c r="LST12" s="597"/>
      <c r="LSU12" s="597"/>
      <c r="LSV12" s="597"/>
      <c r="LSW12" s="597"/>
      <c r="LSX12" s="597"/>
      <c r="LSY12" s="597"/>
      <c r="LSZ12" s="597"/>
      <c r="LTA12" s="597"/>
      <c r="LTB12" s="597"/>
      <c r="LTC12" s="597"/>
      <c r="LTD12" s="597"/>
      <c r="LTE12" s="597"/>
      <c r="LTF12" s="597"/>
      <c r="LTG12" s="597"/>
      <c r="LTH12" s="597"/>
      <c r="LTI12" s="597"/>
      <c r="LTJ12" s="597"/>
      <c r="LTK12" s="597"/>
      <c r="LTL12" s="597"/>
      <c r="LTM12" s="597"/>
      <c r="LTN12" s="597"/>
      <c r="LTO12" s="597"/>
      <c r="LTP12" s="597"/>
      <c r="LTQ12" s="597"/>
      <c r="LTR12" s="597"/>
      <c r="LTS12" s="597"/>
      <c r="LTT12" s="597"/>
      <c r="LTU12" s="597"/>
      <c r="LTV12" s="597"/>
      <c r="LTW12" s="597"/>
      <c r="LTX12" s="597"/>
      <c r="LTY12" s="597"/>
      <c r="LTZ12" s="597"/>
      <c r="LUA12" s="597"/>
      <c r="LUB12" s="597"/>
      <c r="LUC12" s="597"/>
      <c r="LUD12" s="597"/>
      <c r="LUE12" s="597"/>
      <c r="LUF12" s="597"/>
      <c r="LUG12" s="597"/>
      <c r="LUH12" s="597"/>
      <c r="LUI12" s="597"/>
      <c r="LUJ12" s="597"/>
      <c r="LUK12" s="597"/>
      <c r="LUL12" s="597"/>
      <c r="LUM12" s="597"/>
      <c r="LUN12" s="597"/>
      <c r="LUO12" s="597"/>
      <c r="LUP12" s="597"/>
      <c r="LUQ12" s="597"/>
      <c r="LUR12" s="597"/>
      <c r="LUS12" s="597"/>
      <c r="LUT12" s="597"/>
      <c r="LUU12" s="597"/>
      <c r="LUV12" s="597"/>
      <c r="LUW12" s="597"/>
      <c r="LUX12" s="597"/>
      <c r="LUY12" s="597"/>
      <c r="LUZ12" s="597"/>
      <c r="LVA12" s="597"/>
      <c r="LVB12" s="597"/>
      <c r="LVC12" s="597"/>
      <c r="LVD12" s="597"/>
      <c r="LVE12" s="597"/>
      <c r="LVF12" s="597"/>
      <c r="LVG12" s="597"/>
      <c r="LVH12" s="597"/>
      <c r="LVI12" s="597"/>
      <c r="LVJ12" s="597"/>
      <c r="LVK12" s="597"/>
      <c r="LVL12" s="597"/>
      <c r="LVM12" s="597"/>
      <c r="LVN12" s="597"/>
      <c r="LVO12" s="597"/>
      <c r="LVP12" s="597"/>
      <c r="LVQ12" s="597"/>
      <c r="LVR12" s="597"/>
      <c r="LVS12" s="597"/>
      <c r="LVT12" s="597"/>
      <c r="LVU12" s="597"/>
      <c r="LVV12" s="597"/>
      <c r="LVW12" s="597"/>
      <c r="LVX12" s="597"/>
      <c r="LVY12" s="597"/>
      <c r="LVZ12" s="597"/>
      <c r="LWA12" s="597"/>
      <c r="LWB12" s="597"/>
      <c r="LWC12" s="597"/>
      <c r="LWD12" s="597"/>
      <c r="LWE12" s="597"/>
      <c r="LWF12" s="597"/>
      <c r="LWG12" s="597"/>
      <c r="LWH12" s="597"/>
      <c r="LWI12" s="597"/>
      <c r="LWJ12" s="597"/>
      <c r="LWK12" s="597"/>
      <c r="LWL12" s="597"/>
      <c r="LWM12" s="597"/>
      <c r="LWN12" s="597"/>
      <c r="LWO12" s="597"/>
      <c r="LWP12" s="597"/>
      <c r="LWQ12" s="597"/>
      <c r="LWR12" s="597"/>
      <c r="LWS12" s="597"/>
      <c r="LWT12" s="597"/>
      <c r="LWU12" s="597"/>
      <c r="LWV12" s="597"/>
      <c r="LWW12" s="597"/>
      <c r="LWX12" s="597"/>
      <c r="LWY12" s="597"/>
      <c r="LWZ12" s="597"/>
      <c r="LXA12" s="597"/>
      <c r="LXB12" s="597"/>
      <c r="LXC12" s="597"/>
      <c r="LXD12" s="597"/>
      <c r="LXE12" s="597"/>
      <c r="LXF12" s="597"/>
      <c r="LXG12" s="597"/>
      <c r="LXH12" s="597"/>
      <c r="LXI12" s="597"/>
      <c r="LXJ12" s="597"/>
      <c r="LXK12" s="597"/>
      <c r="LXL12" s="597"/>
      <c r="LXM12" s="597"/>
      <c r="LXN12" s="597"/>
      <c r="LXO12" s="597"/>
      <c r="LXP12" s="597"/>
      <c r="LXQ12" s="597"/>
      <c r="LXR12" s="597"/>
      <c r="LXS12" s="597"/>
      <c r="LXT12" s="597"/>
      <c r="LXU12" s="597"/>
      <c r="LXV12" s="597"/>
      <c r="LXW12" s="597"/>
      <c r="LXX12" s="597"/>
      <c r="LXY12" s="597"/>
      <c r="LXZ12" s="597"/>
      <c r="LYA12" s="597"/>
      <c r="LYB12" s="597"/>
      <c r="LYC12" s="597"/>
      <c r="LYD12" s="597"/>
      <c r="LYE12" s="597"/>
      <c r="LYF12" s="597"/>
      <c r="LYG12" s="597"/>
      <c r="LYH12" s="597"/>
      <c r="LYI12" s="597"/>
      <c r="LYJ12" s="597"/>
      <c r="LYK12" s="597"/>
      <c r="LYL12" s="597"/>
      <c r="LYM12" s="597"/>
      <c r="LYN12" s="597"/>
      <c r="LYO12" s="597"/>
      <c r="LYP12" s="597"/>
      <c r="LYQ12" s="597"/>
      <c r="LYR12" s="597"/>
      <c r="LYS12" s="597"/>
      <c r="LYT12" s="597"/>
      <c r="LYU12" s="597"/>
      <c r="LYV12" s="597"/>
      <c r="LYW12" s="597"/>
      <c r="LYX12" s="597"/>
      <c r="LYY12" s="597"/>
      <c r="LYZ12" s="597"/>
      <c r="LZA12" s="597"/>
      <c r="LZB12" s="597"/>
      <c r="LZC12" s="597"/>
      <c r="LZD12" s="597"/>
      <c r="LZE12" s="597"/>
      <c r="LZF12" s="597"/>
      <c r="LZG12" s="597"/>
      <c r="LZH12" s="597"/>
      <c r="LZI12" s="597"/>
      <c r="LZJ12" s="597"/>
      <c r="LZK12" s="597"/>
      <c r="LZL12" s="597"/>
      <c r="LZM12" s="597"/>
      <c r="LZN12" s="597"/>
      <c r="LZO12" s="597"/>
      <c r="LZP12" s="597"/>
      <c r="LZQ12" s="597"/>
      <c r="LZR12" s="597"/>
      <c r="LZS12" s="597"/>
      <c r="LZT12" s="597"/>
      <c r="LZU12" s="597"/>
      <c r="LZV12" s="597"/>
      <c r="LZW12" s="597"/>
      <c r="LZX12" s="597"/>
      <c r="LZY12" s="597"/>
      <c r="LZZ12" s="597"/>
      <c r="MAA12" s="597"/>
      <c r="MAB12" s="597"/>
      <c r="MAC12" s="597"/>
      <c r="MAD12" s="597"/>
      <c r="MAE12" s="597"/>
      <c r="MAF12" s="597"/>
      <c r="MAG12" s="597"/>
      <c r="MAH12" s="597"/>
      <c r="MAI12" s="597"/>
      <c r="MAJ12" s="597"/>
      <c r="MAK12" s="597"/>
      <c r="MAL12" s="597"/>
      <c r="MAM12" s="597"/>
      <c r="MAN12" s="597"/>
      <c r="MAO12" s="597"/>
      <c r="MAP12" s="597"/>
      <c r="MAQ12" s="597"/>
      <c r="MAR12" s="597"/>
      <c r="MAS12" s="597"/>
      <c r="MAT12" s="597"/>
      <c r="MAU12" s="597"/>
      <c r="MAV12" s="597"/>
      <c r="MAW12" s="597"/>
      <c r="MAX12" s="597"/>
      <c r="MAY12" s="597"/>
      <c r="MAZ12" s="597"/>
      <c r="MBA12" s="597"/>
      <c r="MBB12" s="597"/>
      <c r="MBC12" s="597"/>
      <c r="MBD12" s="597"/>
      <c r="MBE12" s="597"/>
      <c r="MBF12" s="597"/>
      <c r="MBG12" s="597"/>
      <c r="MBH12" s="597"/>
      <c r="MBI12" s="597"/>
      <c r="MBJ12" s="597"/>
      <c r="MBK12" s="597"/>
      <c r="MBL12" s="597"/>
      <c r="MBM12" s="597"/>
      <c r="MBN12" s="597"/>
      <c r="MBO12" s="597"/>
      <c r="MBP12" s="597"/>
      <c r="MBQ12" s="597"/>
      <c r="MBR12" s="597"/>
      <c r="MBS12" s="597"/>
      <c r="MBT12" s="597"/>
      <c r="MBU12" s="597"/>
      <c r="MBV12" s="597"/>
      <c r="MBW12" s="597"/>
      <c r="MBX12" s="597"/>
      <c r="MBY12" s="597"/>
      <c r="MBZ12" s="597"/>
      <c r="MCA12" s="597"/>
      <c r="MCB12" s="597"/>
      <c r="MCC12" s="597"/>
      <c r="MCD12" s="597"/>
      <c r="MCE12" s="597"/>
      <c r="MCF12" s="597"/>
      <c r="MCG12" s="597"/>
      <c r="MCH12" s="597"/>
      <c r="MCI12" s="597"/>
      <c r="MCJ12" s="597"/>
      <c r="MCK12" s="597"/>
      <c r="MCL12" s="597"/>
      <c r="MCM12" s="597"/>
      <c r="MCN12" s="597"/>
      <c r="MCO12" s="597"/>
      <c r="MCP12" s="597"/>
      <c r="MCQ12" s="597"/>
      <c r="MCR12" s="597"/>
      <c r="MCS12" s="597"/>
      <c r="MCT12" s="597"/>
      <c r="MCU12" s="597"/>
      <c r="MCV12" s="597"/>
      <c r="MCW12" s="597"/>
      <c r="MCX12" s="597"/>
      <c r="MCY12" s="597"/>
      <c r="MCZ12" s="597"/>
      <c r="MDA12" s="597"/>
      <c r="MDB12" s="597"/>
      <c r="MDC12" s="597"/>
      <c r="MDD12" s="597"/>
      <c r="MDE12" s="597"/>
      <c r="MDF12" s="597"/>
      <c r="MDG12" s="597"/>
      <c r="MDH12" s="597"/>
      <c r="MDI12" s="597"/>
      <c r="MDJ12" s="597"/>
      <c r="MDK12" s="597"/>
      <c r="MDL12" s="597"/>
      <c r="MDM12" s="597"/>
      <c r="MDN12" s="597"/>
      <c r="MDO12" s="597"/>
      <c r="MDP12" s="597"/>
      <c r="MDQ12" s="597"/>
      <c r="MDR12" s="597"/>
      <c r="MDS12" s="597"/>
      <c r="MDT12" s="597"/>
      <c r="MDU12" s="597"/>
      <c r="MDV12" s="597"/>
      <c r="MDW12" s="597"/>
      <c r="MDX12" s="597"/>
      <c r="MDY12" s="597"/>
      <c r="MDZ12" s="597"/>
      <c r="MEA12" s="597"/>
      <c r="MEB12" s="597"/>
      <c r="MEC12" s="597"/>
      <c r="MED12" s="597"/>
      <c r="MEE12" s="597"/>
      <c r="MEF12" s="597"/>
      <c r="MEG12" s="597"/>
      <c r="MEH12" s="597"/>
      <c r="MEI12" s="597"/>
      <c r="MEJ12" s="597"/>
      <c r="MEK12" s="597"/>
      <c r="MEL12" s="597"/>
      <c r="MEM12" s="597"/>
      <c r="MEN12" s="597"/>
      <c r="MEO12" s="597"/>
      <c r="MEP12" s="597"/>
      <c r="MEQ12" s="597"/>
      <c r="MER12" s="597"/>
      <c r="MES12" s="597"/>
      <c r="MET12" s="597"/>
      <c r="MEU12" s="597"/>
      <c r="MEV12" s="597"/>
      <c r="MEW12" s="597"/>
      <c r="MEX12" s="597"/>
      <c r="MEY12" s="597"/>
      <c r="MEZ12" s="597"/>
      <c r="MFA12" s="597"/>
      <c r="MFB12" s="597"/>
      <c r="MFC12" s="597"/>
      <c r="MFD12" s="597"/>
      <c r="MFE12" s="597"/>
      <c r="MFF12" s="597"/>
      <c r="MFG12" s="597"/>
      <c r="MFH12" s="597"/>
      <c r="MFI12" s="597"/>
      <c r="MFJ12" s="597"/>
      <c r="MFK12" s="597"/>
      <c r="MFL12" s="597"/>
      <c r="MFM12" s="597"/>
      <c r="MFN12" s="597"/>
      <c r="MFO12" s="597"/>
      <c r="MFP12" s="597"/>
      <c r="MFQ12" s="597"/>
      <c r="MFR12" s="597"/>
      <c r="MFS12" s="597"/>
      <c r="MFT12" s="597"/>
      <c r="MFU12" s="597"/>
      <c r="MFV12" s="597"/>
      <c r="MFW12" s="597"/>
      <c r="MFX12" s="597"/>
      <c r="MFY12" s="597"/>
      <c r="MFZ12" s="597"/>
      <c r="MGA12" s="597"/>
      <c r="MGB12" s="597"/>
      <c r="MGC12" s="597"/>
      <c r="MGD12" s="597"/>
      <c r="MGE12" s="597"/>
      <c r="MGF12" s="597"/>
      <c r="MGG12" s="597"/>
      <c r="MGH12" s="597"/>
      <c r="MGI12" s="597"/>
      <c r="MGJ12" s="597"/>
      <c r="MGK12" s="597"/>
      <c r="MGL12" s="597"/>
      <c r="MGM12" s="597"/>
      <c r="MGN12" s="597"/>
      <c r="MGO12" s="597"/>
      <c r="MGP12" s="597"/>
      <c r="MGQ12" s="597"/>
      <c r="MGR12" s="597"/>
      <c r="MGS12" s="597"/>
      <c r="MGT12" s="597"/>
      <c r="MGU12" s="597"/>
      <c r="MGV12" s="597"/>
      <c r="MGW12" s="597"/>
      <c r="MGX12" s="597"/>
      <c r="MGY12" s="597"/>
      <c r="MGZ12" s="597"/>
      <c r="MHA12" s="597"/>
      <c r="MHB12" s="597"/>
      <c r="MHC12" s="597"/>
      <c r="MHD12" s="597"/>
      <c r="MHE12" s="597"/>
      <c r="MHF12" s="597"/>
      <c r="MHG12" s="597"/>
      <c r="MHH12" s="597"/>
      <c r="MHI12" s="597"/>
      <c r="MHJ12" s="597"/>
      <c r="MHK12" s="597"/>
      <c r="MHL12" s="597"/>
      <c r="MHM12" s="597"/>
      <c r="MHN12" s="597"/>
      <c r="MHO12" s="597"/>
      <c r="MHP12" s="597"/>
      <c r="MHQ12" s="597"/>
      <c r="MHR12" s="597"/>
      <c r="MHS12" s="597"/>
      <c r="MHT12" s="597"/>
      <c r="MHU12" s="597"/>
      <c r="MHV12" s="597"/>
      <c r="MHW12" s="597"/>
      <c r="MHX12" s="597"/>
      <c r="MHY12" s="597"/>
      <c r="MHZ12" s="597"/>
      <c r="MIA12" s="597"/>
      <c r="MIB12" s="597"/>
      <c r="MIC12" s="597"/>
      <c r="MID12" s="597"/>
      <c r="MIE12" s="597"/>
      <c r="MIF12" s="597"/>
      <c r="MIG12" s="597"/>
      <c r="MIH12" s="597"/>
      <c r="MII12" s="597"/>
      <c r="MIJ12" s="597"/>
      <c r="MIK12" s="597"/>
      <c r="MIL12" s="597"/>
      <c r="MIM12" s="597"/>
      <c r="MIN12" s="597"/>
      <c r="MIO12" s="597"/>
      <c r="MIP12" s="597"/>
      <c r="MIQ12" s="597"/>
      <c r="MIR12" s="597"/>
      <c r="MIS12" s="597"/>
      <c r="MIT12" s="597"/>
      <c r="MIU12" s="597"/>
      <c r="MIV12" s="597"/>
      <c r="MIW12" s="597"/>
      <c r="MIX12" s="597"/>
      <c r="MIY12" s="597"/>
      <c r="MIZ12" s="597"/>
      <c r="MJA12" s="597"/>
      <c r="MJB12" s="597"/>
      <c r="MJC12" s="597"/>
      <c r="MJD12" s="597"/>
      <c r="MJE12" s="597"/>
      <c r="MJF12" s="597"/>
      <c r="MJG12" s="597"/>
      <c r="MJH12" s="597"/>
      <c r="MJI12" s="597"/>
      <c r="MJJ12" s="597"/>
      <c r="MJK12" s="597"/>
      <c r="MJL12" s="597"/>
      <c r="MJM12" s="597"/>
      <c r="MJN12" s="597"/>
      <c r="MJO12" s="597"/>
      <c r="MJP12" s="597"/>
      <c r="MJQ12" s="597"/>
      <c r="MJR12" s="597"/>
      <c r="MJS12" s="597"/>
      <c r="MJT12" s="597"/>
      <c r="MJU12" s="597"/>
      <c r="MJV12" s="597"/>
      <c r="MJW12" s="597"/>
      <c r="MJX12" s="597"/>
      <c r="MJY12" s="597"/>
      <c r="MJZ12" s="597"/>
      <c r="MKA12" s="597"/>
      <c r="MKB12" s="597"/>
      <c r="MKC12" s="597"/>
      <c r="MKD12" s="597"/>
      <c r="MKE12" s="597"/>
      <c r="MKF12" s="597"/>
      <c r="MKG12" s="597"/>
      <c r="MKH12" s="597"/>
      <c r="MKI12" s="597"/>
      <c r="MKJ12" s="597"/>
      <c r="MKK12" s="597"/>
      <c r="MKL12" s="597"/>
      <c r="MKM12" s="597"/>
      <c r="MKN12" s="597"/>
      <c r="MKO12" s="597"/>
      <c r="MKP12" s="597"/>
      <c r="MKQ12" s="597"/>
      <c r="MKR12" s="597"/>
      <c r="MKS12" s="597"/>
      <c r="MKT12" s="597"/>
      <c r="MKU12" s="597"/>
      <c r="MKV12" s="597"/>
      <c r="MKW12" s="597"/>
      <c r="MKX12" s="597"/>
      <c r="MKY12" s="597"/>
      <c r="MKZ12" s="597"/>
      <c r="MLA12" s="597"/>
      <c r="MLB12" s="597"/>
      <c r="MLC12" s="597"/>
      <c r="MLD12" s="597"/>
      <c r="MLE12" s="597"/>
      <c r="MLF12" s="597"/>
      <c r="MLG12" s="597"/>
      <c r="MLH12" s="597"/>
      <c r="MLI12" s="597"/>
      <c r="MLJ12" s="597"/>
      <c r="MLK12" s="597"/>
      <c r="MLL12" s="597"/>
      <c r="MLM12" s="597"/>
      <c r="MLN12" s="597"/>
      <c r="MLO12" s="597"/>
      <c r="MLP12" s="597"/>
      <c r="MLQ12" s="597"/>
      <c r="MLR12" s="597"/>
      <c r="MLS12" s="597"/>
      <c r="MLT12" s="597"/>
      <c r="MLU12" s="597"/>
      <c r="MLV12" s="597"/>
      <c r="MLW12" s="597"/>
      <c r="MLX12" s="597"/>
      <c r="MLY12" s="597"/>
      <c r="MLZ12" s="597"/>
      <c r="MMA12" s="597"/>
      <c r="MMB12" s="597"/>
      <c r="MMC12" s="597"/>
      <c r="MMD12" s="597"/>
      <c r="MME12" s="597"/>
      <c r="MMF12" s="597"/>
      <c r="MMG12" s="597"/>
      <c r="MMH12" s="597"/>
      <c r="MMI12" s="597"/>
      <c r="MMJ12" s="597"/>
      <c r="MMK12" s="597"/>
      <c r="MML12" s="597"/>
      <c r="MMM12" s="597"/>
      <c r="MMN12" s="597"/>
      <c r="MMO12" s="597"/>
      <c r="MMP12" s="597"/>
      <c r="MMQ12" s="597"/>
      <c r="MMR12" s="597"/>
      <c r="MMS12" s="597"/>
      <c r="MMT12" s="597"/>
      <c r="MMU12" s="597"/>
      <c r="MMV12" s="597"/>
      <c r="MMW12" s="597"/>
      <c r="MMX12" s="597"/>
      <c r="MMY12" s="597"/>
      <c r="MMZ12" s="597"/>
      <c r="MNA12" s="597"/>
      <c r="MNB12" s="597"/>
      <c r="MNC12" s="597"/>
      <c r="MND12" s="597"/>
      <c r="MNE12" s="597"/>
      <c r="MNF12" s="597"/>
      <c r="MNG12" s="597"/>
      <c r="MNH12" s="597"/>
      <c r="MNI12" s="597"/>
      <c r="MNJ12" s="597"/>
      <c r="MNK12" s="597"/>
      <c r="MNL12" s="597"/>
      <c r="MNM12" s="597"/>
      <c r="MNN12" s="597"/>
      <c r="MNO12" s="597"/>
      <c r="MNP12" s="597"/>
      <c r="MNQ12" s="597"/>
      <c r="MNR12" s="597"/>
      <c r="MNS12" s="597"/>
      <c r="MNT12" s="597"/>
      <c r="MNU12" s="597"/>
      <c r="MNV12" s="597"/>
      <c r="MNW12" s="597"/>
      <c r="MNX12" s="597"/>
      <c r="MNY12" s="597"/>
      <c r="MNZ12" s="597"/>
      <c r="MOA12" s="597"/>
      <c r="MOB12" s="597"/>
      <c r="MOC12" s="597"/>
      <c r="MOD12" s="597"/>
      <c r="MOE12" s="597"/>
      <c r="MOF12" s="597"/>
      <c r="MOG12" s="597"/>
      <c r="MOH12" s="597"/>
      <c r="MOI12" s="597"/>
      <c r="MOJ12" s="597"/>
      <c r="MOK12" s="597"/>
      <c r="MOL12" s="597"/>
      <c r="MOM12" s="597"/>
      <c r="MON12" s="597"/>
      <c r="MOO12" s="597"/>
      <c r="MOP12" s="597"/>
      <c r="MOQ12" s="597"/>
      <c r="MOR12" s="597"/>
      <c r="MOS12" s="597"/>
      <c r="MOT12" s="597"/>
      <c r="MOU12" s="597"/>
      <c r="MOV12" s="597"/>
      <c r="MOW12" s="597"/>
      <c r="MOX12" s="597"/>
      <c r="MOY12" s="597"/>
      <c r="MOZ12" s="597"/>
      <c r="MPA12" s="597"/>
      <c r="MPB12" s="597"/>
      <c r="MPC12" s="597"/>
      <c r="MPD12" s="597"/>
      <c r="MPE12" s="597"/>
      <c r="MPF12" s="597"/>
      <c r="MPG12" s="597"/>
      <c r="MPH12" s="597"/>
      <c r="MPI12" s="597"/>
      <c r="MPJ12" s="597"/>
      <c r="MPK12" s="597"/>
      <c r="MPL12" s="597"/>
      <c r="MPM12" s="597"/>
      <c r="MPN12" s="597"/>
      <c r="MPO12" s="597"/>
      <c r="MPP12" s="597"/>
      <c r="MPQ12" s="597"/>
      <c r="MPR12" s="597"/>
      <c r="MPS12" s="597"/>
      <c r="MPT12" s="597"/>
      <c r="MPU12" s="597"/>
      <c r="MPV12" s="597"/>
      <c r="MPW12" s="597"/>
      <c r="MPX12" s="597"/>
      <c r="MPY12" s="597"/>
      <c r="MPZ12" s="597"/>
      <c r="MQA12" s="597"/>
      <c r="MQB12" s="597"/>
      <c r="MQC12" s="597"/>
      <c r="MQD12" s="597"/>
      <c r="MQE12" s="597"/>
      <c r="MQF12" s="597"/>
      <c r="MQG12" s="597"/>
      <c r="MQH12" s="597"/>
      <c r="MQI12" s="597"/>
      <c r="MQJ12" s="597"/>
      <c r="MQK12" s="597"/>
      <c r="MQL12" s="597"/>
      <c r="MQM12" s="597"/>
      <c r="MQN12" s="597"/>
      <c r="MQO12" s="597"/>
      <c r="MQP12" s="597"/>
      <c r="MQQ12" s="597"/>
      <c r="MQR12" s="597"/>
      <c r="MQS12" s="597"/>
      <c r="MQT12" s="597"/>
      <c r="MQU12" s="597"/>
      <c r="MQV12" s="597"/>
      <c r="MQW12" s="597"/>
      <c r="MQX12" s="597"/>
      <c r="MQY12" s="597"/>
      <c r="MQZ12" s="597"/>
      <c r="MRA12" s="597"/>
      <c r="MRB12" s="597"/>
      <c r="MRC12" s="597"/>
      <c r="MRD12" s="597"/>
      <c r="MRE12" s="597"/>
      <c r="MRF12" s="597"/>
      <c r="MRG12" s="597"/>
      <c r="MRH12" s="597"/>
      <c r="MRI12" s="597"/>
      <c r="MRJ12" s="597"/>
      <c r="MRK12" s="597"/>
      <c r="MRL12" s="597"/>
      <c r="MRM12" s="597"/>
      <c r="MRN12" s="597"/>
      <c r="MRO12" s="597"/>
      <c r="MRP12" s="597"/>
      <c r="MRQ12" s="597"/>
      <c r="MRR12" s="597"/>
      <c r="MRS12" s="597"/>
      <c r="MRT12" s="597"/>
      <c r="MRU12" s="597"/>
      <c r="MRV12" s="597"/>
      <c r="MRW12" s="597"/>
      <c r="MRX12" s="597"/>
      <c r="MRY12" s="597"/>
      <c r="MRZ12" s="597"/>
      <c r="MSA12" s="597"/>
      <c r="MSB12" s="597"/>
      <c r="MSC12" s="597"/>
      <c r="MSD12" s="597"/>
      <c r="MSE12" s="597"/>
      <c r="MSF12" s="597"/>
      <c r="MSG12" s="597"/>
      <c r="MSH12" s="597"/>
      <c r="MSI12" s="597"/>
      <c r="MSJ12" s="597"/>
      <c r="MSK12" s="597"/>
      <c r="MSL12" s="597"/>
      <c r="MSM12" s="597"/>
      <c r="MSN12" s="597"/>
      <c r="MSO12" s="597"/>
      <c r="MSP12" s="597"/>
      <c r="MSQ12" s="597"/>
      <c r="MSR12" s="597"/>
      <c r="MSS12" s="597"/>
      <c r="MST12" s="597"/>
      <c r="MSU12" s="597"/>
      <c r="MSV12" s="597"/>
      <c r="MSW12" s="597"/>
      <c r="MSX12" s="597"/>
      <c r="MSY12" s="597"/>
      <c r="MSZ12" s="597"/>
      <c r="MTA12" s="597"/>
      <c r="MTB12" s="597"/>
      <c r="MTC12" s="597"/>
      <c r="MTD12" s="597"/>
      <c r="MTE12" s="597"/>
      <c r="MTF12" s="597"/>
      <c r="MTG12" s="597"/>
      <c r="MTH12" s="597"/>
      <c r="MTI12" s="597"/>
      <c r="MTJ12" s="597"/>
      <c r="MTK12" s="597"/>
      <c r="MTL12" s="597"/>
      <c r="MTM12" s="597"/>
      <c r="MTN12" s="597"/>
      <c r="MTO12" s="597"/>
      <c r="MTP12" s="597"/>
      <c r="MTQ12" s="597"/>
      <c r="MTR12" s="597"/>
      <c r="MTS12" s="597"/>
      <c r="MTT12" s="597"/>
      <c r="MTU12" s="597"/>
      <c r="MTV12" s="597"/>
      <c r="MTW12" s="597"/>
      <c r="MTX12" s="597"/>
      <c r="MTY12" s="597"/>
      <c r="MTZ12" s="597"/>
      <c r="MUA12" s="597"/>
      <c r="MUB12" s="597"/>
      <c r="MUC12" s="597"/>
      <c r="MUD12" s="597"/>
      <c r="MUE12" s="597"/>
      <c r="MUF12" s="597"/>
      <c r="MUG12" s="597"/>
      <c r="MUH12" s="597"/>
      <c r="MUI12" s="597"/>
      <c r="MUJ12" s="597"/>
      <c r="MUK12" s="597"/>
      <c r="MUL12" s="597"/>
      <c r="MUM12" s="597"/>
      <c r="MUN12" s="597"/>
      <c r="MUO12" s="597"/>
      <c r="MUP12" s="597"/>
      <c r="MUQ12" s="597"/>
      <c r="MUR12" s="597"/>
      <c r="MUS12" s="597"/>
      <c r="MUT12" s="597"/>
      <c r="MUU12" s="597"/>
      <c r="MUV12" s="597"/>
      <c r="MUW12" s="597"/>
      <c r="MUX12" s="597"/>
      <c r="MUY12" s="597"/>
      <c r="MUZ12" s="597"/>
      <c r="MVA12" s="597"/>
      <c r="MVB12" s="597"/>
      <c r="MVC12" s="597"/>
      <c r="MVD12" s="597"/>
      <c r="MVE12" s="597"/>
      <c r="MVF12" s="597"/>
      <c r="MVG12" s="597"/>
      <c r="MVH12" s="597"/>
      <c r="MVI12" s="597"/>
      <c r="MVJ12" s="597"/>
      <c r="MVK12" s="597"/>
      <c r="MVL12" s="597"/>
      <c r="MVM12" s="597"/>
      <c r="MVN12" s="597"/>
      <c r="MVO12" s="597"/>
      <c r="MVP12" s="597"/>
      <c r="MVQ12" s="597"/>
      <c r="MVR12" s="597"/>
      <c r="MVS12" s="597"/>
      <c r="MVT12" s="597"/>
      <c r="MVU12" s="597"/>
      <c r="MVV12" s="597"/>
      <c r="MVW12" s="597"/>
      <c r="MVX12" s="597"/>
      <c r="MVY12" s="597"/>
      <c r="MVZ12" s="597"/>
      <c r="MWA12" s="597"/>
      <c r="MWB12" s="597"/>
      <c r="MWC12" s="597"/>
      <c r="MWD12" s="597"/>
      <c r="MWE12" s="597"/>
      <c r="MWF12" s="597"/>
      <c r="MWG12" s="597"/>
      <c r="MWH12" s="597"/>
      <c r="MWI12" s="597"/>
      <c r="MWJ12" s="597"/>
      <c r="MWK12" s="597"/>
      <c r="MWL12" s="597"/>
      <c r="MWM12" s="597"/>
      <c r="MWN12" s="597"/>
      <c r="MWO12" s="597"/>
      <c r="MWP12" s="597"/>
      <c r="MWQ12" s="597"/>
      <c r="MWR12" s="597"/>
      <c r="MWS12" s="597"/>
      <c r="MWT12" s="597"/>
      <c r="MWU12" s="597"/>
      <c r="MWV12" s="597"/>
      <c r="MWW12" s="597"/>
      <c r="MWX12" s="597"/>
      <c r="MWY12" s="597"/>
      <c r="MWZ12" s="597"/>
      <c r="MXA12" s="597"/>
      <c r="MXB12" s="597"/>
      <c r="MXC12" s="597"/>
      <c r="MXD12" s="597"/>
      <c r="MXE12" s="597"/>
      <c r="MXF12" s="597"/>
      <c r="MXG12" s="597"/>
      <c r="MXH12" s="597"/>
      <c r="MXI12" s="597"/>
      <c r="MXJ12" s="597"/>
      <c r="MXK12" s="597"/>
      <c r="MXL12" s="597"/>
      <c r="MXM12" s="597"/>
      <c r="MXN12" s="597"/>
      <c r="MXO12" s="597"/>
      <c r="MXP12" s="597"/>
      <c r="MXQ12" s="597"/>
      <c r="MXR12" s="597"/>
      <c r="MXS12" s="597"/>
      <c r="MXT12" s="597"/>
      <c r="MXU12" s="597"/>
      <c r="MXV12" s="597"/>
      <c r="MXW12" s="597"/>
      <c r="MXX12" s="597"/>
      <c r="MXY12" s="597"/>
      <c r="MXZ12" s="597"/>
      <c r="MYA12" s="597"/>
      <c r="MYB12" s="597"/>
      <c r="MYC12" s="597"/>
      <c r="MYD12" s="597"/>
      <c r="MYE12" s="597"/>
      <c r="MYF12" s="597"/>
      <c r="MYG12" s="597"/>
      <c r="MYH12" s="597"/>
      <c r="MYI12" s="597"/>
      <c r="MYJ12" s="597"/>
      <c r="MYK12" s="597"/>
      <c r="MYL12" s="597"/>
      <c r="MYM12" s="597"/>
      <c r="MYN12" s="597"/>
      <c r="MYO12" s="597"/>
      <c r="MYP12" s="597"/>
      <c r="MYQ12" s="597"/>
      <c r="MYR12" s="597"/>
      <c r="MYS12" s="597"/>
      <c r="MYT12" s="597"/>
      <c r="MYU12" s="597"/>
      <c r="MYV12" s="597"/>
      <c r="MYW12" s="597"/>
      <c r="MYX12" s="597"/>
      <c r="MYY12" s="597"/>
      <c r="MYZ12" s="597"/>
      <c r="MZA12" s="597"/>
      <c r="MZB12" s="597"/>
      <c r="MZC12" s="597"/>
      <c r="MZD12" s="597"/>
      <c r="MZE12" s="597"/>
      <c r="MZF12" s="597"/>
      <c r="MZG12" s="597"/>
      <c r="MZH12" s="597"/>
      <c r="MZI12" s="597"/>
      <c r="MZJ12" s="597"/>
      <c r="MZK12" s="597"/>
      <c r="MZL12" s="597"/>
      <c r="MZM12" s="597"/>
      <c r="MZN12" s="597"/>
      <c r="MZO12" s="597"/>
      <c r="MZP12" s="597"/>
      <c r="MZQ12" s="597"/>
      <c r="MZR12" s="597"/>
      <c r="MZS12" s="597"/>
      <c r="MZT12" s="597"/>
      <c r="MZU12" s="597"/>
      <c r="MZV12" s="597"/>
      <c r="MZW12" s="597"/>
      <c r="MZX12" s="597"/>
      <c r="MZY12" s="597"/>
      <c r="MZZ12" s="597"/>
      <c r="NAA12" s="597"/>
      <c r="NAB12" s="597"/>
      <c r="NAC12" s="597"/>
      <c r="NAD12" s="597"/>
      <c r="NAE12" s="597"/>
      <c r="NAF12" s="597"/>
      <c r="NAG12" s="597"/>
      <c r="NAH12" s="597"/>
      <c r="NAI12" s="597"/>
      <c r="NAJ12" s="597"/>
      <c r="NAK12" s="597"/>
      <c r="NAL12" s="597"/>
      <c r="NAM12" s="597"/>
      <c r="NAN12" s="597"/>
      <c r="NAO12" s="597"/>
      <c r="NAP12" s="597"/>
      <c r="NAQ12" s="597"/>
      <c r="NAR12" s="597"/>
      <c r="NAS12" s="597"/>
      <c r="NAT12" s="597"/>
      <c r="NAU12" s="597"/>
      <c r="NAV12" s="597"/>
      <c r="NAW12" s="597"/>
      <c r="NAX12" s="597"/>
      <c r="NAY12" s="597"/>
      <c r="NAZ12" s="597"/>
      <c r="NBA12" s="597"/>
      <c r="NBB12" s="597"/>
      <c r="NBC12" s="597"/>
      <c r="NBD12" s="597"/>
      <c r="NBE12" s="597"/>
      <c r="NBF12" s="597"/>
      <c r="NBG12" s="597"/>
      <c r="NBH12" s="597"/>
      <c r="NBI12" s="597"/>
      <c r="NBJ12" s="597"/>
      <c r="NBK12" s="597"/>
      <c r="NBL12" s="597"/>
      <c r="NBM12" s="597"/>
      <c r="NBN12" s="597"/>
      <c r="NBO12" s="597"/>
      <c r="NBP12" s="597"/>
      <c r="NBQ12" s="597"/>
      <c r="NBR12" s="597"/>
      <c r="NBS12" s="597"/>
      <c r="NBT12" s="597"/>
      <c r="NBU12" s="597"/>
      <c r="NBV12" s="597"/>
      <c r="NBW12" s="597"/>
      <c r="NBX12" s="597"/>
      <c r="NBY12" s="597"/>
      <c r="NBZ12" s="597"/>
      <c r="NCA12" s="597"/>
      <c r="NCB12" s="597"/>
      <c r="NCC12" s="597"/>
      <c r="NCD12" s="597"/>
      <c r="NCE12" s="597"/>
      <c r="NCF12" s="597"/>
      <c r="NCG12" s="597"/>
      <c r="NCH12" s="597"/>
      <c r="NCI12" s="597"/>
      <c r="NCJ12" s="597"/>
      <c r="NCK12" s="597"/>
      <c r="NCL12" s="597"/>
      <c r="NCM12" s="597"/>
      <c r="NCN12" s="597"/>
      <c r="NCO12" s="597"/>
      <c r="NCP12" s="597"/>
      <c r="NCQ12" s="597"/>
      <c r="NCR12" s="597"/>
      <c r="NCS12" s="597"/>
      <c r="NCT12" s="597"/>
      <c r="NCU12" s="597"/>
      <c r="NCV12" s="597"/>
      <c r="NCW12" s="597"/>
      <c r="NCX12" s="597"/>
      <c r="NCY12" s="597"/>
      <c r="NCZ12" s="597"/>
      <c r="NDA12" s="597"/>
      <c r="NDB12" s="597"/>
      <c r="NDC12" s="597"/>
      <c r="NDD12" s="597"/>
      <c r="NDE12" s="597"/>
      <c r="NDF12" s="597"/>
      <c r="NDG12" s="597"/>
      <c r="NDH12" s="597"/>
      <c r="NDI12" s="597"/>
      <c r="NDJ12" s="597"/>
      <c r="NDK12" s="597"/>
      <c r="NDL12" s="597"/>
      <c r="NDM12" s="597"/>
      <c r="NDN12" s="597"/>
      <c r="NDO12" s="597"/>
      <c r="NDP12" s="597"/>
      <c r="NDQ12" s="597"/>
      <c r="NDR12" s="597"/>
      <c r="NDS12" s="597"/>
      <c r="NDT12" s="597"/>
      <c r="NDU12" s="597"/>
      <c r="NDV12" s="597"/>
      <c r="NDW12" s="597"/>
      <c r="NDX12" s="597"/>
      <c r="NDY12" s="597"/>
      <c r="NDZ12" s="597"/>
      <c r="NEA12" s="597"/>
      <c r="NEB12" s="597"/>
      <c r="NEC12" s="597"/>
      <c r="NED12" s="597"/>
      <c r="NEE12" s="597"/>
      <c r="NEF12" s="597"/>
      <c r="NEG12" s="597"/>
      <c r="NEH12" s="597"/>
      <c r="NEI12" s="597"/>
      <c r="NEJ12" s="597"/>
      <c r="NEK12" s="597"/>
      <c r="NEL12" s="597"/>
      <c r="NEM12" s="597"/>
      <c r="NEN12" s="597"/>
      <c r="NEO12" s="597"/>
      <c r="NEP12" s="597"/>
      <c r="NEQ12" s="597"/>
      <c r="NER12" s="597"/>
      <c r="NES12" s="597"/>
      <c r="NET12" s="597"/>
      <c r="NEU12" s="597"/>
      <c r="NEV12" s="597"/>
      <c r="NEW12" s="597"/>
      <c r="NEX12" s="597"/>
      <c r="NEY12" s="597"/>
      <c r="NEZ12" s="597"/>
      <c r="NFA12" s="597"/>
      <c r="NFB12" s="597"/>
      <c r="NFC12" s="597"/>
      <c r="NFD12" s="597"/>
      <c r="NFE12" s="597"/>
      <c r="NFF12" s="597"/>
      <c r="NFG12" s="597"/>
      <c r="NFH12" s="597"/>
      <c r="NFI12" s="597"/>
      <c r="NFJ12" s="597"/>
      <c r="NFK12" s="597"/>
      <c r="NFL12" s="597"/>
      <c r="NFM12" s="597"/>
      <c r="NFN12" s="597"/>
      <c r="NFO12" s="597"/>
      <c r="NFP12" s="597"/>
      <c r="NFQ12" s="597"/>
      <c r="NFR12" s="597"/>
      <c r="NFS12" s="597"/>
      <c r="NFT12" s="597"/>
      <c r="NFU12" s="597"/>
      <c r="NFV12" s="597"/>
      <c r="NFW12" s="597"/>
      <c r="NFX12" s="597"/>
      <c r="NFY12" s="597"/>
      <c r="NFZ12" s="597"/>
      <c r="NGA12" s="597"/>
      <c r="NGB12" s="597"/>
      <c r="NGC12" s="597"/>
      <c r="NGD12" s="597"/>
      <c r="NGE12" s="597"/>
      <c r="NGF12" s="597"/>
      <c r="NGG12" s="597"/>
      <c r="NGH12" s="597"/>
      <c r="NGI12" s="597"/>
      <c r="NGJ12" s="597"/>
      <c r="NGK12" s="597"/>
      <c r="NGL12" s="597"/>
      <c r="NGM12" s="597"/>
      <c r="NGN12" s="597"/>
      <c r="NGO12" s="597"/>
      <c r="NGP12" s="597"/>
      <c r="NGQ12" s="597"/>
      <c r="NGR12" s="597"/>
      <c r="NGS12" s="597"/>
      <c r="NGT12" s="597"/>
      <c r="NGU12" s="597"/>
      <c r="NGV12" s="597"/>
      <c r="NGW12" s="597"/>
      <c r="NGX12" s="597"/>
      <c r="NGY12" s="597"/>
      <c r="NGZ12" s="597"/>
      <c r="NHA12" s="597"/>
      <c r="NHB12" s="597"/>
      <c r="NHC12" s="597"/>
      <c r="NHD12" s="597"/>
      <c r="NHE12" s="597"/>
      <c r="NHF12" s="597"/>
      <c r="NHG12" s="597"/>
      <c r="NHH12" s="597"/>
      <c r="NHI12" s="597"/>
      <c r="NHJ12" s="597"/>
      <c r="NHK12" s="597"/>
      <c r="NHL12" s="597"/>
      <c r="NHM12" s="597"/>
      <c r="NHN12" s="597"/>
      <c r="NHO12" s="597"/>
      <c r="NHP12" s="597"/>
      <c r="NHQ12" s="597"/>
      <c r="NHR12" s="597"/>
      <c r="NHS12" s="597"/>
      <c r="NHT12" s="597"/>
      <c r="NHU12" s="597"/>
      <c r="NHV12" s="597"/>
      <c r="NHW12" s="597"/>
      <c r="NHX12" s="597"/>
      <c r="NHY12" s="597"/>
      <c r="NHZ12" s="597"/>
      <c r="NIA12" s="597"/>
      <c r="NIB12" s="597"/>
      <c r="NIC12" s="597"/>
      <c r="NID12" s="597"/>
      <c r="NIE12" s="597"/>
      <c r="NIF12" s="597"/>
      <c r="NIG12" s="597"/>
      <c r="NIH12" s="597"/>
      <c r="NII12" s="597"/>
      <c r="NIJ12" s="597"/>
      <c r="NIK12" s="597"/>
      <c r="NIL12" s="597"/>
      <c r="NIM12" s="597"/>
      <c r="NIN12" s="597"/>
      <c r="NIO12" s="597"/>
      <c r="NIP12" s="597"/>
      <c r="NIQ12" s="597"/>
      <c r="NIR12" s="597"/>
      <c r="NIS12" s="597"/>
      <c r="NIT12" s="597"/>
      <c r="NIU12" s="597"/>
      <c r="NIV12" s="597"/>
      <c r="NIW12" s="597"/>
      <c r="NIX12" s="597"/>
      <c r="NIY12" s="597"/>
      <c r="NIZ12" s="597"/>
      <c r="NJA12" s="597"/>
      <c r="NJB12" s="597"/>
      <c r="NJC12" s="597"/>
      <c r="NJD12" s="597"/>
      <c r="NJE12" s="597"/>
      <c r="NJF12" s="597"/>
      <c r="NJG12" s="597"/>
      <c r="NJH12" s="597"/>
      <c r="NJI12" s="597"/>
      <c r="NJJ12" s="597"/>
      <c r="NJK12" s="597"/>
      <c r="NJL12" s="597"/>
      <c r="NJM12" s="597"/>
      <c r="NJN12" s="597"/>
      <c r="NJO12" s="597"/>
      <c r="NJP12" s="597"/>
      <c r="NJQ12" s="597"/>
      <c r="NJR12" s="597"/>
      <c r="NJS12" s="597"/>
      <c r="NJT12" s="597"/>
      <c r="NJU12" s="597"/>
      <c r="NJV12" s="597"/>
      <c r="NJW12" s="597"/>
      <c r="NJX12" s="597"/>
      <c r="NJY12" s="597"/>
      <c r="NJZ12" s="597"/>
      <c r="NKA12" s="597"/>
      <c r="NKB12" s="597"/>
      <c r="NKC12" s="597"/>
      <c r="NKD12" s="597"/>
      <c r="NKE12" s="597"/>
      <c r="NKF12" s="597"/>
      <c r="NKG12" s="597"/>
      <c r="NKH12" s="597"/>
      <c r="NKI12" s="597"/>
      <c r="NKJ12" s="597"/>
      <c r="NKK12" s="597"/>
      <c r="NKL12" s="597"/>
      <c r="NKM12" s="597"/>
      <c r="NKN12" s="597"/>
      <c r="NKO12" s="597"/>
      <c r="NKP12" s="597"/>
      <c r="NKQ12" s="597"/>
      <c r="NKR12" s="597"/>
      <c r="NKS12" s="597"/>
      <c r="NKT12" s="597"/>
      <c r="NKU12" s="597"/>
      <c r="NKV12" s="597"/>
      <c r="NKW12" s="597"/>
      <c r="NKX12" s="597"/>
      <c r="NKY12" s="597"/>
      <c r="NKZ12" s="597"/>
      <c r="NLA12" s="597"/>
      <c r="NLB12" s="597"/>
      <c r="NLC12" s="597"/>
      <c r="NLD12" s="597"/>
      <c r="NLE12" s="597"/>
      <c r="NLF12" s="597"/>
      <c r="NLG12" s="597"/>
      <c r="NLH12" s="597"/>
      <c r="NLI12" s="597"/>
      <c r="NLJ12" s="597"/>
      <c r="NLK12" s="597"/>
      <c r="NLL12" s="597"/>
      <c r="NLM12" s="597"/>
      <c r="NLN12" s="597"/>
      <c r="NLO12" s="597"/>
      <c r="NLP12" s="597"/>
      <c r="NLQ12" s="597"/>
      <c r="NLR12" s="597"/>
      <c r="NLS12" s="597"/>
      <c r="NLT12" s="597"/>
      <c r="NLU12" s="597"/>
      <c r="NLV12" s="597"/>
      <c r="NLW12" s="597"/>
      <c r="NLX12" s="597"/>
      <c r="NLY12" s="597"/>
      <c r="NLZ12" s="597"/>
      <c r="NMA12" s="597"/>
      <c r="NMB12" s="597"/>
      <c r="NMC12" s="597"/>
      <c r="NMD12" s="597"/>
      <c r="NME12" s="597"/>
      <c r="NMF12" s="597"/>
      <c r="NMG12" s="597"/>
      <c r="NMH12" s="597"/>
      <c r="NMI12" s="597"/>
      <c r="NMJ12" s="597"/>
      <c r="NMK12" s="597"/>
      <c r="NML12" s="597"/>
      <c r="NMM12" s="597"/>
      <c r="NMN12" s="597"/>
      <c r="NMO12" s="597"/>
      <c r="NMP12" s="597"/>
      <c r="NMQ12" s="597"/>
      <c r="NMR12" s="597"/>
      <c r="NMS12" s="597"/>
      <c r="NMT12" s="597"/>
      <c r="NMU12" s="597"/>
      <c r="NMV12" s="597"/>
      <c r="NMW12" s="597"/>
      <c r="NMX12" s="597"/>
      <c r="NMY12" s="597"/>
      <c r="NMZ12" s="597"/>
      <c r="NNA12" s="597"/>
      <c r="NNB12" s="597"/>
      <c r="NNC12" s="597"/>
      <c r="NND12" s="597"/>
      <c r="NNE12" s="597"/>
      <c r="NNF12" s="597"/>
      <c r="NNG12" s="597"/>
      <c r="NNH12" s="597"/>
      <c r="NNI12" s="597"/>
      <c r="NNJ12" s="597"/>
      <c r="NNK12" s="597"/>
      <c r="NNL12" s="597"/>
      <c r="NNM12" s="597"/>
      <c r="NNN12" s="597"/>
      <c r="NNO12" s="597"/>
      <c r="NNP12" s="597"/>
      <c r="NNQ12" s="597"/>
      <c r="NNR12" s="597"/>
      <c r="NNS12" s="597"/>
      <c r="NNT12" s="597"/>
      <c r="NNU12" s="597"/>
      <c r="NNV12" s="597"/>
      <c r="NNW12" s="597"/>
      <c r="NNX12" s="597"/>
      <c r="NNY12" s="597"/>
      <c r="NNZ12" s="597"/>
      <c r="NOA12" s="597"/>
      <c r="NOB12" s="597"/>
      <c r="NOC12" s="597"/>
      <c r="NOD12" s="597"/>
      <c r="NOE12" s="597"/>
      <c r="NOF12" s="597"/>
      <c r="NOG12" s="597"/>
      <c r="NOH12" s="597"/>
      <c r="NOI12" s="597"/>
      <c r="NOJ12" s="597"/>
      <c r="NOK12" s="597"/>
      <c r="NOL12" s="597"/>
      <c r="NOM12" s="597"/>
      <c r="NON12" s="597"/>
      <c r="NOO12" s="597"/>
      <c r="NOP12" s="597"/>
      <c r="NOQ12" s="597"/>
      <c r="NOR12" s="597"/>
      <c r="NOS12" s="597"/>
      <c r="NOT12" s="597"/>
      <c r="NOU12" s="597"/>
      <c r="NOV12" s="597"/>
      <c r="NOW12" s="597"/>
      <c r="NOX12" s="597"/>
      <c r="NOY12" s="597"/>
      <c r="NOZ12" s="597"/>
      <c r="NPA12" s="597"/>
      <c r="NPB12" s="597"/>
      <c r="NPC12" s="597"/>
      <c r="NPD12" s="597"/>
      <c r="NPE12" s="597"/>
      <c r="NPF12" s="597"/>
      <c r="NPG12" s="597"/>
      <c r="NPH12" s="597"/>
      <c r="NPI12" s="597"/>
      <c r="NPJ12" s="597"/>
      <c r="NPK12" s="597"/>
      <c r="NPL12" s="597"/>
      <c r="NPM12" s="597"/>
      <c r="NPN12" s="597"/>
      <c r="NPO12" s="597"/>
      <c r="NPP12" s="597"/>
      <c r="NPQ12" s="597"/>
      <c r="NPR12" s="597"/>
      <c r="NPS12" s="597"/>
      <c r="NPT12" s="597"/>
      <c r="NPU12" s="597"/>
      <c r="NPV12" s="597"/>
      <c r="NPW12" s="597"/>
      <c r="NPX12" s="597"/>
      <c r="NPY12" s="597"/>
      <c r="NPZ12" s="597"/>
      <c r="NQA12" s="597"/>
      <c r="NQB12" s="597"/>
      <c r="NQC12" s="597"/>
      <c r="NQD12" s="597"/>
      <c r="NQE12" s="597"/>
      <c r="NQF12" s="597"/>
      <c r="NQG12" s="597"/>
      <c r="NQH12" s="597"/>
      <c r="NQI12" s="597"/>
      <c r="NQJ12" s="597"/>
      <c r="NQK12" s="597"/>
      <c r="NQL12" s="597"/>
      <c r="NQM12" s="597"/>
      <c r="NQN12" s="597"/>
      <c r="NQO12" s="597"/>
      <c r="NQP12" s="597"/>
      <c r="NQQ12" s="597"/>
      <c r="NQR12" s="597"/>
      <c r="NQS12" s="597"/>
      <c r="NQT12" s="597"/>
      <c r="NQU12" s="597"/>
      <c r="NQV12" s="597"/>
      <c r="NQW12" s="597"/>
      <c r="NQX12" s="597"/>
      <c r="NQY12" s="597"/>
      <c r="NQZ12" s="597"/>
      <c r="NRA12" s="597"/>
      <c r="NRB12" s="597"/>
      <c r="NRC12" s="597"/>
      <c r="NRD12" s="597"/>
      <c r="NRE12" s="597"/>
      <c r="NRF12" s="597"/>
      <c r="NRG12" s="597"/>
      <c r="NRH12" s="597"/>
      <c r="NRI12" s="597"/>
      <c r="NRJ12" s="597"/>
      <c r="NRK12" s="597"/>
      <c r="NRL12" s="597"/>
      <c r="NRM12" s="597"/>
      <c r="NRN12" s="597"/>
      <c r="NRO12" s="597"/>
      <c r="NRP12" s="597"/>
      <c r="NRQ12" s="597"/>
      <c r="NRR12" s="597"/>
      <c r="NRS12" s="597"/>
      <c r="NRT12" s="597"/>
      <c r="NRU12" s="597"/>
      <c r="NRV12" s="597"/>
      <c r="NRW12" s="597"/>
      <c r="NRX12" s="597"/>
      <c r="NRY12" s="597"/>
      <c r="NRZ12" s="597"/>
      <c r="NSA12" s="597"/>
      <c r="NSB12" s="597"/>
      <c r="NSC12" s="597"/>
      <c r="NSD12" s="597"/>
      <c r="NSE12" s="597"/>
      <c r="NSF12" s="597"/>
      <c r="NSG12" s="597"/>
      <c r="NSH12" s="597"/>
      <c r="NSI12" s="597"/>
      <c r="NSJ12" s="597"/>
      <c r="NSK12" s="597"/>
      <c r="NSL12" s="597"/>
      <c r="NSM12" s="597"/>
      <c r="NSN12" s="597"/>
      <c r="NSO12" s="597"/>
      <c r="NSP12" s="597"/>
      <c r="NSQ12" s="597"/>
      <c r="NSR12" s="597"/>
      <c r="NSS12" s="597"/>
      <c r="NST12" s="597"/>
      <c r="NSU12" s="597"/>
      <c r="NSV12" s="597"/>
      <c r="NSW12" s="597"/>
      <c r="NSX12" s="597"/>
      <c r="NSY12" s="597"/>
      <c r="NSZ12" s="597"/>
      <c r="NTA12" s="597"/>
      <c r="NTB12" s="597"/>
      <c r="NTC12" s="597"/>
      <c r="NTD12" s="597"/>
      <c r="NTE12" s="597"/>
      <c r="NTF12" s="597"/>
      <c r="NTG12" s="597"/>
      <c r="NTH12" s="597"/>
      <c r="NTI12" s="597"/>
      <c r="NTJ12" s="597"/>
      <c r="NTK12" s="597"/>
      <c r="NTL12" s="597"/>
      <c r="NTM12" s="597"/>
      <c r="NTN12" s="597"/>
      <c r="NTO12" s="597"/>
      <c r="NTP12" s="597"/>
      <c r="NTQ12" s="597"/>
      <c r="NTR12" s="597"/>
      <c r="NTS12" s="597"/>
      <c r="NTT12" s="597"/>
      <c r="NTU12" s="597"/>
      <c r="NTV12" s="597"/>
      <c r="NTW12" s="597"/>
      <c r="NTX12" s="597"/>
      <c r="NTY12" s="597"/>
      <c r="NTZ12" s="597"/>
      <c r="NUA12" s="597"/>
      <c r="NUB12" s="597"/>
      <c r="NUC12" s="597"/>
      <c r="NUD12" s="597"/>
      <c r="NUE12" s="597"/>
      <c r="NUF12" s="597"/>
      <c r="NUG12" s="597"/>
      <c r="NUH12" s="597"/>
      <c r="NUI12" s="597"/>
      <c r="NUJ12" s="597"/>
      <c r="NUK12" s="597"/>
      <c r="NUL12" s="597"/>
      <c r="NUM12" s="597"/>
      <c r="NUN12" s="597"/>
      <c r="NUO12" s="597"/>
      <c r="NUP12" s="597"/>
      <c r="NUQ12" s="597"/>
      <c r="NUR12" s="597"/>
      <c r="NUS12" s="597"/>
      <c r="NUT12" s="597"/>
      <c r="NUU12" s="597"/>
      <c r="NUV12" s="597"/>
      <c r="NUW12" s="597"/>
      <c r="NUX12" s="597"/>
      <c r="NUY12" s="597"/>
      <c r="NUZ12" s="597"/>
      <c r="NVA12" s="597"/>
      <c r="NVB12" s="597"/>
      <c r="NVC12" s="597"/>
      <c r="NVD12" s="597"/>
      <c r="NVE12" s="597"/>
      <c r="NVF12" s="597"/>
      <c r="NVG12" s="597"/>
      <c r="NVH12" s="597"/>
      <c r="NVI12" s="597"/>
      <c r="NVJ12" s="597"/>
      <c r="NVK12" s="597"/>
      <c r="NVL12" s="597"/>
      <c r="NVM12" s="597"/>
      <c r="NVN12" s="597"/>
      <c r="NVO12" s="597"/>
      <c r="NVP12" s="597"/>
      <c r="NVQ12" s="597"/>
      <c r="NVR12" s="597"/>
      <c r="NVS12" s="597"/>
      <c r="NVT12" s="597"/>
      <c r="NVU12" s="597"/>
      <c r="NVV12" s="597"/>
      <c r="NVW12" s="597"/>
      <c r="NVX12" s="597"/>
      <c r="NVY12" s="597"/>
      <c r="NVZ12" s="597"/>
      <c r="NWA12" s="597"/>
      <c r="NWB12" s="597"/>
      <c r="NWC12" s="597"/>
      <c r="NWD12" s="597"/>
      <c r="NWE12" s="597"/>
      <c r="NWF12" s="597"/>
      <c r="NWG12" s="597"/>
      <c r="NWH12" s="597"/>
      <c r="NWI12" s="597"/>
      <c r="NWJ12" s="597"/>
      <c r="NWK12" s="597"/>
      <c r="NWL12" s="597"/>
      <c r="NWM12" s="597"/>
      <c r="NWN12" s="597"/>
      <c r="NWO12" s="597"/>
      <c r="NWP12" s="597"/>
      <c r="NWQ12" s="597"/>
      <c r="NWR12" s="597"/>
      <c r="NWS12" s="597"/>
      <c r="NWT12" s="597"/>
      <c r="NWU12" s="597"/>
      <c r="NWV12" s="597"/>
      <c r="NWW12" s="597"/>
      <c r="NWX12" s="597"/>
      <c r="NWY12" s="597"/>
      <c r="NWZ12" s="597"/>
      <c r="NXA12" s="597"/>
      <c r="NXB12" s="597"/>
      <c r="NXC12" s="597"/>
      <c r="NXD12" s="597"/>
      <c r="NXE12" s="597"/>
      <c r="NXF12" s="597"/>
      <c r="NXG12" s="597"/>
      <c r="NXH12" s="597"/>
      <c r="NXI12" s="597"/>
      <c r="NXJ12" s="597"/>
      <c r="NXK12" s="597"/>
      <c r="NXL12" s="597"/>
      <c r="NXM12" s="597"/>
      <c r="NXN12" s="597"/>
      <c r="NXO12" s="597"/>
      <c r="NXP12" s="597"/>
      <c r="NXQ12" s="597"/>
      <c r="NXR12" s="597"/>
      <c r="NXS12" s="597"/>
      <c r="NXT12" s="597"/>
      <c r="NXU12" s="597"/>
      <c r="NXV12" s="597"/>
      <c r="NXW12" s="597"/>
      <c r="NXX12" s="597"/>
      <c r="NXY12" s="597"/>
      <c r="NXZ12" s="597"/>
      <c r="NYA12" s="597"/>
      <c r="NYB12" s="597"/>
      <c r="NYC12" s="597"/>
      <c r="NYD12" s="597"/>
      <c r="NYE12" s="597"/>
      <c r="NYF12" s="597"/>
      <c r="NYG12" s="597"/>
      <c r="NYH12" s="597"/>
      <c r="NYI12" s="597"/>
      <c r="NYJ12" s="597"/>
      <c r="NYK12" s="597"/>
      <c r="NYL12" s="597"/>
      <c r="NYM12" s="597"/>
      <c r="NYN12" s="597"/>
      <c r="NYO12" s="597"/>
      <c r="NYP12" s="597"/>
      <c r="NYQ12" s="597"/>
      <c r="NYR12" s="597"/>
      <c r="NYS12" s="597"/>
      <c r="NYT12" s="597"/>
      <c r="NYU12" s="597"/>
      <c r="NYV12" s="597"/>
      <c r="NYW12" s="597"/>
      <c r="NYX12" s="597"/>
      <c r="NYY12" s="597"/>
      <c r="NYZ12" s="597"/>
      <c r="NZA12" s="597"/>
      <c r="NZB12" s="597"/>
      <c r="NZC12" s="597"/>
      <c r="NZD12" s="597"/>
      <c r="NZE12" s="597"/>
      <c r="NZF12" s="597"/>
      <c r="NZG12" s="597"/>
      <c r="NZH12" s="597"/>
      <c r="NZI12" s="597"/>
      <c r="NZJ12" s="597"/>
      <c r="NZK12" s="597"/>
      <c r="NZL12" s="597"/>
      <c r="NZM12" s="597"/>
      <c r="NZN12" s="597"/>
      <c r="NZO12" s="597"/>
      <c r="NZP12" s="597"/>
      <c r="NZQ12" s="597"/>
      <c r="NZR12" s="597"/>
      <c r="NZS12" s="597"/>
      <c r="NZT12" s="597"/>
      <c r="NZU12" s="597"/>
      <c r="NZV12" s="597"/>
      <c r="NZW12" s="597"/>
      <c r="NZX12" s="597"/>
      <c r="NZY12" s="597"/>
      <c r="NZZ12" s="597"/>
      <c r="OAA12" s="597"/>
      <c r="OAB12" s="597"/>
      <c r="OAC12" s="597"/>
      <c r="OAD12" s="597"/>
      <c r="OAE12" s="597"/>
      <c r="OAF12" s="597"/>
      <c r="OAG12" s="597"/>
      <c r="OAH12" s="597"/>
      <c r="OAI12" s="597"/>
      <c r="OAJ12" s="597"/>
      <c r="OAK12" s="597"/>
      <c r="OAL12" s="597"/>
      <c r="OAM12" s="597"/>
      <c r="OAN12" s="597"/>
      <c r="OAO12" s="597"/>
      <c r="OAP12" s="597"/>
      <c r="OAQ12" s="597"/>
      <c r="OAR12" s="597"/>
      <c r="OAS12" s="597"/>
      <c r="OAT12" s="597"/>
      <c r="OAU12" s="597"/>
      <c r="OAV12" s="597"/>
      <c r="OAW12" s="597"/>
      <c r="OAX12" s="597"/>
      <c r="OAY12" s="597"/>
      <c r="OAZ12" s="597"/>
      <c r="OBA12" s="597"/>
      <c r="OBB12" s="597"/>
      <c r="OBC12" s="597"/>
      <c r="OBD12" s="597"/>
      <c r="OBE12" s="597"/>
      <c r="OBF12" s="597"/>
      <c r="OBG12" s="597"/>
      <c r="OBH12" s="597"/>
      <c r="OBI12" s="597"/>
      <c r="OBJ12" s="597"/>
      <c r="OBK12" s="597"/>
      <c r="OBL12" s="597"/>
      <c r="OBM12" s="597"/>
      <c r="OBN12" s="597"/>
      <c r="OBO12" s="597"/>
      <c r="OBP12" s="597"/>
      <c r="OBQ12" s="597"/>
      <c r="OBR12" s="597"/>
      <c r="OBS12" s="597"/>
      <c r="OBT12" s="597"/>
      <c r="OBU12" s="597"/>
      <c r="OBV12" s="597"/>
      <c r="OBW12" s="597"/>
      <c r="OBX12" s="597"/>
      <c r="OBY12" s="597"/>
      <c r="OBZ12" s="597"/>
      <c r="OCA12" s="597"/>
      <c r="OCB12" s="597"/>
      <c r="OCC12" s="597"/>
      <c r="OCD12" s="597"/>
      <c r="OCE12" s="597"/>
      <c r="OCF12" s="597"/>
      <c r="OCG12" s="597"/>
      <c r="OCH12" s="597"/>
      <c r="OCI12" s="597"/>
      <c r="OCJ12" s="597"/>
      <c r="OCK12" s="597"/>
      <c r="OCL12" s="597"/>
      <c r="OCM12" s="597"/>
      <c r="OCN12" s="597"/>
      <c r="OCO12" s="597"/>
      <c r="OCP12" s="597"/>
      <c r="OCQ12" s="597"/>
      <c r="OCR12" s="597"/>
      <c r="OCS12" s="597"/>
      <c r="OCT12" s="597"/>
      <c r="OCU12" s="597"/>
      <c r="OCV12" s="597"/>
      <c r="OCW12" s="597"/>
      <c r="OCX12" s="597"/>
      <c r="OCY12" s="597"/>
      <c r="OCZ12" s="597"/>
      <c r="ODA12" s="597"/>
      <c r="ODB12" s="597"/>
      <c r="ODC12" s="597"/>
      <c r="ODD12" s="597"/>
      <c r="ODE12" s="597"/>
      <c r="ODF12" s="597"/>
      <c r="ODG12" s="597"/>
      <c r="ODH12" s="597"/>
      <c r="ODI12" s="597"/>
      <c r="ODJ12" s="597"/>
      <c r="ODK12" s="597"/>
      <c r="ODL12" s="597"/>
      <c r="ODM12" s="597"/>
      <c r="ODN12" s="597"/>
      <c r="ODO12" s="597"/>
      <c r="ODP12" s="597"/>
      <c r="ODQ12" s="597"/>
      <c r="ODR12" s="597"/>
      <c r="ODS12" s="597"/>
      <c r="ODT12" s="597"/>
      <c r="ODU12" s="597"/>
      <c r="ODV12" s="597"/>
      <c r="ODW12" s="597"/>
      <c r="ODX12" s="597"/>
      <c r="ODY12" s="597"/>
      <c r="ODZ12" s="597"/>
      <c r="OEA12" s="597"/>
      <c r="OEB12" s="597"/>
      <c r="OEC12" s="597"/>
      <c r="OED12" s="597"/>
      <c r="OEE12" s="597"/>
      <c r="OEF12" s="597"/>
      <c r="OEG12" s="597"/>
      <c r="OEH12" s="597"/>
      <c r="OEI12" s="597"/>
      <c r="OEJ12" s="597"/>
      <c r="OEK12" s="597"/>
      <c r="OEL12" s="597"/>
      <c r="OEM12" s="597"/>
      <c r="OEN12" s="597"/>
      <c r="OEO12" s="597"/>
      <c r="OEP12" s="597"/>
      <c r="OEQ12" s="597"/>
      <c r="OER12" s="597"/>
      <c r="OES12" s="597"/>
      <c r="OET12" s="597"/>
      <c r="OEU12" s="597"/>
      <c r="OEV12" s="597"/>
      <c r="OEW12" s="597"/>
      <c r="OEX12" s="597"/>
      <c r="OEY12" s="597"/>
      <c r="OEZ12" s="597"/>
      <c r="OFA12" s="597"/>
      <c r="OFB12" s="597"/>
      <c r="OFC12" s="597"/>
      <c r="OFD12" s="597"/>
      <c r="OFE12" s="597"/>
      <c r="OFF12" s="597"/>
      <c r="OFG12" s="597"/>
      <c r="OFH12" s="597"/>
      <c r="OFI12" s="597"/>
      <c r="OFJ12" s="597"/>
      <c r="OFK12" s="597"/>
      <c r="OFL12" s="597"/>
      <c r="OFM12" s="597"/>
      <c r="OFN12" s="597"/>
      <c r="OFO12" s="597"/>
      <c r="OFP12" s="597"/>
      <c r="OFQ12" s="597"/>
      <c r="OFR12" s="597"/>
      <c r="OFS12" s="597"/>
      <c r="OFT12" s="597"/>
      <c r="OFU12" s="597"/>
      <c r="OFV12" s="597"/>
      <c r="OFW12" s="597"/>
      <c r="OFX12" s="597"/>
      <c r="OFY12" s="597"/>
      <c r="OFZ12" s="597"/>
      <c r="OGA12" s="597"/>
      <c r="OGB12" s="597"/>
      <c r="OGC12" s="597"/>
      <c r="OGD12" s="597"/>
      <c r="OGE12" s="597"/>
      <c r="OGF12" s="597"/>
      <c r="OGG12" s="597"/>
      <c r="OGH12" s="597"/>
      <c r="OGI12" s="597"/>
      <c r="OGJ12" s="597"/>
      <c r="OGK12" s="597"/>
      <c r="OGL12" s="597"/>
      <c r="OGM12" s="597"/>
      <c r="OGN12" s="597"/>
      <c r="OGO12" s="597"/>
      <c r="OGP12" s="597"/>
      <c r="OGQ12" s="597"/>
      <c r="OGR12" s="597"/>
      <c r="OGS12" s="597"/>
      <c r="OGT12" s="597"/>
      <c r="OGU12" s="597"/>
      <c r="OGV12" s="597"/>
      <c r="OGW12" s="597"/>
      <c r="OGX12" s="597"/>
      <c r="OGY12" s="597"/>
      <c r="OGZ12" s="597"/>
      <c r="OHA12" s="597"/>
      <c r="OHB12" s="597"/>
      <c r="OHC12" s="597"/>
      <c r="OHD12" s="597"/>
      <c r="OHE12" s="597"/>
      <c r="OHF12" s="597"/>
      <c r="OHG12" s="597"/>
      <c r="OHH12" s="597"/>
      <c r="OHI12" s="597"/>
      <c r="OHJ12" s="597"/>
      <c r="OHK12" s="597"/>
      <c r="OHL12" s="597"/>
      <c r="OHM12" s="597"/>
      <c r="OHN12" s="597"/>
      <c r="OHO12" s="597"/>
      <c r="OHP12" s="597"/>
      <c r="OHQ12" s="597"/>
      <c r="OHR12" s="597"/>
      <c r="OHS12" s="597"/>
      <c r="OHT12" s="597"/>
      <c r="OHU12" s="597"/>
      <c r="OHV12" s="597"/>
      <c r="OHW12" s="597"/>
      <c r="OHX12" s="597"/>
      <c r="OHY12" s="597"/>
      <c r="OHZ12" s="597"/>
      <c r="OIA12" s="597"/>
      <c r="OIB12" s="597"/>
      <c r="OIC12" s="597"/>
      <c r="OID12" s="597"/>
      <c r="OIE12" s="597"/>
      <c r="OIF12" s="597"/>
      <c r="OIG12" s="597"/>
      <c r="OIH12" s="597"/>
      <c r="OII12" s="597"/>
      <c r="OIJ12" s="597"/>
      <c r="OIK12" s="597"/>
      <c r="OIL12" s="597"/>
      <c r="OIM12" s="597"/>
      <c r="OIN12" s="597"/>
      <c r="OIO12" s="597"/>
      <c r="OIP12" s="597"/>
      <c r="OIQ12" s="597"/>
      <c r="OIR12" s="597"/>
      <c r="OIS12" s="597"/>
      <c r="OIT12" s="597"/>
      <c r="OIU12" s="597"/>
      <c r="OIV12" s="597"/>
      <c r="OIW12" s="597"/>
      <c r="OIX12" s="597"/>
      <c r="OIY12" s="597"/>
      <c r="OIZ12" s="597"/>
      <c r="OJA12" s="597"/>
      <c r="OJB12" s="597"/>
      <c r="OJC12" s="597"/>
      <c r="OJD12" s="597"/>
      <c r="OJE12" s="597"/>
      <c r="OJF12" s="597"/>
      <c r="OJG12" s="597"/>
      <c r="OJH12" s="597"/>
      <c r="OJI12" s="597"/>
      <c r="OJJ12" s="597"/>
      <c r="OJK12" s="597"/>
      <c r="OJL12" s="597"/>
      <c r="OJM12" s="597"/>
      <c r="OJN12" s="597"/>
      <c r="OJO12" s="597"/>
      <c r="OJP12" s="597"/>
      <c r="OJQ12" s="597"/>
      <c r="OJR12" s="597"/>
      <c r="OJS12" s="597"/>
      <c r="OJT12" s="597"/>
      <c r="OJU12" s="597"/>
      <c r="OJV12" s="597"/>
      <c r="OJW12" s="597"/>
      <c r="OJX12" s="597"/>
      <c r="OJY12" s="597"/>
      <c r="OJZ12" s="597"/>
      <c r="OKA12" s="597"/>
      <c r="OKB12" s="597"/>
      <c r="OKC12" s="597"/>
      <c r="OKD12" s="597"/>
      <c r="OKE12" s="597"/>
      <c r="OKF12" s="597"/>
      <c r="OKG12" s="597"/>
      <c r="OKH12" s="597"/>
      <c r="OKI12" s="597"/>
      <c r="OKJ12" s="597"/>
      <c r="OKK12" s="597"/>
      <c r="OKL12" s="597"/>
      <c r="OKM12" s="597"/>
      <c r="OKN12" s="597"/>
      <c r="OKO12" s="597"/>
      <c r="OKP12" s="597"/>
      <c r="OKQ12" s="597"/>
      <c r="OKR12" s="597"/>
      <c r="OKS12" s="597"/>
      <c r="OKT12" s="597"/>
      <c r="OKU12" s="597"/>
      <c r="OKV12" s="597"/>
      <c r="OKW12" s="597"/>
      <c r="OKX12" s="597"/>
      <c r="OKY12" s="597"/>
      <c r="OKZ12" s="597"/>
      <c r="OLA12" s="597"/>
      <c r="OLB12" s="597"/>
      <c r="OLC12" s="597"/>
      <c r="OLD12" s="597"/>
      <c r="OLE12" s="597"/>
      <c r="OLF12" s="597"/>
      <c r="OLG12" s="597"/>
      <c r="OLH12" s="597"/>
      <c r="OLI12" s="597"/>
      <c r="OLJ12" s="597"/>
      <c r="OLK12" s="597"/>
      <c r="OLL12" s="597"/>
      <c r="OLM12" s="597"/>
      <c r="OLN12" s="597"/>
      <c r="OLO12" s="597"/>
      <c r="OLP12" s="597"/>
      <c r="OLQ12" s="597"/>
      <c r="OLR12" s="597"/>
      <c r="OLS12" s="597"/>
      <c r="OLT12" s="597"/>
      <c r="OLU12" s="597"/>
      <c r="OLV12" s="597"/>
      <c r="OLW12" s="597"/>
      <c r="OLX12" s="597"/>
      <c r="OLY12" s="597"/>
      <c r="OLZ12" s="597"/>
      <c r="OMA12" s="597"/>
      <c r="OMB12" s="597"/>
      <c r="OMC12" s="597"/>
      <c r="OMD12" s="597"/>
      <c r="OME12" s="597"/>
      <c r="OMF12" s="597"/>
      <c r="OMG12" s="597"/>
      <c r="OMH12" s="597"/>
      <c r="OMI12" s="597"/>
      <c r="OMJ12" s="597"/>
      <c r="OMK12" s="597"/>
      <c r="OML12" s="597"/>
      <c r="OMM12" s="597"/>
      <c r="OMN12" s="597"/>
      <c r="OMO12" s="597"/>
      <c r="OMP12" s="597"/>
      <c r="OMQ12" s="597"/>
      <c r="OMR12" s="597"/>
      <c r="OMS12" s="597"/>
      <c r="OMT12" s="597"/>
      <c r="OMU12" s="597"/>
      <c r="OMV12" s="597"/>
      <c r="OMW12" s="597"/>
      <c r="OMX12" s="597"/>
      <c r="OMY12" s="597"/>
      <c r="OMZ12" s="597"/>
      <c r="ONA12" s="597"/>
      <c r="ONB12" s="597"/>
      <c r="ONC12" s="597"/>
      <c r="OND12" s="597"/>
      <c r="ONE12" s="597"/>
      <c r="ONF12" s="597"/>
      <c r="ONG12" s="597"/>
      <c r="ONH12" s="597"/>
      <c r="ONI12" s="597"/>
      <c r="ONJ12" s="597"/>
      <c r="ONK12" s="597"/>
      <c r="ONL12" s="597"/>
      <c r="ONM12" s="597"/>
      <c r="ONN12" s="597"/>
      <c r="ONO12" s="597"/>
      <c r="ONP12" s="597"/>
      <c r="ONQ12" s="597"/>
      <c r="ONR12" s="597"/>
      <c r="ONS12" s="597"/>
      <c r="ONT12" s="597"/>
      <c r="ONU12" s="597"/>
      <c r="ONV12" s="597"/>
      <c r="ONW12" s="597"/>
      <c r="ONX12" s="597"/>
      <c r="ONY12" s="597"/>
      <c r="ONZ12" s="597"/>
      <c r="OOA12" s="597"/>
      <c r="OOB12" s="597"/>
      <c r="OOC12" s="597"/>
      <c r="OOD12" s="597"/>
      <c r="OOE12" s="597"/>
      <c r="OOF12" s="597"/>
      <c r="OOG12" s="597"/>
      <c r="OOH12" s="597"/>
      <c r="OOI12" s="597"/>
      <c r="OOJ12" s="597"/>
      <c r="OOK12" s="597"/>
      <c r="OOL12" s="597"/>
      <c r="OOM12" s="597"/>
      <c r="OON12" s="597"/>
      <c r="OOO12" s="597"/>
      <c r="OOP12" s="597"/>
      <c r="OOQ12" s="597"/>
      <c r="OOR12" s="597"/>
      <c r="OOS12" s="597"/>
      <c r="OOT12" s="597"/>
      <c r="OOU12" s="597"/>
      <c r="OOV12" s="597"/>
      <c r="OOW12" s="597"/>
      <c r="OOX12" s="597"/>
      <c r="OOY12" s="597"/>
      <c r="OOZ12" s="597"/>
      <c r="OPA12" s="597"/>
      <c r="OPB12" s="597"/>
      <c r="OPC12" s="597"/>
      <c r="OPD12" s="597"/>
      <c r="OPE12" s="597"/>
      <c r="OPF12" s="597"/>
      <c r="OPG12" s="597"/>
      <c r="OPH12" s="597"/>
      <c r="OPI12" s="597"/>
      <c r="OPJ12" s="597"/>
      <c r="OPK12" s="597"/>
      <c r="OPL12" s="597"/>
      <c r="OPM12" s="597"/>
      <c r="OPN12" s="597"/>
      <c r="OPO12" s="597"/>
      <c r="OPP12" s="597"/>
      <c r="OPQ12" s="597"/>
      <c r="OPR12" s="597"/>
      <c r="OPS12" s="597"/>
      <c r="OPT12" s="597"/>
      <c r="OPU12" s="597"/>
      <c r="OPV12" s="597"/>
      <c r="OPW12" s="597"/>
      <c r="OPX12" s="597"/>
      <c r="OPY12" s="597"/>
      <c r="OPZ12" s="597"/>
      <c r="OQA12" s="597"/>
      <c r="OQB12" s="597"/>
      <c r="OQC12" s="597"/>
      <c r="OQD12" s="597"/>
      <c r="OQE12" s="597"/>
      <c r="OQF12" s="597"/>
      <c r="OQG12" s="597"/>
      <c r="OQH12" s="597"/>
      <c r="OQI12" s="597"/>
      <c r="OQJ12" s="597"/>
      <c r="OQK12" s="597"/>
      <c r="OQL12" s="597"/>
      <c r="OQM12" s="597"/>
      <c r="OQN12" s="597"/>
      <c r="OQO12" s="597"/>
      <c r="OQP12" s="597"/>
      <c r="OQQ12" s="597"/>
      <c r="OQR12" s="597"/>
      <c r="OQS12" s="597"/>
      <c r="OQT12" s="597"/>
      <c r="OQU12" s="597"/>
      <c r="OQV12" s="597"/>
      <c r="OQW12" s="597"/>
      <c r="OQX12" s="597"/>
      <c r="OQY12" s="597"/>
      <c r="OQZ12" s="597"/>
      <c r="ORA12" s="597"/>
      <c r="ORB12" s="597"/>
      <c r="ORC12" s="597"/>
      <c r="ORD12" s="597"/>
      <c r="ORE12" s="597"/>
      <c r="ORF12" s="597"/>
      <c r="ORG12" s="597"/>
      <c r="ORH12" s="597"/>
      <c r="ORI12" s="597"/>
      <c r="ORJ12" s="597"/>
      <c r="ORK12" s="597"/>
      <c r="ORL12" s="597"/>
      <c r="ORM12" s="597"/>
      <c r="ORN12" s="597"/>
      <c r="ORO12" s="597"/>
      <c r="ORP12" s="597"/>
      <c r="ORQ12" s="597"/>
      <c r="ORR12" s="597"/>
      <c r="ORS12" s="597"/>
      <c r="ORT12" s="597"/>
      <c r="ORU12" s="597"/>
      <c r="ORV12" s="597"/>
      <c r="ORW12" s="597"/>
      <c r="ORX12" s="597"/>
      <c r="ORY12" s="597"/>
      <c r="ORZ12" s="597"/>
      <c r="OSA12" s="597"/>
      <c r="OSB12" s="597"/>
      <c r="OSC12" s="597"/>
      <c r="OSD12" s="597"/>
      <c r="OSE12" s="597"/>
      <c r="OSF12" s="597"/>
      <c r="OSG12" s="597"/>
      <c r="OSH12" s="597"/>
      <c r="OSI12" s="597"/>
      <c r="OSJ12" s="597"/>
      <c r="OSK12" s="597"/>
      <c r="OSL12" s="597"/>
      <c r="OSM12" s="597"/>
      <c r="OSN12" s="597"/>
      <c r="OSO12" s="597"/>
      <c r="OSP12" s="597"/>
      <c r="OSQ12" s="597"/>
      <c r="OSR12" s="597"/>
      <c r="OSS12" s="597"/>
      <c r="OST12" s="597"/>
      <c r="OSU12" s="597"/>
      <c r="OSV12" s="597"/>
      <c r="OSW12" s="597"/>
      <c r="OSX12" s="597"/>
      <c r="OSY12" s="597"/>
      <c r="OSZ12" s="597"/>
      <c r="OTA12" s="597"/>
      <c r="OTB12" s="597"/>
      <c r="OTC12" s="597"/>
      <c r="OTD12" s="597"/>
      <c r="OTE12" s="597"/>
      <c r="OTF12" s="597"/>
      <c r="OTG12" s="597"/>
      <c r="OTH12" s="597"/>
      <c r="OTI12" s="597"/>
      <c r="OTJ12" s="597"/>
      <c r="OTK12" s="597"/>
      <c r="OTL12" s="597"/>
      <c r="OTM12" s="597"/>
      <c r="OTN12" s="597"/>
      <c r="OTO12" s="597"/>
      <c r="OTP12" s="597"/>
      <c r="OTQ12" s="597"/>
      <c r="OTR12" s="597"/>
      <c r="OTS12" s="597"/>
      <c r="OTT12" s="597"/>
      <c r="OTU12" s="597"/>
      <c r="OTV12" s="597"/>
      <c r="OTW12" s="597"/>
      <c r="OTX12" s="597"/>
      <c r="OTY12" s="597"/>
      <c r="OTZ12" s="597"/>
      <c r="OUA12" s="597"/>
      <c r="OUB12" s="597"/>
      <c r="OUC12" s="597"/>
      <c r="OUD12" s="597"/>
      <c r="OUE12" s="597"/>
      <c r="OUF12" s="597"/>
      <c r="OUG12" s="597"/>
      <c r="OUH12" s="597"/>
      <c r="OUI12" s="597"/>
      <c r="OUJ12" s="597"/>
      <c r="OUK12" s="597"/>
      <c r="OUL12" s="597"/>
      <c r="OUM12" s="597"/>
      <c r="OUN12" s="597"/>
      <c r="OUO12" s="597"/>
      <c r="OUP12" s="597"/>
      <c r="OUQ12" s="597"/>
      <c r="OUR12" s="597"/>
      <c r="OUS12" s="597"/>
      <c r="OUT12" s="597"/>
      <c r="OUU12" s="597"/>
      <c r="OUV12" s="597"/>
      <c r="OUW12" s="597"/>
      <c r="OUX12" s="597"/>
      <c r="OUY12" s="597"/>
      <c r="OUZ12" s="597"/>
      <c r="OVA12" s="597"/>
      <c r="OVB12" s="597"/>
      <c r="OVC12" s="597"/>
      <c r="OVD12" s="597"/>
      <c r="OVE12" s="597"/>
      <c r="OVF12" s="597"/>
      <c r="OVG12" s="597"/>
      <c r="OVH12" s="597"/>
      <c r="OVI12" s="597"/>
      <c r="OVJ12" s="597"/>
      <c r="OVK12" s="597"/>
      <c r="OVL12" s="597"/>
      <c r="OVM12" s="597"/>
      <c r="OVN12" s="597"/>
      <c r="OVO12" s="597"/>
      <c r="OVP12" s="597"/>
      <c r="OVQ12" s="597"/>
      <c r="OVR12" s="597"/>
      <c r="OVS12" s="597"/>
      <c r="OVT12" s="597"/>
      <c r="OVU12" s="597"/>
      <c r="OVV12" s="597"/>
      <c r="OVW12" s="597"/>
      <c r="OVX12" s="597"/>
      <c r="OVY12" s="597"/>
      <c r="OVZ12" s="597"/>
      <c r="OWA12" s="597"/>
      <c r="OWB12" s="597"/>
      <c r="OWC12" s="597"/>
      <c r="OWD12" s="597"/>
      <c r="OWE12" s="597"/>
      <c r="OWF12" s="597"/>
      <c r="OWG12" s="597"/>
      <c r="OWH12" s="597"/>
      <c r="OWI12" s="597"/>
      <c r="OWJ12" s="597"/>
      <c r="OWK12" s="597"/>
      <c r="OWL12" s="597"/>
      <c r="OWM12" s="597"/>
      <c r="OWN12" s="597"/>
      <c r="OWO12" s="597"/>
      <c r="OWP12" s="597"/>
      <c r="OWQ12" s="597"/>
      <c r="OWR12" s="597"/>
      <c r="OWS12" s="597"/>
      <c r="OWT12" s="597"/>
      <c r="OWU12" s="597"/>
      <c r="OWV12" s="597"/>
      <c r="OWW12" s="597"/>
      <c r="OWX12" s="597"/>
      <c r="OWY12" s="597"/>
      <c r="OWZ12" s="597"/>
      <c r="OXA12" s="597"/>
      <c r="OXB12" s="597"/>
      <c r="OXC12" s="597"/>
      <c r="OXD12" s="597"/>
      <c r="OXE12" s="597"/>
      <c r="OXF12" s="597"/>
      <c r="OXG12" s="597"/>
      <c r="OXH12" s="597"/>
      <c r="OXI12" s="597"/>
      <c r="OXJ12" s="597"/>
      <c r="OXK12" s="597"/>
      <c r="OXL12" s="597"/>
      <c r="OXM12" s="597"/>
      <c r="OXN12" s="597"/>
      <c r="OXO12" s="597"/>
      <c r="OXP12" s="597"/>
      <c r="OXQ12" s="597"/>
      <c r="OXR12" s="597"/>
      <c r="OXS12" s="597"/>
      <c r="OXT12" s="597"/>
      <c r="OXU12" s="597"/>
      <c r="OXV12" s="597"/>
      <c r="OXW12" s="597"/>
      <c r="OXX12" s="597"/>
      <c r="OXY12" s="597"/>
      <c r="OXZ12" s="597"/>
      <c r="OYA12" s="597"/>
      <c r="OYB12" s="597"/>
      <c r="OYC12" s="597"/>
      <c r="OYD12" s="597"/>
      <c r="OYE12" s="597"/>
      <c r="OYF12" s="597"/>
      <c r="OYG12" s="597"/>
      <c r="OYH12" s="597"/>
      <c r="OYI12" s="597"/>
      <c r="OYJ12" s="597"/>
      <c r="OYK12" s="597"/>
      <c r="OYL12" s="597"/>
      <c r="OYM12" s="597"/>
      <c r="OYN12" s="597"/>
      <c r="OYO12" s="597"/>
      <c r="OYP12" s="597"/>
      <c r="OYQ12" s="597"/>
      <c r="OYR12" s="597"/>
      <c r="OYS12" s="597"/>
      <c r="OYT12" s="597"/>
      <c r="OYU12" s="597"/>
      <c r="OYV12" s="597"/>
      <c r="OYW12" s="597"/>
      <c r="OYX12" s="597"/>
      <c r="OYY12" s="597"/>
      <c r="OYZ12" s="597"/>
      <c r="OZA12" s="597"/>
      <c r="OZB12" s="597"/>
      <c r="OZC12" s="597"/>
      <c r="OZD12" s="597"/>
      <c r="OZE12" s="597"/>
      <c r="OZF12" s="597"/>
      <c r="OZG12" s="597"/>
      <c r="OZH12" s="597"/>
      <c r="OZI12" s="597"/>
      <c r="OZJ12" s="597"/>
      <c r="OZK12" s="597"/>
      <c r="OZL12" s="597"/>
      <c r="OZM12" s="597"/>
      <c r="OZN12" s="597"/>
      <c r="OZO12" s="597"/>
      <c r="OZP12" s="597"/>
      <c r="OZQ12" s="597"/>
      <c r="OZR12" s="597"/>
      <c r="OZS12" s="597"/>
      <c r="OZT12" s="597"/>
      <c r="OZU12" s="597"/>
      <c r="OZV12" s="597"/>
      <c r="OZW12" s="597"/>
      <c r="OZX12" s="597"/>
      <c r="OZY12" s="597"/>
      <c r="OZZ12" s="597"/>
      <c r="PAA12" s="597"/>
      <c r="PAB12" s="597"/>
      <c r="PAC12" s="597"/>
      <c r="PAD12" s="597"/>
      <c r="PAE12" s="597"/>
      <c r="PAF12" s="597"/>
      <c r="PAG12" s="597"/>
      <c r="PAH12" s="597"/>
      <c r="PAI12" s="597"/>
      <c r="PAJ12" s="597"/>
      <c r="PAK12" s="597"/>
      <c r="PAL12" s="597"/>
      <c r="PAM12" s="597"/>
      <c r="PAN12" s="597"/>
      <c r="PAO12" s="597"/>
      <c r="PAP12" s="597"/>
      <c r="PAQ12" s="597"/>
      <c r="PAR12" s="597"/>
      <c r="PAS12" s="597"/>
      <c r="PAT12" s="597"/>
      <c r="PAU12" s="597"/>
      <c r="PAV12" s="597"/>
      <c r="PAW12" s="597"/>
      <c r="PAX12" s="597"/>
      <c r="PAY12" s="597"/>
      <c r="PAZ12" s="597"/>
      <c r="PBA12" s="597"/>
      <c r="PBB12" s="597"/>
      <c r="PBC12" s="597"/>
      <c r="PBD12" s="597"/>
      <c r="PBE12" s="597"/>
      <c r="PBF12" s="597"/>
      <c r="PBG12" s="597"/>
      <c r="PBH12" s="597"/>
      <c r="PBI12" s="597"/>
      <c r="PBJ12" s="597"/>
      <c r="PBK12" s="597"/>
      <c r="PBL12" s="597"/>
      <c r="PBM12" s="597"/>
      <c r="PBN12" s="597"/>
      <c r="PBO12" s="597"/>
      <c r="PBP12" s="597"/>
      <c r="PBQ12" s="597"/>
      <c r="PBR12" s="597"/>
      <c r="PBS12" s="597"/>
      <c r="PBT12" s="597"/>
      <c r="PBU12" s="597"/>
      <c r="PBV12" s="597"/>
      <c r="PBW12" s="597"/>
      <c r="PBX12" s="597"/>
      <c r="PBY12" s="597"/>
      <c r="PBZ12" s="597"/>
      <c r="PCA12" s="597"/>
      <c r="PCB12" s="597"/>
      <c r="PCC12" s="597"/>
      <c r="PCD12" s="597"/>
      <c r="PCE12" s="597"/>
      <c r="PCF12" s="597"/>
      <c r="PCG12" s="597"/>
      <c r="PCH12" s="597"/>
      <c r="PCI12" s="597"/>
      <c r="PCJ12" s="597"/>
      <c r="PCK12" s="597"/>
      <c r="PCL12" s="597"/>
      <c r="PCM12" s="597"/>
      <c r="PCN12" s="597"/>
      <c r="PCO12" s="597"/>
      <c r="PCP12" s="597"/>
      <c r="PCQ12" s="597"/>
      <c r="PCR12" s="597"/>
      <c r="PCS12" s="597"/>
      <c r="PCT12" s="597"/>
      <c r="PCU12" s="597"/>
      <c r="PCV12" s="597"/>
      <c r="PCW12" s="597"/>
      <c r="PCX12" s="597"/>
      <c r="PCY12" s="597"/>
      <c r="PCZ12" s="597"/>
      <c r="PDA12" s="597"/>
      <c r="PDB12" s="597"/>
      <c r="PDC12" s="597"/>
      <c r="PDD12" s="597"/>
      <c r="PDE12" s="597"/>
      <c r="PDF12" s="597"/>
      <c r="PDG12" s="597"/>
      <c r="PDH12" s="597"/>
      <c r="PDI12" s="597"/>
      <c r="PDJ12" s="597"/>
      <c r="PDK12" s="597"/>
      <c r="PDL12" s="597"/>
      <c r="PDM12" s="597"/>
      <c r="PDN12" s="597"/>
      <c r="PDO12" s="597"/>
      <c r="PDP12" s="597"/>
      <c r="PDQ12" s="597"/>
      <c r="PDR12" s="597"/>
      <c r="PDS12" s="597"/>
      <c r="PDT12" s="597"/>
      <c r="PDU12" s="597"/>
      <c r="PDV12" s="597"/>
      <c r="PDW12" s="597"/>
      <c r="PDX12" s="597"/>
      <c r="PDY12" s="597"/>
      <c r="PDZ12" s="597"/>
      <c r="PEA12" s="597"/>
      <c r="PEB12" s="597"/>
      <c r="PEC12" s="597"/>
      <c r="PED12" s="597"/>
      <c r="PEE12" s="597"/>
      <c r="PEF12" s="597"/>
      <c r="PEG12" s="597"/>
      <c r="PEH12" s="597"/>
      <c r="PEI12" s="597"/>
      <c r="PEJ12" s="597"/>
      <c r="PEK12" s="597"/>
      <c r="PEL12" s="597"/>
      <c r="PEM12" s="597"/>
      <c r="PEN12" s="597"/>
      <c r="PEO12" s="597"/>
      <c r="PEP12" s="597"/>
      <c r="PEQ12" s="597"/>
      <c r="PER12" s="597"/>
      <c r="PES12" s="597"/>
      <c r="PET12" s="597"/>
      <c r="PEU12" s="597"/>
      <c r="PEV12" s="597"/>
      <c r="PEW12" s="597"/>
      <c r="PEX12" s="597"/>
      <c r="PEY12" s="597"/>
      <c r="PEZ12" s="597"/>
      <c r="PFA12" s="597"/>
      <c r="PFB12" s="597"/>
      <c r="PFC12" s="597"/>
      <c r="PFD12" s="597"/>
      <c r="PFE12" s="597"/>
      <c r="PFF12" s="597"/>
      <c r="PFG12" s="597"/>
      <c r="PFH12" s="597"/>
      <c r="PFI12" s="597"/>
      <c r="PFJ12" s="597"/>
      <c r="PFK12" s="597"/>
      <c r="PFL12" s="597"/>
      <c r="PFM12" s="597"/>
      <c r="PFN12" s="597"/>
      <c r="PFO12" s="597"/>
      <c r="PFP12" s="597"/>
      <c r="PFQ12" s="597"/>
      <c r="PFR12" s="597"/>
      <c r="PFS12" s="597"/>
      <c r="PFT12" s="597"/>
      <c r="PFU12" s="597"/>
      <c r="PFV12" s="597"/>
      <c r="PFW12" s="597"/>
      <c r="PFX12" s="597"/>
      <c r="PFY12" s="597"/>
      <c r="PFZ12" s="597"/>
      <c r="PGA12" s="597"/>
      <c r="PGB12" s="597"/>
      <c r="PGC12" s="597"/>
      <c r="PGD12" s="597"/>
      <c r="PGE12" s="597"/>
      <c r="PGF12" s="597"/>
      <c r="PGG12" s="597"/>
      <c r="PGH12" s="597"/>
      <c r="PGI12" s="597"/>
      <c r="PGJ12" s="597"/>
      <c r="PGK12" s="597"/>
      <c r="PGL12" s="597"/>
      <c r="PGM12" s="597"/>
      <c r="PGN12" s="597"/>
      <c r="PGO12" s="597"/>
      <c r="PGP12" s="597"/>
      <c r="PGQ12" s="597"/>
      <c r="PGR12" s="597"/>
      <c r="PGS12" s="597"/>
      <c r="PGT12" s="597"/>
      <c r="PGU12" s="597"/>
      <c r="PGV12" s="597"/>
      <c r="PGW12" s="597"/>
      <c r="PGX12" s="597"/>
      <c r="PGY12" s="597"/>
      <c r="PGZ12" s="597"/>
      <c r="PHA12" s="597"/>
      <c r="PHB12" s="597"/>
      <c r="PHC12" s="597"/>
      <c r="PHD12" s="597"/>
      <c r="PHE12" s="597"/>
      <c r="PHF12" s="597"/>
      <c r="PHG12" s="597"/>
      <c r="PHH12" s="597"/>
      <c r="PHI12" s="597"/>
      <c r="PHJ12" s="597"/>
      <c r="PHK12" s="597"/>
      <c r="PHL12" s="597"/>
      <c r="PHM12" s="597"/>
      <c r="PHN12" s="597"/>
      <c r="PHO12" s="597"/>
      <c r="PHP12" s="597"/>
      <c r="PHQ12" s="597"/>
      <c r="PHR12" s="597"/>
      <c r="PHS12" s="597"/>
      <c r="PHT12" s="597"/>
      <c r="PHU12" s="597"/>
      <c r="PHV12" s="597"/>
      <c r="PHW12" s="597"/>
      <c r="PHX12" s="597"/>
      <c r="PHY12" s="597"/>
      <c r="PHZ12" s="597"/>
      <c r="PIA12" s="597"/>
      <c r="PIB12" s="597"/>
      <c r="PIC12" s="597"/>
      <c r="PID12" s="597"/>
      <c r="PIE12" s="597"/>
      <c r="PIF12" s="597"/>
      <c r="PIG12" s="597"/>
      <c r="PIH12" s="597"/>
      <c r="PII12" s="597"/>
      <c r="PIJ12" s="597"/>
      <c r="PIK12" s="597"/>
      <c r="PIL12" s="597"/>
      <c r="PIM12" s="597"/>
      <c r="PIN12" s="597"/>
      <c r="PIO12" s="597"/>
      <c r="PIP12" s="597"/>
      <c r="PIQ12" s="597"/>
      <c r="PIR12" s="597"/>
      <c r="PIS12" s="597"/>
      <c r="PIT12" s="597"/>
      <c r="PIU12" s="597"/>
      <c r="PIV12" s="597"/>
      <c r="PIW12" s="597"/>
      <c r="PIX12" s="597"/>
      <c r="PIY12" s="597"/>
      <c r="PIZ12" s="597"/>
      <c r="PJA12" s="597"/>
      <c r="PJB12" s="597"/>
      <c r="PJC12" s="597"/>
      <c r="PJD12" s="597"/>
      <c r="PJE12" s="597"/>
      <c r="PJF12" s="597"/>
      <c r="PJG12" s="597"/>
      <c r="PJH12" s="597"/>
      <c r="PJI12" s="597"/>
      <c r="PJJ12" s="597"/>
      <c r="PJK12" s="597"/>
      <c r="PJL12" s="597"/>
      <c r="PJM12" s="597"/>
      <c r="PJN12" s="597"/>
      <c r="PJO12" s="597"/>
      <c r="PJP12" s="597"/>
      <c r="PJQ12" s="597"/>
      <c r="PJR12" s="597"/>
      <c r="PJS12" s="597"/>
      <c r="PJT12" s="597"/>
      <c r="PJU12" s="597"/>
      <c r="PJV12" s="597"/>
      <c r="PJW12" s="597"/>
      <c r="PJX12" s="597"/>
      <c r="PJY12" s="597"/>
      <c r="PJZ12" s="597"/>
      <c r="PKA12" s="597"/>
      <c r="PKB12" s="597"/>
      <c r="PKC12" s="597"/>
      <c r="PKD12" s="597"/>
      <c r="PKE12" s="597"/>
      <c r="PKF12" s="597"/>
      <c r="PKG12" s="597"/>
      <c r="PKH12" s="597"/>
      <c r="PKI12" s="597"/>
      <c r="PKJ12" s="597"/>
      <c r="PKK12" s="597"/>
      <c r="PKL12" s="597"/>
      <c r="PKM12" s="597"/>
      <c r="PKN12" s="597"/>
      <c r="PKO12" s="597"/>
      <c r="PKP12" s="597"/>
      <c r="PKQ12" s="597"/>
      <c r="PKR12" s="597"/>
      <c r="PKS12" s="597"/>
      <c r="PKT12" s="597"/>
      <c r="PKU12" s="597"/>
      <c r="PKV12" s="597"/>
      <c r="PKW12" s="597"/>
      <c r="PKX12" s="597"/>
      <c r="PKY12" s="597"/>
      <c r="PKZ12" s="597"/>
      <c r="PLA12" s="597"/>
      <c r="PLB12" s="597"/>
      <c r="PLC12" s="597"/>
      <c r="PLD12" s="597"/>
      <c r="PLE12" s="597"/>
      <c r="PLF12" s="597"/>
      <c r="PLG12" s="597"/>
      <c r="PLH12" s="597"/>
      <c r="PLI12" s="597"/>
      <c r="PLJ12" s="597"/>
      <c r="PLK12" s="597"/>
      <c r="PLL12" s="597"/>
      <c r="PLM12" s="597"/>
      <c r="PLN12" s="597"/>
      <c r="PLO12" s="597"/>
      <c r="PLP12" s="597"/>
      <c r="PLQ12" s="597"/>
      <c r="PLR12" s="597"/>
      <c r="PLS12" s="597"/>
      <c r="PLT12" s="597"/>
      <c r="PLU12" s="597"/>
      <c r="PLV12" s="597"/>
      <c r="PLW12" s="597"/>
      <c r="PLX12" s="597"/>
      <c r="PLY12" s="597"/>
      <c r="PLZ12" s="597"/>
      <c r="PMA12" s="597"/>
      <c r="PMB12" s="597"/>
      <c r="PMC12" s="597"/>
      <c r="PMD12" s="597"/>
      <c r="PME12" s="597"/>
      <c r="PMF12" s="597"/>
      <c r="PMG12" s="597"/>
      <c r="PMH12" s="597"/>
      <c r="PMI12" s="597"/>
      <c r="PMJ12" s="597"/>
      <c r="PMK12" s="597"/>
      <c r="PML12" s="597"/>
      <c r="PMM12" s="597"/>
      <c r="PMN12" s="597"/>
      <c r="PMO12" s="597"/>
      <c r="PMP12" s="597"/>
      <c r="PMQ12" s="597"/>
      <c r="PMR12" s="597"/>
      <c r="PMS12" s="597"/>
      <c r="PMT12" s="597"/>
      <c r="PMU12" s="597"/>
      <c r="PMV12" s="597"/>
      <c r="PMW12" s="597"/>
      <c r="PMX12" s="597"/>
      <c r="PMY12" s="597"/>
      <c r="PMZ12" s="597"/>
      <c r="PNA12" s="597"/>
      <c r="PNB12" s="597"/>
      <c r="PNC12" s="597"/>
      <c r="PND12" s="597"/>
      <c r="PNE12" s="597"/>
      <c r="PNF12" s="597"/>
      <c r="PNG12" s="597"/>
      <c r="PNH12" s="597"/>
      <c r="PNI12" s="597"/>
      <c r="PNJ12" s="597"/>
      <c r="PNK12" s="597"/>
      <c r="PNL12" s="597"/>
      <c r="PNM12" s="597"/>
      <c r="PNN12" s="597"/>
      <c r="PNO12" s="597"/>
      <c r="PNP12" s="597"/>
      <c r="PNQ12" s="597"/>
      <c r="PNR12" s="597"/>
      <c r="PNS12" s="597"/>
      <c r="PNT12" s="597"/>
      <c r="PNU12" s="597"/>
      <c r="PNV12" s="597"/>
      <c r="PNW12" s="597"/>
      <c r="PNX12" s="597"/>
      <c r="PNY12" s="597"/>
      <c r="PNZ12" s="597"/>
      <c r="POA12" s="597"/>
      <c r="POB12" s="597"/>
      <c r="POC12" s="597"/>
      <c r="POD12" s="597"/>
      <c r="POE12" s="597"/>
      <c r="POF12" s="597"/>
      <c r="POG12" s="597"/>
      <c r="POH12" s="597"/>
      <c r="POI12" s="597"/>
      <c r="POJ12" s="597"/>
      <c r="POK12" s="597"/>
      <c r="POL12" s="597"/>
      <c r="POM12" s="597"/>
      <c r="PON12" s="597"/>
      <c r="POO12" s="597"/>
      <c r="POP12" s="597"/>
      <c r="POQ12" s="597"/>
      <c r="POR12" s="597"/>
      <c r="POS12" s="597"/>
      <c r="POT12" s="597"/>
      <c r="POU12" s="597"/>
      <c r="POV12" s="597"/>
      <c r="POW12" s="597"/>
      <c r="POX12" s="597"/>
      <c r="POY12" s="597"/>
      <c r="POZ12" s="597"/>
      <c r="PPA12" s="597"/>
      <c r="PPB12" s="597"/>
      <c r="PPC12" s="597"/>
      <c r="PPD12" s="597"/>
      <c r="PPE12" s="597"/>
      <c r="PPF12" s="597"/>
      <c r="PPG12" s="597"/>
      <c r="PPH12" s="597"/>
      <c r="PPI12" s="597"/>
      <c r="PPJ12" s="597"/>
      <c r="PPK12" s="597"/>
      <c r="PPL12" s="597"/>
      <c r="PPM12" s="597"/>
      <c r="PPN12" s="597"/>
      <c r="PPO12" s="597"/>
      <c r="PPP12" s="597"/>
      <c r="PPQ12" s="597"/>
      <c r="PPR12" s="597"/>
      <c r="PPS12" s="597"/>
      <c r="PPT12" s="597"/>
      <c r="PPU12" s="597"/>
      <c r="PPV12" s="597"/>
      <c r="PPW12" s="597"/>
      <c r="PPX12" s="597"/>
      <c r="PPY12" s="597"/>
      <c r="PPZ12" s="597"/>
      <c r="PQA12" s="597"/>
      <c r="PQB12" s="597"/>
      <c r="PQC12" s="597"/>
      <c r="PQD12" s="597"/>
      <c r="PQE12" s="597"/>
      <c r="PQF12" s="597"/>
      <c r="PQG12" s="597"/>
      <c r="PQH12" s="597"/>
      <c r="PQI12" s="597"/>
      <c r="PQJ12" s="597"/>
      <c r="PQK12" s="597"/>
      <c r="PQL12" s="597"/>
      <c r="PQM12" s="597"/>
      <c r="PQN12" s="597"/>
      <c r="PQO12" s="597"/>
      <c r="PQP12" s="597"/>
      <c r="PQQ12" s="597"/>
      <c r="PQR12" s="597"/>
      <c r="PQS12" s="597"/>
      <c r="PQT12" s="597"/>
      <c r="PQU12" s="597"/>
      <c r="PQV12" s="597"/>
      <c r="PQW12" s="597"/>
      <c r="PQX12" s="597"/>
      <c r="PQY12" s="597"/>
      <c r="PQZ12" s="597"/>
      <c r="PRA12" s="597"/>
      <c r="PRB12" s="597"/>
      <c r="PRC12" s="597"/>
      <c r="PRD12" s="597"/>
      <c r="PRE12" s="597"/>
      <c r="PRF12" s="597"/>
      <c r="PRG12" s="597"/>
      <c r="PRH12" s="597"/>
      <c r="PRI12" s="597"/>
      <c r="PRJ12" s="597"/>
      <c r="PRK12" s="597"/>
      <c r="PRL12" s="597"/>
      <c r="PRM12" s="597"/>
      <c r="PRN12" s="597"/>
      <c r="PRO12" s="597"/>
      <c r="PRP12" s="597"/>
      <c r="PRQ12" s="597"/>
      <c r="PRR12" s="597"/>
      <c r="PRS12" s="597"/>
      <c r="PRT12" s="597"/>
      <c r="PRU12" s="597"/>
      <c r="PRV12" s="597"/>
      <c r="PRW12" s="597"/>
      <c r="PRX12" s="597"/>
      <c r="PRY12" s="597"/>
      <c r="PRZ12" s="597"/>
      <c r="PSA12" s="597"/>
      <c r="PSB12" s="597"/>
      <c r="PSC12" s="597"/>
      <c r="PSD12" s="597"/>
      <c r="PSE12" s="597"/>
      <c r="PSF12" s="597"/>
      <c r="PSG12" s="597"/>
      <c r="PSH12" s="597"/>
      <c r="PSI12" s="597"/>
      <c r="PSJ12" s="597"/>
      <c r="PSK12" s="597"/>
      <c r="PSL12" s="597"/>
      <c r="PSM12" s="597"/>
      <c r="PSN12" s="597"/>
      <c r="PSO12" s="597"/>
      <c r="PSP12" s="597"/>
      <c r="PSQ12" s="597"/>
      <c r="PSR12" s="597"/>
      <c r="PSS12" s="597"/>
      <c r="PST12" s="597"/>
      <c r="PSU12" s="597"/>
      <c r="PSV12" s="597"/>
      <c r="PSW12" s="597"/>
      <c r="PSX12" s="597"/>
      <c r="PSY12" s="597"/>
      <c r="PSZ12" s="597"/>
      <c r="PTA12" s="597"/>
      <c r="PTB12" s="597"/>
      <c r="PTC12" s="597"/>
      <c r="PTD12" s="597"/>
      <c r="PTE12" s="597"/>
      <c r="PTF12" s="597"/>
      <c r="PTG12" s="597"/>
      <c r="PTH12" s="597"/>
      <c r="PTI12" s="597"/>
      <c r="PTJ12" s="597"/>
      <c r="PTK12" s="597"/>
      <c r="PTL12" s="597"/>
      <c r="PTM12" s="597"/>
      <c r="PTN12" s="597"/>
      <c r="PTO12" s="597"/>
      <c r="PTP12" s="597"/>
      <c r="PTQ12" s="597"/>
      <c r="PTR12" s="597"/>
      <c r="PTS12" s="597"/>
      <c r="PTT12" s="597"/>
      <c r="PTU12" s="597"/>
      <c r="PTV12" s="597"/>
      <c r="PTW12" s="597"/>
      <c r="PTX12" s="597"/>
      <c r="PTY12" s="597"/>
      <c r="PTZ12" s="597"/>
      <c r="PUA12" s="597"/>
      <c r="PUB12" s="597"/>
      <c r="PUC12" s="597"/>
      <c r="PUD12" s="597"/>
      <c r="PUE12" s="597"/>
      <c r="PUF12" s="597"/>
      <c r="PUG12" s="597"/>
      <c r="PUH12" s="597"/>
      <c r="PUI12" s="597"/>
      <c r="PUJ12" s="597"/>
      <c r="PUK12" s="597"/>
      <c r="PUL12" s="597"/>
      <c r="PUM12" s="597"/>
      <c r="PUN12" s="597"/>
      <c r="PUO12" s="597"/>
      <c r="PUP12" s="597"/>
      <c r="PUQ12" s="597"/>
      <c r="PUR12" s="597"/>
      <c r="PUS12" s="597"/>
      <c r="PUT12" s="597"/>
      <c r="PUU12" s="597"/>
      <c r="PUV12" s="597"/>
      <c r="PUW12" s="597"/>
      <c r="PUX12" s="597"/>
      <c r="PUY12" s="597"/>
      <c r="PUZ12" s="597"/>
      <c r="PVA12" s="597"/>
      <c r="PVB12" s="597"/>
      <c r="PVC12" s="597"/>
      <c r="PVD12" s="597"/>
      <c r="PVE12" s="597"/>
      <c r="PVF12" s="597"/>
      <c r="PVG12" s="597"/>
      <c r="PVH12" s="597"/>
      <c r="PVI12" s="597"/>
      <c r="PVJ12" s="597"/>
      <c r="PVK12" s="597"/>
      <c r="PVL12" s="597"/>
      <c r="PVM12" s="597"/>
      <c r="PVN12" s="597"/>
      <c r="PVO12" s="597"/>
      <c r="PVP12" s="597"/>
      <c r="PVQ12" s="597"/>
      <c r="PVR12" s="597"/>
      <c r="PVS12" s="597"/>
      <c r="PVT12" s="597"/>
      <c r="PVU12" s="597"/>
      <c r="PVV12" s="597"/>
      <c r="PVW12" s="597"/>
      <c r="PVX12" s="597"/>
      <c r="PVY12" s="597"/>
      <c r="PVZ12" s="597"/>
      <c r="PWA12" s="597"/>
      <c r="PWB12" s="597"/>
      <c r="PWC12" s="597"/>
      <c r="PWD12" s="597"/>
      <c r="PWE12" s="597"/>
      <c r="PWF12" s="597"/>
      <c r="PWG12" s="597"/>
      <c r="PWH12" s="597"/>
      <c r="PWI12" s="597"/>
      <c r="PWJ12" s="597"/>
      <c r="PWK12" s="597"/>
      <c r="PWL12" s="597"/>
      <c r="PWM12" s="597"/>
      <c r="PWN12" s="597"/>
      <c r="PWO12" s="597"/>
      <c r="PWP12" s="597"/>
      <c r="PWQ12" s="597"/>
      <c r="PWR12" s="597"/>
      <c r="PWS12" s="597"/>
      <c r="PWT12" s="597"/>
      <c r="PWU12" s="597"/>
      <c r="PWV12" s="597"/>
      <c r="PWW12" s="597"/>
      <c r="PWX12" s="597"/>
      <c r="PWY12" s="597"/>
      <c r="PWZ12" s="597"/>
      <c r="PXA12" s="597"/>
      <c r="PXB12" s="597"/>
      <c r="PXC12" s="597"/>
      <c r="PXD12" s="597"/>
      <c r="PXE12" s="597"/>
      <c r="PXF12" s="597"/>
      <c r="PXG12" s="597"/>
      <c r="PXH12" s="597"/>
      <c r="PXI12" s="597"/>
      <c r="PXJ12" s="597"/>
      <c r="PXK12" s="597"/>
      <c r="PXL12" s="597"/>
      <c r="PXM12" s="597"/>
      <c r="PXN12" s="597"/>
      <c r="PXO12" s="597"/>
      <c r="PXP12" s="597"/>
      <c r="PXQ12" s="597"/>
      <c r="PXR12" s="597"/>
      <c r="PXS12" s="597"/>
      <c r="PXT12" s="597"/>
      <c r="PXU12" s="597"/>
      <c r="PXV12" s="597"/>
      <c r="PXW12" s="597"/>
      <c r="PXX12" s="597"/>
      <c r="PXY12" s="597"/>
      <c r="PXZ12" s="597"/>
      <c r="PYA12" s="597"/>
      <c r="PYB12" s="597"/>
      <c r="PYC12" s="597"/>
      <c r="PYD12" s="597"/>
      <c r="PYE12" s="597"/>
      <c r="PYF12" s="597"/>
      <c r="PYG12" s="597"/>
      <c r="PYH12" s="597"/>
      <c r="PYI12" s="597"/>
      <c r="PYJ12" s="597"/>
      <c r="PYK12" s="597"/>
      <c r="PYL12" s="597"/>
      <c r="PYM12" s="597"/>
      <c r="PYN12" s="597"/>
      <c r="PYO12" s="597"/>
      <c r="PYP12" s="597"/>
      <c r="PYQ12" s="597"/>
      <c r="PYR12" s="597"/>
      <c r="PYS12" s="597"/>
      <c r="PYT12" s="597"/>
      <c r="PYU12" s="597"/>
      <c r="PYV12" s="597"/>
      <c r="PYW12" s="597"/>
      <c r="PYX12" s="597"/>
      <c r="PYY12" s="597"/>
      <c r="PYZ12" s="597"/>
      <c r="PZA12" s="597"/>
      <c r="PZB12" s="597"/>
      <c r="PZC12" s="597"/>
      <c r="PZD12" s="597"/>
      <c r="PZE12" s="597"/>
      <c r="PZF12" s="597"/>
      <c r="PZG12" s="597"/>
      <c r="PZH12" s="597"/>
      <c r="PZI12" s="597"/>
      <c r="PZJ12" s="597"/>
      <c r="PZK12" s="597"/>
      <c r="PZL12" s="597"/>
      <c r="PZM12" s="597"/>
      <c r="PZN12" s="597"/>
      <c r="PZO12" s="597"/>
      <c r="PZP12" s="597"/>
      <c r="PZQ12" s="597"/>
      <c r="PZR12" s="597"/>
      <c r="PZS12" s="597"/>
      <c r="PZT12" s="597"/>
      <c r="PZU12" s="597"/>
      <c r="PZV12" s="597"/>
      <c r="PZW12" s="597"/>
      <c r="PZX12" s="597"/>
      <c r="PZY12" s="597"/>
      <c r="PZZ12" s="597"/>
      <c r="QAA12" s="597"/>
      <c r="QAB12" s="597"/>
      <c r="QAC12" s="597"/>
      <c r="QAD12" s="597"/>
      <c r="QAE12" s="597"/>
      <c r="QAF12" s="597"/>
      <c r="QAG12" s="597"/>
      <c r="QAH12" s="597"/>
      <c r="QAI12" s="597"/>
      <c r="QAJ12" s="597"/>
      <c r="QAK12" s="597"/>
      <c r="QAL12" s="597"/>
      <c r="QAM12" s="597"/>
      <c r="QAN12" s="597"/>
      <c r="QAO12" s="597"/>
      <c r="QAP12" s="597"/>
      <c r="QAQ12" s="597"/>
      <c r="QAR12" s="597"/>
      <c r="QAS12" s="597"/>
      <c r="QAT12" s="597"/>
      <c r="QAU12" s="597"/>
      <c r="QAV12" s="597"/>
      <c r="QAW12" s="597"/>
      <c r="QAX12" s="597"/>
      <c r="QAY12" s="597"/>
      <c r="QAZ12" s="597"/>
      <c r="QBA12" s="597"/>
      <c r="QBB12" s="597"/>
      <c r="QBC12" s="597"/>
      <c r="QBD12" s="597"/>
      <c r="QBE12" s="597"/>
      <c r="QBF12" s="597"/>
      <c r="QBG12" s="597"/>
      <c r="QBH12" s="597"/>
      <c r="QBI12" s="597"/>
      <c r="QBJ12" s="597"/>
      <c r="QBK12" s="597"/>
      <c r="QBL12" s="597"/>
      <c r="QBM12" s="597"/>
      <c r="QBN12" s="597"/>
      <c r="QBO12" s="597"/>
      <c r="QBP12" s="597"/>
      <c r="QBQ12" s="597"/>
      <c r="QBR12" s="597"/>
      <c r="QBS12" s="597"/>
      <c r="QBT12" s="597"/>
      <c r="QBU12" s="597"/>
      <c r="QBV12" s="597"/>
      <c r="QBW12" s="597"/>
      <c r="QBX12" s="597"/>
      <c r="QBY12" s="597"/>
      <c r="QBZ12" s="597"/>
      <c r="QCA12" s="597"/>
      <c r="QCB12" s="597"/>
      <c r="QCC12" s="597"/>
      <c r="QCD12" s="597"/>
      <c r="QCE12" s="597"/>
      <c r="QCF12" s="597"/>
      <c r="QCG12" s="597"/>
      <c r="QCH12" s="597"/>
      <c r="QCI12" s="597"/>
      <c r="QCJ12" s="597"/>
      <c r="QCK12" s="597"/>
      <c r="QCL12" s="597"/>
      <c r="QCM12" s="597"/>
      <c r="QCN12" s="597"/>
      <c r="QCO12" s="597"/>
      <c r="QCP12" s="597"/>
      <c r="QCQ12" s="597"/>
      <c r="QCR12" s="597"/>
      <c r="QCS12" s="597"/>
      <c r="QCT12" s="597"/>
      <c r="QCU12" s="597"/>
      <c r="QCV12" s="597"/>
      <c r="QCW12" s="597"/>
      <c r="QCX12" s="597"/>
      <c r="QCY12" s="597"/>
      <c r="QCZ12" s="597"/>
      <c r="QDA12" s="597"/>
      <c r="QDB12" s="597"/>
      <c r="QDC12" s="597"/>
      <c r="QDD12" s="597"/>
      <c r="QDE12" s="597"/>
      <c r="QDF12" s="597"/>
      <c r="QDG12" s="597"/>
      <c r="QDH12" s="597"/>
      <c r="QDI12" s="597"/>
      <c r="QDJ12" s="597"/>
      <c r="QDK12" s="597"/>
      <c r="QDL12" s="597"/>
      <c r="QDM12" s="597"/>
      <c r="QDN12" s="597"/>
      <c r="QDO12" s="597"/>
      <c r="QDP12" s="597"/>
      <c r="QDQ12" s="597"/>
      <c r="QDR12" s="597"/>
      <c r="QDS12" s="597"/>
      <c r="QDT12" s="597"/>
      <c r="QDU12" s="597"/>
      <c r="QDV12" s="597"/>
      <c r="QDW12" s="597"/>
      <c r="QDX12" s="597"/>
      <c r="QDY12" s="597"/>
      <c r="QDZ12" s="597"/>
      <c r="QEA12" s="597"/>
      <c r="QEB12" s="597"/>
      <c r="QEC12" s="597"/>
      <c r="QED12" s="597"/>
      <c r="QEE12" s="597"/>
      <c r="QEF12" s="597"/>
      <c r="QEG12" s="597"/>
      <c r="QEH12" s="597"/>
      <c r="QEI12" s="597"/>
      <c r="QEJ12" s="597"/>
      <c r="QEK12" s="597"/>
      <c r="QEL12" s="597"/>
      <c r="QEM12" s="597"/>
      <c r="QEN12" s="597"/>
      <c r="QEO12" s="597"/>
      <c r="QEP12" s="597"/>
      <c r="QEQ12" s="597"/>
      <c r="QER12" s="597"/>
      <c r="QES12" s="597"/>
      <c r="QET12" s="597"/>
      <c r="QEU12" s="597"/>
      <c r="QEV12" s="597"/>
      <c r="QEW12" s="597"/>
      <c r="QEX12" s="597"/>
      <c r="QEY12" s="597"/>
      <c r="QEZ12" s="597"/>
      <c r="QFA12" s="597"/>
      <c r="QFB12" s="597"/>
      <c r="QFC12" s="597"/>
      <c r="QFD12" s="597"/>
      <c r="QFE12" s="597"/>
      <c r="QFF12" s="597"/>
      <c r="QFG12" s="597"/>
      <c r="QFH12" s="597"/>
      <c r="QFI12" s="597"/>
      <c r="QFJ12" s="597"/>
      <c r="QFK12" s="597"/>
      <c r="QFL12" s="597"/>
      <c r="QFM12" s="597"/>
      <c r="QFN12" s="597"/>
      <c r="QFO12" s="597"/>
      <c r="QFP12" s="597"/>
      <c r="QFQ12" s="597"/>
      <c r="QFR12" s="597"/>
      <c r="QFS12" s="597"/>
      <c r="QFT12" s="597"/>
      <c r="QFU12" s="597"/>
      <c r="QFV12" s="597"/>
      <c r="QFW12" s="597"/>
      <c r="QFX12" s="597"/>
      <c r="QFY12" s="597"/>
      <c r="QFZ12" s="597"/>
      <c r="QGA12" s="597"/>
      <c r="QGB12" s="597"/>
      <c r="QGC12" s="597"/>
      <c r="QGD12" s="597"/>
      <c r="QGE12" s="597"/>
      <c r="QGF12" s="597"/>
      <c r="QGG12" s="597"/>
      <c r="QGH12" s="597"/>
      <c r="QGI12" s="597"/>
      <c r="QGJ12" s="597"/>
      <c r="QGK12" s="597"/>
      <c r="QGL12" s="597"/>
      <c r="QGM12" s="597"/>
      <c r="QGN12" s="597"/>
      <c r="QGO12" s="597"/>
      <c r="QGP12" s="597"/>
      <c r="QGQ12" s="597"/>
      <c r="QGR12" s="597"/>
      <c r="QGS12" s="597"/>
      <c r="QGT12" s="597"/>
      <c r="QGU12" s="597"/>
      <c r="QGV12" s="597"/>
      <c r="QGW12" s="597"/>
      <c r="QGX12" s="597"/>
      <c r="QGY12" s="597"/>
      <c r="QGZ12" s="597"/>
      <c r="QHA12" s="597"/>
      <c r="QHB12" s="597"/>
      <c r="QHC12" s="597"/>
      <c r="QHD12" s="597"/>
      <c r="QHE12" s="597"/>
      <c r="QHF12" s="597"/>
      <c r="QHG12" s="597"/>
      <c r="QHH12" s="597"/>
      <c r="QHI12" s="597"/>
      <c r="QHJ12" s="597"/>
      <c r="QHK12" s="597"/>
      <c r="QHL12" s="597"/>
      <c r="QHM12" s="597"/>
      <c r="QHN12" s="597"/>
      <c r="QHO12" s="597"/>
      <c r="QHP12" s="597"/>
      <c r="QHQ12" s="597"/>
      <c r="QHR12" s="597"/>
      <c r="QHS12" s="597"/>
      <c r="QHT12" s="597"/>
      <c r="QHU12" s="597"/>
      <c r="QHV12" s="597"/>
      <c r="QHW12" s="597"/>
      <c r="QHX12" s="597"/>
      <c r="QHY12" s="597"/>
      <c r="QHZ12" s="597"/>
      <c r="QIA12" s="597"/>
      <c r="QIB12" s="597"/>
      <c r="QIC12" s="597"/>
      <c r="QID12" s="597"/>
      <c r="QIE12" s="597"/>
      <c r="QIF12" s="597"/>
      <c r="QIG12" s="597"/>
      <c r="QIH12" s="597"/>
      <c r="QII12" s="597"/>
      <c r="QIJ12" s="597"/>
      <c r="QIK12" s="597"/>
      <c r="QIL12" s="597"/>
      <c r="QIM12" s="597"/>
      <c r="QIN12" s="597"/>
      <c r="QIO12" s="597"/>
      <c r="QIP12" s="597"/>
      <c r="QIQ12" s="597"/>
      <c r="QIR12" s="597"/>
      <c r="QIS12" s="597"/>
      <c r="QIT12" s="597"/>
      <c r="QIU12" s="597"/>
      <c r="QIV12" s="597"/>
      <c r="QIW12" s="597"/>
      <c r="QIX12" s="597"/>
      <c r="QIY12" s="597"/>
      <c r="QIZ12" s="597"/>
      <c r="QJA12" s="597"/>
      <c r="QJB12" s="597"/>
      <c r="QJC12" s="597"/>
      <c r="QJD12" s="597"/>
      <c r="QJE12" s="597"/>
      <c r="QJF12" s="597"/>
      <c r="QJG12" s="597"/>
      <c r="QJH12" s="597"/>
      <c r="QJI12" s="597"/>
      <c r="QJJ12" s="597"/>
      <c r="QJK12" s="597"/>
      <c r="QJL12" s="597"/>
      <c r="QJM12" s="597"/>
      <c r="QJN12" s="597"/>
      <c r="QJO12" s="597"/>
      <c r="QJP12" s="597"/>
      <c r="QJQ12" s="597"/>
      <c r="QJR12" s="597"/>
      <c r="QJS12" s="597"/>
      <c r="QJT12" s="597"/>
      <c r="QJU12" s="597"/>
      <c r="QJV12" s="597"/>
      <c r="QJW12" s="597"/>
      <c r="QJX12" s="597"/>
      <c r="QJY12" s="597"/>
      <c r="QJZ12" s="597"/>
      <c r="QKA12" s="597"/>
      <c r="QKB12" s="597"/>
      <c r="QKC12" s="597"/>
      <c r="QKD12" s="597"/>
      <c r="QKE12" s="597"/>
      <c r="QKF12" s="597"/>
      <c r="QKG12" s="597"/>
      <c r="QKH12" s="597"/>
      <c r="QKI12" s="597"/>
      <c r="QKJ12" s="597"/>
      <c r="QKK12" s="597"/>
      <c r="QKL12" s="597"/>
      <c r="QKM12" s="597"/>
      <c r="QKN12" s="597"/>
      <c r="QKO12" s="597"/>
      <c r="QKP12" s="597"/>
      <c r="QKQ12" s="597"/>
      <c r="QKR12" s="597"/>
      <c r="QKS12" s="597"/>
      <c r="QKT12" s="597"/>
      <c r="QKU12" s="597"/>
      <c r="QKV12" s="597"/>
      <c r="QKW12" s="597"/>
      <c r="QKX12" s="597"/>
      <c r="QKY12" s="597"/>
      <c r="QKZ12" s="597"/>
      <c r="QLA12" s="597"/>
      <c r="QLB12" s="597"/>
      <c r="QLC12" s="597"/>
      <c r="QLD12" s="597"/>
      <c r="QLE12" s="597"/>
      <c r="QLF12" s="597"/>
      <c r="QLG12" s="597"/>
      <c r="QLH12" s="597"/>
      <c r="QLI12" s="597"/>
      <c r="QLJ12" s="597"/>
      <c r="QLK12" s="597"/>
      <c r="QLL12" s="597"/>
      <c r="QLM12" s="597"/>
      <c r="QLN12" s="597"/>
      <c r="QLO12" s="597"/>
      <c r="QLP12" s="597"/>
      <c r="QLQ12" s="597"/>
      <c r="QLR12" s="597"/>
      <c r="QLS12" s="597"/>
      <c r="QLT12" s="597"/>
      <c r="QLU12" s="597"/>
      <c r="QLV12" s="597"/>
      <c r="QLW12" s="597"/>
      <c r="QLX12" s="597"/>
      <c r="QLY12" s="597"/>
      <c r="QLZ12" s="597"/>
      <c r="QMA12" s="597"/>
      <c r="QMB12" s="597"/>
      <c r="QMC12" s="597"/>
      <c r="QMD12" s="597"/>
      <c r="QME12" s="597"/>
      <c r="QMF12" s="597"/>
      <c r="QMG12" s="597"/>
      <c r="QMH12" s="597"/>
      <c r="QMI12" s="597"/>
      <c r="QMJ12" s="597"/>
      <c r="QMK12" s="597"/>
      <c r="QML12" s="597"/>
      <c r="QMM12" s="597"/>
      <c r="QMN12" s="597"/>
      <c r="QMO12" s="597"/>
      <c r="QMP12" s="597"/>
      <c r="QMQ12" s="597"/>
      <c r="QMR12" s="597"/>
      <c r="QMS12" s="597"/>
      <c r="QMT12" s="597"/>
      <c r="QMU12" s="597"/>
      <c r="QMV12" s="597"/>
      <c r="QMW12" s="597"/>
      <c r="QMX12" s="597"/>
      <c r="QMY12" s="597"/>
      <c r="QMZ12" s="597"/>
      <c r="QNA12" s="597"/>
      <c r="QNB12" s="597"/>
      <c r="QNC12" s="597"/>
      <c r="QND12" s="597"/>
      <c r="QNE12" s="597"/>
      <c r="QNF12" s="597"/>
      <c r="QNG12" s="597"/>
      <c r="QNH12" s="597"/>
      <c r="QNI12" s="597"/>
      <c r="QNJ12" s="597"/>
      <c r="QNK12" s="597"/>
      <c r="QNL12" s="597"/>
      <c r="QNM12" s="597"/>
      <c r="QNN12" s="597"/>
      <c r="QNO12" s="597"/>
      <c r="QNP12" s="597"/>
      <c r="QNQ12" s="597"/>
      <c r="QNR12" s="597"/>
      <c r="QNS12" s="597"/>
      <c r="QNT12" s="597"/>
      <c r="QNU12" s="597"/>
      <c r="QNV12" s="597"/>
      <c r="QNW12" s="597"/>
      <c r="QNX12" s="597"/>
      <c r="QNY12" s="597"/>
      <c r="QNZ12" s="597"/>
      <c r="QOA12" s="597"/>
      <c r="QOB12" s="597"/>
      <c r="QOC12" s="597"/>
      <c r="QOD12" s="597"/>
      <c r="QOE12" s="597"/>
      <c r="QOF12" s="597"/>
      <c r="QOG12" s="597"/>
      <c r="QOH12" s="597"/>
      <c r="QOI12" s="597"/>
      <c r="QOJ12" s="597"/>
      <c r="QOK12" s="597"/>
      <c r="QOL12" s="597"/>
      <c r="QOM12" s="597"/>
      <c r="QON12" s="597"/>
      <c r="QOO12" s="597"/>
      <c r="QOP12" s="597"/>
      <c r="QOQ12" s="597"/>
      <c r="QOR12" s="597"/>
      <c r="QOS12" s="597"/>
      <c r="QOT12" s="597"/>
      <c r="QOU12" s="597"/>
      <c r="QOV12" s="597"/>
      <c r="QOW12" s="597"/>
      <c r="QOX12" s="597"/>
      <c r="QOY12" s="597"/>
      <c r="QOZ12" s="597"/>
      <c r="QPA12" s="597"/>
      <c r="QPB12" s="597"/>
      <c r="QPC12" s="597"/>
      <c r="QPD12" s="597"/>
      <c r="QPE12" s="597"/>
      <c r="QPF12" s="597"/>
      <c r="QPG12" s="597"/>
      <c r="QPH12" s="597"/>
      <c r="QPI12" s="597"/>
      <c r="QPJ12" s="597"/>
      <c r="QPK12" s="597"/>
      <c r="QPL12" s="597"/>
      <c r="QPM12" s="597"/>
      <c r="QPN12" s="597"/>
      <c r="QPO12" s="597"/>
      <c r="QPP12" s="597"/>
      <c r="QPQ12" s="597"/>
      <c r="QPR12" s="597"/>
      <c r="QPS12" s="597"/>
      <c r="QPT12" s="597"/>
      <c r="QPU12" s="597"/>
      <c r="QPV12" s="597"/>
      <c r="QPW12" s="597"/>
      <c r="QPX12" s="597"/>
      <c r="QPY12" s="597"/>
      <c r="QPZ12" s="597"/>
      <c r="QQA12" s="597"/>
      <c r="QQB12" s="597"/>
      <c r="QQC12" s="597"/>
      <c r="QQD12" s="597"/>
      <c r="QQE12" s="597"/>
      <c r="QQF12" s="597"/>
      <c r="QQG12" s="597"/>
      <c r="QQH12" s="597"/>
      <c r="QQI12" s="597"/>
      <c r="QQJ12" s="597"/>
      <c r="QQK12" s="597"/>
      <c r="QQL12" s="597"/>
      <c r="QQM12" s="597"/>
      <c r="QQN12" s="597"/>
      <c r="QQO12" s="597"/>
      <c r="QQP12" s="597"/>
      <c r="QQQ12" s="597"/>
      <c r="QQR12" s="597"/>
      <c r="QQS12" s="597"/>
      <c r="QQT12" s="597"/>
      <c r="QQU12" s="597"/>
      <c r="QQV12" s="597"/>
      <c r="QQW12" s="597"/>
      <c r="QQX12" s="597"/>
      <c r="QQY12" s="597"/>
      <c r="QQZ12" s="597"/>
      <c r="QRA12" s="597"/>
      <c r="QRB12" s="597"/>
      <c r="QRC12" s="597"/>
      <c r="QRD12" s="597"/>
      <c r="QRE12" s="597"/>
      <c r="QRF12" s="597"/>
      <c r="QRG12" s="597"/>
      <c r="QRH12" s="597"/>
      <c r="QRI12" s="597"/>
      <c r="QRJ12" s="597"/>
      <c r="QRK12" s="597"/>
      <c r="QRL12" s="597"/>
      <c r="QRM12" s="597"/>
      <c r="QRN12" s="597"/>
      <c r="QRO12" s="597"/>
      <c r="QRP12" s="597"/>
      <c r="QRQ12" s="597"/>
      <c r="QRR12" s="597"/>
      <c r="QRS12" s="597"/>
      <c r="QRT12" s="597"/>
      <c r="QRU12" s="597"/>
      <c r="QRV12" s="597"/>
      <c r="QRW12" s="597"/>
      <c r="QRX12" s="597"/>
      <c r="QRY12" s="597"/>
      <c r="QRZ12" s="597"/>
      <c r="QSA12" s="597"/>
      <c r="QSB12" s="597"/>
      <c r="QSC12" s="597"/>
      <c r="QSD12" s="597"/>
      <c r="QSE12" s="597"/>
      <c r="QSF12" s="597"/>
      <c r="QSG12" s="597"/>
      <c r="QSH12" s="597"/>
      <c r="QSI12" s="597"/>
      <c r="QSJ12" s="597"/>
      <c r="QSK12" s="597"/>
      <c r="QSL12" s="597"/>
      <c r="QSM12" s="597"/>
      <c r="QSN12" s="597"/>
      <c r="QSO12" s="597"/>
      <c r="QSP12" s="597"/>
      <c r="QSQ12" s="597"/>
      <c r="QSR12" s="597"/>
      <c r="QSS12" s="597"/>
      <c r="QST12" s="597"/>
      <c r="QSU12" s="597"/>
      <c r="QSV12" s="597"/>
      <c r="QSW12" s="597"/>
      <c r="QSX12" s="597"/>
      <c r="QSY12" s="597"/>
      <c r="QSZ12" s="597"/>
      <c r="QTA12" s="597"/>
      <c r="QTB12" s="597"/>
      <c r="QTC12" s="597"/>
      <c r="QTD12" s="597"/>
      <c r="QTE12" s="597"/>
      <c r="QTF12" s="597"/>
      <c r="QTG12" s="597"/>
      <c r="QTH12" s="597"/>
      <c r="QTI12" s="597"/>
      <c r="QTJ12" s="597"/>
      <c r="QTK12" s="597"/>
      <c r="QTL12" s="597"/>
      <c r="QTM12" s="597"/>
      <c r="QTN12" s="597"/>
      <c r="QTO12" s="597"/>
      <c r="QTP12" s="597"/>
      <c r="QTQ12" s="597"/>
      <c r="QTR12" s="597"/>
      <c r="QTS12" s="597"/>
      <c r="QTT12" s="597"/>
      <c r="QTU12" s="597"/>
      <c r="QTV12" s="597"/>
      <c r="QTW12" s="597"/>
      <c r="QTX12" s="597"/>
      <c r="QTY12" s="597"/>
      <c r="QTZ12" s="597"/>
      <c r="QUA12" s="597"/>
      <c r="QUB12" s="597"/>
      <c r="QUC12" s="597"/>
      <c r="QUD12" s="597"/>
      <c r="QUE12" s="597"/>
      <c r="QUF12" s="597"/>
      <c r="QUG12" s="597"/>
      <c r="QUH12" s="597"/>
      <c r="QUI12" s="597"/>
      <c r="QUJ12" s="597"/>
      <c r="QUK12" s="597"/>
      <c r="QUL12" s="597"/>
      <c r="QUM12" s="597"/>
      <c r="QUN12" s="597"/>
      <c r="QUO12" s="597"/>
      <c r="QUP12" s="597"/>
      <c r="QUQ12" s="597"/>
      <c r="QUR12" s="597"/>
      <c r="QUS12" s="597"/>
      <c r="QUT12" s="597"/>
      <c r="QUU12" s="597"/>
      <c r="QUV12" s="597"/>
      <c r="QUW12" s="597"/>
      <c r="QUX12" s="597"/>
      <c r="QUY12" s="597"/>
      <c r="QUZ12" s="597"/>
      <c r="QVA12" s="597"/>
      <c r="QVB12" s="597"/>
      <c r="QVC12" s="597"/>
      <c r="QVD12" s="597"/>
      <c r="QVE12" s="597"/>
      <c r="QVF12" s="597"/>
      <c r="QVG12" s="597"/>
      <c r="QVH12" s="597"/>
      <c r="QVI12" s="597"/>
      <c r="QVJ12" s="597"/>
      <c r="QVK12" s="597"/>
      <c r="QVL12" s="597"/>
      <c r="QVM12" s="597"/>
      <c r="QVN12" s="597"/>
      <c r="QVO12" s="597"/>
      <c r="QVP12" s="597"/>
      <c r="QVQ12" s="597"/>
      <c r="QVR12" s="597"/>
      <c r="QVS12" s="597"/>
      <c r="QVT12" s="597"/>
      <c r="QVU12" s="597"/>
      <c r="QVV12" s="597"/>
      <c r="QVW12" s="597"/>
      <c r="QVX12" s="597"/>
      <c r="QVY12" s="597"/>
      <c r="QVZ12" s="597"/>
      <c r="QWA12" s="597"/>
      <c r="QWB12" s="597"/>
      <c r="QWC12" s="597"/>
      <c r="QWD12" s="597"/>
      <c r="QWE12" s="597"/>
      <c r="QWF12" s="597"/>
      <c r="QWG12" s="597"/>
      <c r="QWH12" s="597"/>
      <c r="QWI12" s="597"/>
      <c r="QWJ12" s="597"/>
      <c r="QWK12" s="597"/>
      <c r="QWL12" s="597"/>
      <c r="QWM12" s="597"/>
      <c r="QWN12" s="597"/>
      <c r="QWO12" s="597"/>
      <c r="QWP12" s="597"/>
      <c r="QWQ12" s="597"/>
      <c r="QWR12" s="597"/>
      <c r="QWS12" s="597"/>
      <c r="QWT12" s="597"/>
      <c r="QWU12" s="597"/>
      <c r="QWV12" s="597"/>
      <c r="QWW12" s="597"/>
      <c r="QWX12" s="597"/>
      <c r="QWY12" s="597"/>
      <c r="QWZ12" s="597"/>
      <c r="QXA12" s="597"/>
      <c r="QXB12" s="597"/>
      <c r="QXC12" s="597"/>
      <c r="QXD12" s="597"/>
      <c r="QXE12" s="597"/>
      <c r="QXF12" s="597"/>
      <c r="QXG12" s="597"/>
      <c r="QXH12" s="597"/>
      <c r="QXI12" s="597"/>
      <c r="QXJ12" s="597"/>
      <c r="QXK12" s="597"/>
      <c r="QXL12" s="597"/>
      <c r="QXM12" s="597"/>
      <c r="QXN12" s="597"/>
      <c r="QXO12" s="597"/>
      <c r="QXP12" s="597"/>
      <c r="QXQ12" s="597"/>
      <c r="QXR12" s="597"/>
      <c r="QXS12" s="597"/>
      <c r="QXT12" s="597"/>
      <c r="QXU12" s="597"/>
      <c r="QXV12" s="597"/>
      <c r="QXW12" s="597"/>
      <c r="QXX12" s="597"/>
      <c r="QXY12" s="597"/>
      <c r="QXZ12" s="597"/>
      <c r="QYA12" s="597"/>
      <c r="QYB12" s="597"/>
      <c r="QYC12" s="597"/>
      <c r="QYD12" s="597"/>
      <c r="QYE12" s="597"/>
      <c r="QYF12" s="597"/>
      <c r="QYG12" s="597"/>
      <c r="QYH12" s="597"/>
      <c r="QYI12" s="597"/>
      <c r="QYJ12" s="597"/>
      <c r="QYK12" s="597"/>
      <c r="QYL12" s="597"/>
      <c r="QYM12" s="597"/>
      <c r="QYN12" s="597"/>
      <c r="QYO12" s="597"/>
      <c r="QYP12" s="597"/>
      <c r="QYQ12" s="597"/>
      <c r="QYR12" s="597"/>
      <c r="QYS12" s="597"/>
      <c r="QYT12" s="597"/>
      <c r="QYU12" s="597"/>
      <c r="QYV12" s="597"/>
      <c r="QYW12" s="597"/>
      <c r="QYX12" s="597"/>
      <c r="QYY12" s="597"/>
      <c r="QYZ12" s="597"/>
      <c r="QZA12" s="597"/>
      <c r="QZB12" s="597"/>
      <c r="QZC12" s="597"/>
      <c r="QZD12" s="597"/>
      <c r="QZE12" s="597"/>
      <c r="QZF12" s="597"/>
      <c r="QZG12" s="597"/>
      <c r="QZH12" s="597"/>
      <c r="QZI12" s="597"/>
      <c r="QZJ12" s="597"/>
      <c r="QZK12" s="597"/>
      <c r="QZL12" s="597"/>
      <c r="QZM12" s="597"/>
      <c r="QZN12" s="597"/>
      <c r="QZO12" s="597"/>
      <c r="QZP12" s="597"/>
      <c r="QZQ12" s="597"/>
      <c r="QZR12" s="597"/>
      <c r="QZS12" s="597"/>
      <c r="QZT12" s="597"/>
      <c r="QZU12" s="597"/>
      <c r="QZV12" s="597"/>
      <c r="QZW12" s="597"/>
      <c r="QZX12" s="597"/>
      <c r="QZY12" s="597"/>
      <c r="QZZ12" s="597"/>
      <c r="RAA12" s="597"/>
      <c r="RAB12" s="597"/>
      <c r="RAC12" s="597"/>
      <c r="RAD12" s="597"/>
      <c r="RAE12" s="597"/>
      <c r="RAF12" s="597"/>
      <c r="RAG12" s="597"/>
      <c r="RAH12" s="597"/>
      <c r="RAI12" s="597"/>
      <c r="RAJ12" s="597"/>
      <c r="RAK12" s="597"/>
      <c r="RAL12" s="597"/>
      <c r="RAM12" s="597"/>
      <c r="RAN12" s="597"/>
      <c r="RAO12" s="597"/>
      <c r="RAP12" s="597"/>
      <c r="RAQ12" s="597"/>
      <c r="RAR12" s="597"/>
      <c r="RAS12" s="597"/>
      <c r="RAT12" s="597"/>
      <c r="RAU12" s="597"/>
      <c r="RAV12" s="597"/>
      <c r="RAW12" s="597"/>
      <c r="RAX12" s="597"/>
      <c r="RAY12" s="597"/>
      <c r="RAZ12" s="597"/>
      <c r="RBA12" s="597"/>
      <c r="RBB12" s="597"/>
      <c r="RBC12" s="597"/>
      <c r="RBD12" s="597"/>
      <c r="RBE12" s="597"/>
      <c r="RBF12" s="597"/>
      <c r="RBG12" s="597"/>
      <c r="RBH12" s="597"/>
      <c r="RBI12" s="597"/>
      <c r="RBJ12" s="597"/>
      <c r="RBK12" s="597"/>
      <c r="RBL12" s="597"/>
      <c r="RBM12" s="597"/>
      <c r="RBN12" s="597"/>
      <c r="RBO12" s="597"/>
      <c r="RBP12" s="597"/>
      <c r="RBQ12" s="597"/>
      <c r="RBR12" s="597"/>
      <c r="RBS12" s="597"/>
      <c r="RBT12" s="597"/>
      <c r="RBU12" s="597"/>
      <c r="RBV12" s="597"/>
      <c r="RBW12" s="597"/>
      <c r="RBX12" s="597"/>
      <c r="RBY12" s="597"/>
      <c r="RBZ12" s="597"/>
      <c r="RCA12" s="597"/>
      <c r="RCB12" s="597"/>
      <c r="RCC12" s="597"/>
      <c r="RCD12" s="597"/>
      <c r="RCE12" s="597"/>
      <c r="RCF12" s="597"/>
      <c r="RCG12" s="597"/>
      <c r="RCH12" s="597"/>
      <c r="RCI12" s="597"/>
      <c r="RCJ12" s="597"/>
      <c r="RCK12" s="597"/>
      <c r="RCL12" s="597"/>
      <c r="RCM12" s="597"/>
      <c r="RCN12" s="597"/>
      <c r="RCO12" s="597"/>
      <c r="RCP12" s="597"/>
      <c r="RCQ12" s="597"/>
      <c r="RCR12" s="597"/>
      <c r="RCS12" s="597"/>
      <c r="RCT12" s="597"/>
      <c r="RCU12" s="597"/>
      <c r="RCV12" s="597"/>
      <c r="RCW12" s="597"/>
      <c r="RCX12" s="597"/>
      <c r="RCY12" s="597"/>
      <c r="RCZ12" s="597"/>
      <c r="RDA12" s="597"/>
      <c r="RDB12" s="597"/>
      <c r="RDC12" s="597"/>
      <c r="RDD12" s="597"/>
      <c r="RDE12" s="597"/>
      <c r="RDF12" s="597"/>
      <c r="RDG12" s="597"/>
      <c r="RDH12" s="597"/>
      <c r="RDI12" s="597"/>
      <c r="RDJ12" s="597"/>
      <c r="RDK12" s="597"/>
      <c r="RDL12" s="597"/>
      <c r="RDM12" s="597"/>
      <c r="RDN12" s="597"/>
      <c r="RDO12" s="597"/>
      <c r="RDP12" s="597"/>
      <c r="RDQ12" s="597"/>
      <c r="RDR12" s="597"/>
      <c r="RDS12" s="597"/>
      <c r="RDT12" s="597"/>
      <c r="RDU12" s="597"/>
      <c r="RDV12" s="597"/>
      <c r="RDW12" s="597"/>
      <c r="RDX12" s="597"/>
      <c r="RDY12" s="597"/>
      <c r="RDZ12" s="597"/>
      <c r="REA12" s="597"/>
      <c r="REB12" s="597"/>
      <c r="REC12" s="597"/>
      <c r="RED12" s="597"/>
      <c r="REE12" s="597"/>
      <c r="REF12" s="597"/>
      <c r="REG12" s="597"/>
      <c r="REH12" s="597"/>
      <c r="REI12" s="597"/>
      <c r="REJ12" s="597"/>
      <c r="REK12" s="597"/>
      <c r="REL12" s="597"/>
      <c r="REM12" s="597"/>
      <c r="REN12" s="597"/>
      <c r="REO12" s="597"/>
      <c r="REP12" s="597"/>
      <c r="REQ12" s="597"/>
      <c r="RER12" s="597"/>
      <c r="RES12" s="597"/>
      <c r="RET12" s="597"/>
      <c r="REU12" s="597"/>
      <c r="REV12" s="597"/>
      <c r="REW12" s="597"/>
      <c r="REX12" s="597"/>
      <c r="REY12" s="597"/>
      <c r="REZ12" s="597"/>
      <c r="RFA12" s="597"/>
      <c r="RFB12" s="597"/>
      <c r="RFC12" s="597"/>
      <c r="RFD12" s="597"/>
      <c r="RFE12" s="597"/>
      <c r="RFF12" s="597"/>
      <c r="RFG12" s="597"/>
      <c r="RFH12" s="597"/>
      <c r="RFI12" s="597"/>
      <c r="RFJ12" s="597"/>
      <c r="RFK12" s="597"/>
      <c r="RFL12" s="597"/>
      <c r="RFM12" s="597"/>
      <c r="RFN12" s="597"/>
      <c r="RFO12" s="597"/>
      <c r="RFP12" s="597"/>
      <c r="RFQ12" s="597"/>
      <c r="RFR12" s="597"/>
      <c r="RFS12" s="597"/>
      <c r="RFT12" s="597"/>
      <c r="RFU12" s="597"/>
      <c r="RFV12" s="597"/>
      <c r="RFW12" s="597"/>
      <c r="RFX12" s="597"/>
      <c r="RFY12" s="597"/>
      <c r="RFZ12" s="597"/>
      <c r="RGA12" s="597"/>
      <c r="RGB12" s="597"/>
      <c r="RGC12" s="597"/>
      <c r="RGD12" s="597"/>
      <c r="RGE12" s="597"/>
      <c r="RGF12" s="597"/>
      <c r="RGG12" s="597"/>
      <c r="RGH12" s="597"/>
      <c r="RGI12" s="597"/>
      <c r="RGJ12" s="597"/>
      <c r="RGK12" s="597"/>
      <c r="RGL12" s="597"/>
      <c r="RGM12" s="597"/>
      <c r="RGN12" s="597"/>
      <c r="RGO12" s="597"/>
      <c r="RGP12" s="597"/>
      <c r="RGQ12" s="597"/>
      <c r="RGR12" s="597"/>
      <c r="RGS12" s="597"/>
      <c r="RGT12" s="597"/>
      <c r="RGU12" s="597"/>
      <c r="RGV12" s="597"/>
      <c r="RGW12" s="597"/>
      <c r="RGX12" s="597"/>
      <c r="RGY12" s="597"/>
      <c r="RGZ12" s="597"/>
      <c r="RHA12" s="597"/>
      <c r="RHB12" s="597"/>
      <c r="RHC12" s="597"/>
      <c r="RHD12" s="597"/>
      <c r="RHE12" s="597"/>
      <c r="RHF12" s="597"/>
      <c r="RHG12" s="597"/>
      <c r="RHH12" s="597"/>
      <c r="RHI12" s="597"/>
      <c r="RHJ12" s="597"/>
      <c r="RHK12" s="597"/>
      <c r="RHL12" s="597"/>
      <c r="RHM12" s="597"/>
      <c r="RHN12" s="597"/>
      <c r="RHO12" s="597"/>
      <c r="RHP12" s="597"/>
      <c r="RHQ12" s="597"/>
      <c r="RHR12" s="597"/>
      <c r="RHS12" s="597"/>
      <c r="RHT12" s="597"/>
      <c r="RHU12" s="597"/>
      <c r="RHV12" s="597"/>
      <c r="RHW12" s="597"/>
      <c r="RHX12" s="597"/>
      <c r="RHY12" s="597"/>
      <c r="RHZ12" s="597"/>
      <c r="RIA12" s="597"/>
      <c r="RIB12" s="597"/>
      <c r="RIC12" s="597"/>
      <c r="RID12" s="597"/>
      <c r="RIE12" s="597"/>
      <c r="RIF12" s="597"/>
      <c r="RIG12" s="597"/>
      <c r="RIH12" s="597"/>
      <c r="RII12" s="597"/>
      <c r="RIJ12" s="597"/>
      <c r="RIK12" s="597"/>
      <c r="RIL12" s="597"/>
      <c r="RIM12" s="597"/>
      <c r="RIN12" s="597"/>
      <c r="RIO12" s="597"/>
      <c r="RIP12" s="597"/>
      <c r="RIQ12" s="597"/>
      <c r="RIR12" s="597"/>
      <c r="RIS12" s="597"/>
      <c r="RIT12" s="597"/>
      <c r="RIU12" s="597"/>
      <c r="RIV12" s="597"/>
      <c r="RIW12" s="597"/>
      <c r="RIX12" s="597"/>
      <c r="RIY12" s="597"/>
      <c r="RIZ12" s="597"/>
      <c r="RJA12" s="597"/>
      <c r="RJB12" s="597"/>
      <c r="RJC12" s="597"/>
      <c r="RJD12" s="597"/>
      <c r="RJE12" s="597"/>
      <c r="RJF12" s="597"/>
      <c r="RJG12" s="597"/>
      <c r="RJH12" s="597"/>
      <c r="RJI12" s="597"/>
      <c r="RJJ12" s="597"/>
      <c r="RJK12" s="597"/>
      <c r="RJL12" s="597"/>
      <c r="RJM12" s="597"/>
      <c r="RJN12" s="597"/>
      <c r="RJO12" s="597"/>
      <c r="RJP12" s="597"/>
      <c r="RJQ12" s="597"/>
      <c r="RJR12" s="597"/>
      <c r="RJS12" s="597"/>
      <c r="RJT12" s="597"/>
      <c r="RJU12" s="597"/>
      <c r="RJV12" s="597"/>
      <c r="RJW12" s="597"/>
      <c r="RJX12" s="597"/>
      <c r="RJY12" s="597"/>
      <c r="RJZ12" s="597"/>
      <c r="RKA12" s="597"/>
      <c r="RKB12" s="597"/>
      <c r="RKC12" s="597"/>
      <c r="RKD12" s="597"/>
      <c r="RKE12" s="597"/>
      <c r="RKF12" s="597"/>
      <c r="RKG12" s="597"/>
      <c r="RKH12" s="597"/>
      <c r="RKI12" s="597"/>
      <c r="RKJ12" s="597"/>
      <c r="RKK12" s="597"/>
      <c r="RKL12" s="597"/>
      <c r="RKM12" s="597"/>
      <c r="RKN12" s="597"/>
      <c r="RKO12" s="597"/>
      <c r="RKP12" s="597"/>
      <c r="RKQ12" s="597"/>
      <c r="RKR12" s="597"/>
      <c r="RKS12" s="597"/>
      <c r="RKT12" s="597"/>
      <c r="RKU12" s="597"/>
      <c r="RKV12" s="597"/>
      <c r="RKW12" s="597"/>
      <c r="RKX12" s="597"/>
      <c r="RKY12" s="597"/>
      <c r="RKZ12" s="597"/>
      <c r="RLA12" s="597"/>
      <c r="RLB12" s="597"/>
      <c r="RLC12" s="597"/>
      <c r="RLD12" s="597"/>
      <c r="RLE12" s="597"/>
      <c r="RLF12" s="597"/>
      <c r="RLG12" s="597"/>
      <c r="RLH12" s="597"/>
      <c r="RLI12" s="597"/>
      <c r="RLJ12" s="597"/>
      <c r="RLK12" s="597"/>
      <c r="RLL12" s="597"/>
      <c r="RLM12" s="597"/>
      <c r="RLN12" s="597"/>
      <c r="RLO12" s="597"/>
      <c r="RLP12" s="597"/>
      <c r="RLQ12" s="597"/>
      <c r="RLR12" s="597"/>
      <c r="RLS12" s="597"/>
      <c r="RLT12" s="597"/>
      <c r="RLU12" s="597"/>
      <c r="RLV12" s="597"/>
      <c r="RLW12" s="597"/>
      <c r="RLX12" s="597"/>
      <c r="RLY12" s="597"/>
      <c r="RLZ12" s="597"/>
      <c r="RMA12" s="597"/>
      <c r="RMB12" s="597"/>
      <c r="RMC12" s="597"/>
      <c r="RMD12" s="597"/>
      <c r="RME12" s="597"/>
      <c r="RMF12" s="597"/>
      <c r="RMG12" s="597"/>
      <c r="RMH12" s="597"/>
      <c r="RMI12" s="597"/>
      <c r="RMJ12" s="597"/>
      <c r="RMK12" s="597"/>
      <c r="RML12" s="597"/>
      <c r="RMM12" s="597"/>
      <c r="RMN12" s="597"/>
      <c r="RMO12" s="597"/>
      <c r="RMP12" s="597"/>
      <c r="RMQ12" s="597"/>
      <c r="RMR12" s="597"/>
      <c r="RMS12" s="597"/>
      <c r="RMT12" s="597"/>
      <c r="RMU12" s="597"/>
      <c r="RMV12" s="597"/>
      <c r="RMW12" s="597"/>
      <c r="RMX12" s="597"/>
      <c r="RMY12" s="597"/>
      <c r="RMZ12" s="597"/>
      <c r="RNA12" s="597"/>
      <c r="RNB12" s="597"/>
      <c r="RNC12" s="597"/>
      <c r="RND12" s="597"/>
      <c r="RNE12" s="597"/>
      <c r="RNF12" s="597"/>
      <c r="RNG12" s="597"/>
      <c r="RNH12" s="597"/>
      <c r="RNI12" s="597"/>
      <c r="RNJ12" s="597"/>
      <c r="RNK12" s="597"/>
      <c r="RNL12" s="597"/>
      <c r="RNM12" s="597"/>
      <c r="RNN12" s="597"/>
      <c r="RNO12" s="597"/>
      <c r="RNP12" s="597"/>
      <c r="RNQ12" s="597"/>
      <c r="RNR12" s="597"/>
      <c r="RNS12" s="597"/>
      <c r="RNT12" s="597"/>
      <c r="RNU12" s="597"/>
      <c r="RNV12" s="597"/>
      <c r="RNW12" s="597"/>
      <c r="RNX12" s="597"/>
      <c r="RNY12" s="597"/>
      <c r="RNZ12" s="597"/>
      <c r="ROA12" s="597"/>
      <c r="ROB12" s="597"/>
      <c r="ROC12" s="597"/>
      <c r="ROD12" s="597"/>
      <c r="ROE12" s="597"/>
      <c r="ROF12" s="597"/>
      <c r="ROG12" s="597"/>
      <c r="ROH12" s="597"/>
      <c r="ROI12" s="597"/>
      <c r="ROJ12" s="597"/>
      <c r="ROK12" s="597"/>
      <c r="ROL12" s="597"/>
      <c r="ROM12" s="597"/>
      <c r="RON12" s="597"/>
      <c r="ROO12" s="597"/>
      <c r="ROP12" s="597"/>
      <c r="ROQ12" s="597"/>
      <c r="ROR12" s="597"/>
      <c r="ROS12" s="597"/>
      <c r="ROT12" s="597"/>
      <c r="ROU12" s="597"/>
      <c r="ROV12" s="597"/>
      <c r="ROW12" s="597"/>
      <c r="ROX12" s="597"/>
      <c r="ROY12" s="597"/>
      <c r="ROZ12" s="597"/>
      <c r="RPA12" s="597"/>
      <c r="RPB12" s="597"/>
      <c r="RPC12" s="597"/>
      <c r="RPD12" s="597"/>
      <c r="RPE12" s="597"/>
      <c r="RPF12" s="597"/>
      <c r="RPG12" s="597"/>
      <c r="RPH12" s="597"/>
      <c r="RPI12" s="597"/>
      <c r="RPJ12" s="597"/>
      <c r="RPK12" s="597"/>
      <c r="RPL12" s="597"/>
      <c r="RPM12" s="597"/>
      <c r="RPN12" s="597"/>
      <c r="RPO12" s="597"/>
      <c r="RPP12" s="597"/>
      <c r="RPQ12" s="597"/>
      <c r="RPR12" s="597"/>
      <c r="RPS12" s="597"/>
      <c r="RPT12" s="597"/>
      <c r="RPU12" s="597"/>
      <c r="RPV12" s="597"/>
      <c r="RPW12" s="597"/>
      <c r="RPX12" s="597"/>
      <c r="RPY12" s="597"/>
      <c r="RPZ12" s="597"/>
      <c r="RQA12" s="597"/>
      <c r="RQB12" s="597"/>
      <c r="RQC12" s="597"/>
      <c r="RQD12" s="597"/>
      <c r="RQE12" s="597"/>
      <c r="RQF12" s="597"/>
      <c r="RQG12" s="597"/>
      <c r="RQH12" s="597"/>
      <c r="RQI12" s="597"/>
      <c r="RQJ12" s="597"/>
      <c r="RQK12" s="597"/>
      <c r="RQL12" s="597"/>
      <c r="RQM12" s="597"/>
      <c r="RQN12" s="597"/>
      <c r="RQO12" s="597"/>
      <c r="RQP12" s="597"/>
      <c r="RQQ12" s="597"/>
      <c r="RQR12" s="597"/>
      <c r="RQS12" s="597"/>
      <c r="RQT12" s="597"/>
      <c r="RQU12" s="597"/>
      <c r="RQV12" s="597"/>
      <c r="RQW12" s="597"/>
      <c r="RQX12" s="597"/>
      <c r="RQY12" s="597"/>
      <c r="RQZ12" s="597"/>
      <c r="RRA12" s="597"/>
      <c r="RRB12" s="597"/>
      <c r="RRC12" s="597"/>
      <c r="RRD12" s="597"/>
      <c r="RRE12" s="597"/>
      <c r="RRF12" s="597"/>
      <c r="RRG12" s="597"/>
      <c r="RRH12" s="597"/>
      <c r="RRI12" s="597"/>
      <c r="RRJ12" s="597"/>
      <c r="RRK12" s="597"/>
      <c r="RRL12" s="597"/>
      <c r="RRM12" s="597"/>
      <c r="RRN12" s="597"/>
      <c r="RRO12" s="597"/>
      <c r="RRP12" s="597"/>
      <c r="RRQ12" s="597"/>
      <c r="RRR12" s="597"/>
      <c r="RRS12" s="597"/>
      <c r="RRT12" s="597"/>
      <c r="RRU12" s="597"/>
      <c r="RRV12" s="597"/>
      <c r="RRW12" s="597"/>
      <c r="RRX12" s="597"/>
      <c r="RRY12" s="597"/>
      <c r="RRZ12" s="597"/>
      <c r="RSA12" s="597"/>
      <c r="RSB12" s="597"/>
      <c r="RSC12" s="597"/>
      <c r="RSD12" s="597"/>
      <c r="RSE12" s="597"/>
      <c r="RSF12" s="597"/>
      <c r="RSG12" s="597"/>
      <c r="RSH12" s="597"/>
      <c r="RSI12" s="597"/>
      <c r="RSJ12" s="597"/>
      <c r="RSK12" s="597"/>
      <c r="RSL12" s="597"/>
      <c r="RSM12" s="597"/>
      <c r="RSN12" s="597"/>
      <c r="RSO12" s="597"/>
      <c r="RSP12" s="597"/>
      <c r="RSQ12" s="597"/>
      <c r="RSR12" s="597"/>
      <c r="RSS12" s="597"/>
      <c r="RST12" s="597"/>
      <c r="RSU12" s="597"/>
      <c r="RSV12" s="597"/>
      <c r="RSW12" s="597"/>
      <c r="RSX12" s="597"/>
      <c r="RSY12" s="597"/>
      <c r="RSZ12" s="597"/>
      <c r="RTA12" s="597"/>
      <c r="RTB12" s="597"/>
      <c r="RTC12" s="597"/>
      <c r="RTD12" s="597"/>
      <c r="RTE12" s="597"/>
      <c r="RTF12" s="597"/>
      <c r="RTG12" s="597"/>
      <c r="RTH12" s="597"/>
      <c r="RTI12" s="597"/>
      <c r="RTJ12" s="597"/>
      <c r="RTK12" s="597"/>
      <c r="RTL12" s="597"/>
      <c r="RTM12" s="597"/>
      <c r="RTN12" s="597"/>
      <c r="RTO12" s="597"/>
      <c r="RTP12" s="597"/>
      <c r="RTQ12" s="597"/>
      <c r="RTR12" s="597"/>
      <c r="RTS12" s="597"/>
      <c r="RTT12" s="597"/>
      <c r="RTU12" s="597"/>
      <c r="RTV12" s="597"/>
      <c r="RTW12" s="597"/>
      <c r="RTX12" s="597"/>
      <c r="RTY12" s="597"/>
      <c r="RTZ12" s="597"/>
      <c r="RUA12" s="597"/>
      <c r="RUB12" s="597"/>
      <c r="RUC12" s="597"/>
      <c r="RUD12" s="597"/>
      <c r="RUE12" s="597"/>
      <c r="RUF12" s="597"/>
      <c r="RUG12" s="597"/>
      <c r="RUH12" s="597"/>
      <c r="RUI12" s="597"/>
      <c r="RUJ12" s="597"/>
      <c r="RUK12" s="597"/>
      <c r="RUL12" s="597"/>
      <c r="RUM12" s="597"/>
      <c r="RUN12" s="597"/>
      <c r="RUO12" s="597"/>
      <c r="RUP12" s="597"/>
      <c r="RUQ12" s="597"/>
      <c r="RUR12" s="597"/>
      <c r="RUS12" s="597"/>
      <c r="RUT12" s="597"/>
      <c r="RUU12" s="597"/>
      <c r="RUV12" s="597"/>
      <c r="RUW12" s="597"/>
      <c r="RUX12" s="597"/>
      <c r="RUY12" s="597"/>
      <c r="RUZ12" s="597"/>
      <c r="RVA12" s="597"/>
      <c r="RVB12" s="597"/>
      <c r="RVC12" s="597"/>
      <c r="RVD12" s="597"/>
      <c r="RVE12" s="597"/>
      <c r="RVF12" s="597"/>
      <c r="RVG12" s="597"/>
      <c r="RVH12" s="597"/>
      <c r="RVI12" s="597"/>
      <c r="RVJ12" s="597"/>
      <c r="RVK12" s="597"/>
      <c r="RVL12" s="597"/>
      <c r="RVM12" s="597"/>
      <c r="RVN12" s="597"/>
      <c r="RVO12" s="597"/>
      <c r="RVP12" s="597"/>
      <c r="RVQ12" s="597"/>
      <c r="RVR12" s="597"/>
      <c r="RVS12" s="597"/>
      <c r="RVT12" s="597"/>
      <c r="RVU12" s="597"/>
      <c r="RVV12" s="597"/>
      <c r="RVW12" s="597"/>
      <c r="RVX12" s="597"/>
      <c r="RVY12" s="597"/>
      <c r="RVZ12" s="597"/>
      <c r="RWA12" s="597"/>
      <c r="RWB12" s="597"/>
      <c r="RWC12" s="597"/>
      <c r="RWD12" s="597"/>
      <c r="RWE12" s="597"/>
      <c r="RWF12" s="597"/>
      <c r="RWG12" s="597"/>
      <c r="RWH12" s="597"/>
      <c r="RWI12" s="597"/>
      <c r="RWJ12" s="597"/>
      <c r="RWK12" s="597"/>
      <c r="RWL12" s="597"/>
      <c r="RWM12" s="597"/>
      <c r="RWN12" s="597"/>
      <c r="RWO12" s="597"/>
      <c r="RWP12" s="597"/>
      <c r="RWQ12" s="597"/>
      <c r="RWR12" s="597"/>
      <c r="RWS12" s="597"/>
      <c r="RWT12" s="597"/>
      <c r="RWU12" s="597"/>
      <c r="RWV12" s="597"/>
      <c r="RWW12" s="597"/>
      <c r="RWX12" s="597"/>
      <c r="RWY12" s="597"/>
      <c r="RWZ12" s="597"/>
      <c r="RXA12" s="597"/>
      <c r="RXB12" s="597"/>
      <c r="RXC12" s="597"/>
      <c r="RXD12" s="597"/>
      <c r="RXE12" s="597"/>
      <c r="RXF12" s="597"/>
      <c r="RXG12" s="597"/>
      <c r="RXH12" s="597"/>
      <c r="RXI12" s="597"/>
      <c r="RXJ12" s="597"/>
      <c r="RXK12" s="597"/>
      <c r="RXL12" s="597"/>
      <c r="RXM12" s="597"/>
      <c r="RXN12" s="597"/>
      <c r="RXO12" s="597"/>
      <c r="RXP12" s="597"/>
      <c r="RXQ12" s="597"/>
      <c r="RXR12" s="597"/>
      <c r="RXS12" s="597"/>
      <c r="RXT12" s="597"/>
      <c r="RXU12" s="597"/>
      <c r="RXV12" s="597"/>
      <c r="RXW12" s="597"/>
      <c r="RXX12" s="597"/>
      <c r="RXY12" s="597"/>
      <c r="RXZ12" s="597"/>
      <c r="RYA12" s="597"/>
      <c r="RYB12" s="597"/>
      <c r="RYC12" s="597"/>
      <c r="RYD12" s="597"/>
      <c r="RYE12" s="597"/>
      <c r="RYF12" s="597"/>
      <c r="RYG12" s="597"/>
      <c r="RYH12" s="597"/>
      <c r="RYI12" s="597"/>
      <c r="RYJ12" s="597"/>
      <c r="RYK12" s="597"/>
      <c r="RYL12" s="597"/>
      <c r="RYM12" s="597"/>
      <c r="RYN12" s="597"/>
      <c r="RYO12" s="597"/>
      <c r="RYP12" s="597"/>
      <c r="RYQ12" s="597"/>
      <c r="RYR12" s="597"/>
      <c r="RYS12" s="597"/>
      <c r="RYT12" s="597"/>
      <c r="RYU12" s="597"/>
      <c r="RYV12" s="597"/>
      <c r="RYW12" s="597"/>
      <c r="RYX12" s="597"/>
      <c r="RYY12" s="597"/>
      <c r="RYZ12" s="597"/>
      <c r="RZA12" s="597"/>
      <c r="RZB12" s="597"/>
      <c r="RZC12" s="597"/>
      <c r="RZD12" s="597"/>
      <c r="RZE12" s="597"/>
      <c r="RZF12" s="597"/>
      <c r="RZG12" s="597"/>
      <c r="RZH12" s="597"/>
      <c r="RZI12" s="597"/>
      <c r="RZJ12" s="597"/>
      <c r="RZK12" s="597"/>
      <c r="RZL12" s="597"/>
      <c r="RZM12" s="597"/>
      <c r="RZN12" s="597"/>
      <c r="RZO12" s="597"/>
      <c r="RZP12" s="597"/>
      <c r="RZQ12" s="597"/>
      <c r="RZR12" s="597"/>
      <c r="RZS12" s="597"/>
      <c r="RZT12" s="597"/>
      <c r="RZU12" s="597"/>
      <c r="RZV12" s="597"/>
      <c r="RZW12" s="597"/>
      <c r="RZX12" s="597"/>
      <c r="RZY12" s="597"/>
      <c r="RZZ12" s="597"/>
      <c r="SAA12" s="597"/>
      <c r="SAB12" s="597"/>
      <c r="SAC12" s="597"/>
      <c r="SAD12" s="597"/>
      <c r="SAE12" s="597"/>
      <c r="SAF12" s="597"/>
      <c r="SAG12" s="597"/>
      <c r="SAH12" s="597"/>
      <c r="SAI12" s="597"/>
      <c r="SAJ12" s="597"/>
      <c r="SAK12" s="597"/>
      <c r="SAL12" s="597"/>
      <c r="SAM12" s="597"/>
      <c r="SAN12" s="597"/>
      <c r="SAO12" s="597"/>
      <c r="SAP12" s="597"/>
      <c r="SAQ12" s="597"/>
      <c r="SAR12" s="597"/>
      <c r="SAS12" s="597"/>
      <c r="SAT12" s="597"/>
      <c r="SAU12" s="597"/>
      <c r="SAV12" s="597"/>
      <c r="SAW12" s="597"/>
      <c r="SAX12" s="597"/>
      <c r="SAY12" s="597"/>
      <c r="SAZ12" s="597"/>
      <c r="SBA12" s="597"/>
      <c r="SBB12" s="597"/>
      <c r="SBC12" s="597"/>
      <c r="SBD12" s="597"/>
      <c r="SBE12" s="597"/>
      <c r="SBF12" s="597"/>
      <c r="SBG12" s="597"/>
      <c r="SBH12" s="597"/>
      <c r="SBI12" s="597"/>
      <c r="SBJ12" s="597"/>
      <c r="SBK12" s="597"/>
      <c r="SBL12" s="597"/>
      <c r="SBM12" s="597"/>
      <c r="SBN12" s="597"/>
      <c r="SBO12" s="597"/>
      <c r="SBP12" s="597"/>
      <c r="SBQ12" s="597"/>
      <c r="SBR12" s="597"/>
      <c r="SBS12" s="597"/>
      <c r="SBT12" s="597"/>
      <c r="SBU12" s="597"/>
      <c r="SBV12" s="597"/>
      <c r="SBW12" s="597"/>
      <c r="SBX12" s="597"/>
      <c r="SBY12" s="597"/>
      <c r="SBZ12" s="597"/>
      <c r="SCA12" s="597"/>
      <c r="SCB12" s="597"/>
      <c r="SCC12" s="597"/>
      <c r="SCD12" s="597"/>
      <c r="SCE12" s="597"/>
      <c r="SCF12" s="597"/>
      <c r="SCG12" s="597"/>
      <c r="SCH12" s="597"/>
      <c r="SCI12" s="597"/>
      <c r="SCJ12" s="597"/>
      <c r="SCK12" s="597"/>
      <c r="SCL12" s="597"/>
      <c r="SCM12" s="597"/>
      <c r="SCN12" s="597"/>
      <c r="SCO12" s="597"/>
      <c r="SCP12" s="597"/>
      <c r="SCQ12" s="597"/>
      <c r="SCR12" s="597"/>
      <c r="SCS12" s="597"/>
      <c r="SCT12" s="597"/>
      <c r="SCU12" s="597"/>
      <c r="SCV12" s="597"/>
      <c r="SCW12" s="597"/>
      <c r="SCX12" s="597"/>
      <c r="SCY12" s="597"/>
      <c r="SCZ12" s="597"/>
      <c r="SDA12" s="597"/>
      <c r="SDB12" s="597"/>
      <c r="SDC12" s="597"/>
      <c r="SDD12" s="597"/>
      <c r="SDE12" s="597"/>
      <c r="SDF12" s="597"/>
      <c r="SDG12" s="597"/>
      <c r="SDH12" s="597"/>
      <c r="SDI12" s="597"/>
      <c r="SDJ12" s="597"/>
      <c r="SDK12" s="597"/>
      <c r="SDL12" s="597"/>
      <c r="SDM12" s="597"/>
      <c r="SDN12" s="597"/>
      <c r="SDO12" s="597"/>
      <c r="SDP12" s="597"/>
      <c r="SDQ12" s="597"/>
      <c r="SDR12" s="597"/>
      <c r="SDS12" s="597"/>
      <c r="SDT12" s="597"/>
      <c r="SDU12" s="597"/>
      <c r="SDV12" s="597"/>
      <c r="SDW12" s="597"/>
      <c r="SDX12" s="597"/>
      <c r="SDY12" s="597"/>
      <c r="SDZ12" s="597"/>
      <c r="SEA12" s="597"/>
      <c r="SEB12" s="597"/>
      <c r="SEC12" s="597"/>
      <c r="SED12" s="597"/>
      <c r="SEE12" s="597"/>
      <c r="SEF12" s="597"/>
      <c r="SEG12" s="597"/>
      <c r="SEH12" s="597"/>
      <c r="SEI12" s="597"/>
      <c r="SEJ12" s="597"/>
      <c r="SEK12" s="597"/>
      <c r="SEL12" s="597"/>
      <c r="SEM12" s="597"/>
      <c r="SEN12" s="597"/>
      <c r="SEO12" s="597"/>
      <c r="SEP12" s="597"/>
      <c r="SEQ12" s="597"/>
      <c r="SER12" s="597"/>
      <c r="SES12" s="597"/>
      <c r="SET12" s="597"/>
      <c r="SEU12" s="597"/>
      <c r="SEV12" s="597"/>
      <c r="SEW12" s="597"/>
      <c r="SEX12" s="597"/>
      <c r="SEY12" s="597"/>
      <c r="SEZ12" s="597"/>
      <c r="SFA12" s="597"/>
      <c r="SFB12" s="597"/>
      <c r="SFC12" s="597"/>
      <c r="SFD12" s="597"/>
      <c r="SFE12" s="597"/>
      <c r="SFF12" s="597"/>
      <c r="SFG12" s="597"/>
      <c r="SFH12" s="597"/>
      <c r="SFI12" s="597"/>
      <c r="SFJ12" s="597"/>
      <c r="SFK12" s="597"/>
      <c r="SFL12" s="597"/>
      <c r="SFM12" s="597"/>
      <c r="SFN12" s="597"/>
      <c r="SFO12" s="597"/>
      <c r="SFP12" s="597"/>
      <c r="SFQ12" s="597"/>
      <c r="SFR12" s="597"/>
      <c r="SFS12" s="597"/>
      <c r="SFT12" s="597"/>
      <c r="SFU12" s="597"/>
      <c r="SFV12" s="597"/>
      <c r="SFW12" s="597"/>
      <c r="SFX12" s="597"/>
      <c r="SFY12" s="597"/>
      <c r="SFZ12" s="597"/>
      <c r="SGA12" s="597"/>
      <c r="SGB12" s="597"/>
      <c r="SGC12" s="597"/>
      <c r="SGD12" s="597"/>
      <c r="SGE12" s="597"/>
      <c r="SGF12" s="597"/>
      <c r="SGG12" s="597"/>
      <c r="SGH12" s="597"/>
      <c r="SGI12" s="597"/>
      <c r="SGJ12" s="597"/>
      <c r="SGK12" s="597"/>
      <c r="SGL12" s="597"/>
      <c r="SGM12" s="597"/>
      <c r="SGN12" s="597"/>
      <c r="SGO12" s="597"/>
      <c r="SGP12" s="597"/>
      <c r="SGQ12" s="597"/>
      <c r="SGR12" s="597"/>
      <c r="SGS12" s="597"/>
      <c r="SGT12" s="597"/>
      <c r="SGU12" s="597"/>
      <c r="SGV12" s="597"/>
      <c r="SGW12" s="597"/>
      <c r="SGX12" s="597"/>
      <c r="SGY12" s="597"/>
      <c r="SGZ12" s="597"/>
      <c r="SHA12" s="597"/>
      <c r="SHB12" s="597"/>
      <c r="SHC12" s="597"/>
      <c r="SHD12" s="597"/>
      <c r="SHE12" s="597"/>
      <c r="SHF12" s="597"/>
      <c r="SHG12" s="597"/>
      <c r="SHH12" s="597"/>
      <c r="SHI12" s="597"/>
      <c r="SHJ12" s="597"/>
      <c r="SHK12" s="597"/>
      <c r="SHL12" s="597"/>
      <c r="SHM12" s="597"/>
      <c r="SHN12" s="597"/>
      <c r="SHO12" s="597"/>
      <c r="SHP12" s="597"/>
      <c r="SHQ12" s="597"/>
      <c r="SHR12" s="597"/>
      <c r="SHS12" s="597"/>
      <c r="SHT12" s="597"/>
      <c r="SHU12" s="597"/>
      <c r="SHV12" s="597"/>
      <c r="SHW12" s="597"/>
      <c r="SHX12" s="597"/>
      <c r="SHY12" s="597"/>
      <c r="SHZ12" s="597"/>
      <c r="SIA12" s="597"/>
      <c r="SIB12" s="597"/>
      <c r="SIC12" s="597"/>
      <c r="SID12" s="597"/>
      <c r="SIE12" s="597"/>
      <c r="SIF12" s="597"/>
      <c r="SIG12" s="597"/>
      <c r="SIH12" s="597"/>
      <c r="SII12" s="597"/>
      <c r="SIJ12" s="597"/>
      <c r="SIK12" s="597"/>
      <c r="SIL12" s="597"/>
      <c r="SIM12" s="597"/>
      <c r="SIN12" s="597"/>
      <c r="SIO12" s="597"/>
      <c r="SIP12" s="597"/>
      <c r="SIQ12" s="597"/>
      <c r="SIR12" s="597"/>
      <c r="SIS12" s="597"/>
      <c r="SIT12" s="597"/>
      <c r="SIU12" s="597"/>
      <c r="SIV12" s="597"/>
      <c r="SIW12" s="597"/>
      <c r="SIX12" s="597"/>
      <c r="SIY12" s="597"/>
      <c r="SIZ12" s="597"/>
      <c r="SJA12" s="597"/>
      <c r="SJB12" s="597"/>
      <c r="SJC12" s="597"/>
      <c r="SJD12" s="597"/>
      <c r="SJE12" s="597"/>
      <c r="SJF12" s="597"/>
      <c r="SJG12" s="597"/>
      <c r="SJH12" s="597"/>
      <c r="SJI12" s="597"/>
      <c r="SJJ12" s="597"/>
      <c r="SJK12" s="597"/>
      <c r="SJL12" s="597"/>
      <c r="SJM12" s="597"/>
      <c r="SJN12" s="597"/>
      <c r="SJO12" s="597"/>
      <c r="SJP12" s="597"/>
      <c r="SJQ12" s="597"/>
      <c r="SJR12" s="597"/>
      <c r="SJS12" s="597"/>
      <c r="SJT12" s="597"/>
      <c r="SJU12" s="597"/>
      <c r="SJV12" s="597"/>
      <c r="SJW12" s="597"/>
      <c r="SJX12" s="597"/>
      <c r="SJY12" s="597"/>
      <c r="SJZ12" s="597"/>
      <c r="SKA12" s="597"/>
      <c r="SKB12" s="597"/>
      <c r="SKC12" s="597"/>
      <c r="SKD12" s="597"/>
      <c r="SKE12" s="597"/>
      <c r="SKF12" s="597"/>
      <c r="SKG12" s="597"/>
      <c r="SKH12" s="597"/>
      <c r="SKI12" s="597"/>
      <c r="SKJ12" s="597"/>
      <c r="SKK12" s="597"/>
      <c r="SKL12" s="597"/>
      <c r="SKM12" s="597"/>
      <c r="SKN12" s="597"/>
      <c r="SKO12" s="597"/>
      <c r="SKP12" s="597"/>
      <c r="SKQ12" s="597"/>
      <c r="SKR12" s="597"/>
      <c r="SKS12" s="597"/>
      <c r="SKT12" s="597"/>
      <c r="SKU12" s="597"/>
      <c r="SKV12" s="597"/>
      <c r="SKW12" s="597"/>
      <c r="SKX12" s="597"/>
      <c r="SKY12" s="597"/>
      <c r="SKZ12" s="597"/>
      <c r="SLA12" s="597"/>
      <c r="SLB12" s="597"/>
      <c r="SLC12" s="597"/>
      <c r="SLD12" s="597"/>
      <c r="SLE12" s="597"/>
      <c r="SLF12" s="597"/>
      <c r="SLG12" s="597"/>
      <c r="SLH12" s="597"/>
      <c r="SLI12" s="597"/>
      <c r="SLJ12" s="597"/>
      <c r="SLK12" s="597"/>
      <c r="SLL12" s="597"/>
      <c r="SLM12" s="597"/>
      <c r="SLN12" s="597"/>
      <c r="SLO12" s="597"/>
      <c r="SLP12" s="597"/>
      <c r="SLQ12" s="597"/>
      <c r="SLR12" s="597"/>
      <c r="SLS12" s="597"/>
      <c r="SLT12" s="597"/>
      <c r="SLU12" s="597"/>
      <c r="SLV12" s="597"/>
      <c r="SLW12" s="597"/>
      <c r="SLX12" s="597"/>
      <c r="SLY12" s="597"/>
      <c r="SLZ12" s="597"/>
      <c r="SMA12" s="597"/>
      <c r="SMB12" s="597"/>
      <c r="SMC12" s="597"/>
      <c r="SMD12" s="597"/>
      <c r="SME12" s="597"/>
      <c r="SMF12" s="597"/>
      <c r="SMG12" s="597"/>
      <c r="SMH12" s="597"/>
      <c r="SMI12" s="597"/>
      <c r="SMJ12" s="597"/>
      <c r="SMK12" s="597"/>
      <c r="SML12" s="597"/>
      <c r="SMM12" s="597"/>
      <c r="SMN12" s="597"/>
      <c r="SMO12" s="597"/>
      <c r="SMP12" s="597"/>
      <c r="SMQ12" s="597"/>
      <c r="SMR12" s="597"/>
      <c r="SMS12" s="597"/>
      <c r="SMT12" s="597"/>
      <c r="SMU12" s="597"/>
      <c r="SMV12" s="597"/>
      <c r="SMW12" s="597"/>
      <c r="SMX12" s="597"/>
      <c r="SMY12" s="597"/>
      <c r="SMZ12" s="597"/>
      <c r="SNA12" s="597"/>
      <c r="SNB12" s="597"/>
      <c r="SNC12" s="597"/>
      <c r="SND12" s="597"/>
      <c r="SNE12" s="597"/>
      <c r="SNF12" s="597"/>
      <c r="SNG12" s="597"/>
      <c r="SNH12" s="597"/>
      <c r="SNI12" s="597"/>
      <c r="SNJ12" s="597"/>
      <c r="SNK12" s="597"/>
      <c r="SNL12" s="597"/>
      <c r="SNM12" s="597"/>
      <c r="SNN12" s="597"/>
      <c r="SNO12" s="597"/>
      <c r="SNP12" s="597"/>
      <c r="SNQ12" s="597"/>
      <c r="SNR12" s="597"/>
      <c r="SNS12" s="597"/>
      <c r="SNT12" s="597"/>
      <c r="SNU12" s="597"/>
      <c r="SNV12" s="597"/>
      <c r="SNW12" s="597"/>
      <c r="SNX12" s="597"/>
      <c r="SNY12" s="597"/>
      <c r="SNZ12" s="597"/>
      <c r="SOA12" s="597"/>
      <c r="SOB12" s="597"/>
      <c r="SOC12" s="597"/>
      <c r="SOD12" s="597"/>
      <c r="SOE12" s="597"/>
      <c r="SOF12" s="597"/>
      <c r="SOG12" s="597"/>
      <c r="SOH12" s="597"/>
      <c r="SOI12" s="597"/>
      <c r="SOJ12" s="597"/>
      <c r="SOK12" s="597"/>
      <c r="SOL12" s="597"/>
      <c r="SOM12" s="597"/>
      <c r="SON12" s="597"/>
      <c r="SOO12" s="597"/>
      <c r="SOP12" s="597"/>
      <c r="SOQ12" s="597"/>
      <c r="SOR12" s="597"/>
      <c r="SOS12" s="597"/>
      <c r="SOT12" s="597"/>
      <c r="SOU12" s="597"/>
      <c r="SOV12" s="597"/>
      <c r="SOW12" s="597"/>
      <c r="SOX12" s="597"/>
      <c r="SOY12" s="597"/>
      <c r="SOZ12" s="597"/>
      <c r="SPA12" s="597"/>
      <c r="SPB12" s="597"/>
      <c r="SPC12" s="597"/>
      <c r="SPD12" s="597"/>
      <c r="SPE12" s="597"/>
      <c r="SPF12" s="597"/>
      <c r="SPG12" s="597"/>
      <c r="SPH12" s="597"/>
      <c r="SPI12" s="597"/>
      <c r="SPJ12" s="597"/>
      <c r="SPK12" s="597"/>
      <c r="SPL12" s="597"/>
      <c r="SPM12" s="597"/>
      <c r="SPN12" s="597"/>
      <c r="SPO12" s="597"/>
      <c r="SPP12" s="597"/>
      <c r="SPQ12" s="597"/>
      <c r="SPR12" s="597"/>
      <c r="SPS12" s="597"/>
      <c r="SPT12" s="597"/>
      <c r="SPU12" s="597"/>
      <c r="SPV12" s="597"/>
      <c r="SPW12" s="597"/>
      <c r="SPX12" s="597"/>
      <c r="SPY12" s="597"/>
      <c r="SPZ12" s="597"/>
      <c r="SQA12" s="597"/>
      <c r="SQB12" s="597"/>
      <c r="SQC12" s="597"/>
      <c r="SQD12" s="597"/>
      <c r="SQE12" s="597"/>
      <c r="SQF12" s="597"/>
      <c r="SQG12" s="597"/>
      <c r="SQH12" s="597"/>
      <c r="SQI12" s="597"/>
      <c r="SQJ12" s="597"/>
      <c r="SQK12" s="597"/>
      <c r="SQL12" s="597"/>
      <c r="SQM12" s="597"/>
      <c r="SQN12" s="597"/>
      <c r="SQO12" s="597"/>
      <c r="SQP12" s="597"/>
      <c r="SQQ12" s="597"/>
      <c r="SQR12" s="597"/>
      <c r="SQS12" s="597"/>
      <c r="SQT12" s="597"/>
      <c r="SQU12" s="597"/>
      <c r="SQV12" s="597"/>
      <c r="SQW12" s="597"/>
      <c r="SQX12" s="597"/>
      <c r="SQY12" s="597"/>
      <c r="SQZ12" s="597"/>
      <c r="SRA12" s="597"/>
      <c r="SRB12" s="597"/>
      <c r="SRC12" s="597"/>
      <c r="SRD12" s="597"/>
      <c r="SRE12" s="597"/>
      <c r="SRF12" s="597"/>
      <c r="SRG12" s="597"/>
      <c r="SRH12" s="597"/>
      <c r="SRI12" s="597"/>
      <c r="SRJ12" s="597"/>
      <c r="SRK12" s="597"/>
      <c r="SRL12" s="597"/>
      <c r="SRM12" s="597"/>
      <c r="SRN12" s="597"/>
      <c r="SRO12" s="597"/>
      <c r="SRP12" s="597"/>
      <c r="SRQ12" s="597"/>
      <c r="SRR12" s="597"/>
      <c r="SRS12" s="597"/>
      <c r="SRT12" s="597"/>
      <c r="SRU12" s="597"/>
      <c r="SRV12" s="597"/>
      <c r="SRW12" s="597"/>
      <c r="SRX12" s="597"/>
      <c r="SRY12" s="597"/>
      <c r="SRZ12" s="597"/>
      <c r="SSA12" s="597"/>
      <c r="SSB12" s="597"/>
      <c r="SSC12" s="597"/>
      <c r="SSD12" s="597"/>
      <c r="SSE12" s="597"/>
      <c r="SSF12" s="597"/>
      <c r="SSG12" s="597"/>
      <c r="SSH12" s="597"/>
      <c r="SSI12" s="597"/>
      <c r="SSJ12" s="597"/>
      <c r="SSK12" s="597"/>
      <c r="SSL12" s="597"/>
      <c r="SSM12" s="597"/>
      <c r="SSN12" s="597"/>
      <c r="SSO12" s="597"/>
      <c r="SSP12" s="597"/>
      <c r="SSQ12" s="597"/>
      <c r="SSR12" s="597"/>
      <c r="SSS12" s="597"/>
      <c r="SST12" s="597"/>
      <c r="SSU12" s="597"/>
      <c r="SSV12" s="597"/>
      <c r="SSW12" s="597"/>
      <c r="SSX12" s="597"/>
      <c r="SSY12" s="597"/>
      <c r="SSZ12" s="597"/>
      <c r="STA12" s="597"/>
      <c r="STB12" s="597"/>
      <c r="STC12" s="597"/>
      <c r="STD12" s="597"/>
      <c r="STE12" s="597"/>
      <c r="STF12" s="597"/>
      <c r="STG12" s="597"/>
      <c r="STH12" s="597"/>
      <c r="STI12" s="597"/>
      <c r="STJ12" s="597"/>
      <c r="STK12" s="597"/>
      <c r="STL12" s="597"/>
      <c r="STM12" s="597"/>
      <c r="STN12" s="597"/>
      <c r="STO12" s="597"/>
      <c r="STP12" s="597"/>
      <c r="STQ12" s="597"/>
      <c r="STR12" s="597"/>
      <c r="STS12" s="597"/>
      <c r="STT12" s="597"/>
      <c r="STU12" s="597"/>
      <c r="STV12" s="597"/>
      <c r="STW12" s="597"/>
      <c r="STX12" s="597"/>
      <c r="STY12" s="597"/>
      <c r="STZ12" s="597"/>
      <c r="SUA12" s="597"/>
      <c r="SUB12" s="597"/>
      <c r="SUC12" s="597"/>
      <c r="SUD12" s="597"/>
      <c r="SUE12" s="597"/>
      <c r="SUF12" s="597"/>
      <c r="SUG12" s="597"/>
      <c r="SUH12" s="597"/>
      <c r="SUI12" s="597"/>
      <c r="SUJ12" s="597"/>
      <c r="SUK12" s="597"/>
      <c r="SUL12" s="597"/>
      <c r="SUM12" s="597"/>
      <c r="SUN12" s="597"/>
      <c r="SUO12" s="597"/>
      <c r="SUP12" s="597"/>
      <c r="SUQ12" s="597"/>
      <c r="SUR12" s="597"/>
      <c r="SUS12" s="597"/>
      <c r="SUT12" s="597"/>
      <c r="SUU12" s="597"/>
      <c r="SUV12" s="597"/>
      <c r="SUW12" s="597"/>
      <c r="SUX12" s="597"/>
      <c r="SUY12" s="597"/>
      <c r="SUZ12" s="597"/>
      <c r="SVA12" s="597"/>
      <c r="SVB12" s="597"/>
      <c r="SVC12" s="597"/>
      <c r="SVD12" s="597"/>
      <c r="SVE12" s="597"/>
      <c r="SVF12" s="597"/>
      <c r="SVG12" s="597"/>
      <c r="SVH12" s="597"/>
      <c r="SVI12" s="597"/>
      <c r="SVJ12" s="597"/>
      <c r="SVK12" s="597"/>
      <c r="SVL12" s="597"/>
      <c r="SVM12" s="597"/>
      <c r="SVN12" s="597"/>
      <c r="SVO12" s="597"/>
      <c r="SVP12" s="597"/>
      <c r="SVQ12" s="597"/>
      <c r="SVR12" s="597"/>
      <c r="SVS12" s="597"/>
      <c r="SVT12" s="597"/>
      <c r="SVU12" s="597"/>
      <c r="SVV12" s="597"/>
      <c r="SVW12" s="597"/>
      <c r="SVX12" s="597"/>
      <c r="SVY12" s="597"/>
      <c r="SVZ12" s="597"/>
      <c r="SWA12" s="597"/>
      <c r="SWB12" s="597"/>
      <c r="SWC12" s="597"/>
      <c r="SWD12" s="597"/>
      <c r="SWE12" s="597"/>
      <c r="SWF12" s="597"/>
      <c r="SWG12" s="597"/>
      <c r="SWH12" s="597"/>
      <c r="SWI12" s="597"/>
      <c r="SWJ12" s="597"/>
      <c r="SWK12" s="597"/>
      <c r="SWL12" s="597"/>
      <c r="SWM12" s="597"/>
      <c r="SWN12" s="597"/>
      <c r="SWO12" s="597"/>
      <c r="SWP12" s="597"/>
      <c r="SWQ12" s="597"/>
      <c r="SWR12" s="597"/>
      <c r="SWS12" s="597"/>
      <c r="SWT12" s="597"/>
      <c r="SWU12" s="597"/>
      <c r="SWV12" s="597"/>
      <c r="SWW12" s="597"/>
      <c r="SWX12" s="597"/>
      <c r="SWY12" s="597"/>
      <c r="SWZ12" s="597"/>
      <c r="SXA12" s="597"/>
      <c r="SXB12" s="597"/>
      <c r="SXC12" s="597"/>
      <c r="SXD12" s="597"/>
      <c r="SXE12" s="597"/>
      <c r="SXF12" s="597"/>
      <c r="SXG12" s="597"/>
      <c r="SXH12" s="597"/>
      <c r="SXI12" s="597"/>
      <c r="SXJ12" s="597"/>
      <c r="SXK12" s="597"/>
      <c r="SXL12" s="597"/>
      <c r="SXM12" s="597"/>
      <c r="SXN12" s="597"/>
      <c r="SXO12" s="597"/>
      <c r="SXP12" s="597"/>
      <c r="SXQ12" s="597"/>
      <c r="SXR12" s="597"/>
      <c r="SXS12" s="597"/>
      <c r="SXT12" s="597"/>
      <c r="SXU12" s="597"/>
      <c r="SXV12" s="597"/>
      <c r="SXW12" s="597"/>
      <c r="SXX12" s="597"/>
      <c r="SXY12" s="597"/>
      <c r="SXZ12" s="597"/>
      <c r="SYA12" s="597"/>
      <c r="SYB12" s="597"/>
      <c r="SYC12" s="597"/>
      <c r="SYD12" s="597"/>
      <c r="SYE12" s="597"/>
      <c r="SYF12" s="597"/>
      <c r="SYG12" s="597"/>
      <c r="SYH12" s="597"/>
      <c r="SYI12" s="597"/>
      <c r="SYJ12" s="597"/>
      <c r="SYK12" s="597"/>
      <c r="SYL12" s="597"/>
      <c r="SYM12" s="597"/>
      <c r="SYN12" s="597"/>
      <c r="SYO12" s="597"/>
      <c r="SYP12" s="597"/>
      <c r="SYQ12" s="597"/>
      <c r="SYR12" s="597"/>
      <c r="SYS12" s="597"/>
      <c r="SYT12" s="597"/>
      <c r="SYU12" s="597"/>
      <c r="SYV12" s="597"/>
      <c r="SYW12" s="597"/>
      <c r="SYX12" s="597"/>
      <c r="SYY12" s="597"/>
      <c r="SYZ12" s="597"/>
      <c r="SZA12" s="597"/>
      <c r="SZB12" s="597"/>
      <c r="SZC12" s="597"/>
      <c r="SZD12" s="597"/>
      <c r="SZE12" s="597"/>
      <c r="SZF12" s="597"/>
      <c r="SZG12" s="597"/>
      <c r="SZH12" s="597"/>
      <c r="SZI12" s="597"/>
      <c r="SZJ12" s="597"/>
      <c r="SZK12" s="597"/>
      <c r="SZL12" s="597"/>
      <c r="SZM12" s="597"/>
      <c r="SZN12" s="597"/>
      <c r="SZO12" s="597"/>
      <c r="SZP12" s="597"/>
      <c r="SZQ12" s="597"/>
      <c r="SZR12" s="597"/>
      <c r="SZS12" s="597"/>
      <c r="SZT12" s="597"/>
      <c r="SZU12" s="597"/>
      <c r="SZV12" s="597"/>
      <c r="SZW12" s="597"/>
      <c r="SZX12" s="597"/>
      <c r="SZY12" s="597"/>
      <c r="SZZ12" s="597"/>
      <c r="TAA12" s="597"/>
      <c r="TAB12" s="597"/>
      <c r="TAC12" s="597"/>
      <c r="TAD12" s="597"/>
      <c r="TAE12" s="597"/>
      <c r="TAF12" s="597"/>
      <c r="TAG12" s="597"/>
      <c r="TAH12" s="597"/>
      <c r="TAI12" s="597"/>
      <c r="TAJ12" s="597"/>
      <c r="TAK12" s="597"/>
      <c r="TAL12" s="597"/>
      <c r="TAM12" s="597"/>
      <c r="TAN12" s="597"/>
      <c r="TAO12" s="597"/>
      <c r="TAP12" s="597"/>
      <c r="TAQ12" s="597"/>
      <c r="TAR12" s="597"/>
      <c r="TAS12" s="597"/>
      <c r="TAT12" s="597"/>
      <c r="TAU12" s="597"/>
      <c r="TAV12" s="597"/>
      <c r="TAW12" s="597"/>
      <c r="TAX12" s="597"/>
      <c r="TAY12" s="597"/>
      <c r="TAZ12" s="597"/>
      <c r="TBA12" s="597"/>
      <c r="TBB12" s="597"/>
      <c r="TBC12" s="597"/>
      <c r="TBD12" s="597"/>
      <c r="TBE12" s="597"/>
      <c r="TBF12" s="597"/>
      <c r="TBG12" s="597"/>
      <c r="TBH12" s="597"/>
      <c r="TBI12" s="597"/>
      <c r="TBJ12" s="597"/>
      <c r="TBK12" s="597"/>
      <c r="TBL12" s="597"/>
      <c r="TBM12" s="597"/>
      <c r="TBN12" s="597"/>
      <c r="TBO12" s="597"/>
      <c r="TBP12" s="597"/>
      <c r="TBQ12" s="597"/>
      <c r="TBR12" s="597"/>
      <c r="TBS12" s="597"/>
      <c r="TBT12" s="597"/>
      <c r="TBU12" s="597"/>
      <c r="TBV12" s="597"/>
      <c r="TBW12" s="597"/>
      <c r="TBX12" s="597"/>
      <c r="TBY12" s="597"/>
      <c r="TBZ12" s="597"/>
      <c r="TCA12" s="597"/>
      <c r="TCB12" s="597"/>
      <c r="TCC12" s="597"/>
      <c r="TCD12" s="597"/>
      <c r="TCE12" s="597"/>
      <c r="TCF12" s="597"/>
      <c r="TCG12" s="597"/>
      <c r="TCH12" s="597"/>
      <c r="TCI12" s="597"/>
      <c r="TCJ12" s="597"/>
      <c r="TCK12" s="597"/>
      <c r="TCL12" s="597"/>
      <c r="TCM12" s="597"/>
      <c r="TCN12" s="597"/>
      <c r="TCO12" s="597"/>
      <c r="TCP12" s="597"/>
      <c r="TCQ12" s="597"/>
      <c r="TCR12" s="597"/>
      <c r="TCS12" s="597"/>
      <c r="TCT12" s="597"/>
      <c r="TCU12" s="597"/>
      <c r="TCV12" s="597"/>
      <c r="TCW12" s="597"/>
      <c r="TCX12" s="597"/>
      <c r="TCY12" s="597"/>
      <c r="TCZ12" s="597"/>
      <c r="TDA12" s="597"/>
      <c r="TDB12" s="597"/>
      <c r="TDC12" s="597"/>
      <c r="TDD12" s="597"/>
      <c r="TDE12" s="597"/>
      <c r="TDF12" s="597"/>
      <c r="TDG12" s="597"/>
      <c r="TDH12" s="597"/>
      <c r="TDI12" s="597"/>
      <c r="TDJ12" s="597"/>
      <c r="TDK12" s="597"/>
      <c r="TDL12" s="597"/>
      <c r="TDM12" s="597"/>
      <c r="TDN12" s="597"/>
      <c r="TDO12" s="597"/>
      <c r="TDP12" s="597"/>
      <c r="TDQ12" s="597"/>
      <c r="TDR12" s="597"/>
      <c r="TDS12" s="597"/>
      <c r="TDT12" s="597"/>
      <c r="TDU12" s="597"/>
      <c r="TDV12" s="597"/>
      <c r="TDW12" s="597"/>
      <c r="TDX12" s="597"/>
      <c r="TDY12" s="597"/>
      <c r="TDZ12" s="597"/>
      <c r="TEA12" s="597"/>
      <c r="TEB12" s="597"/>
      <c r="TEC12" s="597"/>
      <c r="TED12" s="597"/>
      <c r="TEE12" s="597"/>
      <c r="TEF12" s="597"/>
      <c r="TEG12" s="597"/>
      <c r="TEH12" s="597"/>
      <c r="TEI12" s="597"/>
      <c r="TEJ12" s="597"/>
      <c r="TEK12" s="597"/>
      <c r="TEL12" s="597"/>
      <c r="TEM12" s="597"/>
      <c r="TEN12" s="597"/>
      <c r="TEO12" s="597"/>
      <c r="TEP12" s="597"/>
      <c r="TEQ12" s="597"/>
      <c r="TER12" s="597"/>
      <c r="TES12" s="597"/>
      <c r="TET12" s="597"/>
      <c r="TEU12" s="597"/>
      <c r="TEV12" s="597"/>
      <c r="TEW12" s="597"/>
      <c r="TEX12" s="597"/>
      <c r="TEY12" s="597"/>
      <c r="TEZ12" s="597"/>
      <c r="TFA12" s="597"/>
      <c r="TFB12" s="597"/>
      <c r="TFC12" s="597"/>
      <c r="TFD12" s="597"/>
      <c r="TFE12" s="597"/>
      <c r="TFF12" s="597"/>
      <c r="TFG12" s="597"/>
      <c r="TFH12" s="597"/>
      <c r="TFI12" s="597"/>
      <c r="TFJ12" s="597"/>
      <c r="TFK12" s="597"/>
      <c r="TFL12" s="597"/>
      <c r="TFM12" s="597"/>
      <c r="TFN12" s="597"/>
      <c r="TFO12" s="597"/>
      <c r="TFP12" s="597"/>
      <c r="TFQ12" s="597"/>
      <c r="TFR12" s="597"/>
      <c r="TFS12" s="597"/>
      <c r="TFT12" s="597"/>
      <c r="TFU12" s="597"/>
      <c r="TFV12" s="597"/>
      <c r="TFW12" s="597"/>
      <c r="TFX12" s="597"/>
      <c r="TFY12" s="597"/>
      <c r="TFZ12" s="597"/>
      <c r="TGA12" s="597"/>
      <c r="TGB12" s="597"/>
      <c r="TGC12" s="597"/>
      <c r="TGD12" s="597"/>
      <c r="TGE12" s="597"/>
      <c r="TGF12" s="597"/>
      <c r="TGG12" s="597"/>
      <c r="TGH12" s="597"/>
      <c r="TGI12" s="597"/>
      <c r="TGJ12" s="597"/>
      <c r="TGK12" s="597"/>
      <c r="TGL12" s="597"/>
      <c r="TGM12" s="597"/>
      <c r="TGN12" s="597"/>
      <c r="TGO12" s="597"/>
      <c r="TGP12" s="597"/>
      <c r="TGQ12" s="597"/>
      <c r="TGR12" s="597"/>
      <c r="TGS12" s="597"/>
      <c r="TGT12" s="597"/>
      <c r="TGU12" s="597"/>
      <c r="TGV12" s="597"/>
      <c r="TGW12" s="597"/>
      <c r="TGX12" s="597"/>
      <c r="TGY12" s="597"/>
      <c r="TGZ12" s="597"/>
      <c r="THA12" s="597"/>
      <c r="THB12" s="597"/>
      <c r="THC12" s="597"/>
      <c r="THD12" s="597"/>
      <c r="THE12" s="597"/>
      <c r="THF12" s="597"/>
      <c r="THG12" s="597"/>
      <c r="THH12" s="597"/>
      <c r="THI12" s="597"/>
      <c r="THJ12" s="597"/>
      <c r="THK12" s="597"/>
      <c r="THL12" s="597"/>
      <c r="THM12" s="597"/>
      <c r="THN12" s="597"/>
      <c r="THO12" s="597"/>
      <c r="THP12" s="597"/>
      <c r="THQ12" s="597"/>
      <c r="THR12" s="597"/>
      <c r="THS12" s="597"/>
      <c r="THT12" s="597"/>
      <c r="THU12" s="597"/>
      <c r="THV12" s="597"/>
      <c r="THW12" s="597"/>
      <c r="THX12" s="597"/>
      <c r="THY12" s="597"/>
      <c r="THZ12" s="597"/>
      <c r="TIA12" s="597"/>
      <c r="TIB12" s="597"/>
      <c r="TIC12" s="597"/>
      <c r="TID12" s="597"/>
      <c r="TIE12" s="597"/>
      <c r="TIF12" s="597"/>
      <c r="TIG12" s="597"/>
      <c r="TIH12" s="597"/>
      <c r="TII12" s="597"/>
      <c r="TIJ12" s="597"/>
      <c r="TIK12" s="597"/>
      <c r="TIL12" s="597"/>
      <c r="TIM12" s="597"/>
      <c r="TIN12" s="597"/>
      <c r="TIO12" s="597"/>
      <c r="TIP12" s="597"/>
      <c r="TIQ12" s="597"/>
      <c r="TIR12" s="597"/>
      <c r="TIS12" s="597"/>
      <c r="TIT12" s="597"/>
      <c r="TIU12" s="597"/>
      <c r="TIV12" s="597"/>
      <c r="TIW12" s="597"/>
      <c r="TIX12" s="597"/>
      <c r="TIY12" s="597"/>
      <c r="TIZ12" s="597"/>
      <c r="TJA12" s="597"/>
      <c r="TJB12" s="597"/>
      <c r="TJC12" s="597"/>
      <c r="TJD12" s="597"/>
      <c r="TJE12" s="597"/>
      <c r="TJF12" s="597"/>
      <c r="TJG12" s="597"/>
      <c r="TJH12" s="597"/>
      <c r="TJI12" s="597"/>
      <c r="TJJ12" s="597"/>
      <c r="TJK12" s="597"/>
      <c r="TJL12" s="597"/>
      <c r="TJM12" s="597"/>
      <c r="TJN12" s="597"/>
      <c r="TJO12" s="597"/>
      <c r="TJP12" s="597"/>
      <c r="TJQ12" s="597"/>
      <c r="TJR12" s="597"/>
      <c r="TJS12" s="597"/>
      <c r="TJT12" s="597"/>
      <c r="TJU12" s="597"/>
      <c r="TJV12" s="597"/>
      <c r="TJW12" s="597"/>
      <c r="TJX12" s="597"/>
      <c r="TJY12" s="597"/>
      <c r="TJZ12" s="597"/>
      <c r="TKA12" s="597"/>
      <c r="TKB12" s="597"/>
      <c r="TKC12" s="597"/>
      <c r="TKD12" s="597"/>
      <c r="TKE12" s="597"/>
      <c r="TKF12" s="597"/>
      <c r="TKG12" s="597"/>
      <c r="TKH12" s="597"/>
      <c r="TKI12" s="597"/>
      <c r="TKJ12" s="597"/>
      <c r="TKK12" s="597"/>
      <c r="TKL12" s="597"/>
      <c r="TKM12" s="597"/>
      <c r="TKN12" s="597"/>
      <c r="TKO12" s="597"/>
      <c r="TKP12" s="597"/>
      <c r="TKQ12" s="597"/>
      <c r="TKR12" s="597"/>
      <c r="TKS12" s="597"/>
      <c r="TKT12" s="597"/>
      <c r="TKU12" s="597"/>
      <c r="TKV12" s="597"/>
      <c r="TKW12" s="597"/>
      <c r="TKX12" s="597"/>
      <c r="TKY12" s="597"/>
      <c r="TKZ12" s="597"/>
      <c r="TLA12" s="597"/>
      <c r="TLB12" s="597"/>
      <c r="TLC12" s="597"/>
      <c r="TLD12" s="597"/>
      <c r="TLE12" s="597"/>
      <c r="TLF12" s="597"/>
      <c r="TLG12" s="597"/>
      <c r="TLH12" s="597"/>
      <c r="TLI12" s="597"/>
      <c r="TLJ12" s="597"/>
      <c r="TLK12" s="597"/>
      <c r="TLL12" s="597"/>
      <c r="TLM12" s="597"/>
      <c r="TLN12" s="597"/>
      <c r="TLO12" s="597"/>
      <c r="TLP12" s="597"/>
      <c r="TLQ12" s="597"/>
      <c r="TLR12" s="597"/>
      <c r="TLS12" s="597"/>
      <c r="TLT12" s="597"/>
      <c r="TLU12" s="597"/>
      <c r="TLV12" s="597"/>
      <c r="TLW12" s="597"/>
      <c r="TLX12" s="597"/>
      <c r="TLY12" s="597"/>
      <c r="TLZ12" s="597"/>
      <c r="TMA12" s="597"/>
      <c r="TMB12" s="597"/>
      <c r="TMC12" s="597"/>
      <c r="TMD12" s="597"/>
      <c r="TME12" s="597"/>
      <c r="TMF12" s="597"/>
      <c r="TMG12" s="597"/>
      <c r="TMH12" s="597"/>
      <c r="TMI12" s="597"/>
      <c r="TMJ12" s="597"/>
      <c r="TMK12" s="597"/>
      <c r="TML12" s="597"/>
      <c r="TMM12" s="597"/>
      <c r="TMN12" s="597"/>
      <c r="TMO12" s="597"/>
      <c r="TMP12" s="597"/>
      <c r="TMQ12" s="597"/>
      <c r="TMR12" s="597"/>
      <c r="TMS12" s="597"/>
      <c r="TMT12" s="597"/>
      <c r="TMU12" s="597"/>
      <c r="TMV12" s="597"/>
      <c r="TMW12" s="597"/>
      <c r="TMX12" s="597"/>
      <c r="TMY12" s="597"/>
      <c r="TMZ12" s="597"/>
      <c r="TNA12" s="597"/>
      <c r="TNB12" s="597"/>
      <c r="TNC12" s="597"/>
      <c r="TND12" s="597"/>
      <c r="TNE12" s="597"/>
      <c r="TNF12" s="597"/>
      <c r="TNG12" s="597"/>
      <c r="TNH12" s="597"/>
      <c r="TNI12" s="597"/>
      <c r="TNJ12" s="597"/>
      <c r="TNK12" s="597"/>
      <c r="TNL12" s="597"/>
      <c r="TNM12" s="597"/>
      <c r="TNN12" s="597"/>
      <c r="TNO12" s="597"/>
      <c r="TNP12" s="597"/>
      <c r="TNQ12" s="597"/>
      <c r="TNR12" s="597"/>
      <c r="TNS12" s="597"/>
      <c r="TNT12" s="597"/>
      <c r="TNU12" s="597"/>
      <c r="TNV12" s="597"/>
      <c r="TNW12" s="597"/>
      <c r="TNX12" s="597"/>
      <c r="TNY12" s="597"/>
      <c r="TNZ12" s="597"/>
      <c r="TOA12" s="597"/>
      <c r="TOB12" s="597"/>
      <c r="TOC12" s="597"/>
      <c r="TOD12" s="597"/>
      <c r="TOE12" s="597"/>
      <c r="TOF12" s="597"/>
      <c r="TOG12" s="597"/>
      <c r="TOH12" s="597"/>
      <c r="TOI12" s="597"/>
      <c r="TOJ12" s="597"/>
      <c r="TOK12" s="597"/>
      <c r="TOL12" s="597"/>
      <c r="TOM12" s="597"/>
      <c r="TON12" s="597"/>
      <c r="TOO12" s="597"/>
      <c r="TOP12" s="597"/>
      <c r="TOQ12" s="597"/>
      <c r="TOR12" s="597"/>
      <c r="TOS12" s="597"/>
      <c r="TOT12" s="597"/>
      <c r="TOU12" s="597"/>
      <c r="TOV12" s="597"/>
      <c r="TOW12" s="597"/>
      <c r="TOX12" s="597"/>
      <c r="TOY12" s="597"/>
      <c r="TOZ12" s="597"/>
      <c r="TPA12" s="597"/>
      <c r="TPB12" s="597"/>
      <c r="TPC12" s="597"/>
      <c r="TPD12" s="597"/>
      <c r="TPE12" s="597"/>
      <c r="TPF12" s="597"/>
      <c r="TPG12" s="597"/>
      <c r="TPH12" s="597"/>
      <c r="TPI12" s="597"/>
      <c r="TPJ12" s="597"/>
      <c r="TPK12" s="597"/>
      <c r="TPL12" s="597"/>
      <c r="TPM12" s="597"/>
      <c r="TPN12" s="597"/>
      <c r="TPO12" s="597"/>
      <c r="TPP12" s="597"/>
      <c r="TPQ12" s="597"/>
      <c r="TPR12" s="597"/>
      <c r="TPS12" s="597"/>
      <c r="TPT12" s="597"/>
      <c r="TPU12" s="597"/>
      <c r="TPV12" s="597"/>
      <c r="TPW12" s="597"/>
      <c r="TPX12" s="597"/>
      <c r="TPY12" s="597"/>
      <c r="TPZ12" s="597"/>
      <c r="TQA12" s="597"/>
      <c r="TQB12" s="597"/>
      <c r="TQC12" s="597"/>
      <c r="TQD12" s="597"/>
      <c r="TQE12" s="597"/>
      <c r="TQF12" s="597"/>
      <c r="TQG12" s="597"/>
      <c r="TQH12" s="597"/>
      <c r="TQI12" s="597"/>
      <c r="TQJ12" s="597"/>
      <c r="TQK12" s="597"/>
      <c r="TQL12" s="597"/>
      <c r="TQM12" s="597"/>
      <c r="TQN12" s="597"/>
      <c r="TQO12" s="597"/>
      <c r="TQP12" s="597"/>
      <c r="TQQ12" s="597"/>
      <c r="TQR12" s="597"/>
      <c r="TQS12" s="597"/>
      <c r="TQT12" s="597"/>
      <c r="TQU12" s="597"/>
      <c r="TQV12" s="597"/>
      <c r="TQW12" s="597"/>
      <c r="TQX12" s="597"/>
      <c r="TQY12" s="597"/>
      <c r="TQZ12" s="597"/>
      <c r="TRA12" s="597"/>
      <c r="TRB12" s="597"/>
      <c r="TRC12" s="597"/>
      <c r="TRD12" s="597"/>
      <c r="TRE12" s="597"/>
      <c r="TRF12" s="597"/>
      <c r="TRG12" s="597"/>
      <c r="TRH12" s="597"/>
      <c r="TRI12" s="597"/>
      <c r="TRJ12" s="597"/>
      <c r="TRK12" s="597"/>
      <c r="TRL12" s="597"/>
      <c r="TRM12" s="597"/>
      <c r="TRN12" s="597"/>
      <c r="TRO12" s="597"/>
      <c r="TRP12" s="597"/>
      <c r="TRQ12" s="597"/>
      <c r="TRR12" s="597"/>
      <c r="TRS12" s="597"/>
      <c r="TRT12" s="597"/>
      <c r="TRU12" s="597"/>
      <c r="TRV12" s="597"/>
      <c r="TRW12" s="597"/>
      <c r="TRX12" s="597"/>
      <c r="TRY12" s="597"/>
      <c r="TRZ12" s="597"/>
      <c r="TSA12" s="597"/>
      <c r="TSB12" s="597"/>
      <c r="TSC12" s="597"/>
      <c r="TSD12" s="597"/>
      <c r="TSE12" s="597"/>
      <c r="TSF12" s="597"/>
      <c r="TSG12" s="597"/>
      <c r="TSH12" s="597"/>
      <c r="TSI12" s="597"/>
      <c r="TSJ12" s="597"/>
      <c r="TSK12" s="597"/>
      <c r="TSL12" s="597"/>
      <c r="TSM12" s="597"/>
      <c r="TSN12" s="597"/>
      <c r="TSO12" s="597"/>
      <c r="TSP12" s="597"/>
      <c r="TSQ12" s="597"/>
      <c r="TSR12" s="597"/>
      <c r="TSS12" s="597"/>
      <c r="TST12" s="597"/>
      <c r="TSU12" s="597"/>
      <c r="TSV12" s="597"/>
      <c r="TSW12" s="597"/>
      <c r="TSX12" s="597"/>
      <c r="TSY12" s="597"/>
      <c r="TSZ12" s="597"/>
      <c r="TTA12" s="597"/>
      <c r="TTB12" s="597"/>
      <c r="TTC12" s="597"/>
      <c r="TTD12" s="597"/>
      <c r="TTE12" s="597"/>
      <c r="TTF12" s="597"/>
      <c r="TTG12" s="597"/>
      <c r="TTH12" s="597"/>
      <c r="TTI12" s="597"/>
      <c r="TTJ12" s="597"/>
      <c r="TTK12" s="597"/>
      <c r="TTL12" s="597"/>
      <c r="TTM12" s="597"/>
      <c r="TTN12" s="597"/>
      <c r="TTO12" s="597"/>
      <c r="TTP12" s="597"/>
      <c r="TTQ12" s="597"/>
      <c r="TTR12" s="597"/>
      <c r="TTS12" s="597"/>
      <c r="TTT12" s="597"/>
      <c r="TTU12" s="597"/>
      <c r="TTV12" s="597"/>
      <c r="TTW12" s="597"/>
      <c r="TTX12" s="597"/>
      <c r="TTY12" s="597"/>
      <c r="TTZ12" s="597"/>
      <c r="TUA12" s="597"/>
      <c r="TUB12" s="597"/>
      <c r="TUC12" s="597"/>
      <c r="TUD12" s="597"/>
      <c r="TUE12" s="597"/>
      <c r="TUF12" s="597"/>
      <c r="TUG12" s="597"/>
      <c r="TUH12" s="597"/>
      <c r="TUI12" s="597"/>
      <c r="TUJ12" s="597"/>
      <c r="TUK12" s="597"/>
      <c r="TUL12" s="597"/>
      <c r="TUM12" s="597"/>
      <c r="TUN12" s="597"/>
      <c r="TUO12" s="597"/>
      <c r="TUP12" s="597"/>
      <c r="TUQ12" s="597"/>
      <c r="TUR12" s="597"/>
      <c r="TUS12" s="597"/>
      <c r="TUT12" s="597"/>
      <c r="TUU12" s="597"/>
      <c r="TUV12" s="597"/>
      <c r="TUW12" s="597"/>
      <c r="TUX12" s="597"/>
      <c r="TUY12" s="597"/>
      <c r="TUZ12" s="597"/>
      <c r="TVA12" s="597"/>
      <c r="TVB12" s="597"/>
      <c r="TVC12" s="597"/>
      <c r="TVD12" s="597"/>
      <c r="TVE12" s="597"/>
      <c r="TVF12" s="597"/>
      <c r="TVG12" s="597"/>
      <c r="TVH12" s="597"/>
      <c r="TVI12" s="597"/>
      <c r="TVJ12" s="597"/>
      <c r="TVK12" s="597"/>
      <c r="TVL12" s="597"/>
      <c r="TVM12" s="597"/>
      <c r="TVN12" s="597"/>
      <c r="TVO12" s="597"/>
      <c r="TVP12" s="597"/>
      <c r="TVQ12" s="597"/>
      <c r="TVR12" s="597"/>
      <c r="TVS12" s="597"/>
      <c r="TVT12" s="597"/>
      <c r="TVU12" s="597"/>
      <c r="TVV12" s="597"/>
      <c r="TVW12" s="597"/>
      <c r="TVX12" s="597"/>
      <c r="TVY12" s="597"/>
      <c r="TVZ12" s="597"/>
      <c r="TWA12" s="597"/>
      <c r="TWB12" s="597"/>
      <c r="TWC12" s="597"/>
      <c r="TWD12" s="597"/>
      <c r="TWE12" s="597"/>
      <c r="TWF12" s="597"/>
      <c r="TWG12" s="597"/>
      <c r="TWH12" s="597"/>
      <c r="TWI12" s="597"/>
      <c r="TWJ12" s="597"/>
      <c r="TWK12" s="597"/>
      <c r="TWL12" s="597"/>
      <c r="TWM12" s="597"/>
      <c r="TWN12" s="597"/>
      <c r="TWO12" s="597"/>
      <c r="TWP12" s="597"/>
      <c r="TWQ12" s="597"/>
      <c r="TWR12" s="597"/>
      <c r="TWS12" s="597"/>
      <c r="TWT12" s="597"/>
      <c r="TWU12" s="597"/>
      <c r="TWV12" s="597"/>
      <c r="TWW12" s="597"/>
      <c r="TWX12" s="597"/>
      <c r="TWY12" s="597"/>
      <c r="TWZ12" s="597"/>
      <c r="TXA12" s="597"/>
      <c r="TXB12" s="597"/>
      <c r="TXC12" s="597"/>
      <c r="TXD12" s="597"/>
      <c r="TXE12" s="597"/>
      <c r="TXF12" s="597"/>
      <c r="TXG12" s="597"/>
      <c r="TXH12" s="597"/>
      <c r="TXI12" s="597"/>
      <c r="TXJ12" s="597"/>
      <c r="TXK12" s="597"/>
      <c r="TXL12" s="597"/>
      <c r="TXM12" s="597"/>
      <c r="TXN12" s="597"/>
      <c r="TXO12" s="597"/>
      <c r="TXP12" s="597"/>
      <c r="TXQ12" s="597"/>
      <c r="TXR12" s="597"/>
      <c r="TXS12" s="597"/>
      <c r="TXT12" s="597"/>
      <c r="TXU12" s="597"/>
      <c r="TXV12" s="597"/>
      <c r="TXW12" s="597"/>
      <c r="TXX12" s="597"/>
      <c r="TXY12" s="597"/>
      <c r="TXZ12" s="597"/>
      <c r="TYA12" s="597"/>
      <c r="TYB12" s="597"/>
      <c r="TYC12" s="597"/>
      <c r="TYD12" s="597"/>
      <c r="TYE12" s="597"/>
      <c r="TYF12" s="597"/>
      <c r="TYG12" s="597"/>
      <c r="TYH12" s="597"/>
      <c r="TYI12" s="597"/>
      <c r="TYJ12" s="597"/>
      <c r="TYK12" s="597"/>
      <c r="TYL12" s="597"/>
      <c r="TYM12" s="597"/>
      <c r="TYN12" s="597"/>
      <c r="TYO12" s="597"/>
      <c r="TYP12" s="597"/>
      <c r="TYQ12" s="597"/>
      <c r="TYR12" s="597"/>
      <c r="TYS12" s="597"/>
      <c r="TYT12" s="597"/>
      <c r="TYU12" s="597"/>
      <c r="TYV12" s="597"/>
      <c r="TYW12" s="597"/>
      <c r="TYX12" s="597"/>
      <c r="TYY12" s="597"/>
      <c r="TYZ12" s="597"/>
      <c r="TZA12" s="597"/>
      <c r="TZB12" s="597"/>
      <c r="TZC12" s="597"/>
      <c r="TZD12" s="597"/>
      <c r="TZE12" s="597"/>
      <c r="TZF12" s="597"/>
      <c r="TZG12" s="597"/>
      <c r="TZH12" s="597"/>
      <c r="TZI12" s="597"/>
      <c r="TZJ12" s="597"/>
      <c r="TZK12" s="597"/>
      <c r="TZL12" s="597"/>
      <c r="TZM12" s="597"/>
      <c r="TZN12" s="597"/>
      <c r="TZO12" s="597"/>
      <c r="TZP12" s="597"/>
      <c r="TZQ12" s="597"/>
      <c r="TZR12" s="597"/>
      <c r="TZS12" s="597"/>
      <c r="TZT12" s="597"/>
      <c r="TZU12" s="597"/>
      <c r="TZV12" s="597"/>
      <c r="TZW12" s="597"/>
      <c r="TZX12" s="597"/>
      <c r="TZY12" s="597"/>
      <c r="TZZ12" s="597"/>
      <c r="UAA12" s="597"/>
      <c r="UAB12" s="597"/>
      <c r="UAC12" s="597"/>
      <c r="UAD12" s="597"/>
      <c r="UAE12" s="597"/>
      <c r="UAF12" s="597"/>
      <c r="UAG12" s="597"/>
      <c r="UAH12" s="597"/>
      <c r="UAI12" s="597"/>
      <c r="UAJ12" s="597"/>
      <c r="UAK12" s="597"/>
      <c r="UAL12" s="597"/>
      <c r="UAM12" s="597"/>
      <c r="UAN12" s="597"/>
      <c r="UAO12" s="597"/>
      <c r="UAP12" s="597"/>
      <c r="UAQ12" s="597"/>
      <c r="UAR12" s="597"/>
      <c r="UAS12" s="597"/>
      <c r="UAT12" s="597"/>
      <c r="UAU12" s="597"/>
      <c r="UAV12" s="597"/>
      <c r="UAW12" s="597"/>
      <c r="UAX12" s="597"/>
      <c r="UAY12" s="597"/>
      <c r="UAZ12" s="597"/>
      <c r="UBA12" s="597"/>
      <c r="UBB12" s="597"/>
      <c r="UBC12" s="597"/>
      <c r="UBD12" s="597"/>
      <c r="UBE12" s="597"/>
      <c r="UBF12" s="597"/>
      <c r="UBG12" s="597"/>
      <c r="UBH12" s="597"/>
      <c r="UBI12" s="597"/>
      <c r="UBJ12" s="597"/>
      <c r="UBK12" s="597"/>
      <c r="UBL12" s="597"/>
      <c r="UBM12" s="597"/>
      <c r="UBN12" s="597"/>
      <c r="UBO12" s="597"/>
      <c r="UBP12" s="597"/>
      <c r="UBQ12" s="597"/>
      <c r="UBR12" s="597"/>
      <c r="UBS12" s="597"/>
      <c r="UBT12" s="597"/>
      <c r="UBU12" s="597"/>
      <c r="UBV12" s="597"/>
      <c r="UBW12" s="597"/>
      <c r="UBX12" s="597"/>
      <c r="UBY12" s="597"/>
      <c r="UBZ12" s="597"/>
      <c r="UCA12" s="597"/>
      <c r="UCB12" s="597"/>
      <c r="UCC12" s="597"/>
      <c r="UCD12" s="597"/>
      <c r="UCE12" s="597"/>
      <c r="UCF12" s="597"/>
      <c r="UCG12" s="597"/>
      <c r="UCH12" s="597"/>
      <c r="UCI12" s="597"/>
      <c r="UCJ12" s="597"/>
      <c r="UCK12" s="597"/>
      <c r="UCL12" s="597"/>
      <c r="UCM12" s="597"/>
      <c r="UCN12" s="597"/>
      <c r="UCO12" s="597"/>
      <c r="UCP12" s="597"/>
      <c r="UCQ12" s="597"/>
      <c r="UCR12" s="597"/>
      <c r="UCS12" s="597"/>
      <c r="UCT12" s="597"/>
      <c r="UCU12" s="597"/>
      <c r="UCV12" s="597"/>
      <c r="UCW12" s="597"/>
      <c r="UCX12" s="597"/>
      <c r="UCY12" s="597"/>
      <c r="UCZ12" s="597"/>
      <c r="UDA12" s="597"/>
      <c r="UDB12" s="597"/>
      <c r="UDC12" s="597"/>
      <c r="UDD12" s="597"/>
      <c r="UDE12" s="597"/>
      <c r="UDF12" s="597"/>
      <c r="UDG12" s="597"/>
      <c r="UDH12" s="597"/>
      <c r="UDI12" s="597"/>
      <c r="UDJ12" s="597"/>
      <c r="UDK12" s="597"/>
      <c r="UDL12" s="597"/>
      <c r="UDM12" s="597"/>
      <c r="UDN12" s="597"/>
      <c r="UDO12" s="597"/>
      <c r="UDP12" s="597"/>
      <c r="UDQ12" s="597"/>
      <c r="UDR12" s="597"/>
      <c r="UDS12" s="597"/>
      <c r="UDT12" s="597"/>
      <c r="UDU12" s="597"/>
      <c r="UDV12" s="597"/>
      <c r="UDW12" s="597"/>
      <c r="UDX12" s="597"/>
      <c r="UDY12" s="597"/>
      <c r="UDZ12" s="597"/>
      <c r="UEA12" s="597"/>
      <c r="UEB12" s="597"/>
      <c r="UEC12" s="597"/>
      <c r="UED12" s="597"/>
      <c r="UEE12" s="597"/>
      <c r="UEF12" s="597"/>
      <c r="UEG12" s="597"/>
      <c r="UEH12" s="597"/>
      <c r="UEI12" s="597"/>
      <c r="UEJ12" s="597"/>
      <c r="UEK12" s="597"/>
      <c r="UEL12" s="597"/>
      <c r="UEM12" s="597"/>
      <c r="UEN12" s="597"/>
      <c r="UEO12" s="597"/>
      <c r="UEP12" s="597"/>
      <c r="UEQ12" s="597"/>
      <c r="UER12" s="597"/>
      <c r="UES12" s="597"/>
      <c r="UET12" s="597"/>
      <c r="UEU12" s="597"/>
      <c r="UEV12" s="597"/>
      <c r="UEW12" s="597"/>
      <c r="UEX12" s="597"/>
      <c r="UEY12" s="597"/>
      <c r="UEZ12" s="597"/>
      <c r="UFA12" s="597"/>
      <c r="UFB12" s="597"/>
      <c r="UFC12" s="597"/>
      <c r="UFD12" s="597"/>
      <c r="UFE12" s="597"/>
      <c r="UFF12" s="597"/>
      <c r="UFG12" s="597"/>
      <c r="UFH12" s="597"/>
      <c r="UFI12" s="597"/>
      <c r="UFJ12" s="597"/>
      <c r="UFK12" s="597"/>
      <c r="UFL12" s="597"/>
      <c r="UFM12" s="597"/>
      <c r="UFN12" s="597"/>
      <c r="UFO12" s="597"/>
      <c r="UFP12" s="597"/>
      <c r="UFQ12" s="597"/>
      <c r="UFR12" s="597"/>
      <c r="UFS12" s="597"/>
      <c r="UFT12" s="597"/>
      <c r="UFU12" s="597"/>
      <c r="UFV12" s="597"/>
      <c r="UFW12" s="597"/>
      <c r="UFX12" s="597"/>
      <c r="UFY12" s="597"/>
      <c r="UFZ12" s="597"/>
      <c r="UGA12" s="597"/>
      <c r="UGB12" s="597"/>
      <c r="UGC12" s="597"/>
      <c r="UGD12" s="597"/>
      <c r="UGE12" s="597"/>
      <c r="UGF12" s="597"/>
      <c r="UGG12" s="597"/>
      <c r="UGH12" s="597"/>
      <c r="UGI12" s="597"/>
      <c r="UGJ12" s="597"/>
      <c r="UGK12" s="597"/>
      <c r="UGL12" s="597"/>
      <c r="UGM12" s="597"/>
      <c r="UGN12" s="597"/>
      <c r="UGO12" s="597"/>
      <c r="UGP12" s="597"/>
      <c r="UGQ12" s="597"/>
      <c r="UGR12" s="597"/>
      <c r="UGS12" s="597"/>
      <c r="UGT12" s="597"/>
      <c r="UGU12" s="597"/>
      <c r="UGV12" s="597"/>
      <c r="UGW12" s="597"/>
      <c r="UGX12" s="597"/>
      <c r="UGY12" s="597"/>
      <c r="UGZ12" s="597"/>
      <c r="UHA12" s="597"/>
      <c r="UHB12" s="597"/>
      <c r="UHC12" s="597"/>
      <c r="UHD12" s="597"/>
      <c r="UHE12" s="597"/>
      <c r="UHF12" s="597"/>
      <c r="UHG12" s="597"/>
      <c r="UHH12" s="597"/>
      <c r="UHI12" s="597"/>
      <c r="UHJ12" s="597"/>
      <c r="UHK12" s="597"/>
      <c r="UHL12" s="597"/>
      <c r="UHM12" s="597"/>
      <c r="UHN12" s="597"/>
      <c r="UHO12" s="597"/>
      <c r="UHP12" s="597"/>
      <c r="UHQ12" s="597"/>
      <c r="UHR12" s="597"/>
      <c r="UHS12" s="597"/>
      <c r="UHT12" s="597"/>
      <c r="UHU12" s="597"/>
      <c r="UHV12" s="597"/>
      <c r="UHW12" s="597"/>
      <c r="UHX12" s="597"/>
      <c r="UHY12" s="597"/>
      <c r="UHZ12" s="597"/>
      <c r="UIA12" s="597"/>
      <c r="UIB12" s="597"/>
      <c r="UIC12" s="597"/>
      <c r="UID12" s="597"/>
      <c r="UIE12" s="597"/>
      <c r="UIF12" s="597"/>
      <c r="UIG12" s="597"/>
      <c r="UIH12" s="597"/>
      <c r="UII12" s="597"/>
      <c r="UIJ12" s="597"/>
      <c r="UIK12" s="597"/>
      <c r="UIL12" s="597"/>
      <c r="UIM12" s="597"/>
      <c r="UIN12" s="597"/>
      <c r="UIO12" s="597"/>
      <c r="UIP12" s="597"/>
      <c r="UIQ12" s="597"/>
      <c r="UIR12" s="597"/>
      <c r="UIS12" s="597"/>
      <c r="UIT12" s="597"/>
      <c r="UIU12" s="597"/>
      <c r="UIV12" s="597"/>
      <c r="UIW12" s="597"/>
      <c r="UIX12" s="597"/>
      <c r="UIY12" s="597"/>
      <c r="UIZ12" s="597"/>
      <c r="UJA12" s="597"/>
      <c r="UJB12" s="597"/>
      <c r="UJC12" s="597"/>
      <c r="UJD12" s="597"/>
      <c r="UJE12" s="597"/>
      <c r="UJF12" s="597"/>
      <c r="UJG12" s="597"/>
      <c r="UJH12" s="597"/>
      <c r="UJI12" s="597"/>
      <c r="UJJ12" s="597"/>
      <c r="UJK12" s="597"/>
      <c r="UJL12" s="597"/>
      <c r="UJM12" s="597"/>
      <c r="UJN12" s="597"/>
      <c r="UJO12" s="597"/>
      <c r="UJP12" s="597"/>
      <c r="UJQ12" s="597"/>
      <c r="UJR12" s="597"/>
      <c r="UJS12" s="597"/>
      <c r="UJT12" s="597"/>
      <c r="UJU12" s="597"/>
      <c r="UJV12" s="597"/>
      <c r="UJW12" s="597"/>
      <c r="UJX12" s="597"/>
      <c r="UJY12" s="597"/>
      <c r="UJZ12" s="597"/>
      <c r="UKA12" s="597"/>
      <c r="UKB12" s="597"/>
      <c r="UKC12" s="597"/>
      <c r="UKD12" s="597"/>
      <c r="UKE12" s="597"/>
      <c r="UKF12" s="597"/>
      <c r="UKG12" s="597"/>
      <c r="UKH12" s="597"/>
      <c r="UKI12" s="597"/>
      <c r="UKJ12" s="597"/>
      <c r="UKK12" s="597"/>
      <c r="UKL12" s="597"/>
      <c r="UKM12" s="597"/>
      <c r="UKN12" s="597"/>
      <c r="UKO12" s="597"/>
      <c r="UKP12" s="597"/>
      <c r="UKQ12" s="597"/>
      <c r="UKR12" s="597"/>
      <c r="UKS12" s="597"/>
      <c r="UKT12" s="597"/>
      <c r="UKU12" s="597"/>
      <c r="UKV12" s="597"/>
      <c r="UKW12" s="597"/>
      <c r="UKX12" s="597"/>
      <c r="UKY12" s="597"/>
      <c r="UKZ12" s="597"/>
      <c r="ULA12" s="597"/>
      <c r="ULB12" s="597"/>
      <c r="ULC12" s="597"/>
      <c r="ULD12" s="597"/>
      <c r="ULE12" s="597"/>
      <c r="ULF12" s="597"/>
      <c r="ULG12" s="597"/>
      <c r="ULH12" s="597"/>
      <c r="ULI12" s="597"/>
      <c r="ULJ12" s="597"/>
      <c r="ULK12" s="597"/>
      <c r="ULL12" s="597"/>
      <c r="ULM12" s="597"/>
      <c r="ULN12" s="597"/>
      <c r="ULO12" s="597"/>
      <c r="ULP12" s="597"/>
      <c r="ULQ12" s="597"/>
      <c r="ULR12" s="597"/>
      <c r="ULS12" s="597"/>
      <c r="ULT12" s="597"/>
      <c r="ULU12" s="597"/>
      <c r="ULV12" s="597"/>
      <c r="ULW12" s="597"/>
      <c r="ULX12" s="597"/>
      <c r="ULY12" s="597"/>
      <c r="ULZ12" s="597"/>
      <c r="UMA12" s="597"/>
      <c r="UMB12" s="597"/>
      <c r="UMC12" s="597"/>
      <c r="UMD12" s="597"/>
      <c r="UME12" s="597"/>
      <c r="UMF12" s="597"/>
      <c r="UMG12" s="597"/>
      <c r="UMH12" s="597"/>
      <c r="UMI12" s="597"/>
      <c r="UMJ12" s="597"/>
      <c r="UMK12" s="597"/>
      <c r="UML12" s="597"/>
      <c r="UMM12" s="597"/>
      <c r="UMN12" s="597"/>
      <c r="UMO12" s="597"/>
      <c r="UMP12" s="597"/>
      <c r="UMQ12" s="597"/>
      <c r="UMR12" s="597"/>
      <c r="UMS12" s="597"/>
      <c r="UMT12" s="597"/>
      <c r="UMU12" s="597"/>
      <c r="UMV12" s="597"/>
      <c r="UMW12" s="597"/>
      <c r="UMX12" s="597"/>
      <c r="UMY12" s="597"/>
      <c r="UMZ12" s="597"/>
      <c r="UNA12" s="597"/>
      <c r="UNB12" s="597"/>
      <c r="UNC12" s="597"/>
      <c r="UND12" s="597"/>
      <c r="UNE12" s="597"/>
      <c r="UNF12" s="597"/>
      <c r="UNG12" s="597"/>
      <c r="UNH12" s="597"/>
      <c r="UNI12" s="597"/>
      <c r="UNJ12" s="597"/>
      <c r="UNK12" s="597"/>
      <c r="UNL12" s="597"/>
      <c r="UNM12" s="597"/>
      <c r="UNN12" s="597"/>
      <c r="UNO12" s="597"/>
      <c r="UNP12" s="597"/>
      <c r="UNQ12" s="597"/>
      <c r="UNR12" s="597"/>
      <c r="UNS12" s="597"/>
      <c r="UNT12" s="597"/>
      <c r="UNU12" s="597"/>
      <c r="UNV12" s="597"/>
      <c r="UNW12" s="597"/>
      <c r="UNX12" s="597"/>
      <c r="UNY12" s="597"/>
      <c r="UNZ12" s="597"/>
      <c r="UOA12" s="597"/>
      <c r="UOB12" s="597"/>
      <c r="UOC12" s="597"/>
      <c r="UOD12" s="597"/>
      <c r="UOE12" s="597"/>
      <c r="UOF12" s="597"/>
      <c r="UOG12" s="597"/>
      <c r="UOH12" s="597"/>
      <c r="UOI12" s="597"/>
      <c r="UOJ12" s="597"/>
      <c r="UOK12" s="597"/>
      <c r="UOL12" s="597"/>
      <c r="UOM12" s="597"/>
      <c r="UON12" s="597"/>
      <c r="UOO12" s="597"/>
      <c r="UOP12" s="597"/>
      <c r="UOQ12" s="597"/>
      <c r="UOR12" s="597"/>
      <c r="UOS12" s="597"/>
      <c r="UOT12" s="597"/>
      <c r="UOU12" s="597"/>
      <c r="UOV12" s="597"/>
      <c r="UOW12" s="597"/>
      <c r="UOX12" s="597"/>
      <c r="UOY12" s="597"/>
      <c r="UOZ12" s="597"/>
      <c r="UPA12" s="597"/>
      <c r="UPB12" s="597"/>
      <c r="UPC12" s="597"/>
      <c r="UPD12" s="597"/>
      <c r="UPE12" s="597"/>
      <c r="UPF12" s="597"/>
      <c r="UPG12" s="597"/>
      <c r="UPH12" s="597"/>
      <c r="UPI12" s="597"/>
      <c r="UPJ12" s="597"/>
      <c r="UPK12" s="597"/>
      <c r="UPL12" s="597"/>
      <c r="UPM12" s="597"/>
      <c r="UPN12" s="597"/>
      <c r="UPO12" s="597"/>
      <c r="UPP12" s="597"/>
      <c r="UPQ12" s="597"/>
      <c r="UPR12" s="597"/>
      <c r="UPS12" s="597"/>
      <c r="UPT12" s="597"/>
      <c r="UPU12" s="597"/>
      <c r="UPV12" s="597"/>
      <c r="UPW12" s="597"/>
      <c r="UPX12" s="597"/>
      <c r="UPY12" s="597"/>
      <c r="UPZ12" s="597"/>
      <c r="UQA12" s="597"/>
      <c r="UQB12" s="597"/>
      <c r="UQC12" s="597"/>
      <c r="UQD12" s="597"/>
      <c r="UQE12" s="597"/>
      <c r="UQF12" s="597"/>
      <c r="UQG12" s="597"/>
      <c r="UQH12" s="597"/>
      <c r="UQI12" s="597"/>
      <c r="UQJ12" s="597"/>
      <c r="UQK12" s="597"/>
      <c r="UQL12" s="597"/>
      <c r="UQM12" s="597"/>
      <c r="UQN12" s="597"/>
      <c r="UQO12" s="597"/>
      <c r="UQP12" s="597"/>
      <c r="UQQ12" s="597"/>
      <c r="UQR12" s="597"/>
      <c r="UQS12" s="597"/>
      <c r="UQT12" s="597"/>
      <c r="UQU12" s="597"/>
      <c r="UQV12" s="597"/>
      <c r="UQW12" s="597"/>
      <c r="UQX12" s="597"/>
      <c r="UQY12" s="597"/>
      <c r="UQZ12" s="597"/>
      <c r="URA12" s="597"/>
      <c r="URB12" s="597"/>
      <c r="URC12" s="597"/>
      <c r="URD12" s="597"/>
      <c r="URE12" s="597"/>
      <c r="URF12" s="597"/>
      <c r="URG12" s="597"/>
      <c r="URH12" s="597"/>
      <c r="URI12" s="597"/>
      <c r="URJ12" s="597"/>
      <c r="URK12" s="597"/>
      <c r="URL12" s="597"/>
      <c r="URM12" s="597"/>
      <c r="URN12" s="597"/>
      <c r="URO12" s="597"/>
      <c r="URP12" s="597"/>
      <c r="URQ12" s="597"/>
      <c r="URR12" s="597"/>
      <c r="URS12" s="597"/>
      <c r="URT12" s="597"/>
      <c r="URU12" s="597"/>
      <c r="URV12" s="597"/>
      <c r="URW12" s="597"/>
      <c r="URX12" s="597"/>
      <c r="URY12" s="597"/>
      <c r="URZ12" s="597"/>
      <c r="USA12" s="597"/>
      <c r="USB12" s="597"/>
      <c r="USC12" s="597"/>
      <c r="USD12" s="597"/>
      <c r="USE12" s="597"/>
      <c r="USF12" s="597"/>
      <c r="USG12" s="597"/>
      <c r="USH12" s="597"/>
      <c r="USI12" s="597"/>
      <c r="USJ12" s="597"/>
      <c r="USK12" s="597"/>
      <c r="USL12" s="597"/>
      <c r="USM12" s="597"/>
      <c r="USN12" s="597"/>
      <c r="USO12" s="597"/>
      <c r="USP12" s="597"/>
      <c r="USQ12" s="597"/>
      <c r="USR12" s="597"/>
      <c r="USS12" s="597"/>
      <c r="UST12" s="597"/>
      <c r="USU12" s="597"/>
      <c r="USV12" s="597"/>
      <c r="USW12" s="597"/>
      <c r="USX12" s="597"/>
      <c r="USY12" s="597"/>
      <c r="USZ12" s="597"/>
      <c r="UTA12" s="597"/>
      <c r="UTB12" s="597"/>
      <c r="UTC12" s="597"/>
      <c r="UTD12" s="597"/>
      <c r="UTE12" s="597"/>
      <c r="UTF12" s="597"/>
      <c r="UTG12" s="597"/>
      <c r="UTH12" s="597"/>
      <c r="UTI12" s="597"/>
      <c r="UTJ12" s="597"/>
      <c r="UTK12" s="597"/>
      <c r="UTL12" s="597"/>
      <c r="UTM12" s="597"/>
      <c r="UTN12" s="597"/>
      <c r="UTO12" s="597"/>
      <c r="UTP12" s="597"/>
      <c r="UTQ12" s="597"/>
      <c r="UTR12" s="597"/>
      <c r="UTS12" s="597"/>
      <c r="UTT12" s="597"/>
      <c r="UTU12" s="597"/>
      <c r="UTV12" s="597"/>
      <c r="UTW12" s="597"/>
      <c r="UTX12" s="597"/>
      <c r="UTY12" s="597"/>
      <c r="UTZ12" s="597"/>
      <c r="UUA12" s="597"/>
      <c r="UUB12" s="597"/>
      <c r="UUC12" s="597"/>
      <c r="UUD12" s="597"/>
      <c r="UUE12" s="597"/>
      <c r="UUF12" s="597"/>
      <c r="UUG12" s="597"/>
      <c r="UUH12" s="597"/>
      <c r="UUI12" s="597"/>
      <c r="UUJ12" s="597"/>
      <c r="UUK12" s="597"/>
      <c r="UUL12" s="597"/>
      <c r="UUM12" s="597"/>
      <c r="UUN12" s="597"/>
      <c r="UUO12" s="597"/>
      <c r="UUP12" s="597"/>
      <c r="UUQ12" s="597"/>
      <c r="UUR12" s="597"/>
      <c r="UUS12" s="597"/>
      <c r="UUT12" s="597"/>
      <c r="UUU12" s="597"/>
      <c r="UUV12" s="597"/>
      <c r="UUW12" s="597"/>
      <c r="UUX12" s="597"/>
      <c r="UUY12" s="597"/>
      <c r="UUZ12" s="597"/>
      <c r="UVA12" s="597"/>
      <c r="UVB12" s="597"/>
      <c r="UVC12" s="597"/>
      <c r="UVD12" s="597"/>
      <c r="UVE12" s="597"/>
      <c r="UVF12" s="597"/>
      <c r="UVG12" s="597"/>
      <c r="UVH12" s="597"/>
      <c r="UVI12" s="597"/>
      <c r="UVJ12" s="597"/>
      <c r="UVK12" s="597"/>
      <c r="UVL12" s="597"/>
      <c r="UVM12" s="597"/>
      <c r="UVN12" s="597"/>
      <c r="UVO12" s="597"/>
      <c r="UVP12" s="597"/>
      <c r="UVQ12" s="597"/>
      <c r="UVR12" s="597"/>
      <c r="UVS12" s="597"/>
      <c r="UVT12" s="597"/>
      <c r="UVU12" s="597"/>
      <c r="UVV12" s="597"/>
      <c r="UVW12" s="597"/>
      <c r="UVX12" s="597"/>
      <c r="UVY12" s="597"/>
      <c r="UVZ12" s="597"/>
      <c r="UWA12" s="597"/>
      <c r="UWB12" s="597"/>
      <c r="UWC12" s="597"/>
      <c r="UWD12" s="597"/>
      <c r="UWE12" s="597"/>
      <c r="UWF12" s="597"/>
      <c r="UWG12" s="597"/>
      <c r="UWH12" s="597"/>
      <c r="UWI12" s="597"/>
      <c r="UWJ12" s="597"/>
      <c r="UWK12" s="597"/>
      <c r="UWL12" s="597"/>
      <c r="UWM12" s="597"/>
      <c r="UWN12" s="597"/>
      <c r="UWO12" s="597"/>
      <c r="UWP12" s="597"/>
      <c r="UWQ12" s="597"/>
      <c r="UWR12" s="597"/>
      <c r="UWS12" s="597"/>
      <c r="UWT12" s="597"/>
      <c r="UWU12" s="597"/>
      <c r="UWV12" s="597"/>
      <c r="UWW12" s="597"/>
      <c r="UWX12" s="597"/>
      <c r="UWY12" s="597"/>
      <c r="UWZ12" s="597"/>
      <c r="UXA12" s="597"/>
      <c r="UXB12" s="597"/>
      <c r="UXC12" s="597"/>
      <c r="UXD12" s="597"/>
      <c r="UXE12" s="597"/>
      <c r="UXF12" s="597"/>
      <c r="UXG12" s="597"/>
      <c r="UXH12" s="597"/>
      <c r="UXI12" s="597"/>
      <c r="UXJ12" s="597"/>
      <c r="UXK12" s="597"/>
      <c r="UXL12" s="597"/>
      <c r="UXM12" s="597"/>
      <c r="UXN12" s="597"/>
      <c r="UXO12" s="597"/>
      <c r="UXP12" s="597"/>
      <c r="UXQ12" s="597"/>
      <c r="UXR12" s="597"/>
      <c r="UXS12" s="597"/>
      <c r="UXT12" s="597"/>
      <c r="UXU12" s="597"/>
      <c r="UXV12" s="597"/>
      <c r="UXW12" s="597"/>
      <c r="UXX12" s="597"/>
      <c r="UXY12" s="597"/>
      <c r="UXZ12" s="597"/>
      <c r="UYA12" s="597"/>
      <c r="UYB12" s="597"/>
      <c r="UYC12" s="597"/>
      <c r="UYD12" s="597"/>
      <c r="UYE12" s="597"/>
      <c r="UYF12" s="597"/>
      <c r="UYG12" s="597"/>
      <c r="UYH12" s="597"/>
      <c r="UYI12" s="597"/>
      <c r="UYJ12" s="597"/>
      <c r="UYK12" s="597"/>
      <c r="UYL12" s="597"/>
      <c r="UYM12" s="597"/>
      <c r="UYN12" s="597"/>
      <c r="UYO12" s="597"/>
      <c r="UYP12" s="597"/>
      <c r="UYQ12" s="597"/>
      <c r="UYR12" s="597"/>
      <c r="UYS12" s="597"/>
      <c r="UYT12" s="597"/>
      <c r="UYU12" s="597"/>
      <c r="UYV12" s="597"/>
      <c r="UYW12" s="597"/>
      <c r="UYX12" s="597"/>
      <c r="UYY12" s="597"/>
      <c r="UYZ12" s="597"/>
      <c r="UZA12" s="597"/>
      <c r="UZB12" s="597"/>
      <c r="UZC12" s="597"/>
      <c r="UZD12" s="597"/>
      <c r="UZE12" s="597"/>
      <c r="UZF12" s="597"/>
      <c r="UZG12" s="597"/>
      <c r="UZH12" s="597"/>
      <c r="UZI12" s="597"/>
      <c r="UZJ12" s="597"/>
      <c r="UZK12" s="597"/>
      <c r="UZL12" s="597"/>
      <c r="UZM12" s="597"/>
      <c r="UZN12" s="597"/>
      <c r="UZO12" s="597"/>
      <c r="UZP12" s="597"/>
      <c r="UZQ12" s="597"/>
      <c r="UZR12" s="597"/>
      <c r="UZS12" s="597"/>
      <c r="UZT12" s="597"/>
      <c r="UZU12" s="597"/>
      <c r="UZV12" s="597"/>
      <c r="UZW12" s="597"/>
      <c r="UZX12" s="597"/>
      <c r="UZY12" s="597"/>
      <c r="UZZ12" s="597"/>
      <c r="VAA12" s="597"/>
      <c r="VAB12" s="597"/>
      <c r="VAC12" s="597"/>
      <c r="VAD12" s="597"/>
      <c r="VAE12" s="597"/>
      <c r="VAF12" s="597"/>
      <c r="VAG12" s="597"/>
      <c r="VAH12" s="597"/>
      <c r="VAI12" s="597"/>
      <c r="VAJ12" s="597"/>
      <c r="VAK12" s="597"/>
      <c r="VAL12" s="597"/>
      <c r="VAM12" s="597"/>
      <c r="VAN12" s="597"/>
      <c r="VAO12" s="597"/>
      <c r="VAP12" s="597"/>
      <c r="VAQ12" s="597"/>
      <c r="VAR12" s="597"/>
      <c r="VAS12" s="597"/>
      <c r="VAT12" s="597"/>
      <c r="VAU12" s="597"/>
      <c r="VAV12" s="597"/>
      <c r="VAW12" s="597"/>
      <c r="VAX12" s="597"/>
      <c r="VAY12" s="597"/>
      <c r="VAZ12" s="597"/>
      <c r="VBA12" s="597"/>
      <c r="VBB12" s="597"/>
      <c r="VBC12" s="597"/>
      <c r="VBD12" s="597"/>
      <c r="VBE12" s="597"/>
      <c r="VBF12" s="597"/>
      <c r="VBG12" s="597"/>
      <c r="VBH12" s="597"/>
      <c r="VBI12" s="597"/>
      <c r="VBJ12" s="597"/>
      <c r="VBK12" s="597"/>
      <c r="VBL12" s="597"/>
      <c r="VBM12" s="597"/>
      <c r="VBN12" s="597"/>
      <c r="VBO12" s="597"/>
      <c r="VBP12" s="597"/>
      <c r="VBQ12" s="597"/>
      <c r="VBR12" s="597"/>
      <c r="VBS12" s="597"/>
      <c r="VBT12" s="597"/>
      <c r="VBU12" s="597"/>
      <c r="VBV12" s="597"/>
      <c r="VBW12" s="597"/>
      <c r="VBX12" s="597"/>
      <c r="VBY12" s="597"/>
      <c r="VBZ12" s="597"/>
      <c r="VCA12" s="597"/>
      <c r="VCB12" s="597"/>
      <c r="VCC12" s="597"/>
      <c r="VCD12" s="597"/>
      <c r="VCE12" s="597"/>
      <c r="VCF12" s="597"/>
      <c r="VCG12" s="597"/>
      <c r="VCH12" s="597"/>
      <c r="VCI12" s="597"/>
      <c r="VCJ12" s="597"/>
      <c r="VCK12" s="597"/>
      <c r="VCL12" s="597"/>
      <c r="VCM12" s="597"/>
      <c r="VCN12" s="597"/>
      <c r="VCO12" s="597"/>
      <c r="VCP12" s="597"/>
      <c r="VCQ12" s="597"/>
      <c r="VCR12" s="597"/>
      <c r="VCS12" s="597"/>
      <c r="VCT12" s="597"/>
      <c r="VCU12" s="597"/>
      <c r="VCV12" s="597"/>
      <c r="VCW12" s="597"/>
      <c r="VCX12" s="597"/>
      <c r="VCY12" s="597"/>
      <c r="VCZ12" s="597"/>
      <c r="VDA12" s="597"/>
      <c r="VDB12" s="597"/>
      <c r="VDC12" s="597"/>
      <c r="VDD12" s="597"/>
      <c r="VDE12" s="597"/>
      <c r="VDF12" s="597"/>
      <c r="VDG12" s="597"/>
      <c r="VDH12" s="597"/>
      <c r="VDI12" s="597"/>
      <c r="VDJ12" s="597"/>
      <c r="VDK12" s="597"/>
      <c r="VDL12" s="597"/>
      <c r="VDM12" s="597"/>
      <c r="VDN12" s="597"/>
      <c r="VDO12" s="597"/>
      <c r="VDP12" s="597"/>
      <c r="VDQ12" s="597"/>
      <c r="VDR12" s="597"/>
      <c r="VDS12" s="597"/>
      <c r="VDT12" s="597"/>
      <c r="VDU12" s="597"/>
      <c r="VDV12" s="597"/>
      <c r="VDW12" s="597"/>
      <c r="VDX12" s="597"/>
      <c r="VDY12" s="597"/>
      <c r="VDZ12" s="597"/>
      <c r="VEA12" s="597"/>
      <c r="VEB12" s="597"/>
      <c r="VEC12" s="597"/>
      <c r="VED12" s="597"/>
      <c r="VEE12" s="597"/>
      <c r="VEF12" s="597"/>
      <c r="VEG12" s="597"/>
      <c r="VEH12" s="597"/>
      <c r="VEI12" s="597"/>
      <c r="VEJ12" s="597"/>
      <c r="VEK12" s="597"/>
      <c r="VEL12" s="597"/>
      <c r="VEM12" s="597"/>
      <c r="VEN12" s="597"/>
      <c r="VEO12" s="597"/>
      <c r="VEP12" s="597"/>
      <c r="VEQ12" s="597"/>
      <c r="VER12" s="597"/>
      <c r="VES12" s="597"/>
      <c r="VET12" s="597"/>
      <c r="VEU12" s="597"/>
      <c r="VEV12" s="597"/>
      <c r="VEW12" s="597"/>
      <c r="VEX12" s="597"/>
      <c r="VEY12" s="597"/>
      <c r="VEZ12" s="597"/>
      <c r="VFA12" s="597"/>
      <c r="VFB12" s="597"/>
      <c r="VFC12" s="597"/>
      <c r="VFD12" s="597"/>
      <c r="VFE12" s="597"/>
      <c r="VFF12" s="597"/>
      <c r="VFG12" s="597"/>
      <c r="VFH12" s="597"/>
      <c r="VFI12" s="597"/>
      <c r="VFJ12" s="597"/>
      <c r="VFK12" s="597"/>
      <c r="VFL12" s="597"/>
      <c r="VFM12" s="597"/>
      <c r="VFN12" s="597"/>
      <c r="VFO12" s="597"/>
      <c r="VFP12" s="597"/>
      <c r="VFQ12" s="597"/>
      <c r="VFR12" s="597"/>
      <c r="VFS12" s="597"/>
      <c r="VFT12" s="597"/>
      <c r="VFU12" s="597"/>
      <c r="VFV12" s="597"/>
      <c r="VFW12" s="597"/>
      <c r="VFX12" s="597"/>
      <c r="VFY12" s="597"/>
      <c r="VFZ12" s="597"/>
      <c r="VGA12" s="597"/>
      <c r="VGB12" s="597"/>
      <c r="VGC12" s="597"/>
      <c r="VGD12" s="597"/>
      <c r="VGE12" s="597"/>
      <c r="VGF12" s="597"/>
      <c r="VGG12" s="597"/>
      <c r="VGH12" s="597"/>
      <c r="VGI12" s="597"/>
      <c r="VGJ12" s="597"/>
      <c r="VGK12" s="597"/>
      <c r="VGL12" s="597"/>
      <c r="VGM12" s="597"/>
      <c r="VGN12" s="597"/>
      <c r="VGO12" s="597"/>
      <c r="VGP12" s="597"/>
      <c r="VGQ12" s="597"/>
      <c r="VGR12" s="597"/>
      <c r="VGS12" s="597"/>
      <c r="VGT12" s="597"/>
      <c r="VGU12" s="597"/>
      <c r="VGV12" s="597"/>
      <c r="VGW12" s="597"/>
      <c r="VGX12" s="597"/>
      <c r="VGY12" s="597"/>
      <c r="VGZ12" s="597"/>
      <c r="VHA12" s="597"/>
      <c r="VHB12" s="597"/>
      <c r="VHC12" s="597"/>
      <c r="VHD12" s="597"/>
      <c r="VHE12" s="597"/>
      <c r="VHF12" s="597"/>
      <c r="VHG12" s="597"/>
      <c r="VHH12" s="597"/>
      <c r="VHI12" s="597"/>
      <c r="VHJ12" s="597"/>
      <c r="VHK12" s="597"/>
      <c r="VHL12" s="597"/>
      <c r="VHM12" s="597"/>
      <c r="VHN12" s="597"/>
      <c r="VHO12" s="597"/>
      <c r="VHP12" s="597"/>
      <c r="VHQ12" s="597"/>
      <c r="VHR12" s="597"/>
      <c r="VHS12" s="597"/>
      <c r="VHT12" s="597"/>
      <c r="VHU12" s="597"/>
      <c r="VHV12" s="597"/>
      <c r="VHW12" s="597"/>
      <c r="VHX12" s="597"/>
      <c r="VHY12" s="597"/>
      <c r="VHZ12" s="597"/>
      <c r="VIA12" s="597"/>
      <c r="VIB12" s="597"/>
      <c r="VIC12" s="597"/>
      <c r="VID12" s="597"/>
      <c r="VIE12" s="597"/>
      <c r="VIF12" s="597"/>
      <c r="VIG12" s="597"/>
      <c r="VIH12" s="597"/>
      <c r="VII12" s="597"/>
      <c r="VIJ12" s="597"/>
      <c r="VIK12" s="597"/>
      <c r="VIL12" s="597"/>
      <c r="VIM12" s="597"/>
      <c r="VIN12" s="597"/>
      <c r="VIO12" s="597"/>
      <c r="VIP12" s="597"/>
      <c r="VIQ12" s="597"/>
      <c r="VIR12" s="597"/>
      <c r="VIS12" s="597"/>
      <c r="VIT12" s="597"/>
      <c r="VIU12" s="597"/>
      <c r="VIV12" s="597"/>
      <c r="VIW12" s="597"/>
      <c r="VIX12" s="597"/>
      <c r="VIY12" s="597"/>
      <c r="VIZ12" s="597"/>
      <c r="VJA12" s="597"/>
      <c r="VJB12" s="597"/>
      <c r="VJC12" s="597"/>
      <c r="VJD12" s="597"/>
      <c r="VJE12" s="597"/>
      <c r="VJF12" s="597"/>
      <c r="VJG12" s="597"/>
      <c r="VJH12" s="597"/>
      <c r="VJI12" s="597"/>
      <c r="VJJ12" s="597"/>
      <c r="VJK12" s="597"/>
      <c r="VJL12" s="597"/>
      <c r="VJM12" s="597"/>
      <c r="VJN12" s="597"/>
      <c r="VJO12" s="597"/>
      <c r="VJP12" s="597"/>
      <c r="VJQ12" s="597"/>
      <c r="VJR12" s="597"/>
      <c r="VJS12" s="597"/>
      <c r="VJT12" s="597"/>
      <c r="VJU12" s="597"/>
      <c r="VJV12" s="597"/>
      <c r="VJW12" s="597"/>
      <c r="VJX12" s="597"/>
      <c r="VJY12" s="597"/>
      <c r="VJZ12" s="597"/>
      <c r="VKA12" s="597"/>
      <c r="VKB12" s="597"/>
      <c r="VKC12" s="597"/>
      <c r="VKD12" s="597"/>
      <c r="VKE12" s="597"/>
      <c r="VKF12" s="597"/>
      <c r="VKG12" s="597"/>
      <c r="VKH12" s="597"/>
      <c r="VKI12" s="597"/>
      <c r="VKJ12" s="597"/>
      <c r="VKK12" s="597"/>
      <c r="VKL12" s="597"/>
      <c r="VKM12" s="597"/>
      <c r="VKN12" s="597"/>
      <c r="VKO12" s="597"/>
      <c r="VKP12" s="597"/>
      <c r="VKQ12" s="597"/>
      <c r="VKR12" s="597"/>
      <c r="VKS12" s="597"/>
      <c r="VKT12" s="597"/>
      <c r="VKU12" s="597"/>
      <c r="VKV12" s="597"/>
      <c r="VKW12" s="597"/>
      <c r="VKX12" s="597"/>
      <c r="VKY12" s="597"/>
      <c r="VKZ12" s="597"/>
      <c r="VLA12" s="597"/>
      <c r="VLB12" s="597"/>
      <c r="VLC12" s="597"/>
      <c r="VLD12" s="597"/>
      <c r="VLE12" s="597"/>
      <c r="VLF12" s="597"/>
      <c r="VLG12" s="597"/>
      <c r="VLH12" s="597"/>
      <c r="VLI12" s="597"/>
      <c r="VLJ12" s="597"/>
      <c r="VLK12" s="597"/>
      <c r="VLL12" s="597"/>
      <c r="VLM12" s="597"/>
      <c r="VLN12" s="597"/>
      <c r="VLO12" s="597"/>
      <c r="VLP12" s="597"/>
      <c r="VLQ12" s="597"/>
      <c r="VLR12" s="597"/>
      <c r="VLS12" s="597"/>
      <c r="VLT12" s="597"/>
      <c r="VLU12" s="597"/>
      <c r="VLV12" s="597"/>
      <c r="VLW12" s="597"/>
      <c r="VLX12" s="597"/>
      <c r="VLY12" s="597"/>
      <c r="VLZ12" s="597"/>
      <c r="VMA12" s="597"/>
      <c r="VMB12" s="597"/>
      <c r="VMC12" s="597"/>
      <c r="VMD12" s="597"/>
      <c r="VME12" s="597"/>
      <c r="VMF12" s="597"/>
      <c r="VMG12" s="597"/>
      <c r="VMH12" s="597"/>
      <c r="VMI12" s="597"/>
      <c r="VMJ12" s="597"/>
      <c r="VMK12" s="597"/>
      <c r="VML12" s="597"/>
      <c r="VMM12" s="597"/>
      <c r="VMN12" s="597"/>
      <c r="VMO12" s="597"/>
      <c r="VMP12" s="597"/>
      <c r="VMQ12" s="597"/>
      <c r="VMR12" s="597"/>
      <c r="VMS12" s="597"/>
      <c r="VMT12" s="597"/>
      <c r="VMU12" s="597"/>
      <c r="VMV12" s="597"/>
      <c r="VMW12" s="597"/>
      <c r="VMX12" s="597"/>
      <c r="VMY12" s="597"/>
      <c r="VMZ12" s="597"/>
      <c r="VNA12" s="597"/>
      <c r="VNB12" s="597"/>
      <c r="VNC12" s="597"/>
      <c r="VND12" s="597"/>
      <c r="VNE12" s="597"/>
      <c r="VNF12" s="597"/>
      <c r="VNG12" s="597"/>
      <c r="VNH12" s="597"/>
      <c r="VNI12" s="597"/>
      <c r="VNJ12" s="597"/>
      <c r="VNK12" s="597"/>
      <c r="VNL12" s="597"/>
      <c r="VNM12" s="597"/>
      <c r="VNN12" s="597"/>
      <c r="VNO12" s="597"/>
      <c r="VNP12" s="597"/>
      <c r="VNQ12" s="597"/>
      <c r="VNR12" s="597"/>
      <c r="VNS12" s="597"/>
      <c r="VNT12" s="597"/>
      <c r="VNU12" s="597"/>
      <c r="VNV12" s="597"/>
      <c r="VNW12" s="597"/>
      <c r="VNX12" s="597"/>
      <c r="VNY12" s="597"/>
      <c r="VNZ12" s="597"/>
      <c r="VOA12" s="597"/>
      <c r="VOB12" s="597"/>
      <c r="VOC12" s="597"/>
      <c r="VOD12" s="597"/>
      <c r="VOE12" s="597"/>
      <c r="VOF12" s="597"/>
      <c r="VOG12" s="597"/>
      <c r="VOH12" s="597"/>
      <c r="VOI12" s="597"/>
      <c r="VOJ12" s="597"/>
      <c r="VOK12" s="597"/>
      <c r="VOL12" s="597"/>
      <c r="VOM12" s="597"/>
      <c r="VON12" s="597"/>
      <c r="VOO12" s="597"/>
      <c r="VOP12" s="597"/>
      <c r="VOQ12" s="597"/>
      <c r="VOR12" s="597"/>
      <c r="VOS12" s="597"/>
      <c r="VOT12" s="597"/>
      <c r="VOU12" s="597"/>
      <c r="VOV12" s="597"/>
      <c r="VOW12" s="597"/>
      <c r="VOX12" s="597"/>
      <c r="VOY12" s="597"/>
      <c r="VOZ12" s="597"/>
      <c r="VPA12" s="597"/>
      <c r="VPB12" s="597"/>
      <c r="VPC12" s="597"/>
      <c r="VPD12" s="597"/>
      <c r="VPE12" s="597"/>
      <c r="VPF12" s="597"/>
      <c r="VPG12" s="597"/>
      <c r="VPH12" s="597"/>
      <c r="VPI12" s="597"/>
      <c r="VPJ12" s="597"/>
      <c r="VPK12" s="597"/>
      <c r="VPL12" s="597"/>
      <c r="VPM12" s="597"/>
      <c r="VPN12" s="597"/>
      <c r="VPO12" s="597"/>
      <c r="VPP12" s="597"/>
      <c r="VPQ12" s="597"/>
      <c r="VPR12" s="597"/>
      <c r="VPS12" s="597"/>
      <c r="VPT12" s="597"/>
      <c r="VPU12" s="597"/>
      <c r="VPV12" s="597"/>
      <c r="VPW12" s="597"/>
      <c r="VPX12" s="597"/>
      <c r="VPY12" s="597"/>
      <c r="VPZ12" s="597"/>
      <c r="VQA12" s="597"/>
      <c r="VQB12" s="597"/>
      <c r="VQC12" s="597"/>
      <c r="VQD12" s="597"/>
      <c r="VQE12" s="597"/>
      <c r="VQF12" s="597"/>
      <c r="VQG12" s="597"/>
      <c r="VQH12" s="597"/>
      <c r="VQI12" s="597"/>
      <c r="VQJ12" s="597"/>
      <c r="VQK12" s="597"/>
      <c r="VQL12" s="597"/>
      <c r="VQM12" s="597"/>
      <c r="VQN12" s="597"/>
      <c r="VQO12" s="597"/>
      <c r="VQP12" s="597"/>
      <c r="VQQ12" s="597"/>
      <c r="VQR12" s="597"/>
      <c r="VQS12" s="597"/>
      <c r="VQT12" s="597"/>
      <c r="VQU12" s="597"/>
      <c r="VQV12" s="597"/>
      <c r="VQW12" s="597"/>
      <c r="VQX12" s="597"/>
      <c r="VQY12" s="597"/>
      <c r="VQZ12" s="597"/>
      <c r="VRA12" s="597"/>
      <c r="VRB12" s="597"/>
      <c r="VRC12" s="597"/>
      <c r="VRD12" s="597"/>
      <c r="VRE12" s="597"/>
      <c r="VRF12" s="597"/>
      <c r="VRG12" s="597"/>
      <c r="VRH12" s="597"/>
      <c r="VRI12" s="597"/>
      <c r="VRJ12" s="597"/>
      <c r="VRK12" s="597"/>
      <c r="VRL12" s="597"/>
      <c r="VRM12" s="597"/>
      <c r="VRN12" s="597"/>
      <c r="VRO12" s="597"/>
      <c r="VRP12" s="597"/>
      <c r="VRQ12" s="597"/>
      <c r="VRR12" s="597"/>
      <c r="VRS12" s="597"/>
      <c r="VRT12" s="597"/>
      <c r="VRU12" s="597"/>
      <c r="VRV12" s="597"/>
      <c r="VRW12" s="597"/>
      <c r="VRX12" s="597"/>
      <c r="VRY12" s="597"/>
      <c r="VRZ12" s="597"/>
      <c r="VSA12" s="597"/>
      <c r="VSB12" s="597"/>
      <c r="VSC12" s="597"/>
      <c r="VSD12" s="597"/>
      <c r="VSE12" s="597"/>
      <c r="VSF12" s="597"/>
      <c r="VSG12" s="597"/>
      <c r="VSH12" s="597"/>
      <c r="VSI12" s="597"/>
      <c r="VSJ12" s="597"/>
      <c r="VSK12" s="597"/>
      <c r="VSL12" s="597"/>
      <c r="VSM12" s="597"/>
      <c r="VSN12" s="597"/>
      <c r="VSO12" s="597"/>
      <c r="VSP12" s="597"/>
      <c r="VSQ12" s="597"/>
      <c r="VSR12" s="597"/>
      <c r="VSS12" s="597"/>
      <c r="VST12" s="597"/>
      <c r="VSU12" s="597"/>
      <c r="VSV12" s="597"/>
      <c r="VSW12" s="597"/>
      <c r="VSX12" s="597"/>
      <c r="VSY12" s="597"/>
      <c r="VSZ12" s="597"/>
      <c r="VTA12" s="597"/>
      <c r="VTB12" s="597"/>
      <c r="VTC12" s="597"/>
      <c r="VTD12" s="597"/>
      <c r="VTE12" s="597"/>
      <c r="VTF12" s="597"/>
      <c r="VTG12" s="597"/>
      <c r="VTH12" s="597"/>
      <c r="VTI12" s="597"/>
      <c r="VTJ12" s="597"/>
      <c r="VTK12" s="597"/>
      <c r="VTL12" s="597"/>
      <c r="VTM12" s="597"/>
      <c r="VTN12" s="597"/>
      <c r="VTO12" s="597"/>
      <c r="VTP12" s="597"/>
      <c r="VTQ12" s="597"/>
      <c r="VTR12" s="597"/>
      <c r="VTS12" s="597"/>
      <c r="VTT12" s="597"/>
      <c r="VTU12" s="597"/>
      <c r="VTV12" s="597"/>
      <c r="VTW12" s="597"/>
      <c r="VTX12" s="597"/>
      <c r="VTY12" s="597"/>
      <c r="VTZ12" s="597"/>
      <c r="VUA12" s="597"/>
      <c r="VUB12" s="597"/>
      <c r="VUC12" s="597"/>
      <c r="VUD12" s="597"/>
      <c r="VUE12" s="597"/>
      <c r="VUF12" s="597"/>
      <c r="VUG12" s="597"/>
      <c r="VUH12" s="597"/>
      <c r="VUI12" s="597"/>
      <c r="VUJ12" s="597"/>
      <c r="VUK12" s="597"/>
      <c r="VUL12" s="597"/>
      <c r="VUM12" s="597"/>
      <c r="VUN12" s="597"/>
      <c r="VUO12" s="597"/>
      <c r="VUP12" s="597"/>
      <c r="VUQ12" s="597"/>
      <c r="VUR12" s="597"/>
      <c r="VUS12" s="597"/>
      <c r="VUT12" s="597"/>
      <c r="VUU12" s="597"/>
      <c r="VUV12" s="597"/>
      <c r="VUW12" s="597"/>
      <c r="VUX12" s="597"/>
      <c r="VUY12" s="597"/>
      <c r="VUZ12" s="597"/>
      <c r="VVA12" s="597"/>
      <c r="VVB12" s="597"/>
      <c r="VVC12" s="597"/>
      <c r="VVD12" s="597"/>
      <c r="VVE12" s="597"/>
      <c r="VVF12" s="597"/>
      <c r="VVG12" s="597"/>
      <c r="VVH12" s="597"/>
      <c r="VVI12" s="597"/>
      <c r="VVJ12" s="597"/>
      <c r="VVK12" s="597"/>
      <c r="VVL12" s="597"/>
      <c r="VVM12" s="597"/>
      <c r="VVN12" s="597"/>
      <c r="VVO12" s="597"/>
      <c r="VVP12" s="597"/>
      <c r="VVQ12" s="597"/>
      <c r="VVR12" s="597"/>
      <c r="VVS12" s="597"/>
      <c r="VVT12" s="597"/>
      <c r="VVU12" s="597"/>
      <c r="VVV12" s="597"/>
      <c r="VVW12" s="597"/>
      <c r="VVX12" s="597"/>
      <c r="VVY12" s="597"/>
      <c r="VVZ12" s="597"/>
      <c r="VWA12" s="597"/>
      <c r="VWB12" s="597"/>
      <c r="VWC12" s="597"/>
      <c r="VWD12" s="597"/>
      <c r="VWE12" s="597"/>
      <c r="VWF12" s="597"/>
      <c r="VWG12" s="597"/>
      <c r="VWH12" s="597"/>
      <c r="VWI12" s="597"/>
      <c r="VWJ12" s="597"/>
      <c r="VWK12" s="597"/>
      <c r="VWL12" s="597"/>
      <c r="VWM12" s="597"/>
      <c r="VWN12" s="597"/>
      <c r="VWO12" s="597"/>
      <c r="VWP12" s="597"/>
      <c r="VWQ12" s="597"/>
      <c r="VWR12" s="597"/>
      <c r="VWS12" s="597"/>
      <c r="VWT12" s="597"/>
      <c r="VWU12" s="597"/>
      <c r="VWV12" s="597"/>
      <c r="VWW12" s="597"/>
      <c r="VWX12" s="597"/>
      <c r="VWY12" s="597"/>
      <c r="VWZ12" s="597"/>
      <c r="VXA12" s="597"/>
      <c r="VXB12" s="597"/>
      <c r="VXC12" s="597"/>
      <c r="VXD12" s="597"/>
      <c r="VXE12" s="597"/>
      <c r="VXF12" s="597"/>
      <c r="VXG12" s="597"/>
      <c r="VXH12" s="597"/>
      <c r="VXI12" s="597"/>
      <c r="VXJ12" s="597"/>
      <c r="VXK12" s="597"/>
      <c r="VXL12" s="597"/>
      <c r="VXM12" s="597"/>
      <c r="VXN12" s="597"/>
      <c r="VXO12" s="597"/>
      <c r="VXP12" s="597"/>
      <c r="VXQ12" s="597"/>
      <c r="VXR12" s="597"/>
      <c r="VXS12" s="597"/>
      <c r="VXT12" s="597"/>
      <c r="VXU12" s="597"/>
      <c r="VXV12" s="597"/>
      <c r="VXW12" s="597"/>
      <c r="VXX12" s="597"/>
      <c r="VXY12" s="597"/>
      <c r="VXZ12" s="597"/>
      <c r="VYA12" s="597"/>
      <c r="VYB12" s="597"/>
      <c r="VYC12" s="597"/>
      <c r="VYD12" s="597"/>
      <c r="VYE12" s="597"/>
      <c r="VYF12" s="597"/>
      <c r="VYG12" s="597"/>
      <c r="VYH12" s="597"/>
      <c r="VYI12" s="597"/>
      <c r="VYJ12" s="597"/>
      <c r="VYK12" s="597"/>
      <c r="VYL12" s="597"/>
      <c r="VYM12" s="597"/>
      <c r="VYN12" s="597"/>
      <c r="VYO12" s="597"/>
      <c r="VYP12" s="597"/>
      <c r="VYQ12" s="597"/>
      <c r="VYR12" s="597"/>
      <c r="VYS12" s="597"/>
      <c r="VYT12" s="597"/>
      <c r="VYU12" s="597"/>
      <c r="VYV12" s="597"/>
      <c r="VYW12" s="597"/>
      <c r="VYX12" s="597"/>
      <c r="VYY12" s="597"/>
      <c r="VYZ12" s="597"/>
      <c r="VZA12" s="597"/>
      <c r="VZB12" s="597"/>
      <c r="VZC12" s="597"/>
      <c r="VZD12" s="597"/>
      <c r="VZE12" s="597"/>
      <c r="VZF12" s="597"/>
      <c r="VZG12" s="597"/>
      <c r="VZH12" s="597"/>
      <c r="VZI12" s="597"/>
      <c r="VZJ12" s="597"/>
      <c r="VZK12" s="597"/>
      <c r="VZL12" s="597"/>
      <c r="VZM12" s="597"/>
      <c r="VZN12" s="597"/>
      <c r="VZO12" s="597"/>
      <c r="VZP12" s="597"/>
      <c r="VZQ12" s="597"/>
      <c r="VZR12" s="597"/>
      <c r="VZS12" s="597"/>
      <c r="VZT12" s="597"/>
      <c r="VZU12" s="597"/>
      <c r="VZV12" s="597"/>
      <c r="VZW12" s="597"/>
      <c r="VZX12" s="597"/>
      <c r="VZY12" s="597"/>
      <c r="VZZ12" s="597"/>
      <c r="WAA12" s="597"/>
      <c r="WAB12" s="597"/>
      <c r="WAC12" s="597"/>
      <c r="WAD12" s="597"/>
      <c r="WAE12" s="597"/>
      <c r="WAF12" s="597"/>
      <c r="WAG12" s="597"/>
      <c r="WAH12" s="597"/>
      <c r="WAI12" s="597"/>
      <c r="WAJ12" s="597"/>
      <c r="WAK12" s="597"/>
      <c r="WAL12" s="597"/>
      <c r="WAM12" s="597"/>
      <c r="WAN12" s="597"/>
      <c r="WAO12" s="597"/>
      <c r="WAP12" s="597"/>
      <c r="WAQ12" s="597"/>
      <c r="WAR12" s="597"/>
      <c r="WAS12" s="597"/>
      <c r="WAT12" s="597"/>
      <c r="WAU12" s="597"/>
      <c r="WAV12" s="597"/>
      <c r="WAW12" s="597"/>
      <c r="WAX12" s="597"/>
      <c r="WAY12" s="597"/>
      <c r="WAZ12" s="597"/>
      <c r="WBA12" s="597"/>
      <c r="WBB12" s="597"/>
      <c r="WBC12" s="597"/>
      <c r="WBD12" s="597"/>
      <c r="WBE12" s="597"/>
      <c r="WBF12" s="597"/>
      <c r="WBG12" s="597"/>
      <c r="WBH12" s="597"/>
      <c r="WBI12" s="597"/>
      <c r="WBJ12" s="597"/>
      <c r="WBK12" s="597"/>
      <c r="WBL12" s="597"/>
      <c r="WBM12" s="597"/>
      <c r="WBN12" s="597"/>
      <c r="WBO12" s="597"/>
      <c r="WBP12" s="597"/>
      <c r="WBQ12" s="597"/>
      <c r="WBR12" s="597"/>
      <c r="WBS12" s="597"/>
      <c r="WBT12" s="597"/>
      <c r="WBU12" s="597"/>
      <c r="WBV12" s="597"/>
      <c r="WBW12" s="597"/>
      <c r="WBX12" s="597"/>
      <c r="WBY12" s="597"/>
      <c r="WBZ12" s="597"/>
      <c r="WCA12" s="597"/>
      <c r="WCB12" s="597"/>
      <c r="WCC12" s="597"/>
      <c r="WCD12" s="597"/>
      <c r="WCE12" s="597"/>
      <c r="WCF12" s="597"/>
      <c r="WCG12" s="597"/>
      <c r="WCH12" s="597"/>
      <c r="WCI12" s="597"/>
      <c r="WCJ12" s="597"/>
      <c r="WCK12" s="597"/>
      <c r="WCL12" s="597"/>
      <c r="WCM12" s="597"/>
      <c r="WCN12" s="597"/>
      <c r="WCO12" s="597"/>
      <c r="WCP12" s="597"/>
      <c r="WCQ12" s="597"/>
      <c r="WCR12" s="597"/>
      <c r="WCS12" s="597"/>
      <c r="WCT12" s="597"/>
      <c r="WCU12" s="597"/>
      <c r="WCV12" s="597"/>
      <c r="WCW12" s="597"/>
      <c r="WCX12" s="597"/>
      <c r="WCY12" s="597"/>
      <c r="WCZ12" s="597"/>
      <c r="WDA12" s="597"/>
      <c r="WDB12" s="597"/>
      <c r="WDC12" s="597"/>
      <c r="WDD12" s="597"/>
      <c r="WDE12" s="597"/>
      <c r="WDF12" s="597"/>
      <c r="WDG12" s="597"/>
      <c r="WDH12" s="597"/>
      <c r="WDI12" s="597"/>
      <c r="WDJ12" s="597"/>
      <c r="WDK12" s="597"/>
      <c r="WDL12" s="597"/>
      <c r="WDM12" s="597"/>
      <c r="WDN12" s="597"/>
      <c r="WDO12" s="597"/>
      <c r="WDP12" s="597"/>
      <c r="WDQ12" s="597"/>
      <c r="WDR12" s="597"/>
      <c r="WDS12" s="597"/>
      <c r="WDT12" s="597"/>
      <c r="WDU12" s="597"/>
      <c r="WDV12" s="597"/>
      <c r="WDW12" s="597"/>
      <c r="WDX12" s="597"/>
      <c r="WDY12" s="597"/>
      <c r="WDZ12" s="597"/>
      <c r="WEA12" s="597"/>
      <c r="WEB12" s="597"/>
      <c r="WEC12" s="597"/>
      <c r="WED12" s="597"/>
      <c r="WEE12" s="597"/>
      <c r="WEF12" s="597"/>
      <c r="WEG12" s="597"/>
      <c r="WEH12" s="597"/>
      <c r="WEI12" s="597"/>
      <c r="WEJ12" s="597"/>
      <c r="WEK12" s="597"/>
      <c r="WEL12" s="597"/>
      <c r="WEM12" s="597"/>
      <c r="WEN12" s="597"/>
      <c r="WEO12" s="597"/>
      <c r="WEP12" s="597"/>
      <c r="WEQ12" s="597"/>
      <c r="WER12" s="597"/>
      <c r="WES12" s="597"/>
      <c r="WET12" s="597"/>
      <c r="WEU12" s="597"/>
      <c r="WEV12" s="597"/>
      <c r="WEW12" s="597"/>
      <c r="WEX12" s="597"/>
      <c r="WEY12" s="597"/>
      <c r="WEZ12" s="597"/>
      <c r="WFA12" s="597"/>
      <c r="WFB12" s="597"/>
      <c r="WFC12" s="597"/>
      <c r="WFD12" s="597"/>
      <c r="WFE12" s="597"/>
      <c r="WFF12" s="597"/>
      <c r="WFG12" s="597"/>
      <c r="WFH12" s="597"/>
      <c r="WFI12" s="597"/>
      <c r="WFJ12" s="597"/>
      <c r="WFK12" s="597"/>
      <c r="WFL12" s="597"/>
      <c r="WFM12" s="597"/>
      <c r="WFN12" s="597"/>
      <c r="WFO12" s="597"/>
      <c r="WFP12" s="597"/>
      <c r="WFQ12" s="597"/>
      <c r="WFR12" s="597"/>
      <c r="WFS12" s="597"/>
      <c r="WFT12" s="597"/>
      <c r="WFU12" s="597"/>
      <c r="WFV12" s="597"/>
      <c r="WFW12" s="597"/>
      <c r="WFX12" s="597"/>
      <c r="WFY12" s="597"/>
      <c r="WFZ12" s="597"/>
      <c r="WGA12" s="597"/>
      <c r="WGB12" s="597"/>
      <c r="WGC12" s="597"/>
      <c r="WGD12" s="597"/>
      <c r="WGE12" s="597"/>
      <c r="WGF12" s="597"/>
      <c r="WGG12" s="597"/>
      <c r="WGH12" s="597"/>
      <c r="WGI12" s="597"/>
      <c r="WGJ12" s="597"/>
      <c r="WGK12" s="597"/>
      <c r="WGL12" s="597"/>
      <c r="WGM12" s="597"/>
      <c r="WGN12" s="597"/>
      <c r="WGO12" s="597"/>
      <c r="WGP12" s="597"/>
      <c r="WGQ12" s="597"/>
      <c r="WGR12" s="597"/>
      <c r="WGS12" s="597"/>
      <c r="WGT12" s="597"/>
      <c r="WGU12" s="597"/>
      <c r="WGV12" s="597"/>
      <c r="WGW12" s="597"/>
      <c r="WGX12" s="597"/>
      <c r="WGY12" s="597"/>
      <c r="WGZ12" s="597"/>
      <c r="WHA12" s="597"/>
      <c r="WHB12" s="597"/>
      <c r="WHC12" s="597"/>
      <c r="WHD12" s="597"/>
      <c r="WHE12" s="597"/>
      <c r="WHF12" s="597"/>
      <c r="WHG12" s="597"/>
      <c r="WHH12" s="597"/>
      <c r="WHI12" s="597"/>
      <c r="WHJ12" s="597"/>
      <c r="WHK12" s="597"/>
      <c r="WHL12" s="597"/>
      <c r="WHM12" s="597"/>
      <c r="WHN12" s="597"/>
      <c r="WHO12" s="597"/>
      <c r="WHP12" s="597"/>
      <c r="WHQ12" s="597"/>
      <c r="WHR12" s="597"/>
      <c r="WHS12" s="597"/>
      <c r="WHT12" s="597"/>
      <c r="WHU12" s="597"/>
      <c r="WHV12" s="597"/>
      <c r="WHW12" s="597"/>
      <c r="WHX12" s="597"/>
      <c r="WHY12" s="597"/>
      <c r="WHZ12" s="597"/>
      <c r="WIA12" s="597"/>
      <c r="WIB12" s="597"/>
      <c r="WIC12" s="597"/>
      <c r="WID12" s="597"/>
      <c r="WIE12" s="597"/>
      <c r="WIF12" s="597"/>
      <c r="WIG12" s="597"/>
      <c r="WIH12" s="597"/>
      <c r="WII12" s="597"/>
      <c r="WIJ12" s="597"/>
      <c r="WIK12" s="597"/>
      <c r="WIL12" s="597"/>
      <c r="WIM12" s="597"/>
      <c r="WIN12" s="597"/>
      <c r="WIO12" s="597"/>
      <c r="WIP12" s="597"/>
      <c r="WIQ12" s="597"/>
      <c r="WIR12" s="597"/>
      <c r="WIS12" s="597"/>
      <c r="WIT12" s="597"/>
      <c r="WIU12" s="597"/>
      <c r="WIV12" s="597"/>
      <c r="WIW12" s="597"/>
      <c r="WIX12" s="597"/>
      <c r="WIY12" s="597"/>
      <c r="WIZ12" s="597"/>
      <c r="WJA12" s="597"/>
      <c r="WJB12" s="597"/>
      <c r="WJC12" s="597"/>
      <c r="WJD12" s="597"/>
      <c r="WJE12" s="597"/>
      <c r="WJF12" s="597"/>
      <c r="WJG12" s="597"/>
      <c r="WJH12" s="597"/>
      <c r="WJI12" s="597"/>
      <c r="WJJ12" s="597"/>
      <c r="WJK12" s="597"/>
      <c r="WJL12" s="597"/>
      <c r="WJM12" s="597"/>
      <c r="WJN12" s="597"/>
      <c r="WJO12" s="597"/>
      <c r="WJP12" s="597"/>
      <c r="WJQ12" s="597"/>
      <c r="WJR12" s="597"/>
      <c r="WJS12" s="597"/>
      <c r="WJT12" s="597"/>
      <c r="WJU12" s="597"/>
      <c r="WJV12" s="597"/>
      <c r="WJW12" s="597"/>
      <c r="WJX12" s="597"/>
      <c r="WJY12" s="597"/>
      <c r="WJZ12" s="597"/>
      <c r="WKA12" s="597"/>
      <c r="WKB12" s="597"/>
      <c r="WKC12" s="597"/>
      <c r="WKD12" s="597"/>
      <c r="WKE12" s="597"/>
      <c r="WKF12" s="597"/>
      <c r="WKG12" s="597"/>
      <c r="WKH12" s="597"/>
      <c r="WKI12" s="597"/>
      <c r="WKJ12" s="597"/>
      <c r="WKK12" s="597"/>
      <c r="WKL12" s="597"/>
      <c r="WKM12" s="597"/>
      <c r="WKN12" s="597"/>
      <c r="WKO12" s="597"/>
      <c r="WKP12" s="597"/>
      <c r="WKQ12" s="597"/>
      <c r="WKR12" s="597"/>
      <c r="WKS12" s="597"/>
      <c r="WKT12" s="597"/>
      <c r="WKU12" s="597"/>
      <c r="WKV12" s="597"/>
      <c r="WKW12" s="597"/>
      <c r="WKX12" s="597"/>
      <c r="WKY12" s="597"/>
      <c r="WKZ12" s="597"/>
      <c r="WLA12" s="597"/>
      <c r="WLB12" s="597"/>
      <c r="WLC12" s="597"/>
      <c r="WLD12" s="597"/>
      <c r="WLE12" s="597"/>
      <c r="WLF12" s="597"/>
      <c r="WLG12" s="597"/>
      <c r="WLH12" s="597"/>
      <c r="WLI12" s="597"/>
      <c r="WLJ12" s="597"/>
      <c r="WLK12" s="597"/>
      <c r="WLL12" s="597"/>
      <c r="WLM12" s="597"/>
      <c r="WLN12" s="597"/>
      <c r="WLO12" s="597"/>
      <c r="WLP12" s="597"/>
      <c r="WLQ12" s="597"/>
      <c r="WLR12" s="597"/>
      <c r="WLS12" s="597"/>
      <c r="WLT12" s="597"/>
      <c r="WLU12" s="597"/>
      <c r="WLV12" s="597"/>
      <c r="WLW12" s="597"/>
      <c r="WLX12" s="597"/>
      <c r="WLY12" s="597"/>
      <c r="WLZ12" s="597"/>
      <c r="WMA12" s="597"/>
      <c r="WMB12" s="597"/>
      <c r="WMC12" s="597"/>
      <c r="WMD12" s="597"/>
      <c r="WME12" s="597"/>
      <c r="WMF12" s="597"/>
      <c r="WMG12" s="597"/>
      <c r="WMH12" s="597"/>
      <c r="WMI12" s="597"/>
      <c r="WMJ12" s="597"/>
      <c r="WMK12" s="597"/>
      <c r="WML12" s="597"/>
      <c r="WMM12" s="597"/>
      <c r="WMN12" s="597"/>
      <c r="WMO12" s="597"/>
      <c r="WMP12" s="597"/>
      <c r="WMQ12" s="597"/>
      <c r="WMR12" s="597"/>
      <c r="WMS12" s="597"/>
      <c r="WMT12" s="597"/>
      <c r="WMU12" s="597"/>
      <c r="WMV12" s="597"/>
      <c r="WMW12" s="597"/>
      <c r="WMX12" s="597"/>
      <c r="WMY12" s="597"/>
      <c r="WMZ12" s="597"/>
      <c r="WNA12" s="597"/>
      <c r="WNB12" s="597"/>
      <c r="WNC12" s="597"/>
      <c r="WND12" s="597"/>
      <c r="WNE12" s="597"/>
      <c r="WNF12" s="597"/>
      <c r="WNG12" s="597"/>
      <c r="WNH12" s="597"/>
      <c r="WNI12" s="597"/>
      <c r="WNJ12" s="597"/>
      <c r="WNK12" s="597"/>
      <c r="WNL12" s="597"/>
      <c r="WNM12" s="597"/>
      <c r="WNN12" s="597"/>
      <c r="WNO12" s="597"/>
      <c r="WNP12" s="597"/>
      <c r="WNQ12" s="597"/>
      <c r="WNR12" s="597"/>
      <c r="WNS12" s="597"/>
      <c r="WNT12" s="597"/>
      <c r="WNU12" s="597"/>
      <c r="WNV12" s="597"/>
      <c r="WNW12" s="597"/>
      <c r="WNX12" s="597"/>
      <c r="WNY12" s="597"/>
      <c r="WNZ12" s="597"/>
      <c r="WOA12" s="597"/>
      <c r="WOB12" s="597"/>
      <c r="WOC12" s="597"/>
      <c r="WOD12" s="597"/>
      <c r="WOE12" s="597"/>
      <c r="WOF12" s="597"/>
      <c r="WOG12" s="597"/>
      <c r="WOH12" s="597"/>
      <c r="WOI12" s="597"/>
      <c r="WOJ12" s="597"/>
      <c r="WOK12" s="597"/>
      <c r="WOL12" s="597"/>
      <c r="WOM12" s="597"/>
      <c r="WON12" s="597"/>
      <c r="WOO12" s="597"/>
      <c r="WOP12" s="597"/>
      <c r="WOQ12" s="597"/>
      <c r="WOR12" s="597"/>
      <c r="WOS12" s="597"/>
      <c r="WOT12" s="597"/>
      <c r="WOU12" s="597"/>
      <c r="WOV12" s="597"/>
      <c r="WOW12" s="597"/>
      <c r="WOX12" s="597"/>
      <c r="WOY12" s="597"/>
      <c r="WOZ12" s="597"/>
      <c r="WPA12" s="597"/>
      <c r="WPB12" s="597"/>
      <c r="WPC12" s="597"/>
      <c r="WPD12" s="597"/>
      <c r="WPE12" s="597"/>
      <c r="WPF12" s="597"/>
      <c r="WPG12" s="597"/>
      <c r="WPH12" s="597"/>
      <c r="WPI12" s="597"/>
      <c r="WPJ12" s="597"/>
      <c r="WPK12" s="597"/>
      <c r="WPL12" s="597"/>
      <c r="WPM12" s="597"/>
      <c r="WPN12" s="597"/>
      <c r="WPO12" s="597"/>
      <c r="WPP12" s="597"/>
      <c r="WPQ12" s="597"/>
      <c r="WPR12" s="597"/>
      <c r="WPS12" s="597"/>
      <c r="WPT12" s="597"/>
      <c r="WPU12" s="597"/>
      <c r="WPV12" s="597"/>
      <c r="WPW12" s="597"/>
      <c r="WPX12" s="597"/>
      <c r="WPY12" s="597"/>
      <c r="WPZ12" s="597"/>
      <c r="WQA12" s="597"/>
      <c r="WQB12" s="597"/>
      <c r="WQC12" s="597"/>
      <c r="WQD12" s="597"/>
      <c r="WQE12" s="597"/>
      <c r="WQF12" s="597"/>
      <c r="WQG12" s="597"/>
      <c r="WQH12" s="597"/>
      <c r="WQI12" s="597"/>
      <c r="WQJ12" s="597"/>
      <c r="WQK12" s="597"/>
      <c r="WQL12" s="597"/>
      <c r="WQM12" s="597"/>
      <c r="WQN12" s="597"/>
      <c r="WQO12" s="597"/>
      <c r="WQP12" s="597"/>
      <c r="WQQ12" s="597"/>
      <c r="WQR12" s="597"/>
      <c r="WQS12" s="597"/>
      <c r="WQT12" s="597"/>
      <c r="WQU12" s="597"/>
      <c r="WQV12" s="597"/>
      <c r="WQW12" s="597"/>
      <c r="WQX12" s="597"/>
      <c r="WQY12" s="597"/>
      <c r="WQZ12" s="597"/>
      <c r="WRA12" s="597"/>
      <c r="WRB12" s="597"/>
      <c r="WRC12" s="597"/>
      <c r="WRD12" s="597"/>
      <c r="WRE12" s="597"/>
      <c r="WRF12" s="597"/>
      <c r="WRG12" s="597"/>
      <c r="WRH12" s="597"/>
      <c r="WRI12" s="597"/>
      <c r="WRJ12" s="597"/>
      <c r="WRK12" s="597"/>
      <c r="WRL12" s="597"/>
      <c r="WRM12" s="597"/>
      <c r="WRN12" s="597"/>
      <c r="WRO12" s="597"/>
      <c r="WRP12" s="597"/>
      <c r="WRQ12" s="597"/>
      <c r="WRR12" s="597"/>
      <c r="WRS12" s="597"/>
      <c r="WRT12" s="597"/>
      <c r="WRU12" s="597"/>
      <c r="WRV12" s="597"/>
      <c r="WRW12" s="597"/>
      <c r="WRX12" s="597"/>
      <c r="WRY12" s="597"/>
      <c r="WRZ12" s="597"/>
      <c r="WSA12" s="597"/>
      <c r="WSB12" s="597"/>
      <c r="WSC12" s="597"/>
      <c r="WSD12" s="597"/>
      <c r="WSE12" s="597"/>
      <c r="WSF12" s="597"/>
      <c r="WSG12" s="597"/>
      <c r="WSH12" s="597"/>
      <c r="WSI12" s="597"/>
      <c r="WSJ12" s="597"/>
      <c r="WSK12" s="597"/>
      <c r="WSL12" s="597"/>
      <c r="WSM12" s="597"/>
      <c r="WSN12" s="597"/>
      <c r="WSO12" s="597"/>
      <c r="WSP12" s="597"/>
      <c r="WSQ12" s="597"/>
      <c r="WSR12" s="597"/>
      <c r="WSS12" s="597"/>
      <c r="WST12" s="597"/>
      <c r="WSU12" s="597"/>
      <c r="WSV12" s="597"/>
      <c r="WSW12" s="597"/>
      <c r="WSX12" s="597"/>
      <c r="WSY12" s="597"/>
      <c r="WSZ12" s="597"/>
      <c r="WTA12" s="597"/>
      <c r="WTB12" s="597"/>
      <c r="WTC12" s="597"/>
      <c r="WTD12" s="597"/>
      <c r="WTE12" s="597"/>
      <c r="WTF12" s="597"/>
      <c r="WTG12" s="597"/>
      <c r="WTH12" s="597"/>
      <c r="WTI12" s="597"/>
      <c r="WTJ12" s="597"/>
      <c r="WTK12" s="597"/>
      <c r="WTL12" s="597"/>
      <c r="WTM12" s="597"/>
      <c r="WTN12" s="597"/>
      <c r="WTO12" s="597"/>
      <c r="WTP12" s="597"/>
      <c r="WTQ12" s="597"/>
      <c r="WTR12" s="597"/>
      <c r="WTS12" s="597"/>
      <c r="WTT12" s="597"/>
      <c r="WTU12" s="597"/>
      <c r="WTV12" s="597"/>
      <c r="WTW12" s="597"/>
      <c r="WTX12" s="597"/>
      <c r="WTY12" s="597"/>
      <c r="WTZ12" s="597"/>
      <c r="WUA12" s="597"/>
      <c r="WUB12" s="597"/>
      <c r="WUC12" s="597"/>
      <c r="WUD12" s="597"/>
      <c r="WUE12" s="597"/>
      <c r="WUF12" s="597"/>
      <c r="WUG12" s="597"/>
      <c r="WUH12" s="597"/>
      <c r="WUI12" s="597"/>
      <c r="WUJ12" s="597"/>
      <c r="WUK12" s="597"/>
      <c r="WUL12" s="597"/>
      <c r="WUM12" s="597"/>
      <c r="WUN12" s="597"/>
      <c r="WUO12" s="597"/>
      <c r="WUP12" s="597"/>
      <c r="WUQ12" s="597"/>
      <c r="WUR12" s="597"/>
      <c r="WUS12" s="597"/>
      <c r="WUT12" s="597"/>
      <c r="WUU12" s="597"/>
      <c r="WUV12" s="597"/>
      <c r="WUW12" s="597"/>
      <c r="WUX12" s="597"/>
      <c r="WUY12" s="597"/>
      <c r="WUZ12" s="597"/>
      <c r="WVA12" s="597"/>
      <c r="WVB12" s="597"/>
      <c r="WVC12" s="597"/>
      <c r="WVD12" s="597"/>
      <c r="WVE12" s="597"/>
      <c r="WVF12" s="597"/>
      <c r="WVG12" s="597"/>
      <c r="WVH12" s="597"/>
      <c r="WVI12" s="597"/>
      <c r="WVJ12" s="597"/>
      <c r="WVK12" s="597"/>
      <c r="WVL12" s="597"/>
      <c r="WVM12" s="597"/>
      <c r="WVN12" s="597"/>
      <c r="WVO12" s="597"/>
      <c r="WVP12" s="597"/>
      <c r="WVQ12" s="597"/>
      <c r="WVR12" s="597"/>
      <c r="WVS12" s="597"/>
      <c r="WVT12" s="597"/>
      <c r="WVU12" s="597"/>
      <c r="WVV12" s="597"/>
      <c r="WVW12" s="597"/>
      <c r="WVX12" s="597"/>
      <c r="WVY12" s="597"/>
      <c r="WVZ12" s="597"/>
      <c r="WWA12" s="597"/>
      <c r="WWB12" s="597"/>
      <c r="WWC12" s="597"/>
      <c r="WWD12" s="597"/>
      <c r="WWE12" s="597"/>
      <c r="WWF12" s="597"/>
      <c r="WWG12" s="597"/>
      <c r="WWH12" s="597"/>
      <c r="WWI12" s="597"/>
      <c r="WWJ12" s="597"/>
      <c r="WWK12" s="597"/>
      <c r="WWL12" s="597"/>
      <c r="WWM12" s="597"/>
      <c r="WWN12" s="597"/>
      <c r="WWO12" s="597"/>
      <c r="WWP12" s="597"/>
      <c r="WWQ12" s="597"/>
      <c r="WWR12" s="597"/>
      <c r="WWS12" s="597"/>
      <c r="WWT12" s="597"/>
      <c r="WWU12" s="597"/>
      <c r="WWV12" s="597"/>
      <c r="WWW12" s="597"/>
      <c r="WWX12" s="597"/>
      <c r="WWY12" s="597"/>
      <c r="WWZ12" s="597"/>
      <c r="WXA12" s="597"/>
      <c r="WXB12" s="597"/>
      <c r="WXC12" s="597"/>
      <c r="WXD12" s="597"/>
      <c r="WXE12" s="597"/>
      <c r="WXF12" s="597"/>
      <c r="WXG12" s="597"/>
      <c r="WXH12" s="597"/>
      <c r="WXI12" s="597"/>
      <c r="WXJ12" s="597"/>
      <c r="WXK12" s="597"/>
      <c r="WXL12" s="597"/>
      <c r="WXM12" s="597"/>
      <c r="WXN12" s="597"/>
      <c r="WXO12" s="597"/>
      <c r="WXP12" s="597"/>
      <c r="WXQ12" s="597"/>
      <c r="WXR12" s="597"/>
      <c r="WXS12" s="597"/>
      <c r="WXT12" s="597"/>
      <c r="WXU12" s="597"/>
      <c r="WXV12" s="597"/>
      <c r="WXW12" s="597"/>
      <c r="WXX12" s="597"/>
      <c r="WXY12" s="597"/>
      <c r="WXZ12" s="597"/>
      <c r="WYA12" s="597"/>
      <c r="WYB12" s="597"/>
      <c r="WYC12" s="597"/>
      <c r="WYD12" s="597"/>
      <c r="WYE12" s="597"/>
      <c r="WYF12" s="597"/>
      <c r="WYG12" s="597"/>
      <c r="WYH12" s="597"/>
      <c r="WYI12" s="597"/>
      <c r="WYJ12" s="597"/>
      <c r="WYK12" s="597"/>
      <c r="WYL12" s="597"/>
      <c r="WYM12" s="597"/>
      <c r="WYN12" s="597"/>
      <c r="WYO12" s="597"/>
      <c r="WYP12" s="597"/>
      <c r="WYQ12" s="597"/>
      <c r="WYR12" s="597"/>
      <c r="WYS12" s="597"/>
      <c r="WYT12" s="597"/>
      <c r="WYU12" s="597"/>
      <c r="WYV12" s="597"/>
      <c r="WYW12" s="597"/>
      <c r="WYX12" s="597"/>
      <c r="WYY12" s="597"/>
      <c r="WYZ12" s="597"/>
      <c r="WZA12" s="597"/>
      <c r="WZB12" s="597"/>
      <c r="WZC12" s="597"/>
      <c r="WZD12" s="597"/>
      <c r="WZE12" s="597"/>
      <c r="WZF12" s="597"/>
      <c r="WZG12" s="597"/>
      <c r="WZH12" s="597"/>
      <c r="WZI12" s="597"/>
      <c r="WZJ12" s="597"/>
      <c r="WZK12" s="597"/>
      <c r="WZL12" s="597"/>
      <c r="WZM12" s="597"/>
      <c r="WZN12" s="597"/>
      <c r="WZO12" s="597"/>
      <c r="WZP12" s="597"/>
      <c r="WZQ12" s="597"/>
      <c r="WZR12" s="597"/>
      <c r="WZS12" s="597"/>
      <c r="WZT12" s="597"/>
      <c r="WZU12" s="597"/>
      <c r="WZV12" s="597"/>
      <c r="WZW12" s="597"/>
      <c r="WZX12" s="597"/>
      <c r="WZY12" s="597"/>
      <c r="WZZ12" s="597"/>
      <c r="XAA12" s="597"/>
      <c r="XAB12" s="597"/>
      <c r="XAC12" s="597"/>
      <c r="XAD12" s="597"/>
      <c r="XAE12" s="597"/>
      <c r="XAF12" s="597"/>
      <c r="XAG12" s="597"/>
      <c r="XAH12" s="597"/>
      <c r="XAI12" s="597"/>
      <c r="XAJ12" s="597"/>
      <c r="XAK12" s="597"/>
      <c r="XAL12" s="597"/>
      <c r="XAM12" s="597"/>
      <c r="XAN12" s="597"/>
      <c r="XAO12" s="597"/>
      <c r="XAP12" s="597"/>
      <c r="XAQ12" s="597"/>
      <c r="XAR12" s="597"/>
      <c r="XAS12" s="597"/>
      <c r="XAT12" s="597"/>
      <c r="XAU12" s="597"/>
      <c r="XAV12" s="597"/>
      <c r="XAW12" s="597"/>
      <c r="XAX12" s="597"/>
      <c r="XAY12" s="597"/>
      <c r="XAZ12" s="597"/>
      <c r="XBA12" s="597"/>
      <c r="XBB12" s="597"/>
      <c r="XBC12" s="597"/>
      <c r="XBD12" s="597"/>
      <c r="XBE12" s="597"/>
      <c r="XBF12" s="597"/>
      <c r="XBG12" s="597"/>
      <c r="XBH12" s="597"/>
      <c r="XBI12" s="597"/>
      <c r="XBJ12" s="597"/>
      <c r="XBK12" s="597"/>
      <c r="XBL12" s="597"/>
      <c r="XBM12" s="597"/>
      <c r="XBN12" s="597"/>
      <c r="XBO12" s="597"/>
      <c r="XBP12" s="597"/>
      <c r="XBQ12" s="597"/>
      <c r="XBR12" s="597"/>
      <c r="XBS12" s="597"/>
      <c r="XBT12" s="597"/>
      <c r="XBU12" s="597"/>
      <c r="XBV12" s="597"/>
      <c r="XBW12" s="597"/>
      <c r="XBX12" s="597"/>
      <c r="XBY12" s="597"/>
      <c r="XBZ12" s="597"/>
      <c r="XCA12" s="597"/>
      <c r="XCB12" s="597"/>
      <c r="XCC12" s="597"/>
      <c r="XCD12" s="597"/>
      <c r="XCE12" s="597"/>
      <c r="XCF12" s="597"/>
      <c r="XCG12" s="597"/>
      <c r="XCH12" s="597"/>
      <c r="XCI12" s="597"/>
      <c r="XCJ12" s="597"/>
      <c r="XCK12" s="597"/>
      <c r="XCL12" s="597"/>
      <c r="XCM12" s="597"/>
      <c r="XCN12" s="597"/>
      <c r="XCO12" s="597"/>
      <c r="XCP12" s="597"/>
      <c r="XCQ12" s="597"/>
      <c r="XCR12" s="597"/>
      <c r="XCS12" s="597"/>
      <c r="XCT12" s="597"/>
      <c r="XCU12" s="597"/>
      <c r="XCV12" s="597"/>
      <c r="XCW12" s="597"/>
      <c r="XCX12" s="597"/>
      <c r="XCY12" s="597"/>
      <c r="XCZ12" s="597"/>
      <c r="XDA12" s="597"/>
      <c r="XDB12" s="597"/>
      <c r="XDC12" s="597"/>
      <c r="XDD12" s="597"/>
      <c r="XDE12" s="597"/>
      <c r="XDF12" s="597"/>
      <c r="XDG12" s="597"/>
      <c r="XDH12" s="597"/>
      <c r="XDI12" s="597"/>
      <c r="XDJ12" s="597"/>
      <c r="XDK12" s="597"/>
      <c r="XDL12" s="597"/>
      <c r="XDM12" s="597"/>
      <c r="XDN12" s="597"/>
      <c r="XDO12" s="597"/>
      <c r="XDP12" s="597"/>
      <c r="XDQ12" s="597"/>
      <c r="XDR12" s="597"/>
      <c r="XDS12" s="597"/>
      <c r="XDT12" s="597"/>
      <c r="XDU12" s="597"/>
      <c r="XDV12" s="597"/>
      <c r="XDW12" s="597"/>
      <c r="XDX12" s="597"/>
      <c r="XDY12" s="597"/>
      <c r="XDZ12" s="597"/>
      <c r="XEA12" s="597"/>
      <c r="XEB12" s="597"/>
      <c r="XEC12" s="597"/>
      <c r="XED12" s="597"/>
      <c r="XEE12" s="597"/>
      <c r="XEF12" s="597"/>
      <c r="XEG12" s="597"/>
      <c r="XEH12" s="597"/>
      <c r="XEI12" s="597"/>
      <c r="XEJ12" s="597"/>
      <c r="XEK12" s="597"/>
      <c r="XEL12" s="597"/>
      <c r="XEM12" s="597"/>
      <c r="XEN12" s="597"/>
      <c r="XEO12" s="597"/>
      <c r="XEP12" s="597"/>
      <c r="XEQ12" s="597"/>
      <c r="XER12" s="597"/>
      <c r="XES12" s="597"/>
      <c r="XET12" s="597"/>
      <c r="XEU12" s="597"/>
      <c r="XEV12" s="597"/>
      <c r="XEW12" s="597"/>
      <c r="XEX12" s="597"/>
      <c r="XEY12" s="597"/>
      <c r="XEZ12" s="597"/>
      <c r="XFA12" s="597"/>
      <c r="XFB12" s="597"/>
      <c r="XFC12" s="597"/>
      <c r="XFD12" s="597"/>
    </row>
    <row r="13" spans="1:16384" s="598" customFormat="1">
      <c r="A13" s="596"/>
      <c r="B13" s="596"/>
      <c r="C13" s="596"/>
      <c r="D13" s="596"/>
      <c r="E13" s="596"/>
      <c r="F13" s="596"/>
      <c r="G13" s="596"/>
      <c r="H13" s="596"/>
      <c r="I13" s="596"/>
      <c r="J13" s="596"/>
      <c r="K13" s="596"/>
      <c r="L13" s="596"/>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97"/>
      <c r="AV13" s="597"/>
      <c r="AW13" s="597"/>
      <c r="AX13" s="597"/>
      <c r="AY13" s="597"/>
      <c r="AZ13" s="597"/>
      <c r="BA13" s="597"/>
      <c r="BB13" s="597"/>
      <c r="BC13" s="597"/>
      <c r="BD13" s="597"/>
      <c r="BE13" s="597"/>
      <c r="BF13" s="597"/>
      <c r="BG13" s="597"/>
      <c r="BH13" s="597"/>
      <c r="BI13" s="597"/>
      <c r="BJ13" s="597"/>
      <c r="BK13" s="597"/>
      <c r="BL13" s="597"/>
      <c r="BM13" s="597"/>
      <c r="BN13" s="597"/>
      <c r="BO13" s="597"/>
      <c r="BP13" s="597"/>
      <c r="BQ13" s="597"/>
      <c r="BR13" s="597"/>
      <c r="BS13" s="597"/>
      <c r="BT13" s="597"/>
      <c r="BU13" s="597"/>
      <c r="BV13" s="597"/>
      <c r="BW13" s="597"/>
      <c r="BX13" s="597"/>
      <c r="BY13" s="597"/>
      <c r="BZ13" s="597"/>
      <c r="CA13" s="597"/>
      <c r="CB13" s="597"/>
      <c r="CC13" s="597"/>
      <c r="CD13" s="597"/>
      <c r="CE13" s="597"/>
      <c r="CF13" s="597"/>
      <c r="CG13" s="597"/>
      <c r="CH13" s="597"/>
      <c r="CI13" s="597"/>
      <c r="CJ13" s="597"/>
      <c r="CK13" s="597"/>
      <c r="CL13" s="597"/>
      <c r="CM13" s="597"/>
      <c r="CN13" s="597"/>
      <c r="CO13" s="597"/>
      <c r="CP13" s="597"/>
      <c r="CQ13" s="597"/>
      <c r="CR13" s="597"/>
      <c r="CS13" s="597"/>
      <c r="CT13" s="597"/>
      <c r="CU13" s="597"/>
      <c r="CV13" s="597"/>
      <c r="CW13" s="597"/>
      <c r="CX13" s="597"/>
      <c r="CY13" s="597"/>
      <c r="CZ13" s="597"/>
      <c r="DA13" s="597"/>
      <c r="DB13" s="597"/>
      <c r="DC13" s="597"/>
      <c r="DD13" s="597"/>
      <c r="DE13" s="597"/>
      <c r="DF13" s="597"/>
      <c r="DG13" s="597"/>
      <c r="DH13" s="597"/>
      <c r="DI13" s="597"/>
      <c r="DJ13" s="597"/>
      <c r="DK13" s="597"/>
      <c r="DL13" s="597"/>
      <c r="DM13" s="597"/>
      <c r="DN13" s="597"/>
      <c r="DO13" s="597"/>
      <c r="DP13" s="597"/>
      <c r="DQ13" s="597"/>
      <c r="DR13" s="597"/>
      <c r="DS13" s="597"/>
      <c r="DT13" s="597"/>
      <c r="DU13" s="597"/>
      <c r="DV13" s="597"/>
      <c r="DW13" s="597"/>
      <c r="DX13" s="597"/>
      <c r="DY13" s="597"/>
      <c r="DZ13" s="597"/>
      <c r="EA13" s="597"/>
      <c r="EB13" s="597"/>
      <c r="EC13" s="597"/>
      <c r="ED13" s="597"/>
      <c r="EE13" s="597"/>
      <c r="EF13" s="597"/>
      <c r="EG13" s="597"/>
      <c r="EH13" s="597"/>
      <c r="EI13" s="597"/>
      <c r="EJ13" s="597"/>
      <c r="EK13" s="597"/>
      <c r="EL13" s="597"/>
      <c r="EM13" s="597"/>
      <c r="EN13" s="597"/>
      <c r="EO13" s="597"/>
      <c r="EP13" s="597"/>
      <c r="EQ13" s="597"/>
      <c r="ER13" s="597"/>
      <c r="ES13" s="597"/>
      <c r="ET13" s="597"/>
      <c r="EU13" s="597"/>
      <c r="EV13" s="597"/>
      <c r="EW13" s="597"/>
      <c r="EX13" s="597"/>
      <c r="EY13" s="597"/>
      <c r="EZ13" s="597"/>
      <c r="FA13" s="597"/>
      <c r="FB13" s="597"/>
      <c r="FC13" s="597"/>
      <c r="FD13" s="597"/>
      <c r="FE13" s="597"/>
      <c r="FF13" s="597"/>
      <c r="FG13" s="597"/>
      <c r="FH13" s="597"/>
      <c r="FI13" s="597"/>
      <c r="FJ13" s="597"/>
      <c r="FK13" s="597"/>
      <c r="FL13" s="597"/>
      <c r="FM13" s="597"/>
      <c r="FN13" s="597"/>
      <c r="FO13" s="597"/>
      <c r="FP13" s="597"/>
      <c r="FQ13" s="597"/>
      <c r="FR13" s="597"/>
      <c r="FS13" s="597"/>
      <c r="FT13" s="597"/>
      <c r="FU13" s="597"/>
      <c r="FV13" s="597"/>
      <c r="FW13" s="597"/>
      <c r="FX13" s="597"/>
      <c r="FY13" s="597"/>
      <c r="FZ13" s="597"/>
      <c r="GA13" s="597"/>
      <c r="GB13" s="597"/>
      <c r="GC13" s="597"/>
      <c r="GD13" s="597"/>
      <c r="GE13" s="597"/>
      <c r="GF13" s="597"/>
      <c r="GG13" s="597"/>
      <c r="GH13" s="597"/>
      <c r="GI13" s="597"/>
      <c r="GJ13" s="597"/>
      <c r="GK13" s="597"/>
      <c r="GL13" s="597"/>
      <c r="GM13" s="597"/>
      <c r="GN13" s="597"/>
      <c r="GO13" s="597"/>
      <c r="GP13" s="597"/>
      <c r="GQ13" s="597"/>
      <c r="GR13" s="597"/>
      <c r="GS13" s="597"/>
      <c r="GT13" s="597"/>
      <c r="GU13" s="597"/>
      <c r="GV13" s="597"/>
      <c r="GW13" s="597"/>
      <c r="GX13" s="597"/>
      <c r="GY13" s="597"/>
      <c r="GZ13" s="597"/>
      <c r="HA13" s="597"/>
      <c r="HB13" s="597"/>
      <c r="HC13" s="597"/>
      <c r="HD13" s="597"/>
      <c r="HE13" s="597"/>
      <c r="HF13" s="597"/>
      <c r="HG13" s="597"/>
      <c r="HH13" s="597"/>
      <c r="HI13" s="597"/>
      <c r="HJ13" s="597"/>
      <c r="HK13" s="597"/>
      <c r="HL13" s="597"/>
      <c r="HM13" s="597"/>
      <c r="HN13" s="597"/>
      <c r="HO13" s="597"/>
      <c r="HP13" s="597"/>
      <c r="HQ13" s="597"/>
      <c r="HR13" s="597"/>
      <c r="HS13" s="597"/>
      <c r="HT13" s="597"/>
      <c r="HU13" s="597"/>
      <c r="HV13" s="597"/>
      <c r="HW13" s="597"/>
      <c r="HX13" s="597"/>
      <c r="HY13" s="597"/>
      <c r="HZ13" s="597"/>
      <c r="IA13" s="597"/>
      <c r="IB13" s="597"/>
      <c r="IC13" s="597"/>
      <c r="ID13" s="597"/>
      <c r="IE13" s="597"/>
      <c r="IF13" s="597"/>
      <c r="IG13" s="597"/>
      <c r="IH13" s="597"/>
      <c r="II13" s="597"/>
      <c r="IJ13" s="597"/>
      <c r="IK13" s="597"/>
      <c r="IL13" s="597"/>
      <c r="IM13" s="597"/>
      <c r="IN13" s="597"/>
      <c r="IO13" s="597"/>
      <c r="IP13" s="597"/>
      <c r="IQ13" s="597"/>
      <c r="IR13" s="597"/>
      <c r="IS13" s="597"/>
      <c r="IT13" s="597"/>
      <c r="IU13" s="597"/>
      <c r="IV13" s="597"/>
      <c r="IW13" s="597"/>
      <c r="IX13" s="597"/>
      <c r="IY13" s="597"/>
      <c r="IZ13" s="597"/>
      <c r="JA13" s="597"/>
      <c r="JB13" s="597"/>
      <c r="JC13" s="597"/>
      <c r="JD13" s="597"/>
      <c r="JE13" s="597"/>
      <c r="JF13" s="597"/>
      <c r="JG13" s="597"/>
      <c r="JH13" s="597"/>
      <c r="JI13" s="597"/>
      <c r="JJ13" s="597"/>
      <c r="JK13" s="597"/>
      <c r="JL13" s="597"/>
      <c r="JM13" s="597"/>
      <c r="JN13" s="597"/>
      <c r="JO13" s="597"/>
      <c r="JP13" s="597"/>
      <c r="JQ13" s="597"/>
      <c r="JR13" s="597"/>
      <c r="JS13" s="597"/>
      <c r="JT13" s="597"/>
      <c r="JU13" s="597"/>
      <c r="JV13" s="597"/>
      <c r="JW13" s="597"/>
      <c r="JX13" s="597"/>
      <c r="JY13" s="597"/>
      <c r="JZ13" s="597"/>
      <c r="KA13" s="597"/>
      <c r="KB13" s="597"/>
      <c r="KC13" s="597"/>
      <c r="KD13" s="597"/>
      <c r="KE13" s="597"/>
      <c r="KF13" s="597"/>
      <c r="KG13" s="597"/>
      <c r="KH13" s="597"/>
      <c r="KI13" s="597"/>
      <c r="KJ13" s="597"/>
      <c r="KK13" s="597"/>
      <c r="KL13" s="597"/>
      <c r="KM13" s="597"/>
      <c r="KN13" s="597"/>
      <c r="KO13" s="597"/>
      <c r="KP13" s="597"/>
      <c r="KQ13" s="597"/>
      <c r="KR13" s="597"/>
      <c r="KS13" s="597"/>
      <c r="KT13" s="597"/>
      <c r="KU13" s="597"/>
      <c r="KV13" s="597"/>
      <c r="KW13" s="597"/>
      <c r="KX13" s="597"/>
      <c r="KY13" s="597"/>
      <c r="KZ13" s="597"/>
      <c r="LA13" s="597"/>
      <c r="LB13" s="597"/>
      <c r="LC13" s="597"/>
      <c r="LD13" s="597"/>
      <c r="LE13" s="597"/>
      <c r="LF13" s="597"/>
      <c r="LG13" s="597"/>
      <c r="LH13" s="597"/>
      <c r="LI13" s="597"/>
      <c r="LJ13" s="597"/>
      <c r="LK13" s="597"/>
      <c r="LL13" s="597"/>
      <c r="LM13" s="597"/>
      <c r="LN13" s="597"/>
      <c r="LO13" s="597"/>
      <c r="LP13" s="597"/>
      <c r="LQ13" s="597"/>
      <c r="LR13" s="597"/>
      <c r="LS13" s="597"/>
      <c r="LT13" s="597"/>
      <c r="LU13" s="597"/>
      <c r="LV13" s="597"/>
      <c r="LW13" s="597"/>
      <c r="LX13" s="597"/>
      <c r="LY13" s="597"/>
      <c r="LZ13" s="597"/>
      <c r="MA13" s="597"/>
      <c r="MB13" s="597"/>
      <c r="MC13" s="597"/>
      <c r="MD13" s="597"/>
      <c r="ME13" s="597"/>
      <c r="MF13" s="597"/>
      <c r="MG13" s="597"/>
      <c r="MH13" s="597"/>
      <c r="MI13" s="597"/>
      <c r="MJ13" s="597"/>
      <c r="MK13" s="597"/>
      <c r="ML13" s="597"/>
      <c r="MM13" s="597"/>
      <c r="MN13" s="597"/>
      <c r="MO13" s="597"/>
      <c r="MP13" s="597"/>
      <c r="MQ13" s="597"/>
      <c r="MR13" s="597"/>
      <c r="MS13" s="597"/>
      <c r="MT13" s="597"/>
      <c r="MU13" s="597"/>
      <c r="MV13" s="597"/>
      <c r="MW13" s="597"/>
      <c r="MX13" s="597"/>
      <c r="MY13" s="597"/>
      <c r="MZ13" s="597"/>
      <c r="NA13" s="597"/>
      <c r="NB13" s="597"/>
      <c r="NC13" s="597"/>
      <c r="ND13" s="597"/>
      <c r="NE13" s="597"/>
      <c r="NF13" s="597"/>
      <c r="NG13" s="597"/>
      <c r="NH13" s="597"/>
      <c r="NI13" s="597"/>
      <c r="NJ13" s="597"/>
      <c r="NK13" s="597"/>
      <c r="NL13" s="597"/>
      <c r="NM13" s="597"/>
      <c r="NN13" s="597"/>
      <c r="NO13" s="597"/>
      <c r="NP13" s="597"/>
      <c r="NQ13" s="597"/>
      <c r="NR13" s="597"/>
      <c r="NS13" s="597"/>
      <c r="NT13" s="597"/>
      <c r="NU13" s="597"/>
      <c r="NV13" s="597"/>
      <c r="NW13" s="597"/>
      <c r="NX13" s="597"/>
      <c r="NY13" s="597"/>
      <c r="NZ13" s="597"/>
      <c r="OA13" s="597"/>
      <c r="OB13" s="597"/>
      <c r="OC13" s="597"/>
      <c r="OD13" s="597"/>
      <c r="OE13" s="597"/>
      <c r="OF13" s="597"/>
      <c r="OG13" s="597"/>
      <c r="OH13" s="597"/>
      <c r="OI13" s="597"/>
      <c r="OJ13" s="597"/>
      <c r="OK13" s="597"/>
      <c r="OL13" s="597"/>
      <c r="OM13" s="597"/>
      <c r="ON13" s="597"/>
      <c r="OO13" s="597"/>
      <c r="OP13" s="597"/>
      <c r="OQ13" s="597"/>
      <c r="OR13" s="597"/>
      <c r="OS13" s="597"/>
      <c r="OT13" s="597"/>
      <c r="OU13" s="597"/>
      <c r="OV13" s="597"/>
      <c r="OW13" s="597"/>
      <c r="OX13" s="597"/>
      <c r="OY13" s="597"/>
      <c r="OZ13" s="597"/>
      <c r="PA13" s="597"/>
      <c r="PB13" s="597"/>
      <c r="PC13" s="597"/>
      <c r="PD13" s="597"/>
      <c r="PE13" s="597"/>
      <c r="PF13" s="597"/>
      <c r="PG13" s="597"/>
      <c r="PH13" s="597"/>
      <c r="PI13" s="597"/>
      <c r="PJ13" s="597"/>
      <c r="PK13" s="597"/>
      <c r="PL13" s="597"/>
      <c r="PM13" s="597"/>
      <c r="PN13" s="597"/>
      <c r="PO13" s="597"/>
      <c r="PP13" s="597"/>
      <c r="PQ13" s="597"/>
      <c r="PR13" s="597"/>
      <c r="PS13" s="597"/>
      <c r="PT13" s="597"/>
      <c r="PU13" s="597"/>
      <c r="PV13" s="597"/>
      <c r="PW13" s="597"/>
      <c r="PX13" s="597"/>
      <c r="PY13" s="597"/>
      <c r="PZ13" s="597"/>
      <c r="QA13" s="597"/>
      <c r="QB13" s="597"/>
      <c r="QC13" s="597"/>
      <c r="QD13" s="597"/>
      <c r="QE13" s="597"/>
      <c r="QF13" s="597"/>
      <c r="QG13" s="597"/>
      <c r="QH13" s="597"/>
      <c r="QI13" s="597"/>
      <c r="QJ13" s="597"/>
      <c r="QK13" s="597"/>
      <c r="QL13" s="597"/>
      <c r="QM13" s="597"/>
      <c r="QN13" s="597"/>
      <c r="QO13" s="597"/>
      <c r="QP13" s="597"/>
      <c r="QQ13" s="597"/>
      <c r="QR13" s="597"/>
      <c r="QS13" s="597"/>
      <c r="QT13" s="597"/>
      <c r="QU13" s="597"/>
      <c r="QV13" s="597"/>
      <c r="QW13" s="597"/>
      <c r="QX13" s="597"/>
      <c r="QY13" s="597"/>
      <c r="QZ13" s="597"/>
      <c r="RA13" s="597"/>
      <c r="RB13" s="597"/>
      <c r="RC13" s="597"/>
      <c r="RD13" s="597"/>
      <c r="RE13" s="597"/>
      <c r="RF13" s="597"/>
      <c r="RG13" s="597"/>
      <c r="RH13" s="597"/>
      <c r="RI13" s="597"/>
      <c r="RJ13" s="597"/>
      <c r="RK13" s="597"/>
      <c r="RL13" s="597"/>
      <c r="RM13" s="597"/>
      <c r="RN13" s="597"/>
      <c r="RO13" s="597"/>
      <c r="RP13" s="597"/>
      <c r="RQ13" s="597"/>
      <c r="RR13" s="597"/>
      <c r="RS13" s="597"/>
      <c r="RT13" s="597"/>
      <c r="RU13" s="597"/>
      <c r="RV13" s="597"/>
      <c r="RW13" s="597"/>
      <c r="RX13" s="597"/>
      <c r="RY13" s="597"/>
      <c r="RZ13" s="597"/>
      <c r="SA13" s="597"/>
      <c r="SB13" s="597"/>
      <c r="SC13" s="597"/>
      <c r="SD13" s="597"/>
      <c r="SE13" s="597"/>
      <c r="SF13" s="597"/>
      <c r="SG13" s="597"/>
      <c r="SH13" s="597"/>
      <c r="SI13" s="597"/>
      <c r="SJ13" s="597"/>
      <c r="SK13" s="597"/>
      <c r="SL13" s="597"/>
      <c r="SM13" s="597"/>
      <c r="SN13" s="597"/>
      <c r="SO13" s="597"/>
      <c r="SP13" s="597"/>
      <c r="SQ13" s="597"/>
      <c r="SR13" s="597"/>
      <c r="SS13" s="597"/>
      <c r="ST13" s="597"/>
      <c r="SU13" s="597"/>
      <c r="SV13" s="597"/>
      <c r="SW13" s="597"/>
      <c r="SX13" s="597"/>
      <c r="SY13" s="597"/>
      <c r="SZ13" s="597"/>
      <c r="TA13" s="597"/>
      <c r="TB13" s="597"/>
      <c r="TC13" s="597"/>
      <c r="TD13" s="597"/>
      <c r="TE13" s="597"/>
      <c r="TF13" s="597"/>
      <c r="TG13" s="597"/>
      <c r="TH13" s="597"/>
      <c r="TI13" s="597"/>
      <c r="TJ13" s="597"/>
      <c r="TK13" s="597"/>
      <c r="TL13" s="597"/>
      <c r="TM13" s="597"/>
      <c r="TN13" s="597"/>
      <c r="TO13" s="597"/>
      <c r="TP13" s="597"/>
      <c r="TQ13" s="597"/>
      <c r="TR13" s="597"/>
      <c r="TS13" s="597"/>
      <c r="TT13" s="597"/>
      <c r="TU13" s="597"/>
      <c r="TV13" s="597"/>
      <c r="TW13" s="597"/>
      <c r="TX13" s="597"/>
      <c r="TY13" s="597"/>
      <c r="TZ13" s="597"/>
      <c r="UA13" s="597"/>
      <c r="UB13" s="597"/>
      <c r="UC13" s="597"/>
      <c r="UD13" s="597"/>
      <c r="UE13" s="597"/>
      <c r="UF13" s="597"/>
      <c r="UG13" s="597"/>
      <c r="UH13" s="597"/>
      <c r="UI13" s="597"/>
      <c r="UJ13" s="597"/>
      <c r="UK13" s="597"/>
      <c r="UL13" s="597"/>
      <c r="UM13" s="597"/>
      <c r="UN13" s="597"/>
      <c r="UO13" s="597"/>
      <c r="UP13" s="597"/>
      <c r="UQ13" s="597"/>
      <c r="UR13" s="597"/>
      <c r="US13" s="597"/>
      <c r="UT13" s="597"/>
      <c r="UU13" s="597"/>
      <c r="UV13" s="597"/>
      <c r="UW13" s="597"/>
      <c r="UX13" s="597"/>
      <c r="UY13" s="597"/>
      <c r="UZ13" s="597"/>
      <c r="VA13" s="597"/>
      <c r="VB13" s="597"/>
      <c r="VC13" s="597"/>
      <c r="VD13" s="597"/>
      <c r="VE13" s="597"/>
      <c r="VF13" s="597"/>
      <c r="VG13" s="597"/>
      <c r="VH13" s="597"/>
      <c r="VI13" s="597"/>
      <c r="VJ13" s="597"/>
      <c r="VK13" s="597"/>
      <c r="VL13" s="597"/>
      <c r="VM13" s="597"/>
      <c r="VN13" s="597"/>
      <c r="VO13" s="597"/>
      <c r="VP13" s="597"/>
      <c r="VQ13" s="597"/>
      <c r="VR13" s="597"/>
      <c r="VS13" s="597"/>
      <c r="VT13" s="597"/>
      <c r="VU13" s="597"/>
      <c r="VV13" s="597"/>
      <c r="VW13" s="597"/>
      <c r="VX13" s="597"/>
      <c r="VY13" s="597"/>
      <c r="VZ13" s="597"/>
      <c r="WA13" s="597"/>
      <c r="WB13" s="597"/>
      <c r="WC13" s="597"/>
      <c r="WD13" s="597"/>
      <c r="WE13" s="597"/>
      <c r="WF13" s="597"/>
      <c r="WG13" s="597"/>
      <c r="WH13" s="597"/>
      <c r="WI13" s="597"/>
      <c r="WJ13" s="597"/>
      <c r="WK13" s="597"/>
      <c r="WL13" s="597"/>
      <c r="WM13" s="597"/>
      <c r="WN13" s="597"/>
      <c r="WO13" s="597"/>
      <c r="WP13" s="597"/>
      <c r="WQ13" s="597"/>
      <c r="WR13" s="597"/>
      <c r="WS13" s="597"/>
      <c r="WT13" s="597"/>
      <c r="WU13" s="597"/>
      <c r="WV13" s="597"/>
      <c r="WW13" s="597"/>
      <c r="WX13" s="597"/>
      <c r="WY13" s="597"/>
      <c r="WZ13" s="597"/>
      <c r="XA13" s="597"/>
      <c r="XB13" s="597"/>
      <c r="XC13" s="597"/>
      <c r="XD13" s="597"/>
      <c r="XE13" s="597"/>
      <c r="XF13" s="597"/>
      <c r="XG13" s="597"/>
      <c r="XH13" s="597"/>
      <c r="XI13" s="597"/>
      <c r="XJ13" s="597"/>
      <c r="XK13" s="597"/>
      <c r="XL13" s="597"/>
      <c r="XM13" s="597"/>
      <c r="XN13" s="597"/>
      <c r="XO13" s="597"/>
      <c r="XP13" s="597"/>
      <c r="XQ13" s="597"/>
      <c r="XR13" s="597"/>
      <c r="XS13" s="597"/>
      <c r="XT13" s="597"/>
      <c r="XU13" s="597"/>
      <c r="XV13" s="597"/>
      <c r="XW13" s="597"/>
      <c r="XX13" s="597"/>
      <c r="XY13" s="597"/>
      <c r="XZ13" s="597"/>
      <c r="YA13" s="597"/>
      <c r="YB13" s="597"/>
      <c r="YC13" s="597"/>
      <c r="YD13" s="597"/>
      <c r="YE13" s="597"/>
      <c r="YF13" s="597"/>
      <c r="YG13" s="597"/>
      <c r="YH13" s="597"/>
      <c r="YI13" s="597"/>
      <c r="YJ13" s="597"/>
      <c r="YK13" s="597"/>
      <c r="YL13" s="597"/>
      <c r="YM13" s="597"/>
      <c r="YN13" s="597"/>
      <c r="YO13" s="597"/>
      <c r="YP13" s="597"/>
      <c r="YQ13" s="597"/>
      <c r="YR13" s="597"/>
      <c r="YS13" s="597"/>
      <c r="YT13" s="597"/>
      <c r="YU13" s="597"/>
      <c r="YV13" s="597"/>
      <c r="YW13" s="597"/>
      <c r="YX13" s="597"/>
      <c r="YY13" s="597"/>
      <c r="YZ13" s="597"/>
      <c r="ZA13" s="597"/>
      <c r="ZB13" s="597"/>
      <c r="ZC13" s="597"/>
      <c r="ZD13" s="597"/>
      <c r="ZE13" s="597"/>
      <c r="ZF13" s="597"/>
      <c r="ZG13" s="597"/>
      <c r="ZH13" s="597"/>
      <c r="ZI13" s="597"/>
      <c r="ZJ13" s="597"/>
      <c r="ZK13" s="597"/>
      <c r="ZL13" s="597"/>
      <c r="ZM13" s="597"/>
      <c r="ZN13" s="597"/>
      <c r="ZO13" s="597"/>
      <c r="ZP13" s="597"/>
      <c r="ZQ13" s="597"/>
      <c r="ZR13" s="597"/>
      <c r="ZS13" s="597"/>
      <c r="ZT13" s="597"/>
      <c r="ZU13" s="597"/>
      <c r="ZV13" s="597"/>
      <c r="ZW13" s="597"/>
      <c r="ZX13" s="597"/>
      <c r="ZY13" s="597"/>
      <c r="ZZ13" s="597"/>
      <c r="AAA13" s="597"/>
      <c r="AAB13" s="597"/>
      <c r="AAC13" s="597"/>
      <c r="AAD13" s="597"/>
      <c r="AAE13" s="597"/>
      <c r="AAF13" s="597"/>
      <c r="AAG13" s="597"/>
      <c r="AAH13" s="597"/>
      <c r="AAI13" s="597"/>
      <c r="AAJ13" s="597"/>
      <c r="AAK13" s="597"/>
      <c r="AAL13" s="597"/>
      <c r="AAM13" s="597"/>
      <c r="AAN13" s="597"/>
      <c r="AAO13" s="597"/>
      <c r="AAP13" s="597"/>
      <c r="AAQ13" s="597"/>
      <c r="AAR13" s="597"/>
      <c r="AAS13" s="597"/>
      <c r="AAT13" s="597"/>
      <c r="AAU13" s="597"/>
      <c r="AAV13" s="597"/>
      <c r="AAW13" s="597"/>
      <c r="AAX13" s="597"/>
      <c r="AAY13" s="597"/>
      <c r="AAZ13" s="597"/>
      <c r="ABA13" s="597"/>
      <c r="ABB13" s="597"/>
      <c r="ABC13" s="597"/>
      <c r="ABD13" s="597"/>
      <c r="ABE13" s="597"/>
      <c r="ABF13" s="597"/>
      <c r="ABG13" s="597"/>
      <c r="ABH13" s="597"/>
      <c r="ABI13" s="597"/>
      <c r="ABJ13" s="597"/>
      <c r="ABK13" s="597"/>
      <c r="ABL13" s="597"/>
      <c r="ABM13" s="597"/>
      <c r="ABN13" s="597"/>
      <c r="ABO13" s="597"/>
      <c r="ABP13" s="597"/>
      <c r="ABQ13" s="597"/>
      <c r="ABR13" s="597"/>
      <c r="ABS13" s="597"/>
      <c r="ABT13" s="597"/>
      <c r="ABU13" s="597"/>
      <c r="ABV13" s="597"/>
      <c r="ABW13" s="597"/>
      <c r="ABX13" s="597"/>
      <c r="ABY13" s="597"/>
      <c r="ABZ13" s="597"/>
      <c r="ACA13" s="597"/>
      <c r="ACB13" s="597"/>
      <c r="ACC13" s="597"/>
      <c r="ACD13" s="597"/>
      <c r="ACE13" s="597"/>
      <c r="ACF13" s="597"/>
      <c r="ACG13" s="597"/>
      <c r="ACH13" s="597"/>
      <c r="ACI13" s="597"/>
      <c r="ACJ13" s="597"/>
      <c r="ACK13" s="597"/>
      <c r="ACL13" s="597"/>
      <c r="ACM13" s="597"/>
      <c r="ACN13" s="597"/>
      <c r="ACO13" s="597"/>
      <c r="ACP13" s="597"/>
      <c r="ACQ13" s="597"/>
      <c r="ACR13" s="597"/>
      <c r="ACS13" s="597"/>
      <c r="ACT13" s="597"/>
      <c r="ACU13" s="597"/>
      <c r="ACV13" s="597"/>
      <c r="ACW13" s="597"/>
      <c r="ACX13" s="597"/>
      <c r="ACY13" s="597"/>
      <c r="ACZ13" s="597"/>
      <c r="ADA13" s="597"/>
      <c r="ADB13" s="597"/>
      <c r="ADC13" s="597"/>
      <c r="ADD13" s="597"/>
      <c r="ADE13" s="597"/>
      <c r="ADF13" s="597"/>
      <c r="ADG13" s="597"/>
      <c r="ADH13" s="597"/>
      <c r="ADI13" s="597"/>
      <c r="ADJ13" s="597"/>
      <c r="ADK13" s="597"/>
      <c r="ADL13" s="597"/>
      <c r="ADM13" s="597"/>
      <c r="ADN13" s="597"/>
      <c r="ADO13" s="597"/>
      <c r="ADP13" s="597"/>
      <c r="ADQ13" s="597"/>
      <c r="ADR13" s="597"/>
      <c r="ADS13" s="597"/>
      <c r="ADT13" s="597"/>
      <c r="ADU13" s="597"/>
      <c r="ADV13" s="597"/>
      <c r="ADW13" s="597"/>
      <c r="ADX13" s="597"/>
      <c r="ADY13" s="597"/>
      <c r="ADZ13" s="597"/>
      <c r="AEA13" s="597"/>
      <c r="AEB13" s="597"/>
      <c r="AEC13" s="597"/>
      <c r="AED13" s="597"/>
      <c r="AEE13" s="597"/>
      <c r="AEF13" s="597"/>
      <c r="AEG13" s="597"/>
      <c r="AEH13" s="597"/>
      <c r="AEI13" s="597"/>
      <c r="AEJ13" s="597"/>
      <c r="AEK13" s="597"/>
      <c r="AEL13" s="597"/>
      <c r="AEM13" s="597"/>
      <c r="AEN13" s="597"/>
      <c r="AEO13" s="597"/>
      <c r="AEP13" s="597"/>
      <c r="AEQ13" s="597"/>
      <c r="AER13" s="597"/>
      <c r="AES13" s="597"/>
      <c r="AET13" s="597"/>
      <c r="AEU13" s="597"/>
      <c r="AEV13" s="597"/>
      <c r="AEW13" s="597"/>
      <c r="AEX13" s="597"/>
      <c r="AEY13" s="597"/>
      <c r="AEZ13" s="597"/>
      <c r="AFA13" s="597"/>
      <c r="AFB13" s="597"/>
      <c r="AFC13" s="597"/>
      <c r="AFD13" s="597"/>
      <c r="AFE13" s="597"/>
      <c r="AFF13" s="597"/>
      <c r="AFG13" s="597"/>
      <c r="AFH13" s="597"/>
      <c r="AFI13" s="597"/>
      <c r="AFJ13" s="597"/>
      <c r="AFK13" s="597"/>
      <c r="AFL13" s="597"/>
      <c r="AFM13" s="597"/>
      <c r="AFN13" s="597"/>
      <c r="AFO13" s="597"/>
      <c r="AFP13" s="597"/>
      <c r="AFQ13" s="597"/>
      <c r="AFR13" s="597"/>
      <c r="AFS13" s="597"/>
      <c r="AFT13" s="597"/>
      <c r="AFU13" s="597"/>
      <c r="AFV13" s="597"/>
      <c r="AFW13" s="597"/>
      <c r="AFX13" s="597"/>
      <c r="AFY13" s="597"/>
      <c r="AFZ13" s="597"/>
      <c r="AGA13" s="597"/>
      <c r="AGB13" s="597"/>
      <c r="AGC13" s="597"/>
      <c r="AGD13" s="597"/>
      <c r="AGE13" s="597"/>
      <c r="AGF13" s="597"/>
      <c r="AGG13" s="597"/>
      <c r="AGH13" s="597"/>
      <c r="AGI13" s="597"/>
      <c r="AGJ13" s="597"/>
      <c r="AGK13" s="597"/>
      <c r="AGL13" s="597"/>
      <c r="AGM13" s="597"/>
      <c r="AGN13" s="597"/>
      <c r="AGO13" s="597"/>
      <c r="AGP13" s="597"/>
      <c r="AGQ13" s="597"/>
      <c r="AGR13" s="597"/>
      <c r="AGS13" s="597"/>
      <c r="AGT13" s="597"/>
      <c r="AGU13" s="597"/>
      <c r="AGV13" s="597"/>
      <c r="AGW13" s="597"/>
      <c r="AGX13" s="597"/>
      <c r="AGY13" s="597"/>
      <c r="AGZ13" s="597"/>
      <c r="AHA13" s="597"/>
      <c r="AHB13" s="597"/>
      <c r="AHC13" s="597"/>
      <c r="AHD13" s="597"/>
      <c r="AHE13" s="597"/>
      <c r="AHF13" s="597"/>
      <c r="AHG13" s="597"/>
      <c r="AHH13" s="597"/>
      <c r="AHI13" s="597"/>
      <c r="AHJ13" s="597"/>
      <c r="AHK13" s="597"/>
      <c r="AHL13" s="597"/>
      <c r="AHM13" s="597"/>
      <c r="AHN13" s="597"/>
      <c r="AHO13" s="597"/>
      <c r="AHP13" s="597"/>
      <c r="AHQ13" s="597"/>
      <c r="AHR13" s="597"/>
      <c r="AHS13" s="597"/>
      <c r="AHT13" s="597"/>
      <c r="AHU13" s="597"/>
      <c r="AHV13" s="597"/>
      <c r="AHW13" s="597"/>
      <c r="AHX13" s="597"/>
      <c r="AHY13" s="597"/>
      <c r="AHZ13" s="597"/>
      <c r="AIA13" s="597"/>
      <c r="AIB13" s="597"/>
      <c r="AIC13" s="597"/>
      <c r="AID13" s="597"/>
      <c r="AIE13" s="597"/>
      <c r="AIF13" s="597"/>
      <c r="AIG13" s="597"/>
      <c r="AIH13" s="597"/>
      <c r="AII13" s="597"/>
      <c r="AIJ13" s="597"/>
      <c r="AIK13" s="597"/>
      <c r="AIL13" s="597"/>
      <c r="AIM13" s="597"/>
      <c r="AIN13" s="597"/>
      <c r="AIO13" s="597"/>
      <c r="AIP13" s="597"/>
      <c r="AIQ13" s="597"/>
      <c r="AIR13" s="597"/>
      <c r="AIS13" s="597"/>
      <c r="AIT13" s="597"/>
      <c r="AIU13" s="597"/>
      <c r="AIV13" s="597"/>
      <c r="AIW13" s="597"/>
      <c r="AIX13" s="597"/>
      <c r="AIY13" s="597"/>
      <c r="AIZ13" s="597"/>
      <c r="AJA13" s="597"/>
      <c r="AJB13" s="597"/>
      <c r="AJC13" s="597"/>
      <c r="AJD13" s="597"/>
      <c r="AJE13" s="597"/>
      <c r="AJF13" s="597"/>
      <c r="AJG13" s="597"/>
      <c r="AJH13" s="597"/>
      <c r="AJI13" s="597"/>
      <c r="AJJ13" s="597"/>
      <c r="AJK13" s="597"/>
      <c r="AJL13" s="597"/>
      <c r="AJM13" s="597"/>
      <c r="AJN13" s="597"/>
      <c r="AJO13" s="597"/>
      <c r="AJP13" s="597"/>
      <c r="AJQ13" s="597"/>
      <c r="AJR13" s="597"/>
      <c r="AJS13" s="597"/>
      <c r="AJT13" s="597"/>
      <c r="AJU13" s="597"/>
      <c r="AJV13" s="597"/>
      <c r="AJW13" s="597"/>
      <c r="AJX13" s="597"/>
      <c r="AJY13" s="597"/>
      <c r="AJZ13" s="597"/>
      <c r="AKA13" s="597"/>
      <c r="AKB13" s="597"/>
      <c r="AKC13" s="597"/>
      <c r="AKD13" s="597"/>
      <c r="AKE13" s="597"/>
      <c r="AKF13" s="597"/>
      <c r="AKG13" s="597"/>
      <c r="AKH13" s="597"/>
      <c r="AKI13" s="597"/>
      <c r="AKJ13" s="597"/>
      <c r="AKK13" s="597"/>
      <c r="AKL13" s="597"/>
      <c r="AKM13" s="597"/>
      <c r="AKN13" s="597"/>
      <c r="AKO13" s="597"/>
      <c r="AKP13" s="597"/>
      <c r="AKQ13" s="597"/>
      <c r="AKR13" s="597"/>
      <c r="AKS13" s="597"/>
      <c r="AKT13" s="597"/>
      <c r="AKU13" s="597"/>
      <c r="AKV13" s="597"/>
      <c r="AKW13" s="597"/>
      <c r="AKX13" s="597"/>
      <c r="AKY13" s="597"/>
      <c r="AKZ13" s="597"/>
      <c r="ALA13" s="597"/>
      <c r="ALB13" s="597"/>
      <c r="ALC13" s="597"/>
      <c r="ALD13" s="597"/>
      <c r="ALE13" s="597"/>
      <c r="ALF13" s="597"/>
      <c r="ALG13" s="597"/>
      <c r="ALH13" s="597"/>
      <c r="ALI13" s="597"/>
      <c r="ALJ13" s="597"/>
      <c r="ALK13" s="597"/>
      <c r="ALL13" s="597"/>
      <c r="ALM13" s="597"/>
      <c r="ALN13" s="597"/>
      <c r="ALO13" s="597"/>
      <c r="ALP13" s="597"/>
      <c r="ALQ13" s="597"/>
      <c r="ALR13" s="597"/>
      <c r="ALS13" s="597"/>
      <c r="ALT13" s="597"/>
      <c r="ALU13" s="597"/>
      <c r="ALV13" s="597"/>
      <c r="ALW13" s="597"/>
      <c r="ALX13" s="597"/>
      <c r="ALY13" s="597"/>
      <c r="ALZ13" s="597"/>
      <c r="AMA13" s="597"/>
      <c r="AMB13" s="597"/>
      <c r="AMC13" s="597"/>
      <c r="AMD13" s="597"/>
      <c r="AME13" s="597"/>
      <c r="AMF13" s="597"/>
      <c r="AMG13" s="597"/>
      <c r="AMH13" s="597"/>
      <c r="AMI13" s="597"/>
      <c r="AMJ13" s="597"/>
      <c r="AMK13" s="597"/>
      <c r="AML13" s="597"/>
      <c r="AMM13" s="597"/>
      <c r="AMN13" s="597"/>
      <c r="AMO13" s="597"/>
      <c r="AMP13" s="597"/>
      <c r="AMQ13" s="597"/>
      <c r="AMR13" s="597"/>
      <c r="AMS13" s="597"/>
      <c r="AMT13" s="597"/>
      <c r="AMU13" s="597"/>
      <c r="AMV13" s="597"/>
      <c r="AMW13" s="597"/>
      <c r="AMX13" s="597"/>
      <c r="AMY13" s="597"/>
      <c r="AMZ13" s="597"/>
      <c r="ANA13" s="597"/>
      <c r="ANB13" s="597"/>
      <c r="ANC13" s="597"/>
      <c r="AND13" s="597"/>
      <c r="ANE13" s="597"/>
      <c r="ANF13" s="597"/>
      <c r="ANG13" s="597"/>
      <c r="ANH13" s="597"/>
      <c r="ANI13" s="597"/>
      <c r="ANJ13" s="597"/>
      <c r="ANK13" s="597"/>
      <c r="ANL13" s="597"/>
      <c r="ANM13" s="597"/>
      <c r="ANN13" s="597"/>
      <c r="ANO13" s="597"/>
      <c r="ANP13" s="597"/>
      <c r="ANQ13" s="597"/>
      <c r="ANR13" s="597"/>
      <c r="ANS13" s="597"/>
      <c r="ANT13" s="597"/>
      <c r="ANU13" s="597"/>
      <c r="ANV13" s="597"/>
      <c r="ANW13" s="597"/>
      <c r="ANX13" s="597"/>
      <c r="ANY13" s="597"/>
      <c r="ANZ13" s="597"/>
      <c r="AOA13" s="597"/>
      <c r="AOB13" s="597"/>
      <c r="AOC13" s="597"/>
      <c r="AOD13" s="597"/>
      <c r="AOE13" s="597"/>
      <c r="AOF13" s="597"/>
      <c r="AOG13" s="597"/>
      <c r="AOH13" s="597"/>
      <c r="AOI13" s="597"/>
      <c r="AOJ13" s="597"/>
      <c r="AOK13" s="597"/>
      <c r="AOL13" s="597"/>
      <c r="AOM13" s="597"/>
      <c r="AON13" s="597"/>
      <c r="AOO13" s="597"/>
      <c r="AOP13" s="597"/>
      <c r="AOQ13" s="597"/>
      <c r="AOR13" s="597"/>
      <c r="AOS13" s="597"/>
      <c r="AOT13" s="597"/>
      <c r="AOU13" s="597"/>
      <c r="AOV13" s="597"/>
      <c r="AOW13" s="597"/>
      <c r="AOX13" s="597"/>
      <c r="AOY13" s="597"/>
      <c r="AOZ13" s="597"/>
      <c r="APA13" s="597"/>
      <c r="APB13" s="597"/>
      <c r="APC13" s="597"/>
      <c r="APD13" s="597"/>
      <c r="APE13" s="597"/>
      <c r="APF13" s="597"/>
      <c r="APG13" s="597"/>
      <c r="APH13" s="597"/>
      <c r="API13" s="597"/>
      <c r="APJ13" s="597"/>
      <c r="APK13" s="597"/>
      <c r="APL13" s="597"/>
      <c r="APM13" s="597"/>
      <c r="APN13" s="597"/>
      <c r="APO13" s="597"/>
      <c r="APP13" s="597"/>
      <c r="APQ13" s="597"/>
      <c r="APR13" s="597"/>
      <c r="APS13" s="597"/>
      <c r="APT13" s="597"/>
      <c r="APU13" s="597"/>
      <c r="APV13" s="597"/>
      <c r="APW13" s="597"/>
      <c r="APX13" s="597"/>
      <c r="APY13" s="597"/>
      <c r="APZ13" s="597"/>
      <c r="AQA13" s="597"/>
      <c r="AQB13" s="597"/>
      <c r="AQC13" s="597"/>
      <c r="AQD13" s="597"/>
      <c r="AQE13" s="597"/>
      <c r="AQF13" s="597"/>
      <c r="AQG13" s="597"/>
      <c r="AQH13" s="597"/>
      <c r="AQI13" s="597"/>
      <c r="AQJ13" s="597"/>
      <c r="AQK13" s="597"/>
      <c r="AQL13" s="597"/>
      <c r="AQM13" s="597"/>
      <c r="AQN13" s="597"/>
      <c r="AQO13" s="597"/>
      <c r="AQP13" s="597"/>
      <c r="AQQ13" s="597"/>
      <c r="AQR13" s="597"/>
      <c r="AQS13" s="597"/>
      <c r="AQT13" s="597"/>
      <c r="AQU13" s="597"/>
      <c r="AQV13" s="597"/>
      <c r="AQW13" s="597"/>
      <c r="AQX13" s="597"/>
      <c r="AQY13" s="597"/>
      <c r="AQZ13" s="597"/>
      <c r="ARA13" s="597"/>
      <c r="ARB13" s="597"/>
      <c r="ARC13" s="597"/>
      <c r="ARD13" s="597"/>
      <c r="ARE13" s="597"/>
      <c r="ARF13" s="597"/>
      <c r="ARG13" s="597"/>
      <c r="ARH13" s="597"/>
      <c r="ARI13" s="597"/>
      <c r="ARJ13" s="597"/>
      <c r="ARK13" s="597"/>
      <c r="ARL13" s="597"/>
      <c r="ARM13" s="597"/>
      <c r="ARN13" s="597"/>
      <c r="ARO13" s="597"/>
      <c r="ARP13" s="597"/>
      <c r="ARQ13" s="597"/>
      <c r="ARR13" s="597"/>
      <c r="ARS13" s="597"/>
      <c r="ART13" s="597"/>
      <c r="ARU13" s="597"/>
      <c r="ARV13" s="597"/>
      <c r="ARW13" s="597"/>
      <c r="ARX13" s="597"/>
      <c r="ARY13" s="597"/>
      <c r="ARZ13" s="597"/>
      <c r="ASA13" s="597"/>
      <c r="ASB13" s="597"/>
      <c r="ASC13" s="597"/>
      <c r="ASD13" s="597"/>
      <c r="ASE13" s="597"/>
      <c r="ASF13" s="597"/>
      <c r="ASG13" s="597"/>
      <c r="ASH13" s="597"/>
      <c r="ASI13" s="597"/>
      <c r="ASJ13" s="597"/>
      <c r="ASK13" s="597"/>
      <c r="ASL13" s="597"/>
      <c r="ASM13" s="597"/>
      <c r="ASN13" s="597"/>
      <c r="ASO13" s="597"/>
      <c r="ASP13" s="597"/>
      <c r="ASQ13" s="597"/>
      <c r="ASR13" s="597"/>
      <c r="ASS13" s="597"/>
      <c r="AST13" s="597"/>
      <c r="ASU13" s="597"/>
      <c r="ASV13" s="597"/>
      <c r="ASW13" s="597"/>
      <c r="ASX13" s="597"/>
      <c r="ASY13" s="597"/>
      <c r="ASZ13" s="597"/>
      <c r="ATA13" s="597"/>
      <c r="ATB13" s="597"/>
      <c r="ATC13" s="597"/>
      <c r="ATD13" s="597"/>
      <c r="ATE13" s="597"/>
      <c r="ATF13" s="597"/>
      <c r="ATG13" s="597"/>
      <c r="ATH13" s="597"/>
      <c r="ATI13" s="597"/>
      <c r="ATJ13" s="597"/>
      <c r="ATK13" s="597"/>
      <c r="ATL13" s="597"/>
      <c r="ATM13" s="597"/>
      <c r="ATN13" s="597"/>
      <c r="ATO13" s="597"/>
      <c r="ATP13" s="597"/>
      <c r="ATQ13" s="597"/>
      <c r="ATR13" s="597"/>
      <c r="ATS13" s="597"/>
      <c r="ATT13" s="597"/>
      <c r="ATU13" s="597"/>
      <c r="ATV13" s="597"/>
      <c r="ATW13" s="597"/>
      <c r="ATX13" s="597"/>
      <c r="ATY13" s="597"/>
      <c r="ATZ13" s="597"/>
      <c r="AUA13" s="597"/>
      <c r="AUB13" s="597"/>
      <c r="AUC13" s="597"/>
      <c r="AUD13" s="597"/>
      <c r="AUE13" s="597"/>
      <c r="AUF13" s="597"/>
      <c r="AUG13" s="597"/>
      <c r="AUH13" s="597"/>
      <c r="AUI13" s="597"/>
      <c r="AUJ13" s="597"/>
      <c r="AUK13" s="597"/>
      <c r="AUL13" s="597"/>
      <c r="AUM13" s="597"/>
      <c r="AUN13" s="597"/>
      <c r="AUO13" s="597"/>
      <c r="AUP13" s="597"/>
      <c r="AUQ13" s="597"/>
      <c r="AUR13" s="597"/>
      <c r="AUS13" s="597"/>
      <c r="AUT13" s="597"/>
      <c r="AUU13" s="597"/>
      <c r="AUV13" s="597"/>
      <c r="AUW13" s="597"/>
      <c r="AUX13" s="597"/>
      <c r="AUY13" s="597"/>
      <c r="AUZ13" s="597"/>
      <c r="AVA13" s="597"/>
      <c r="AVB13" s="597"/>
      <c r="AVC13" s="597"/>
      <c r="AVD13" s="597"/>
      <c r="AVE13" s="597"/>
      <c r="AVF13" s="597"/>
      <c r="AVG13" s="597"/>
      <c r="AVH13" s="597"/>
      <c r="AVI13" s="597"/>
      <c r="AVJ13" s="597"/>
      <c r="AVK13" s="597"/>
      <c r="AVL13" s="597"/>
      <c r="AVM13" s="597"/>
      <c r="AVN13" s="597"/>
      <c r="AVO13" s="597"/>
      <c r="AVP13" s="597"/>
      <c r="AVQ13" s="597"/>
      <c r="AVR13" s="597"/>
      <c r="AVS13" s="597"/>
      <c r="AVT13" s="597"/>
      <c r="AVU13" s="597"/>
      <c r="AVV13" s="597"/>
      <c r="AVW13" s="597"/>
      <c r="AVX13" s="597"/>
      <c r="AVY13" s="597"/>
      <c r="AVZ13" s="597"/>
      <c r="AWA13" s="597"/>
      <c r="AWB13" s="597"/>
      <c r="AWC13" s="597"/>
      <c r="AWD13" s="597"/>
      <c r="AWE13" s="597"/>
      <c r="AWF13" s="597"/>
      <c r="AWG13" s="597"/>
      <c r="AWH13" s="597"/>
      <c r="AWI13" s="597"/>
      <c r="AWJ13" s="597"/>
      <c r="AWK13" s="597"/>
      <c r="AWL13" s="597"/>
      <c r="AWM13" s="597"/>
      <c r="AWN13" s="597"/>
      <c r="AWO13" s="597"/>
      <c r="AWP13" s="597"/>
      <c r="AWQ13" s="597"/>
      <c r="AWR13" s="597"/>
      <c r="AWS13" s="597"/>
      <c r="AWT13" s="597"/>
      <c r="AWU13" s="597"/>
      <c r="AWV13" s="597"/>
      <c r="AWW13" s="597"/>
      <c r="AWX13" s="597"/>
      <c r="AWY13" s="597"/>
      <c r="AWZ13" s="597"/>
      <c r="AXA13" s="597"/>
      <c r="AXB13" s="597"/>
      <c r="AXC13" s="597"/>
      <c r="AXD13" s="597"/>
      <c r="AXE13" s="597"/>
      <c r="AXF13" s="597"/>
      <c r="AXG13" s="597"/>
      <c r="AXH13" s="597"/>
      <c r="AXI13" s="597"/>
      <c r="AXJ13" s="597"/>
      <c r="AXK13" s="597"/>
      <c r="AXL13" s="597"/>
      <c r="AXM13" s="597"/>
      <c r="AXN13" s="597"/>
      <c r="AXO13" s="597"/>
      <c r="AXP13" s="597"/>
      <c r="AXQ13" s="597"/>
      <c r="AXR13" s="597"/>
      <c r="AXS13" s="597"/>
      <c r="AXT13" s="597"/>
      <c r="AXU13" s="597"/>
      <c r="AXV13" s="597"/>
      <c r="AXW13" s="597"/>
      <c r="AXX13" s="597"/>
      <c r="AXY13" s="597"/>
      <c r="AXZ13" s="597"/>
      <c r="AYA13" s="597"/>
      <c r="AYB13" s="597"/>
      <c r="AYC13" s="597"/>
      <c r="AYD13" s="597"/>
      <c r="AYE13" s="597"/>
      <c r="AYF13" s="597"/>
      <c r="AYG13" s="597"/>
      <c r="AYH13" s="597"/>
      <c r="AYI13" s="597"/>
      <c r="AYJ13" s="597"/>
      <c r="AYK13" s="597"/>
      <c r="AYL13" s="597"/>
      <c r="AYM13" s="597"/>
      <c r="AYN13" s="597"/>
      <c r="AYO13" s="597"/>
      <c r="AYP13" s="597"/>
      <c r="AYQ13" s="597"/>
      <c r="AYR13" s="597"/>
      <c r="AYS13" s="597"/>
      <c r="AYT13" s="597"/>
      <c r="AYU13" s="597"/>
      <c r="AYV13" s="597"/>
      <c r="AYW13" s="597"/>
      <c r="AYX13" s="597"/>
      <c r="AYY13" s="597"/>
      <c r="AYZ13" s="597"/>
      <c r="AZA13" s="597"/>
      <c r="AZB13" s="597"/>
      <c r="AZC13" s="597"/>
      <c r="AZD13" s="597"/>
      <c r="AZE13" s="597"/>
      <c r="AZF13" s="597"/>
      <c r="AZG13" s="597"/>
      <c r="AZH13" s="597"/>
      <c r="AZI13" s="597"/>
      <c r="AZJ13" s="597"/>
      <c r="AZK13" s="597"/>
      <c r="AZL13" s="597"/>
      <c r="AZM13" s="597"/>
      <c r="AZN13" s="597"/>
      <c r="AZO13" s="597"/>
      <c r="AZP13" s="597"/>
      <c r="AZQ13" s="597"/>
      <c r="AZR13" s="597"/>
      <c r="AZS13" s="597"/>
      <c r="AZT13" s="597"/>
      <c r="AZU13" s="597"/>
      <c r="AZV13" s="597"/>
      <c r="AZW13" s="597"/>
      <c r="AZX13" s="597"/>
      <c r="AZY13" s="597"/>
      <c r="AZZ13" s="597"/>
      <c r="BAA13" s="597"/>
      <c r="BAB13" s="597"/>
      <c r="BAC13" s="597"/>
      <c r="BAD13" s="597"/>
      <c r="BAE13" s="597"/>
      <c r="BAF13" s="597"/>
      <c r="BAG13" s="597"/>
      <c r="BAH13" s="597"/>
      <c r="BAI13" s="597"/>
      <c r="BAJ13" s="597"/>
      <c r="BAK13" s="597"/>
      <c r="BAL13" s="597"/>
      <c r="BAM13" s="597"/>
      <c r="BAN13" s="597"/>
      <c r="BAO13" s="597"/>
      <c r="BAP13" s="597"/>
      <c r="BAQ13" s="597"/>
      <c r="BAR13" s="597"/>
      <c r="BAS13" s="597"/>
      <c r="BAT13" s="597"/>
      <c r="BAU13" s="597"/>
      <c r="BAV13" s="597"/>
      <c r="BAW13" s="597"/>
      <c r="BAX13" s="597"/>
      <c r="BAY13" s="597"/>
      <c r="BAZ13" s="597"/>
      <c r="BBA13" s="597"/>
      <c r="BBB13" s="597"/>
      <c r="BBC13" s="597"/>
      <c r="BBD13" s="597"/>
      <c r="BBE13" s="597"/>
      <c r="BBF13" s="597"/>
      <c r="BBG13" s="597"/>
      <c r="BBH13" s="597"/>
      <c r="BBI13" s="597"/>
      <c r="BBJ13" s="597"/>
      <c r="BBK13" s="597"/>
      <c r="BBL13" s="597"/>
      <c r="BBM13" s="597"/>
      <c r="BBN13" s="597"/>
      <c r="BBO13" s="597"/>
      <c r="BBP13" s="597"/>
      <c r="BBQ13" s="597"/>
      <c r="BBR13" s="597"/>
      <c r="BBS13" s="597"/>
      <c r="BBT13" s="597"/>
      <c r="BBU13" s="597"/>
      <c r="BBV13" s="597"/>
      <c r="BBW13" s="597"/>
      <c r="BBX13" s="597"/>
      <c r="BBY13" s="597"/>
      <c r="BBZ13" s="597"/>
      <c r="BCA13" s="597"/>
      <c r="BCB13" s="597"/>
      <c r="BCC13" s="597"/>
      <c r="BCD13" s="597"/>
      <c r="BCE13" s="597"/>
      <c r="BCF13" s="597"/>
      <c r="BCG13" s="597"/>
      <c r="BCH13" s="597"/>
      <c r="BCI13" s="597"/>
      <c r="BCJ13" s="597"/>
      <c r="BCK13" s="597"/>
      <c r="BCL13" s="597"/>
      <c r="BCM13" s="597"/>
      <c r="BCN13" s="597"/>
      <c r="BCO13" s="597"/>
      <c r="BCP13" s="597"/>
      <c r="BCQ13" s="597"/>
      <c r="BCR13" s="597"/>
      <c r="BCS13" s="597"/>
      <c r="BCT13" s="597"/>
      <c r="BCU13" s="597"/>
      <c r="BCV13" s="597"/>
      <c r="BCW13" s="597"/>
      <c r="BCX13" s="597"/>
      <c r="BCY13" s="597"/>
      <c r="BCZ13" s="597"/>
      <c r="BDA13" s="597"/>
      <c r="BDB13" s="597"/>
      <c r="BDC13" s="597"/>
      <c r="BDD13" s="597"/>
      <c r="BDE13" s="597"/>
      <c r="BDF13" s="597"/>
      <c r="BDG13" s="597"/>
      <c r="BDH13" s="597"/>
      <c r="BDI13" s="597"/>
      <c r="BDJ13" s="597"/>
      <c r="BDK13" s="597"/>
      <c r="BDL13" s="597"/>
      <c r="BDM13" s="597"/>
      <c r="BDN13" s="597"/>
      <c r="BDO13" s="597"/>
      <c r="BDP13" s="597"/>
      <c r="BDQ13" s="597"/>
      <c r="BDR13" s="597"/>
      <c r="BDS13" s="597"/>
      <c r="BDT13" s="597"/>
      <c r="BDU13" s="597"/>
      <c r="BDV13" s="597"/>
      <c r="BDW13" s="597"/>
      <c r="BDX13" s="597"/>
      <c r="BDY13" s="597"/>
      <c r="BDZ13" s="597"/>
      <c r="BEA13" s="597"/>
      <c r="BEB13" s="597"/>
      <c r="BEC13" s="597"/>
      <c r="BED13" s="597"/>
      <c r="BEE13" s="597"/>
      <c r="BEF13" s="597"/>
      <c r="BEG13" s="597"/>
      <c r="BEH13" s="597"/>
      <c r="BEI13" s="597"/>
      <c r="BEJ13" s="597"/>
      <c r="BEK13" s="597"/>
      <c r="BEL13" s="597"/>
      <c r="BEM13" s="597"/>
      <c r="BEN13" s="597"/>
      <c r="BEO13" s="597"/>
      <c r="BEP13" s="597"/>
      <c r="BEQ13" s="597"/>
      <c r="BER13" s="597"/>
      <c r="BES13" s="597"/>
      <c r="BET13" s="597"/>
      <c r="BEU13" s="597"/>
      <c r="BEV13" s="597"/>
      <c r="BEW13" s="597"/>
      <c r="BEX13" s="597"/>
      <c r="BEY13" s="597"/>
      <c r="BEZ13" s="597"/>
      <c r="BFA13" s="597"/>
      <c r="BFB13" s="597"/>
      <c r="BFC13" s="597"/>
      <c r="BFD13" s="597"/>
      <c r="BFE13" s="597"/>
      <c r="BFF13" s="597"/>
      <c r="BFG13" s="597"/>
      <c r="BFH13" s="597"/>
      <c r="BFI13" s="597"/>
      <c r="BFJ13" s="597"/>
      <c r="BFK13" s="597"/>
      <c r="BFL13" s="597"/>
      <c r="BFM13" s="597"/>
      <c r="BFN13" s="597"/>
      <c r="BFO13" s="597"/>
      <c r="BFP13" s="597"/>
      <c r="BFQ13" s="597"/>
      <c r="BFR13" s="597"/>
      <c r="BFS13" s="597"/>
      <c r="BFT13" s="597"/>
      <c r="BFU13" s="597"/>
      <c r="BFV13" s="597"/>
      <c r="BFW13" s="597"/>
      <c r="BFX13" s="597"/>
      <c r="BFY13" s="597"/>
      <c r="BFZ13" s="597"/>
      <c r="BGA13" s="597"/>
      <c r="BGB13" s="597"/>
      <c r="BGC13" s="597"/>
      <c r="BGD13" s="597"/>
      <c r="BGE13" s="597"/>
      <c r="BGF13" s="597"/>
      <c r="BGG13" s="597"/>
      <c r="BGH13" s="597"/>
      <c r="BGI13" s="597"/>
      <c r="BGJ13" s="597"/>
      <c r="BGK13" s="597"/>
      <c r="BGL13" s="597"/>
      <c r="BGM13" s="597"/>
      <c r="BGN13" s="597"/>
      <c r="BGO13" s="597"/>
      <c r="BGP13" s="597"/>
      <c r="BGQ13" s="597"/>
      <c r="BGR13" s="597"/>
      <c r="BGS13" s="597"/>
      <c r="BGT13" s="597"/>
      <c r="BGU13" s="597"/>
      <c r="BGV13" s="597"/>
      <c r="BGW13" s="597"/>
      <c r="BGX13" s="597"/>
      <c r="BGY13" s="597"/>
      <c r="BGZ13" s="597"/>
      <c r="BHA13" s="597"/>
      <c r="BHB13" s="597"/>
      <c r="BHC13" s="597"/>
      <c r="BHD13" s="597"/>
      <c r="BHE13" s="597"/>
      <c r="BHF13" s="597"/>
      <c r="BHG13" s="597"/>
      <c r="BHH13" s="597"/>
      <c r="BHI13" s="597"/>
      <c r="BHJ13" s="597"/>
      <c r="BHK13" s="597"/>
      <c r="BHL13" s="597"/>
      <c r="BHM13" s="597"/>
      <c r="BHN13" s="597"/>
      <c r="BHO13" s="597"/>
      <c r="BHP13" s="597"/>
      <c r="BHQ13" s="597"/>
      <c r="BHR13" s="597"/>
      <c r="BHS13" s="597"/>
      <c r="BHT13" s="597"/>
      <c r="BHU13" s="597"/>
      <c r="BHV13" s="597"/>
      <c r="BHW13" s="597"/>
      <c r="BHX13" s="597"/>
      <c r="BHY13" s="597"/>
      <c r="BHZ13" s="597"/>
      <c r="BIA13" s="597"/>
      <c r="BIB13" s="597"/>
      <c r="BIC13" s="597"/>
      <c r="BID13" s="597"/>
      <c r="BIE13" s="597"/>
      <c r="BIF13" s="597"/>
      <c r="BIG13" s="597"/>
      <c r="BIH13" s="597"/>
      <c r="BII13" s="597"/>
      <c r="BIJ13" s="597"/>
      <c r="BIK13" s="597"/>
      <c r="BIL13" s="597"/>
      <c r="BIM13" s="597"/>
      <c r="BIN13" s="597"/>
      <c r="BIO13" s="597"/>
      <c r="BIP13" s="597"/>
      <c r="BIQ13" s="597"/>
      <c r="BIR13" s="597"/>
      <c r="BIS13" s="597"/>
      <c r="BIT13" s="597"/>
      <c r="BIU13" s="597"/>
      <c r="BIV13" s="597"/>
      <c r="BIW13" s="597"/>
      <c r="BIX13" s="597"/>
      <c r="BIY13" s="597"/>
      <c r="BIZ13" s="597"/>
      <c r="BJA13" s="597"/>
      <c r="BJB13" s="597"/>
      <c r="BJC13" s="597"/>
      <c r="BJD13" s="597"/>
      <c r="BJE13" s="597"/>
      <c r="BJF13" s="597"/>
      <c r="BJG13" s="597"/>
      <c r="BJH13" s="597"/>
      <c r="BJI13" s="597"/>
      <c r="BJJ13" s="597"/>
      <c r="BJK13" s="597"/>
      <c r="BJL13" s="597"/>
      <c r="BJM13" s="597"/>
      <c r="BJN13" s="597"/>
      <c r="BJO13" s="597"/>
      <c r="BJP13" s="597"/>
      <c r="BJQ13" s="597"/>
      <c r="BJR13" s="597"/>
      <c r="BJS13" s="597"/>
      <c r="BJT13" s="597"/>
      <c r="BJU13" s="597"/>
      <c r="BJV13" s="597"/>
      <c r="BJW13" s="597"/>
      <c r="BJX13" s="597"/>
      <c r="BJY13" s="597"/>
      <c r="BJZ13" s="597"/>
      <c r="BKA13" s="597"/>
      <c r="BKB13" s="597"/>
      <c r="BKC13" s="597"/>
      <c r="BKD13" s="597"/>
      <c r="BKE13" s="597"/>
      <c r="BKF13" s="597"/>
      <c r="BKG13" s="597"/>
      <c r="BKH13" s="597"/>
      <c r="BKI13" s="597"/>
      <c r="BKJ13" s="597"/>
      <c r="BKK13" s="597"/>
      <c r="BKL13" s="597"/>
      <c r="BKM13" s="597"/>
      <c r="BKN13" s="597"/>
      <c r="BKO13" s="597"/>
      <c r="BKP13" s="597"/>
      <c r="BKQ13" s="597"/>
      <c r="BKR13" s="597"/>
      <c r="BKS13" s="597"/>
      <c r="BKT13" s="597"/>
      <c r="BKU13" s="597"/>
      <c r="BKV13" s="597"/>
      <c r="BKW13" s="597"/>
      <c r="BKX13" s="597"/>
      <c r="BKY13" s="597"/>
      <c r="BKZ13" s="597"/>
      <c r="BLA13" s="597"/>
      <c r="BLB13" s="597"/>
      <c r="BLC13" s="597"/>
      <c r="BLD13" s="597"/>
      <c r="BLE13" s="597"/>
      <c r="BLF13" s="597"/>
      <c r="BLG13" s="597"/>
      <c r="BLH13" s="597"/>
      <c r="BLI13" s="597"/>
      <c r="BLJ13" s="597"/>
      <c r="BLK13" s="597"/>
      <c r="BLL13" s="597"/>
      <c r="BLM13" s="597"/>
      <c r="BLN13" s="597"/>
      <c r="BLO13" s="597"/>
      <c r="BLP13" s="597"/>
      <c r="BLQ13" s="597"/>
      <c r="BLR13" s="597"/>
      <c r="BLS13" s="597"/>
      <c r="BLT13" s="597"/>
      <c r="BLU13" s="597"/>
      <c r="BLV13" s="597"/>
      <c r="BLW13" s="597"/>
      <c r="BLX13" s="597"/>
      <c r="BLY13" s="597"/>
      <c r="BLZ13" s="597"/>
      <c r="BMA13" s="597"/>
      <c r="BMB13" s="597"/>
      <c r="BMC13" s="597"/>
      <c r="BMD13" s="597"/>
      <c r="BME13" s="597"/>
      <c r="BMF13" s="597"/>
      <c r="BMG13" s="597"/>
      <c r="BMH13" s="597"/>
      <c r="BMI13" s="597"/>
      <c r="BMJ13" s="597"/>
      <c r="BMK13" s="597"/>
      <c r="BML13" s="597"/>
      <c r="BMM13" s="597"/>
      <c r="BMN13" s="597"/>
      <c r="BMO13" s="597"/>
      <c r="BMP13" s="597"/>
      <c r="BMQ13" s="597"/>
      <c r="BMR13" s="597"/>
      <c r="BMS13" s="597"/>
      <c r="BMT13" s="597"/>
      <c r="BMU13" s="597"/>
      <c r="BMV13" s="597"/>
      <c r="BMW13" s="597"/>
      <c r="BMX13" s="597"/>
      <c r="BMY13" s="597"/>
      <c r="BMZ13" s="597"/>
      <c r="BNA13" s="597"/>
      <c r="BNB13" s="597"/>
      <c r="BNC13" s="597"/>
      <c r="BND13" s="597"/>
      <c r="BNE13" s="597"/>
      <c r="BNF13" s="597"/>
      <c r="BNG13" s="597"/>
      <c r="BNH13" s="597"/>
      <c r="BNI13" s="597"/>
      <c r="BNJ13" s="597"/>
      <c r="BNK13" s="597"/>
      <c r="BNL13" s="597"/>
      <c r="BNM13" s="597"/>
      <c r="BNN13" s="597"/>
      <c r="BNO13" s="597"/>
      <c r="BNP13" s="597"/>
      <c r="BNQ13" s="597"/>
      <c r="BNR13" s="597"/>
      <c r="BNS13" s="597"/>
      <c r="BNT13" s="597"/>
      <c r="BNU13" s="597"/>
      <c r="BNV13" s="597"/>
      <c r="BNW13" s="597"/>
      <c r="BNX13" s="597"/>
      <c r="BNY13" s="597"/>
      <c r="BNZ13" s="597"/>
      <c r="BOA13" s="597"/>
      <c r="BOB13" s="597"/>
      <c r="BOC13" s="597"/>
      <c r="BOD13" s="597"/>
      <c r="BOE13" s="597"/>
      <c r="BOF13" s="597"/>
      <c r="BOG13" s="597"/>
      <c r="BOH13" s="597"/>
      <c r="BOI13" s="597"/>
      <c r="BOJ13" s="597"/>
      <c r="BOK13" s="597"/>
      <c r="BOL13" s="597"/>
      <c r="BOM13" s="597"/>
      <c r="BON13" s="597"/>
      <c r="BOO13" s="597"/>
      <c r="BOP13" s="597"/>
      <c r="BOQ13" s="597"/>
      <c r="BOR13" s="597"/>
      <c r="BOS13" s="597"/>
      <c r="BOT13" s="597"/>
      <c r="BOU13" s="597"/>
      <c r="BOV13" s="597"/>
      <c r="BOW13" s="597"/>
      <c r="BOX13" s="597"/>
      <c r="BOY13" s="597"/>
      <c r="BOZ13" s="597"/>
      <c r="BPA13" s="597"/>
      <c r="BPB13" s="597"/>
      <c r="BPC13" s="597"/>
      <c r="BPD13" s="597"/>
      <c r="BPE13" s="597"/>
      <c r="BPF13" s="597"/>
      <c r="BPG13" s="597"/>
      <c r="BPH13" s="597"/>
      <c r="BPI13" s="597"/>
      <c r="BPJ13" s="597"/>
      <c r="BPK13" s="597"/>
      <c r="BPL13" s="597"/>
      <c r="BPM13" s="597"/>
      <c r="BPN13" s="597"/>
      <c r="BPO13" s="597"/>
      <c r="BPP13" s="597"/>
      <c r="BPQ13" s="597"/>
      <c r="BPR13" s="597"/>
      <c r="BPS13" s="597"/>
      <c r="BPT13" s="597"/>
      <c r="BPU13" s="597"/>
      <c r="BPV13" s="597"/>
      <c r="BPW13" s="597"/>
      <c r="BPX13" s="597"/>
      <c r="BPY13" s="597"/>
      <c r="BPZ13" s="597"/>
      <c r="BQA13" s="597"/>
      <c r="BQB13" s="597"/>
      <c r="BQC13" s="597"/>
      <c r="BQD13" s="597"/>
      <c r="BQE13" s="597"/>
      <c r="BQF13" s="597"/>
      <c r="BQG13" s="597"/>
      <c r="BQH13" s="597"/>
      <c r="BQI13" s="597"/>
      <c r="BQJ13" s="597"/>
      <c r="BQK13" s="597"/>
      <c r="BQL13" s="597"/>
      <c r="BQM13" s="597"/>
      <c r="BQN13" s="597"/>
      <c r="BQO13" s="597"/>
      <c r="BQP13" s="597"/>
      <c r="BQQ13" s="597"/>
      <c r="BQR13" s="597"/>
      <c r="BQS13" s="597"/>
      <c r="BQT13" s="597"/>
      <c r="BQU13" s="597"/>
      <c r="BQV13" s="597"/>
      <c r="BQW13" s="597"/>
      <c r="BQX13" s="597"/>
      <c r="BQY13" s="597"/>
      <c r="BQZ13" s="597"/>
      <c r="BRA13" s="597"/>
      <c r="BRB13" s="597"/>
      <c r="BRC13" s="597"/>
      <c r="BRD13" s="597"/>
      <c r="BRE13" s="597"/>
      <c r="BRF13" s="597"/>
      <c r="BRG13" s="597"/>
      <c r="BRH13" s="597"/>
      <c r="BRI13" s="597"/>
      <c r="BRJ13" s="597"/>
      <c r="BRK13" s="597"/>
      <c r="BRL13" s="597"/>
      <c r="BRM13" s="597"/>
      <c r="BRN13" s="597"/>
      <c r="BRO13" s="597"/>
      <c r="BRP13" s="597"/>
      <c r="BRQ13" s="597"/>
      <c r="BRR13" s="597"/>
      <c r="BRS13" s="597"/>
      <c r="BRT13" s="597"/>
      <c r="BRU13" s="597"/>
      <c r="BRV13" s="597"/>
      <c r="BRW13" s="597"/>
      <c r="BRX13" s="597"/>
      <c r="BRY13" s="597"/>
      <c r="BRZ13" s="597"/>
      <c r="BSA13" s="597"/>
      <c r="BSB13" s="597"/>
      <c r="BSC13" s="597"/>
      <c r="BSD13" s="597"/>
      <c r="BSE13" s="597"/>
      <c r="BSF13" s="597"/>
      <c r="BSG13" s="597"/>
      <c r="BSH13" s="597"/>
      <c r="BSI13" s="597"/>
      <c r="BSJ13" s="597"/>
      <c r="BSK13" s="597"/>
      <c r="BSL13" s="597"/>
      <c r="BSM13" s="597"/>
      <c r="BSN13" s="597"/>
      <c r="BSO13" s="597"/>
      <c r="BSP13" s="597"/>
      <c r="BSQ13" s="597"/>
      <c r="BSR13" s="597"/>
      <c r="BSS13" s="597"/>
      <c r="BST13" s="597"/>
      <c r="BSU13" s="597"/>
      <c r="BSV13" s="597"/>
      <c r="BSW13" s="597"/>
      <c r="BSX13" s="597"/>
      <c r="BSY13" s="597"/>
      <c r="BSZ13" s="597"/>
      <c r="BTA13" s="597"/>
      <c r="BTB13" s="597"/>
      <c r="BTC13" s="597"/>
      <c r="BTD13" s="597"/>
      <c r="BTE13" s="597"/>
      <c r="BTF13" s="597"/>
      <c r="BTG13" s="597"/>
      <c r="BTH13" s="597"/>
      <c r="BTI13" s="597"/>
      <c r="BTJ13" s="597"/>
      <c r="BTK13" s="597"/>
      <c r="BTL13" s="597"/>
      <c r="BTM13" s="597"/>
      <c r="BTN13" s="597"/>
      <c r="BTO13" s="597"/>
      <c r="BTP13" s="597"/>
      <c r="BTQ13" s="597"/>
      <c r="BTR13" s="597"/>
      <c r="BTS13" s="597"/>
      <c r="BTT13" s="597"/>
      <c r="BTU13" s="597"/>
      <c r="BTV13" s="597"/>
      <c r="BTW13" s="597"/>
      <c r="BTX13" s="597"/>
      <c r="BTY13" s="597"/>
      <c r="BTZ13" s="597"/>
      <c r="BUA13" s="597"/>
      <c r="BUB13" s="597"/>
      <c r="BUC13" s="597"/>
      <c r="BUD13" s="597"/>
      <c r="BUE13" s="597"/>
      <c r="BUF13" s="597"/>
      <c r="BUG13" s="597"/>
      <c r="BUH13" s="597"/>
      <c r="BUI13" s="597"/>
      <c r="BUJ13" s="597"/>
      <c r="BUK13" s="597"/>
      <c r="BUL13" s="597"/>
      <c r="BUM13" s="597"/>
      <c r="BUN13" s="597"/>
      <c r="BUO13" s="597"/>
      <c r="BUP13" s="597"/>
      <c r="BUQ13" s="597"/>
      <c r="BUR13" s="597"/>
      <c r="BUS13" s="597"/>
      <c r="BUT13" s="597"/>
      <c r="BUU13" s="597"/>
      <c r="BUV13" s="597"/>
      <c r="BUW13" s="597"/>
      <c r="BUX13" s="597"/>
      <c r="BUY13" s="597"/>
      <c r="BUZ13" s="597"/>
      <c r="BVA13" s="597"/>
      <c r="BVB13" s="597"/>
      <c r="BVC13" s="597"/>
      <c r="BVD13" s="597"/>
      <c r="BVE13" s="597"/>
      <c r="BVF13" s="597"/>
      <c r="BVG13" s="597"/>
      <c r="BVH13" s="597"/>
      <c r="BVI13" s="597"/>
      <c r="BVJ13" s="597"/>
      <c r="BVK13" s="597"/>
      <c r="BVL13" s="597"/>
      <c r="BVM13" s="597"/>
      <c r="BVN13" s="597"/>
      <c r="BVO13" s="597"/>
      <c r="BVP13" s="597"/>
      <c r="BVQ13" s="597"/>
      <c r="BVR13" s="597"/>
      <c r="BVS13" s="597"/>
      <c r="BVT13" s="597"/>
      <c r="BVU13" s="597"/>
      <c r="BVV13" s="597"/>
      <c r="BVW13" s="597"/>
      <c r="BVX13" s="597"/>
      <c r="BVY13" s="597"/>
      <c r="BVZ13" s="597"/>
      <c r="BWA13" s="597"/>
      <c r="BWB13" s="597"/>
      <c r="BWC13" s="597"/>
      <c r="BWD13" s="597"/>
      <c r="BWE13" s="597"/>
      <c r="BWF13" s="597"/>
      <c r="BWG13" s="597"/>
      <c r="BWH13" s="597"/>
      <c r="BWI13" s="597"/>
      <c r="BWJ13" s="597"/>
      <c r="BWK13" s="597"/>
      <c r="BWL13" s="597"/>
      <c r="BWM13" s="597"/>
      <c r="BWN13" s="597"/>
      <c r="BWO13" s="597"/>
      <c r="BWP13" s="597"/>
      <c r="BWQ13" s="597"/>
      <c r="BWR13" s="597"/>
      <c r="BWS13" s="597"/>
      <c r="BWT13" s="597"/>
      <c r="BWU13" s="597"/>
      <c r="BWV13" s="597"/>
      <c r="BWW13" s="597"/>
      <c r="BWX13" s="597"/>
      <c r="BWY13" s="597"/>
      <c r="BWZ13" s="597"/>
      <c r="BXA13" s="597"/>
      <c r="BXB13" s="597"/>
      <c r="BXC13" s="597"/>
      <c r="BXD13" s="597"/>
      <c r="BXE13" s="597"/>
      <c r="BXF13" s="597"/>
      <c r="BXG13" s="597"/>
      <c r="BXH13" s="597"/>
      <c r="BXI13" s="597"/>
      <c r="BXJ13" s="597"/>
      <c r="BXK13" s="597"/>
      <c r="BXL13" s="597"/>
      <c r="BXM13" s="597"/>
      <c r="BXN13" s="597"/>
      <c r="BXO13" s="597"/>
      <c r="BXP13" s="597"/>
      <c r="BXQ13" s="597"/>
      <c r="BXR13" s="597"/>
      <c r="BXS13" s="597"/>
      <c r="BXT13" s="597"/>
      <c r="BXU13" s="597"/>
      <c r="BXV13" s="597"/>
      <c r="BXW13" s="597"/>
      <c r="BXX13" s="597"/>
      <c r="BXY13" s="597"/>
      <c r="BXZ13" s="597"/>
      <c r="BYA13" s="597"/>
      <c r="BYB13" s="597"/>
      <c r="BYC13" s="597"/>
      <c r="BYD13" s="597"/>
      <c r="BYE13" s="597"/>
      <c r="BYF13" s="597"/>
      <c r="BYG13" s="597"/>
      <c r="BYH13" s="597"/>
      <c r="BYI13" s="597"/>
      <c r="BYJ13" s="597"/>
      <c r="BYK13" s="597"/>
      <c r="BYL13" s="597"/>
      <c r="BYM13" s="597"/>
      <c r="BYN13" s="597"/>
      <c r="BYO13" s="597"/>
      <c r="BYP13" s="597"/>
      <c r="BYQ13" s="597"/>
      <c r="BYR13" s="597"/>
      <c r="BYS13" s="597"/>
      <c r="BYT13" s="597"/>
      <c r="BYU13" s="597"/>
      <c r="BYV13" s="597"/>
      <c r="BYW13" s="597"/>
      <c r="BYX13" s="597"/>
      <c r="BYY13" s="597"/>
      <c r="BYZ13" s="597"/>
      <c r="BZA13" s="597"/>
      <c r="BZB13" s="597"/>
      <c r="BZC13" s="597"/>
      <c r="BZD13" s="597"/>
      <c r="BZE13" s="597"/>
      <c r="BZF13" s="597"/>
      <c r="BZG13" s="597"/>
      <c r="BZH13" s="597"/>
      <c r="BZI13" s="597"/>
      <c r="BZJ13" s="597"/>
      <c r="BZK13" s="597"/>
      <c r="BZL13" s="597"/>
      <c r="BZM13" s="597"/>
      <c r="BZN13" s="597"/>
      <c r="BZO13" s="597"/>
      <c r="BZP13" s="597"/>
      <c r="BZQ13" s="597"/>
      <c r="BZR13" s="597"/>
      <c r="BZS13" s="597"/>
      <c r="BZT13" s="597"/>
      <c r="BZU13" s="597"/>
      <c r="BZV13" s="597"/>
      <c r="BZW13" s="597"/>
      <c r="BZX13" s="597"/>
      <c r="BZY13" s="597"/>
      <c r="BZZ13" s="597"/>
      <c r="CAA13" s="597"/>
      <c r="CAB13" s="597"/>
      <c r="CAC13" s="597"/>
      <c r="CAD13" s="597"/>
      <c r="CAE13" s="597"/>
      <c r="CAF13" s="597"/>
      <c r="CAG13" s="597"/>
      <c r="CAH13" s="597"/>
      <c r="CAI13" s="597"/>
      <c r="CAJ13" s="597"/>
      <c r="CAK13" s="597"/>
      <c r="CAL13" s="597"/>
      <c r="CAM13" s="597"/>
      <c r="CAN13" s="597"/>
      <c r="CAO13" s="597"/>
      <c r="CAP13" s="597"/>
      <c r="CAQ13" s="597"/>
      <c r="CAR13" s="597"/>
      <c r="CAS13" s="597"/>
      <c r="CAT13" s="597"/>
      <c r="CAU13" s="597"/>
      <c r="CAV13" s="597"/>
      <c r="CAW13" s="597"/>
      <c r="CAX13" s="597"/>
      <c r="CAY13" s="597"/>
      <c r="CAZ13" s="597"/>
      <c r="CBA13" s="597"/>
      <c r="CBB13" s="597"/>
      <c r="CBC13" s="597"/>
      <c r="CBD13" s="597"/>
      <c r="CBE13" s="597"/>
      <c r="CBF13" s="597"/>
      <c r="CBG13" s="597"/>
      <c r="CBH13" s="597"/>
      <c r="CBI13" s="597"/>
      <c r="CBJ13" s="597"/>
      <c r="CBK13" s="597"/>
      <c r="CBL13" s="597"/>
      <c r="CBM13" s="597"/>
      <c r="CBN13" s="597"/>
      <c r="CBO13" s="597"/>
      <c r="CBP13" s="597"/>
      <c r="CBQ13" s="597"/>
      <c r="CBR13" s="597"/>
      <c r="CBS13" s="597"/>
      <c r="CBT13" s="597"/>
      <c r="CBU13" s="597"/>
      <c r="CBV13" s="597"/>
      <c r="CBW13" s="597"/>
      <c r="CBX13" s="597"/>
      <c r="CBY13" s="597"/>
      <c r="CBZ13" s="597"/>
      <c r="CCA13" s="597"/>
      <c r="CCB13" s="597"/>
      <c r="CCC13" s="597"/>
      <c r="CCD13" s="597"/>
      <c r="CCE13" s="597"/>
      <c r="CCF13" s="597"/>
      <c r="CCG13" s="597"/>
      <c r="CCH13" s="597"/>
      <c r="CCI13" s="597"/>
      <c r="CCJ13" s="597"/>
      <c r="CCK13" s="597"/>
      <c r="CCL13" s="597"/>
      <c r="CCM13" s="597"/>
      <c r="CCN13" s="597"/>
      <c r="CCO13" s="597"/>
      <c r="CCP13" s="597"/>
      <c r="CCQ13" s="597"/>
      <c r="CCR13" s="597"/>
      <c r="CCS13" s="597"/>
      <c r="CCT13" s="597"/>
      <c r="CCU13" s="597"/>
      <c r="CCV13" s="597"/>
      <c r="CCW13" s="597"/>
      <c r="CCX13" s="597"/>
      <c r="CCY13" s="597"/>
      <c r="CCZ13" s="597"/>
      <c r="CDA13" s="597"/>
      <c r="CDB13" s="597"/>
      <c r="CDC13" s="597"/>
      <c r="CDD13" s="597"/>
      <c r="CDE13" s="597"/>
      <c r="CDF13" s="597"/>
      <c r="CDG13" s="597"/>
      <c r="CDH13" s="597"/>
      <c r="CDI13" s="597"/>
      <c r="CDJ13" s="597"/>
      <c r="CDK13" s="597"/>
      <c r="CDL13" s="597"/>
      <c r="CDM13" s="597"/>
      <c r="CDN13" s="597"/>
      <c r="CDO13" s="597"/>
      <c r="CDP13" s="597"/>
      <c r="CDQ13" s="597"/>
      <c r="CDR13" s="597"/>
      <c r="CDS13" s="597"/>
      <c r="CDT13" s="597"/>
      <c r="CDU13" s="597"/>
      <c r="CDV13" s="597"/>
      <c r="CDW13" s="597"/>
      <c r="CDX13" s="597"/>
      <c r="CDY13" s="597"/>
      <c r="CDZ13" s="597"/>
      <c r="CEA13" s="597"/>
      <c r="CEB13" s="597"/>
      <c r="CEC13" s="597"/>
      <c r="CED13" s="597"/>
      <c r="CEE13" s="597"/>
      <c r="CEF13" s="597"/>
      <c r="CEG13" s="597"/>
      <c r="CEH13" s="597"/>
      <c r="CEI13" s="597"/>
      <c r="CEJ13" s="597"/>
      <c r="CEK13" s="597"/>
      <c r="CEL13" s="597"/>
      <c r="CEM13" s="597"/>
      <c r="CEN13" s="597"/>
      <c r="CEO13" s="597"/>
      <c r="CEP13" s="597"/>
      <c r="CEQ13" s="597"/>
      <c r="CER13" s="597"/>
      <c r="CES13" s="597"/>
      <c r="CET13" s="597"/>
      <c r="CEU13" s="597"/>
      <c r="CEV13" s="597"/>
      <c r="CEW13" s="597"/>
      <c r="CEX13" s="597"/>
      <c r="CEY13" s="597"/>
      <c r="CEZ13" s="597"/>
      <c r="CFA13" s="597"/>
      <c r="CFB13" s="597"/>
      <c r="CFC13" s="597"/>
      <c r="CFD13" s="597"/>
      <c r="CFE13" s="597"/>
      <c r="CFF13" s="597"/>
      <c r="CFG13" s="597"/>
      <c r="CFH13" s="597"/>
      <c r="CFI13" s="597"/>
      <c r="CFJ13" s="597"/>
      <c r="CFK13" s="597"/>
      <c r="CFL13" s="597"/>
      <c r="CFM13" s="597"/>
      <c r="CFN13" s="597"/>
      <c r="CFO13" s="597"/>
      <c r="CFP13" s="597"/>
      <c r="CFQ13" s="597"/>
      <c r="CFR13" s="597"/>
      <c r="CFS13" s="597"/>
      <c r="CFT13" s="597"/>
      <c r="CFU13" s="597"/>
      <c r="CFV13" s="597"/>
      <c r="CFW13" s="597"/>
      <c r="CFX13" s="597"/>
      <c r="CFY13" s="597"/>
      <c r="CFZ13" s="597"/>
      <c r="CGA13" s="597"/>
      <c r="CGB13" s="597"/>
      <c r="CGC13" s="597"/>
      <c r="CGD13" s="597"/>
      <c r="CGE13" s="597"/>
      <c r="CGF13" s="597"/>
      <c r="CGG13" s="597"/>
      <c r="CGH13" s="597"/>
      <c r="CGI13" s="597"/>
      <c r="CGJ13" s="597"/>
      <c r="CGK13" s="597"/>
      <c r="CGL13" s="597"/>
      <c r="CGM13" s="597"/>
      <c r="CGN13" s="597"/>
      <c r="CGO13" s="597"/>
      <c r="CGP13" s="597"/>
      <c r="CGQ13" s="597"/>
      <c r="CGR13" s="597"/>
      <c r="CGS13" s="597"/>
      <c r="CGT13" s="597"/>
      <c r="CGU13" s="597"/>
      <c r="CGV13" s="597"/>
      <c r="CGW13" s="597"/>
      <c r="CGX13" s="597"/>
      <c r="CGY13" s="597"/>
      <c r="CGZ13" s="597"/>
      <c r="CHA13" s="597"/>
      <c r="CHB13" s="597"/>
      <c r="CHC13" s="597"/>
      <c r="CHD13" s="597"/>
      <c r="CHE13" s="597"/>
      <c r="CHF13" s="597"/>
      <c r="CHG13" s="597"/>
      <c r="CHH13" s="597"/>
      <c r="CHI13" s="597"/>
      <c r="CHJ13" s="597"/>
      <c r="CHK13" s="597"/>
      <c r="CHL13" s="597"/>
      <c r="CHM13" s="597"/>
      <c r="CHN13" s="597"/>
      <c r="CHO13" s="597"/>
      <c r="CHP13" s="597"/>
      <c r="CHQ13" s="597"/>
      <c r="CHR13" s="597"/>
      <c r="CHS13" s="597"/>
      <c r="CHT13" s="597"/>
      <c r="CHU13" s="597"/>
      <c r="CHV13" s="597"/>
      <c r="CHW13" s="597"/>
      <c r="CHX13" s="597"/>
      <c r="CHY13" s="597"/>
      <c r="CHZ13" s="597"/>
      <c r="CIA13" s="597"/>
      <c r="CIB13" s="597"/>
      <c r="CIC13" s="597"/>
      <c r="CID13" s="597"/>
      <c r="CIE13" s="597"/>
      <c r="CIF13" s="597"/>
      <c r="CIG13" s="597"/>
      <c r="CIH13" s="597"/>
      <c r="CII13" s="597"/>
      <c r="CIJ13" s="597"/>
      <c r="CIK13" s="597"/>
      <c r="CIL13" s="597"/>
      <c r="CIM13" s="597"/>
      <c r="CIN13" s="597"/>
      <c r="CIO13" s="597"/>
      <c r="CIP13" s="597"/>
      <c r="CIQ13" s="597"/>
      <c r="CIR13" s="597"/>
      <c r="CIS13" s="597"/>
      <c r="CIT13" s="597"/>
      <c r="CIU13" s="597"/>
      <c r="CIV13" s="597"/>
      <c r="CIW13" s="597"/>
      <c r="CIX13" s="597"/>
      <c r="CIY13" s="597"/>
      <c r="CIZ13" s="597"/>
      <c r="CJA13" s="597"/>
      <c r="CJB13" s="597"/>
      <c r="CJC13" s="597"/>
      <c r="CJD13" s="597"/>
      <c r="CJE13" s="597"/>
      <c r="CJF13" s="597"/>
      <c r="CJG13" s="597"/>
      <c r="CJH13" s="597"/>
      <c r="CJI13" s="597"/>
      <c r="CJJ13" s="597"/>
      <c r="CJK13" s="597"/>
      <c r="CJL13" s="597"/>
      <c r="CJM13" s="597"/>
      <c r="CJN13" s="597"/>
      <c r="CJO13" s="597"/>
      <c r="CJP13" s="597"/>
      <c r="CJQ13" s="597"/>
      <c r="CJR13" s="597"/>
      <c r="CJS13" s="597"/>
      <c r="CJT13" s="597"/>
      <c r="CJU13" s="597"/>
      <c r="CJV13" s="597"/>
      <c r="CJW13" s="597"/>
      <c r="CJX13" s="597"/>
      <c r="CJY13" s="597"/>
      <c r="CJZ13" s="597"/>
      <c r="CKA13" s="597"/>
      <c r="CKB13" s="597"/>
      <c r="CKC13" s="597"/>
      <c r="CKD13" s="597"/>
      <c r="CKE13" s="597"/>
      <c r="CKF13" s="597"/>
      <c r="CKG13" s="597"/>
      <c r="CKH13" s="597"/>
      <c r="CKI13" s="597"/>
      <c r="CKJ13" s="597"/>
      <c r="CKK13" s="597"/>
      <c r="CKL13" s="597"/>
      <c r="CKM13" s="597"/>
      <c r="CKN13" s="597"/>
      <c r="CKO13" s="597"/>
      <c r="CKP13" s="597"/>
      <c r="CKQ13" s="597"/>
      <c r="CKR13" s="597"/>
      <c r="CKS13" s="597"/>
      <c r="CKT13" s="597"/>
      <c r="CKU13" s="597"/>
      <c r="CKV13" s="597"/>
      <c r="CKW13" s="597"/>
      <c r="CKX13" s="597"/>
      <c r="CKY13" s="597"/>
      <c r="CKZ13" s="597"/>
      <c r="CLA13" s="597"/>
      <c r="CLB13" s="597"/>
      <c r="CLC13" s="597"/>
      <c r="CLD13" s="597"/>
      <c r="CLE13" s="597"/>
      <c r="CLF13" s="597"/>
      <c r="CLG13" s="597"/>
      <c r="CLH13" s="597"/>
      <c r="CLI13" s="597"/>
      <c r="CLJ13" s="597"/>
      <c r="CLK13" s="597"/>
      <c r="CLL13" s="597"/>
      <c r="CLM13" s="597"/>
      <c r="CLN13" s="597"/>
      <c r="CLO13" s="597"/>
      <c r="CLP13" s="597"/>
      <c r="CLQ13" s="597"/>
      <c r="CLR13" s="597"/>
      <c r="CLS13" s="597"/>
      <c r="CLT13" s="597"/>
      <c r="CLU13" s="597"/>
      <c r="CLV13" s="597"/>
      <c r="CLW13" s="597"/>
      <c r="CLX13" s="597"/>
      <c r="CLY13" s="597"/>
      <c r="CLZ13" s="597"/>
      <c r="CMA13" s="597"/>
      <c r="CMB13" s="597"/>
      <c r="CMC13" s="597"/>
      <c r="CMD13" s="597"/>
      <c r="CME13" s="597"/>
      <c r="CMF13" s="597"/>
      <c r="CMG13" s="597"/>
      <c r="CMH13" s="597"/>
      <c r="CMI13" s="597"/>
      <c r="CMJ13" s="597"/>
      <c r="CMK13" s="597"/>
      <c r="CML13" s="597"/>
      <c r="CMM13" s="597"/>
      <c r="CMN13" s="597"/>
      <c r="CMO13" s="597"/>
      <c r="CMP13" s="597"/>
      <c r="CMQ13" s="597"/>
      <c r="CMR13" s="597"/>
      <c r="CMS13" s="597"/>
      <c r="CMT13" s="597"/>
      <c r="CMU13" s="597"/>
      <c r="CMV13" s="597"/>
      <c r="CMW13" s="597"/>
      <c r="CMX13" s="597"/>
      <c r="CMY13" s="597"/>
      <c r="CMZ13" s="597"/>
      <c r="CNA13" s="597"/>
      <c r="CNB13" s="597"/>
      <c r="CNC13" s="597"/>
      <c r="CND13" s="597"/>
      <c r="CNE13" s="597"/>
      <c r="CNF13" s="597"/>
      <c r="CNG13" s="597"/>
      <c r="CNH13" s="597"/>
      <c r="CNI13" s="597"/>
      <c r="CNJ13" s="597"/>
      <c r="CNK13" s="597"/>
      <c r="CNL13" s="597"/>
      <c r="CNM13" s="597"/>
      <c r="CNN13" s="597"/>
      <c r="CNO13" s="597"/>
      <c r="CNP13" s="597"/>
      <c r="CNQ13" s="597"/>
      <c r="CNR13" s="597"/>
      <c r="CNS13" s="597"/>
      <c r="CNT13" s="597"/>
      <c r="CNU13" s="597"/>
      <c r="CNV13" s="597"/>
      <c r="CNW13" s="597"/>
      <c r="CNX13" s="597"/>
      <c r="CNY13" s="597"/>
      <c r="CNZ13" s="597"/>
      <c r="COA13" s="597"/>
      <c r="COB13" s="597"/>
      <c r="COC13" s="597"/>
      <c r="COD13" s="597"/>
      <c r="COE13" s="597"/>
      <c r="COF13" s="597"/>
      <c r="COG13" s="597"/>
      <c r="COH13" s="597"/>
      <c r="COI13" s="597"/>
      <c r="COJ13" s="597"/>
      <c r="COK13" s="597"/>
      <c r="COL13" s="597"/>
      <c r="COM13" s="597"/>
      <c r="CON13" s="597"/>
      <c r="COO13" s="597"/>
      <c r="COP13" s="597"/>
      <c r="COQ13" s="597"/>
      <c r="COR13" s="597"/>
      <c r="COS13" s="597"/>
      <c r="COT13" s="597"/>
      <c r="COU13" s="597"/>
      <c r="COV13" s="597"/>
      <c r="COW13" s="597"/>
      <c r="COX13" s="597"/>
      <c r="COY13" s="597"/>
      <c r="COZ13" s="597"/>
      <c r="CPA13" s="597"/>
      <c r="CPB13" s="597"/>
      <c r="CPC13" s="597"/>
      <c r="CPD13" s="597"/>
      <c r="CPE13" s="597"/>
      <c r="CPF13" s="597"/>
      <c r="CPG13" s="597"/>
      <c r="CPH13" s="597"/>
      <c r="CPI13" s="597"/>
      <c r="CPJ13" s="597"/>
      <c r="CPK13" s="597"/>
      <c r="CPL13" s="597"/>
      <c r="CPM13" s="597"/>
      <c r="CPN13" s="597"/>
      <c r="CPO13" s="597"/>
      <c r="CPP13" s="597"/>
      <c r="CPQ13" s="597"/>
      <c r="CPR13" s="597"/>
      <c r="CPS13" s="597"/>
      <c r="CPT13" s="597"/>
      <c r="CPU13" s="597"/>
      <c r="CPV13" s="597"/>
      <c r="CPW13" s="597"/>
      <c r="CPX13" s="597"/>
      <c r="CPY13" s="597"/>
      <c r="CPZ13" s="597"/>
      <c r="CQA13" s="597"/>
      <c r="CQB13" s="597"/>
      <c r="CQC13" s="597"/>
      <c r="CQD13" s="597"/>
      <c r="CQE13" s="597"/>
      <c r="CQF13" s="597"/>
      <c r="CQG13" s="597"/>
      <c r="CQH13" s="597"/>
      <c r="CQI13" s="597"/>
      <c r="CQJ13" s="597"/>
      <c r="CQK13" s="597"/>
      <c r="CQL13" s="597"/>
      <c r="CQM13" s="597"/>
      <c r="CQN13" s="597"/>
      <c r="CQO13" s="597"/>
      <c r="CQP13" s="597"/>
      <c r="CQQ13" s="597"/>
      <c r="CQR13" s="597"/>
      <c r="CQS13" s="597"/>
      <c r="CQT13" s="597"/>
      <c r="CQU13" s="597"/>
      <c r="CQV13" s="597"/>
      <c r="CQW13" s="597"/>
      <c r="CQX13" s="597"/>
      <c r="CQY13" s="597"/>
      <c r="CQZ13" s="597"/>
      <c r="CRA13" s="597"/>
      <c r="CRB13" s="597"/>
      <c r="CRC13" s="597"/>
      <c r="CRD13" s="597"/>
      <c r="CRE13" s="597"/>
      <c r="CRF13" s="597"/>
      <c r="CRG13" s="597"/>
      <c r="CRH13" s="597"/>
      <c r="CRI13" s="597"/>
      <c r="CRJ13" s="597"/>
      <c r="CRK13" s="597"/>
      <c r="CRL13" s="597"/>
      <c r="CRM13" s="597"/>
      <c r="CRN13" s="597"/>
      <c r="CRO13" s="597"/>
      <c r="CRP13" s="597"/>
      <c r="CRQ13" s="597"/>
      <c r="CRR13" s="597"/>
      <c r="CRS13" s="597"/>
      <c r="CRT13" s="597"/>
      <c r="CRU13" s="597"/>
      <c r="CRV13" s="597"/>
      <c r="CRW13" s="597"/>
      <c r="CRX13" s="597"/>
      <c r="CRY13" s="597"/>
      <c r="CRZ13" s="597"/>
      <c r="CSA13" s="597"/>
      <c r="CSB13" s="597"/>
      <c r="CSC13" s="597"/>
      <c r="CSD13" s="597"/>
      <c r="CSE13" s="597"/>
      <c r="CSF13" s="597"/>
      <c r="CSG13" s="597"/>
      <c r="CSH13" s="597"/>
      <c r="CSI13" s="597"/>
      <c r="CSJ13" s="597"/>
      <c r="CSK13" s="597"/>
      <c r="CSL13" s="597"/>
      <c r="CSM13" s="597"/>
      <c r="CSN13" s="597"/>
      <c r="CSO13" s="597"/>
      <c r="CSP13" s="597"/>
      <c r="CSQ13" s="597"/>
      <c r="CSR13" s="597"/>
      <c r="CSS13" s="597"/>
      <c r="CST13" s="597"/>
      <c r="CSU13" s="597"/>
      <c r="CSV13" s="597"/>
      <c r="CSW13" s="597"/>
      <c r="CSX13" s="597"/>
      <c r="CSY13" s="597"/>
      <c r="CSZ13" s="597"/>
      <c r="CTA13" s="597"/>
      <c r="CTB13" s="597"/>
      <c r="CTC13" s="597"/>
      <c r="CTD13" s="597"/>
      <c r="CTE13" s="597"/>
      <c r="CTF13" s="597"/>
      <c r="CTG13" s="597"/>
      <c r="CTH13" s="597"/>
      <c r="CTI13" s="597"/>
      <c r="CTJ13" s="597"/>
      <c r="CTK13" s="597"/>
      <c r="CTL13" s="597"/>
      <c r="CTM13" s="597"/>
      <c r="CTN13" s="597"/>
      <c r="CTO13" s="597"/>
      <c r="CTP13" s="597"/>
      <c r="CTQ13" s="597"/>
      <c r="CTR13" s="597"/>
      <c r="CTS13" s="597"/>
      <c r="CTT13" s="597"/>
      <c r="CTU13" s="597"/>
      <c r="CTV13" s="597"/>
      <c r="CTW13" s="597"/>
      <c r="CTX13" s="597"/>
      <c r="CTY13" s="597"/>
      <c r="CTZ13" s="597"/>
      <c r="CUA13" s="597"/>
      <c r="CUB13" s="597"/>
      <c r="CUC13" s="597"/>
      <c r="CUD13" s="597"/>
      <c r="CUE13" s="597"/>
      <c r="CUF13" s="597"/>
      <c r="CUG13" s="597"/>
      <c r="CUH13" s="597"/>
      <c r="CUI13" s="597"/>
      <c r="CUJ13" s="597"/>
      <c r="CUK13" s="597"/>
      <c r="CUL13" s="597"/>
      <c r="CUM13" s="597"/>
      <c r="CUN13" s="597"/>
      <c r="CUO13" s="597"/>
      <c r="CUP13" s="597"/>
      <c r="CUQ13" s="597"/>
      <c r="CUR13" s="597"/>
      <c r="CUS13" s="597"/>
      <c r="CUT13" s="597"/>
      <c r="CUU13" s="597"/>
      <c r="CUV13" s="597"/>
      <c r="CUW13" s="597"/>
      <c r="CUX13" s="597"/>
      <c r="CUY13" s="597"/>
      <c r="CUZ13" s="597"/>
      <c r="CVA13" s="597"/>
      <c r="CVB13" s="597"/>
      <c r="CVC13" s="597"/>
      <c r="CVD13" s="597"/>
      <c r="CVE13" s="597"/>
      <c r="CVF13" s="597"/>
      <c r="CVG13" s="597"/>
      <c r="CVH13" s="597"/>
      <c r="CVI13" s="597"/>
      <c r="CVJ13" s="597"/>
      <c r="CVK13" s="597"/>
      <c r="CVL13" s="597"/>
      <c r="CVM13" s="597"/>
      <c r="CVN13" s="597"/>
      <c r="CVO13" s="597"/>
      <c r="CVP13" s="597"/>
      <c r="CVQ13" s="597"/>
      <c r="CVR13" s="597"/>
      <c r="CVS13" s="597"/>
      <c r="CVT13" s="597"/>
      <c r="CVU13" s="597"/>
      <c r="CVV13" s="597"/>
      <c r="CVW13" s="597"/>
      <c r="CVX13" s="597"/>
      <c r="CVY13" s="597"/>
      <c r="CVZ13" s="597"/>
      <c r="CWA13" s="597"/>
      <c r="CWB13" s="597"/>
      <c r="CWC13" s="597"/>
      <c r="CWD13" s="597"/>
      <c r="CWE13" s="597"/>
      <c r="CWF13" s="597"/>
      <c r="CWG13" s="597"/>
      <c r="CWH13" s="597"/>
      <c r="CWI13" s="597"/>
      <c r="CWJ13" s="597"/>
      <c r="CWK13" s="597"/>
      <c r="CWL13" s="597"/>
      <c r="CWM13" s="597"/>
      <c r="CWN13" s="597"/>
      <c r="CWO13" s="597"/>
      <c r="CWP13" s="597"/>
      <c r="CWQ13" s="597"/>
      <c r="CWR13" s="597"/>
      <c r="CWS13" s="597"/>
      <c r="CWT13" s="597"/>
      <c r="CWU13" s="597"/>
      <c r="CWV13" s="597"/>
      <c r="CWW13" s="597"/>
      <c r="CWX13" s="597"/>
      <c r="CWY13" s="597"/>
      <c r="CWZ13" s="597"/>
      <c r="CXA13" s="597"/>
      <c r="CXB13" s="597"/>
      <c r="CXC13" s="597"/>
      <c r="CXD13" s="597"/>
      <c r="CXE13" s="597"/>
      <c r="CXF13" s="597"/>
      <c r="CXG13" s="597"/>
      <c r="CXH13" s="597"/>
      <c r="CXI13" s="597"/>
      <c r="CXJ13" s="597"/>
      <c r="CXK13" s="597"/>
      <c r="CXL13" s="597"/>
      <c r="CXM13" s="597"/>
      <c r="CXN13" s="597"/>
      <c r="CXO13" s="597"/>
      <c r="CXP13" s="597"/>
      <c r="CXQ13" s="597"/>
      <c r="CXR13" s="597"/>
      <c r="CXS13" s="597"/>
      <c r="CXT13" s="597"/>
      <c r="CXU13" s="597"/>
      <c r="CXV13" s="597"/>
      <c r="CXW13" s="597"/>
      <c r="CXX13" s="597"/>
      <c r="CXY13" s="597"/>
      <c r="CXZ13" s="597"/>
      <c r="CYA13" s="597"/>
      <c r="CYB13" s="597"/>
      <c r="CYC13" s="597"/>
      <c r="CYD13" s="597"/>
      <c r="CYE13" s="597"/>
      <c r="CYF13" s="597"/>
      <c r="CYG13" s="597"/>
      <c r="CYH13" s="597"/>
      <c r="CYI13" s="597"/>
      <c r="CYJ13" s="597"/>
      <c r="CYK13" s="597"/>
      <c r="CYL13" s="597"/>
      <c r="CYM13" s="597"/>
      <c r="CYN13" s="597"/>
      <c r="CYO13" s="597"/>
      <c r="CYP13" s="597"/>
      <c r="CYQ13" s="597"/>
      <c r="CYR13" s="597"/>
      <c r="CYS13" s="597"/>
      <c r="CYT13" s="597"/>
      <c r="CYU13" s="597"/>
      <c r="CYV13" s="597"/>
      <c r="CYW13" s="597"/>
      <c r="CYX13" s="597"/>
      <c r="CYY13" s="597"/>
      <c r="CYZ13" s="597"/>
      <c r="CZA13" s="597"/>
      <c r="CZB13" s="597"/>
      <c r="CZC13" s="597"/>
      <c r="CZD13" s="597"/>
      <c r="CZE13" s="597"/>
      <c r="CZF13" s="597"/>
      <c r="CZG13" s="597"/>
      <c r="CZH13" s="597"/>
      <c r="CZI13" s="597"/>
      <c r="CZJ13" s="597"/>
      <c r="CZK13" s="597"/>
      <c r="CZL13" s="597"/>
      <c r="CZM13" s="597"/>
      <c r="CZN13" s="597"/>
      <c r="CZO13" s="597"/>
      <c r="CZP13" s="597"/>
      <c r="CZQ13" s="597"/>
      <c r="CZR13" s="597"/>
      <c r="CZS13" s="597"/>
      <c r="CZT13" s="597"/>
      <c r="CZU13" s="597"/>
      <c r="CZV13" s="597"/>
      <c r="CZW13" s="597"/>
      <c r="CZX13" s="597"/>
      <c r="CZY13" s="597"/>
      <c r="CZZ13" s="597"/>
      <c r="DAA13" s="597"/>
      <c r="DAB13" s="597"/>
      <c r="DAC13" s="597"/>
      <c r="DAD13" s="597"/>
      <c r="DAE13" s="597"/>
      <c r="DAF13" s="597"/>
      <c r="DAG13" s="597"/>
      <c r="DAH13" s="597"/>
      <c r="DAI13" s="597"/>
      <c r="DAJ13" s="597"/>
      <c r="DAK13" s="597"/>
      <c r="DAL13" s="597"/>
      <c r="DAM13" s="597"/>
      <c r="DAN13" s="597"/>
      <c r="DAO13" s="597"/>
      <c r="DAP13" s="597"/>
      <c r="DAQ13" s="597"/>
      <c r="DAR13" s="597"/>
      <c r="DAS13" s="597"/>
      <c r="DAT13" s="597"/>
      <c r="DAU13" s="597"/>
      <c r="DAV13" s="597"/>
      <c r="DAW13" s="597"/>
      <c r="DAX13" s="597"/>
      <c r="DAY13" s="597"/>
      <c r="DAZ13" s="597"/>
      <c r="DBA13" s="597"/>
      <c r="DBB13" s="597"/>
      <c r="DBC13" s="597"/>
      <c r="DBD13" s="597"/>
      <c r="DBE13" s="597"/>
      <c r="DBF13" s="597"/>
      <c r="DBG13" s="597"/>
      <c r="DBH13" s="597"/>
      <c r="DBI13" s="597"/>
      <c r="DBJ13" s="597"/>
      <c r="DBK13" s="597"/>
      <c r="DBL13" s="597"/>
      <c r="DBM13" s="597"/>
      <c r="DBN13" s="597"/>
      <c r="DBO13" s="597"/>
      <c r="DBP13" s="597"/>
      <c r="DBQ13" s="597"/>
      <c r="DBR13" s="597"/>
      <c r="DBS13" s="597"/>
      <c r="DBT13" s="597"/>
      <c r="DBU13" s="597"/>
      <c r="DBV13" s="597"/>
      <c r="DBW13" s="597"/>
      <c r="DBX13" s="597"/>
      <c r="DBY13" s="597"/>
      <c r="DBZ13" s="597"/>
      <c r="DCA13" s="597"/>
      <c r="DCB13" s="597"/>
      <c r="DCC13" s="597"/>
      <c r="DCD13" s="597"/>
      <c r="DCE13" s="597"/>
      <c r="DCF13" s="597"/>
      <c r="DCG13" s="597"/>
      <c r="DCH13" s="597"/>
      <c r="DCI13" s="597"/>
      <c r="DCJ13" s="597"/>
      <c r="DCK13" s="597"/>
      <c r="DCL13" s="597"/>
      <c r="DCM13" s="597"/>
      <c r="DCN13" s="597"/>
      <c r="DCO13" s="597"/>
      <c r="DCP13" s="597"/>
      <c r="DCQ13" s="597"/>
      <c r="DCR13" s="597"/>
      <c r="DCS13" s="597"/>
      <c r="DCT13" s="597"/>
      <c r="DCU13" s="597"/>
      <c r="DCV13" s="597"/>
      <c r="DCW13" s="597"/>
      <c r="DCX13" s="597"/>
      <c r="DCY13" s="597"/>
      <c r="DCZ13" s="597"/>
      <c r="DDA13" s="597"/>
      <c r="DDB13" s="597"/>
      <c r="DDC13" s="597"/>
      <c r="DDD13" s="597"/>
      <c r="DDE13" s="597"/>
      <c r="DDF13" s="597"/>
      <c r="DDG13" s="597"/>
      <c r="DDH13" s="597"/>
      <c r="DDI13" s="597"/>
      <c r="DDJ13" s="597"/>
      <c r="DDK13" s="597"/>
      <c r="DDL13" s="597"/>
      <c r="DDM13" s="597"/>
      <c r="DDN13" s="597"/>
      <c r="DDO13" s="597"/>
      <c r="DDP13" s="597"/>
      <c r="DDQ13" s="597"/>
      <c r="DDR13" s="597"/>
      <c r="DDS13" s="597"/>
      <c r="DDT13" s="597"/>
      <c r="DDU13" s="597"/>
      <c r="DDV13" s="597"/>
      <c r="DDW13" s="597"/>
      <c r="DDX13" s="597"/>
      <c r="DDY13" s="597"/>
      <c r="DDZ13" s="597"/>
      <c r="DEA13" s="597"/>
      <c r="DEB13" s="597"/>
      <c r="DEC13" s="597"/>
      <c r="DED13" s="597"/>
      <c r="DEE13" s="597"/>
      <c r="DEF13" s="597"/>
      <c r="DEG13" s="597"/>
      <c r="DEH13" s="597"/>
      <c r="DEI13" s="597"/>
      <c r="DEJ13" s="597"/>
      <c r="DEK13" s="597"/>
      <c r="DEL13" s="597"/>
      <c r="DEM13" s="597"/>
      <c r="DEN13" s="597"/>
      <c r="DEO13" s="597"/>
      <c r="DEP13" s="597"/>
      <c r="DEQ13" s="597"/>
      <c r="DER13" s="597"/>
      <c r="DES13" s="597"/>
      <c r="DET13" s="597"/>
      <c r="DEU13" s="597"/>
      <c r="DEV13" s="597"/>
      <c r="DEW13" s="597"/>
      <c r="DEX13" s="597"/>
      <c r="DEY13" s="597"/>
      <c r="DEZ13" s="597"/>
      <c r="DFA13" s="597"/>
      <c r="DFB13" s="597"/>
      <c r="DFC13" s="597"/>
      <c r="DFD13" s="597"/>
      <c r="DFE13" s="597"/>
      <c r="DFF13" s="597"/>
      <c r="DFG13" s="597"/>
      <c r="DFH13" s="597"/>
      <c r="DFI13" s="597"/>
      <c r="DFJ13" s="597"/>
      <c r="DFK13" s="597"/>
      <c r="DFL13" s="597"/>
      <c r="DFM13" s="597"/>
      <c r="DFN13" s="597"/>
      <c r="DFO13" s="597"/>
      <c r="DFP13" s="597"/>
      <c r="DFQ13" s="597"/>
      <c r="DFR13" s="597"/>
      <c r="DFS13" s="597"/>
      <c r="DFT13" s="597"/>
      <c r="DFU13" s="597"/>
      <c r="DFV13" s="597"/>
      <c r="DFW13" s="597"/>
      <c r="DFX13" s="597"/>
      <c r="DFY13" s="597"/>
      <c r="DFZ13" s="597"/>
      <c r="DGA13" s="597"/>
      <c r="DGB13" s="597"/>
      <c r="DGC13" s="597"/>
      <c r="DGD13" s="597"/>
      <c r="DGE13" s="597"/>
      <c r="DGF13" s="597"/>
      <c r="DGG13" s="597"/>
      <c r="DGH13" s="597"/>
      <c r="DGI13" s="597"/>
      <c r="DGJ13" s="597"/>
      <c r="DGK13" s="597"/>
      <c r="DGL13" s="597"/>
      <c r="DGM13" s="597"/>
      <c r="DGN13" s="597"/>
      <c r="DGO13" s="597"/>
      <c r="DGP13" s="597"/>
      <c r="DGQ13" s="597"/>
      <c r="DGR13" s="597"/>
      <c r="DGS13" s="597"/>
      <c r="DGT13" s="597"/>
      <c r="DGU13" s="597"/>
      <c r="DGV13" s="597"/>
      <c r="DGW13" s="597"/>
      <c r="DGX13" s="597"/>
      <c r="DGY13" s="597"/>
      <c r="DGZ13" s="597"/>
      <c r="DHA13" s="597"/>
      <c r="DHB13" s="597"/>
      <c r="DHC13" s="597"/>
      <c r="DHD13" s="597"/>
      <c r="DHE13" s="597"/>
      <c r="DHF13" s="597"/>
      <c r="DHG13" s="597"/>
      <c r="DHH13" s="597"/>
      <c r="DHI13" s="597"/>
      <c r="DHJ13" s="597"/>
      <c r="DHK13" s="597"/>
      <c r="DHL13" s="597"/>
      <c r="DHM13" s="597"/>
      <c r="DHN13" s="597"/>
      <c r="DHO13" s="597"/>
      <c r="DHP13" s="597"/>
      <c r="DHQ13" s="597"/>
      <c r="DHR13" s="597"/>
      <c r="DHS13" s="597"/>
      <c r="DHT13" s="597"/>
      <c r="DHU13" s="597"/>
      <c r="DHV13" s="597"/>
      <c r="DHW13" s="597"/>
      <c r="DHX13" s="597"/>
      <c r="DHY13" s="597"/>
      <c r="DHZ13" s="597"/>
      <c r="DIA13" s="597"/>
      <c r="DIB13" s="597"/>
      <c r="DIC13" s="597"/>
      <c r="DID13" s="597"/>
      <c r="DIE13" s="597"/>
      <c r="DIF13" s="597"/>
      <c r="DIG13" s="597"/>
      <c r="DIH13" s="597"/>
      <c r="DII13" s="597"/>
      <c r="DIJ13" s="597"/>
      <c r="DIK13" s="597"/>
      <c r="DIL13" s="597"/>
      <c r="DIM13" s="597"/>
      <c r="DIN13" s="597"/>
      <c r="DIO13" s="597"/>
      <c r="DIP13" s="597"/>
      <c r="DIQ13" s="597"/>
      <c r="DIR13" s="597"/>
      <c r="DIS13" s="597"/>
      <c r="DIT13" s="597"/>
      <c r="DIU13" s="597"/>
      <c r="DIV13" s="597"/>
      <c r="DIW13" s="597"/>
      <c r="DIX13" s="597"/>
      <c r="DIY13" s="597"/>
      <c r="DIZ13" s="597"/>
      <c r="DJA13" s="597"/>
      <c r="DJB13" s="597"/>
      <c r="DJC13" s="597"/>
      <c r="DJD13" s="597"/>
      <c r="DJE13" s="597"/>
      <c r="DJF13" s="597"/>
      <c r="DJG13" s="597"/>
      <c r="DJH13" s="597"/>
      <c r="DJI13" s="597"/>
      <c r="DJJ13" s="597"/>
      <c r="DJK13" s="597"/>
      <c r="DJL13" s="597"/>
      <c r="DJM13" s="597"/>
      <c r="DJN13" s="597"/>
      <c r="DJO13" s="597"/>
      <c r="DJP13" s="597"/>
      <c r="DJQ13" s="597"/>
      <c r="DJR13" s="597"/>
      <c r="DJS13" s="597"/>
      <c r="DJT13" s="597"/>
      <c r="DJU13" s="597"/>
      <c r="DJV13" s="597"/>
      <c r="DJW13" s="597"/>
      <c r="DJX13" s="597"/>
      <c r="DJY13" s="597"/>
      <c r="DJZ13" s="597"/>
      <c r="DKA13" s="597"/>
      <c r="DKB13" s="597"/>
      <c r="DKC13" s="597"/>
      <c r="DKD13" s="597"/>
      <c r="DKE13" s="597"/>
      <c r="DKF13" s="597"/>
      <c r="DKG13" s="597"/>
      <c r="DKH13" s="597"/>
      <c r="DKI13" s="597"/>
      <c r="DKJ13" s="597"/>
      <c r="DKK13" s="597"/>
      <c r="DKL13" s="597"/>
      <c r="DKM13" s="597"/>
      <c r="DKN13" s="597"/>
      <c r="DKO13" s="597"/>
      <c r="DKP13" s="597"/>
      <c r="DKQ13" s="597"/>
      <c r="DKR13" s="597"/>
      <c r="DKS13" s="597"/>
      <c r="DKT13" s="597"/>
      <c r="DKU13" s="597"/>
      <c r="DKV13" s="597"/>
      <c r="DKW13" s="597"/>
      <c r="DKX13" s="597"/>
      <c r="DKY13" s="597"/>
      <c r="DKZ13" s="597"/>
      <c r="DLA13" s="597"/>
      <c r="DLB13" s="597"/>
      <c r="DLC13" s="597"/>
      <c r="DLD13" s="597"/>
      <c r="DLE13" s="597"/>
      <c r="DLF13" s="597"/>
      <c r="DLG13" s="597"/>
      <c r="DLH13" s="597"/>
      <c r="DLI13" s="597"/>
      <c r="DLJ13" s="597"/>
      <c r="DLK13" s="597"/>
      <c r="DLL13" s="597"/>
      <c r="DLM13" s="597"/>
      <c r="DLN13" s="597"/>
      <c r="DLO13" s="597"/>
      <c r="DLP13" s="597"/>
      <c r="DLQ13" s="597"/>
      <c r="DLR13" s="597"/>
      <c r="DLS13" s="597"/>
      <c r="DLT13" s="597"/>
      <c r="DLU13" s="597"/>
      <c r="DLV13" s="597"/>
      <c r="DLW13" s="597"/>
      <c r="DLX13" s="597"/>
      <c r="DLY13" s="597"/>
      <c r="DLZ13" s="597"/>
      <c r="DMA13" s="597"/>
      <c r="DMB13" s="597"/>
      <c r="DMC13" s="597"/>
      <c r="DMD13" s="597"/>
      <c r="DME13" s="597"/>
      <c r="DMF13" s="597"/>
      <c r="DMG13" s="597"/>
      <c r="DMH13" s="597"/>
      <c r="DMI13" s="597"/>
      <c r="DMJ13" s="597"/>
      <c r="DMK13" s="597"/>
      <c r="DML13" s="597"/>
      <c r="DMM13" s="597"/>
      <c r="DMN13" s="597"/>
      <c r="DMO13" s="597"/>
      <c r="DMP13" s="597"/>
      <c r="DMQ13" s="597"/>
      <c r="DMR13" s="597"/>
      <c r="DMS13" s="597"/>
      <c r="DMT13" s="597"/>
      <c r="DMU13" s="597"/>
      <c r="DMV13" s="597"/>
      <c r="DMW13" s="597"/>
      <c r="DMX13" s="597"/>
      <c r="DMY13" s="597"/>
      <c r="DMZ13" s="597"/>
      <c r="DNA13" s="597"/>
      <c r="DNB13" s="597"/>
      <c r="DNC13" s="597"/>
      <c r="DND13" s="597"/>
      <c r="DNE13" s="597"/>
      <c r="DNF13" s="597"/>
      <c r="DNG13" s="597"/>
      <c r="DNH13" s="597"/>
      <c r="DNI13" s="597"/>
      <c r="DNJ13" s="597"/>
      <c r="DNK13" s="597"/>
      <c r="DNL13" s="597"/>
      <c r="DNM13" s="597"/>
      <c r="DNN13" s="597"/>
      <c r="DNO13" s="597"/>
      <c r="DNP13" s="597"/>
      <c r="DNQ13" s="597"/>
      <c r="DNR13" s="597"/>
      <c r="DNS13" s="597"/>
      <c r="DNT13" s="597"/>
      <c r="DNU13" s="597"/>
      <c r="DNV13" s="597"/>
      <c r="DNW13" s="597"/>
      <c r="DNX13" s="597"/>
      <c r="DNY13" s="597"/>
      <c r="DNZ13" s="597"/>
      <c r="DOA13" s="597"/>
      <c r="DOB13" s="597"/>
      <c r="DOC13" s="597"/>
      <c r="DOD13" s="597"/>
      <c r="DOE13" s="597"/>
      <c r="DOF13" s="597"/>
      <c r="DOG13" s="597"/>
      <c r="DOH13" s="597"/>
      <c r="DOI13" s="597"/>
      <c r="DOJ13" s="597"/>
      <c r="DOK13" s="597"/>
      <c r="DOL13" s="597"/>
      <c r="DOM13" s="597"/>
      <c r="DON13" s="597"/>
      <c r="DOO13" s="597"/>
      <c r="DOP13" s="597"/>
      <c r="DOQ13" s="597"/>
      <c r="DOR13" s="597"/>
      <c r="DOS13" s="597"/>
      <c r="DOT13" s="597"/>
      <c r="DOU13" s="597"/>
      <c r="DOV13" s="597"/>
      <c r="DOW13" s="597"/>
      <c r="DOX13" s="597"/>
      <c r="DOY13" s="597"/>
      <c r="DOZ13" s="597"/>
      <c r="DPA13" s="597"/>
      <c r="DPB13" s="597"/>
      <c r="DPC13" s="597"/>
      <c r="DPD13" s="597"/>
      <c r="DPE13" s="597"/>
      <c r="DPF13" s="597"/>
      <c r="DPG13" s="597"/>
      <c r="DPH13" s="597"/>
      <c r="DPI13" s="597"/>
      <c r="DPJ13" s="597"/>
      <c r="DPK13" s="597"/>
      <c r="DPL13" s="597"/>
      <c r="DPM13" s="597"/>
      <c r="DPN13" s="597"/>
      <c r="DPO13" s="597"/>
      <c r="DPP13" s="597"/>
      <c r="DPQ13" s="597"/>
      <c r="DPR13" s="597"/>
      <c r="DPS13" s="597"/>
      <c r="DPT13" s="597"/>
      <c r="DPU13" s="597"/>
      <c r="DPV13" s="597"/>
      <c r="DPW13" s="597"/>
      <c r="DPX13" s="597"/>
      <c r="DPY13" s="597"/>
      <c r="DPZ13" s="597"/>
      <c r="DQA13" s="597"/>
      <c r="DQB13" s="597"/>
      <c r="DQC13" s="597"/>
      <c r="DQD13" s="597"/>
      <c r="DQE13" s="597"/>
      <c r="DQF13" s="597"/>
      <c r="DQG13" s="597"/>
      <c r="DQH13" s="597"/>
      <c r="DQI13" s="597"/>
      <c r="DQJ13" s="597"/>
      <c r="DQK13" s="597"/>
      <c r="DQL13" s="597"/>
      <c r="DQM13" s="597"/>
      <c r="DQN13" s="597"/>
      <c r="DQO13" s="597"/>
      <c r="DQP13" s="597"/>
      <c r="DQQ13" s="597"/>
      <c r="DQR13" s="597"/>
      <c r="DQS13" s="597"/>
      <c r="DQT13" s="597"/>
      <c r="DQU13" s="597"/>
      <c r="DQV13" s="597"/>
      <c r="DQW13" s="597"/>
      <c r="DQX13" s="597"/>
      <c r="DQY13" s="597"/>
      <c r="DQZ13" s="597"/>
      <c r="DRA13" s="597"/>
      <c r="DRB13" s="597"/>
      <c r="DRC13" s="597"/>
      <c r="DRD13" s="597"/>
      <c r="DRE13" s="597"/>
      <c r="DRF13" s="597"/>
      <c r="DRG13" s="597"/>
      <c r="DRH13" s="597"/>
      <c r="DRI13" s="597"/>
      <c r="DRJ13" s="597"/>
      <c r="DRK13" s="597"/>
      <c r="DRL13" s="597"/>
      <c r="DRM13" s="597"/>
      <c r="DRN13" s="597"/>
      <c r="DRO13" s="597"/>
      <c r="DRP13" s="597"/>
      <c r="DRQ13" s="597"/>
      <c r="DRR13" s="597"/>
      <c r="DRS13" s="597"/>
      <c r="DRT13" s="597"/>
      <c r="DRU13" s="597"/>
      <c r="DRV13" s="597"/>
      <c r="DRW13" s="597"/>
      <c r="DRX13" s="597"/>
      <c r="DRY13" s="597"/>
      <c r="DRZ13" s="597"/>
      <c r="DSA13" s="597"/>
      <c r="DSB13" s="597"/>
      <c r="DSC13" s="597"/>
      <c r="DSD13" s="597"/>
      <c r="DSE13" s="597"/>
      <c r="DSF13" s="597"/>
      <c r="DSG13" s="597"/>
      <c r="DSH13" s="597"/>
      <c r="DSI13" s="597"/>
      <c r="DSJ13" s="597"/>
      <c r="DSK13" s="597"/>
      <c r="DSL13" s="597"/>
      <c r="DSM13" s="597"/>
      <c r="DSN13" s="597"/>
      <c r="DSO13" s="597"/>
      <c r="DSP13" s="597"/>
      <c r="DSQ13" s="597"/>
      <c r="DSR13" s="597"/>
      <c r="DSS13" s="597"/>
      <c r="DST13" s="597"/>
      <c r="DSU13" s="597"/>
      <c r="DSV13" s="597"/>
      <c r="DSW13" s="597"/>
      <c r="DSX13" s="597"/>
      <c r="DSY13" s="597"/>
      <c r="DSZ13" s="597"/>
      <c r="DTA13" s="597"/>
      <c r="DTB13" s="597"/>
      <c r="DTC13" s="597"/>
      <c r="DTD13" s="597"/>
      <c r="DTE13" s="597"/>
      <c r="DTF13" s="597"/>
      <c r="DTG13" s="597"/>
      <c r="DTH13" s="597"/>
      <c r="DTI13" s="597"/>
      <c r="DTJ13" s="597"/>
      <c r="DTK13" s="597"/>
      <c r="DTL13" s="597"/>
      <c r="DTM13" s="597"/>
      <c r="DTN13" s="597"/>
      <c r="DTO13" s="597"/>
      <c r="DTP13" s="597"/>
      <c r="DTQ13" s="597"/>
      <c r="DTR13" s="597"/>
      <c r="DTS13" s="597"/>
      <c r="DTT13" s="597"/>
      <c r="DTU13" s="597"/>
      <c r="DTV13" s="597"/>
      <c r="DTW13" s="597"/>
      <c r="DTX13" s="597"/>
      <c r="DTY13" s="597"/>
      <c r="DTZ13" s="597"/>
      <c r="DUA13" s="597"/>
      <c r="DUB13" s="597"/>
      <c r="DUC13" s="597"/>
      <c r="DUD13" s="597"/>
      <c r="DUE13" s="597"/>
      <c r="DUF13" s="597"/>
      <c r="DUG13" s="597"/>
      <c r="DUH13" s="597"/>
      <c r="DUI13" s="597"/>
      <c r="DUJ13" s="597"/>
      <c r="DUK13" s="597"/>
      <c r="DUL13" s="597"/>
      <c r="DUM13" s="597"/>
      <c r="DUN13" s="597"/>
      <c r="DUO13" s="597"/>
      <c r="DUP13" s="597"/>
      <c r="DUQ13" s="597"/>
      <c r="DUR13" s="597"/>
      <c r="DUS13" s="597"/>
      <c r="DUT13" s="597"/>
      <c r="DUU13" s="597"/>
      <c r="DUV13" s="597"/>
      <c r="DUW13" s="597"/>
      <c r="DUX13" s="597"/>
      <c r="DUY13" s="597"/>
      <c r="DUZ13" s="597"/>
      <c r="DVA13" s="597"/>
      <c r="DVB13" s="597"/>
      <c r="DVC13" s="597"/>
      <c r="DVD13" s="597"/>
      <c r="DVE13" s="597"/>
      <c r="DVF13" s="597"/>
      <c r="DVG13" s="597"/>
      <c r="DVH13" s="597"/>
      <c r="DVI13" s="597"/>
      <c r="DVJ13" s="597"/>
      <c r="DVK13" s="597"/>
      <c r="DVL13" s="597"/>
      <c r="DVM13" s="597"/>
      <c r="DVN13" s="597"/>
      <c r="DVO13" s="597"/>
      <c r="DVP13" s="597"/>
      <c r="DVQ13" s="597"/>
      <c r="DVR13" s="597"/>
      <c r="DVS13" s="597"/>
      <c r="DVT13" s="597"/>
      <c r="DVU13" s="597"/>
      <c r="DVV13" s="597"/>
      <c r="DVW13" s="597"/>
      <c r="DVX13" s="597"/>
      <c r="DVY13" s="597"/>
      <c r="DVZ13" s="597"/>
      <c r="DWA13" s="597"/>
      <c r="DWB13" s="597"/>
      <c r="DWC13" s="597"/>
      <c r="DWD13" s="597"/>
      <c r="DWE13" s="597"/>
      <c r="DWF13" s="597"/>
      <c r="DWG13" s="597"/>
      <c r="DWH13" s="597"/>
      <c r="DWI13" s="597"/>
      <c r="DWJ13" s="597"/>
      <c r="DWK13" s="597"/>
      <c r="DWL13" s="597"/>
      <c r="DWM13" s="597"/>
      <c r="DWN13" s="597"/>
      <c r="DWO13" s="597"/>
      <c r="DWP13" s="597"/>
      <c r="DWQ13" s="597"/>
      <c r="DWR13" s="597"/>
      <c r="DWS13" s="597"/>
      <c r="DWT13" s="597"/>
      <c r="DWU13" s="597"/>
      <c r="DWV13" s="597"/>
      <c r="DWW13" s="597"/>
      <c r="DWX13" s="597"/>
      <c r="DWY13" s="597"/>
      <c r="DWZ13" s="597"/>
      <c r="DXA13" s="597"/>
      <c r="DXB13" s="597"/>
      <c r="DXC13" s="597"/>
      <c r="DXD13" s="597"/>
      <c r="DXE13" s="597"/>
      <c r="DXF13" s="597"/>
      <c r="DXG13" s="597"/>
      <c r="DXH13" s="597"/>
      <c r="DXI13" s="597"/>
      <c r="DXJ13" s="597"/>
      <c r="DXK13" s="597"/>
      <c r="DXL13" s="597"/>
      <c r="DXM13" s="597"/>
      <c r="DXN13" s="597"/>
      <c r="DXO13" s="597"/>
      <c r="DXP13" s="597"/>
      <c r="DXQ13" s="597"/>
      <c r="DXR13" s="597"/>
      <c r="DXS13" s="597"/>
      <c r="DXT13" s="597"/>
      <c r="DXU13" s="597"/>
      <c r="DXV13" s="597"/>
      <c r="DXW13" s="597"/>
      <c r="DXX13" s="597"/>
      <c r="DXY13" s="597"/>
      <c r="DXZ13" s="597"/>
      <c r="DYA13" s="597"/>
      <c r="DYB13" s="597"/>
      <c r="DYC13" s="597"/>
      <c r="DYD13" s="597"/>
      <c r="DYE13" s="597"/>
      <c r="DYF13" s="597"/>
      <c r="DYG13" s="597"/>
      <c r="DYH13" s="597"/>
      <c r="DYI13" s="597"/>
      <c r="DYJ13" s="597"/>
      <c r="DYK13" s="597"/>
      <c r="DYL13" s="597"/>
      <c r="DYM13" s="597"/>
      <c r="DYN13" s="597"/>
      <c r="DYO13" s="597"/>
      <c r="DYP13" s="597"/>
      <c r="DYQ13" s="597"/>
      <c r="DYR13" s="597"/>
      <c r="DYS13" s="597"/>
      <c r="DYT13" s="597"/>
      <c r="DYU13" s="597"/>
      <c r="DYV13" s="597"/>
      <c r="DYW13" s="597"/>
      <c r="DYX13" s="597"/>
      <c r="DYY13" s="597"/>
      <c r="DYZ13" s="597"/>
      <c r="DZA13" s="597"/>
      <c r="DZB13" s="597"/>
      <c r="DZC13" s="597"/>
      <c r="DZD13" s="597"/>
      <c r="DZE13" s="597"/>
      <c r="DZF13" s="597"/>
      <c r="DZG13" s="597"/>
      <c r="DZH13" s="597"/>
      <c r="DZI13" s="597"/>
      <c r="DZJ13" s="597"/>
      <c r="DZK13" s="597"/>
      <c r="DZL13" s="597"/>
      <c r="DZM13" s="597"/>
      <c r="DZN13" s="597"/>
      <c r="DZO13" s="597"/>
      <c r="DZP13" s="597"/>
      <c r="DZQ13" s="597"/>
      <c r="DZR13" s="597"/>
      <c r="DZS13" s="597"/>
      <c r="DZT13" s="597"/>
      <c r="DZU13" s="597"/>
      <c r="DZV13" s="597"/>
      <c r="DZW13" s="597"/>
      <c r="DZX13" s="597"/>
      <c r="DZY13" s="597"/>
      <c r="DZZ13" s="597"/>
      <c r="EAA13" s="597"/>
      <c r="EAB13" s="597"/>
      <c r="EAC13" s="597"/>
      <c r="EAD13" s="597"/>
      <c r="EAE13" s="597"/>
      <c r="EAF13" s="597"/>
      <c r="EAG13" s="597"/>
      <c r="EAH13" s="597"/>
      <c r="EAI13" s="597"/>
      <c r="EAJ13" s="597"/>
      <c r="EAK13" s="597"/>
      <c r="EAL13" s="597"/>
      <c r="EAM13" s="597"/>
      <c r="EAN13" s="597"/>
      <c r="EAO13" s="597"/>
      <c r="EAP13" s="597"/>
      <c r="EAQ13" s="597"/>
      <c r="EAR13" s="597"/>
      <c r="EAS13" s="597"/>
      <c r="EAT13" s="597"/>
      <c r="EAU13" s="597"/>
      <c r="EAV13" s="597"/>
      <c r="EAW13" s="597"/>
      <c r="EAX13" s="597"/>
      <c r="EAY13" s="597"/>
      <c r="EAZ13" s="597"/>
      <c r="EBA13" s="597"/>
      <c r="EBB13" s="597"/>
      <c r="EBC13" s="597"/>
      <c r="EBD13" s="597"/>
      <c r="EBE13" s="597"/>
      <c r="EBF13" s="597"/>
      <c r="EBG13" s="597"/>
      <c r="EBH13" s="597"/>
      <c r="EBI13" s="597"/>
      <c r="EBJ13" s="597"/>
      <c r="EBK13" s="597"/>
      <c r="EBL13" s="597"/>
      <c r="EBM13" s="597"/>
      <c r="EBN13" s="597"/>
      <c r="EBO13" s="597"/>
      <c r="EBP13" s="597"/>
      <c r="EBQ13" s="597"/>
      <c r="EBR13" s="597"/>
      <c r="EBS13" s="597"/>
      <c r="EBT13" s="597"/>
      <c r="EBU13" s="597"/>
      <c r="EBV13" s="597"/>
      <c r="EBW13" s="597"/>
      <c r="EBX13" s="597"/>
      <c r="EBY13" s="597"/>
      <c r="EBZ13" s="597"/>
      <c r="ECA13" s="597"/>
      <c r="ECB13" s="597"/>
      <c r="ECC13" s="597"/>
      <c r="ECD13" s="597"/>
      <c r="ECE13" s="597"/>
      <c r="ECF13" s="597"/>
      <c r="ECG13" s="597"/>
      <c r="ECH13" s="597"/>
      <c r="ECI13" s="597"/>
      <c r="ECJ13" s="597"/>
      <c r="ECK13" s="597"/>
      <c r="ECL13" s="597"/>
      <c r="ECM13" s="597"/>
      <c r="ECN13" s="597"/>
      <c r="ECO13" s="597"/>
      <c r="ECP13" s="597"/>
      <c r="ECQ13" s="597"/>
      <c r="ECR13" s="597"/>
      <c r="ECS13" s="597"/>
      <c r="ECT13" s="597"/>
      <c r="ECU13" s="597"/>
      <c r="ECV13" s="597"/>
      <c r="ECW13" s="597"/>
      <c r="ECX13" s="597"/>
      <c r="ECY13" s="597"/>
      <c r="ECZ13" s="597"/>
      <c r="EDA13" s="597"/>
      <c r="EDB13" s="597"/>
      <c r="EDC13" s="597"/>
      <c r="EDD13" s="597"/>
      <c r="EDE13" s="597"/>
      <c r="EDF13" s="597"/>
      <c r="EDG13" s="597"/>
      <c r="EDH13" s="597"/>
      <c r="EDI13" s="597"/>
      <c r="EDJ13" s="597"/>
      <c r="EDK13" s="597"/>
      <c r="EDL13" s="597"/>
      <c r="EDM13" s="597"/>
      <c r="EDN13" s="597"/>
      <c r="EDO13" s="597"/>
      <c r="EDP13" s="597"/>
      <c r="EDQ13" s="597"/>
      <c r="EDR13" s="597"/>
      <c r="EDS13" s="597"/>
      <c r="EDT13" s="597"/>
      <c r="EDU13" s="597"/>
      <c r="EDV13" s="597"/>
      <c r="EDW13" s="597"/>
      <c r="EDX13" s="597"/>
      <c r="EDY13" s="597"/>
      <c r="EDZ13" s="597"/>
      <c r="EEA13" s="597"/>
      <c r="EEB13" s="597"/>
      <c r="EEC13" s="597"/>
      <c r="EED13" s="597"/>
      <c r="EEE13" s="597"/>
      <c r="EEF13" s="597"/>
      <c r="EEG13" s="597"/>
      <c r="EEH13" s="597"/>
      <c r="EEI13" s="597"/>
      <c r="EEJ13" s="597"/>
      <c r="EEK13" s="597"/>
      <c r="EEL13" s="597"/>
      <c r="EEM13" s="597"/>
      <c r="EEN13" s="597"/>
      <c r="EEO13" s="597"/>
      <c r="EEP13" s="597"/>
      <c r="EEQ13" s="597"/>
      <c r="EER13" s="597"/>
      <c r="EES13" s="597"/>
      <c r="EET13" s="597"/>
      <c r="EEU13" s="597"/>
      <c r="EEV13" s="597"/>
      <c r="EEW13" s="597"/>
      <c r="EEX13" s="597"/>
      <c r="EEY13" s="597"/>
      <c r="EEZ13" s="597"/>
      <c r="EFA13" s="597"/>
      <c r="EFB13" s="597"/>
      <c r="EFC13" s="597"/>
      <c r="EFD13" s="597"/>
      <c r="EFE13" s="597"/>
      <c r="EFF13" s="597"/>
      <c r="EFG13" s="597"/>
      <c r="EFH13" s="597"/>
      <c r="EFI13" s="597"/>
      <c r="EFJ13" s="597"/>
      <c r="EFK13" s="597"/>
      <c r="EFL13" s="597"/>
      <c r="EFM13" s="597"/>
      <c r="EFN13" s="597"/>
      <c r="EFO13" s="597"/>
      <c r="EFP13" s="597"/>
      <c r="EFQ13" s="597"/>
      <c r="EFR13" s="597"/>
      <c r="EFS13" s="597"/>
      <c r="EFT13" s="597"/>
      <c r="EFU13" s="597"/>
      <c r="EFV13" s="597"/>
      <c r="EFW13" s="597"/>
      <c r="EFX13" s="597"/>
      <c r="EFY13" s="597"/>
      <c r="EFZ13" s="597"/>
      <c r="EGA13" s="597"/>
      <c r="EGB13" s="597"/>
      <c r="EGC13" s="597"/>
      <c r="EGD13" s="597"/>
      <c r="EGE13" s="597"/>
      <c r="EGF13" s="597"/>
      <c r="EGG13" s="597"/>
      <c r="EGH13" s="597"/>
      <c r="EGI13" s="597"/>
      <c r="EGJ13" s="597"/>
      <c r="EGK13" s="597"/>
      <c r="EGL13" s="597"/>
      <c r="EGM13" s="597"/>
      <c r="EGN13" s="597"/>
      <c r="EGO13" s="597"/>
      <c r="EGP13" s="597"/>
      <c r="EGQ13" s="597"/>
      <c r="EGR13" s="597"/>
      <c r="EGS13" s="597"/>
      <c r="EGT13" s="597"/>
      <c r="EGU13" s="597"/>
      <c r="EGV13" s="597"/>
      <c r="EGW13" s="597"/>
      <c r="EGX13" s="597"/>
      <c r="EGY13" s="597"/>
      <c r="EGZ13" s="597"/>
      <c r="EHA13" s="597"/>
      <c r="EHB13" s="597"/>
      <c r="EHC13" s="597"/>
      <c r="EHD13" s="597"/>
      <c r="EHE13" s="597"/>
      <c r="EHF13" s="597"/>
      <c r="EHG13" s="597"/>
      <c r="EHH13" s="597"/>
      <c r="EHI13" s="597"/>
      <c r="EHJ13" s="597"/>
      <c r="EHK13" s="597"/>
      <c r="EHL13" s="597"/>
      <c r="EHM13" s="597"/>
      <c r="EHN13" s="597"/>
      <c r="EHO13" s="597"/>
      <c r="EHP13" s="597"/>
      <c r="EHQ13" s="597"/>
      <c r="EHR13" s="597"/>
      <c r="EHS13" s="597"/>
      <c r="EHT13" s="597"/>
      <c r="EHU13" s="597"/>
      <c r="EHV13" s="597"/>
      <c r="EHW13" s="597"/>
      <c r="EHX13" s="597"/>
      <c r="EHY13" s="597"/>
      <c r="EHZ13" s="597"/>
      <c r="EIA13" s="597"/>
      <c r="EIB13" s="597"/>
      <c r="EIC13" s="597"/>
      <c r="EID13" s="597"/>
      <c r="EIE13" s="597"/>
      <c r="EIF13" s="597"/>
      <c r="EIG13" s="597"/>
      <c r="EIH13" s="597"/>
      <c r="EII13" s="597"/>
      <c r="EIJ13" s="597"/>
      <c r="EIK13" s="597"/>
      <c r="EIL13" s="597"/>
      <c r="EIM13" s="597"/>
      <c r="EIN13" s="597"/>
      <c r="EIO13" s="597"/>
      <c r="EIP13" s="597"/>
      <c r="EIQ13" s="597"/>
      <c r="EIR13" s="597"/>
      <c r="EIS13" s="597"/>
      <c r="EIT13" s="597"/>
      <c r="EIU13" s="597"/>
      <c r="EIV13" s="597"/>
      <c r="EIW13" s="597"/>
      <c r="EIX13" s="597"/>
      <c r="EIY13" s="597"/>
      <c r="EIZ13" s="597"/>
      <c r="EJA13" s="597"/>
      <c r="EJB13" s="597"/>
      <c r="EJC13" s="597"/>
      <c r="EJD13" s="597"/>
      <c r="EJE13" s="597"/>
      <c r="EJF13" s="597"/>
      <c r="EJG13" s="597"/>
      <c r="EJH13" s="597"/>
      <c r="EJI13" s="597"/>
      <c r="EJJ13" s="597"/>
      <c r="EJK13" s="597"/>
      <c r="EJL13" s="597"/>
      <c r="EJM13" s="597"/>
      <c r="EJN13" s="597"/>
      <c r="EJO13" s="597"/>
      <c r="EJP13" s="597"/>
      <c r="EJQ13" s="597"/>
      <c r="EJR13" s="597"/>
      <c r="EJS13" s="597"/>
      <c r="EJT13" s="597"/>
      <c r="EJU13" s="597"/>
      <c r="EJV13" s="597"/>
      <c r="EJW13" s="597"/>
      <c r="EJX13" s="597"/>
      <c r="EJY13" s="597"/>
      <c r="EJZ13" s="597"/>
      <c r="EKA13" s="597"/>
      <c r="EKB13" s="597"/>
      <c r="EKC13" s="597"/>
      <c r="EKD13" s="597"/>
      <c r="EKE13" s="597"/>
      <c r="EKF13" s="597"/>
      <c r="EKG13" s="597"/>
      <c r="EKH13" s="597"/>
      <c r="EKI13" s="597"/>
      <c r="EKJ13" s="597"/>
      <c r="EKK13" s="597"/>
      <c r="EKL13" s="597"/>
      <c r="EKM13" s="597"/>
      <c r="EKN13" s="597"/>
      <c r="EKO13" s="597"/>
      <c r="EKP13" s="597"/>
      <c r="EKQ13" s="597"/>
      <c r="EKR13" s="597"/>
      <c r="EKS13" s="597"/>
      <c r="EKT13" s="597"/>
      <c r="EKU13" s="597"/>
      <c r="EKV13" s="597"/>
      <c r="EKW13" s="597"/>
      <c r="EKX13" s="597"/>
      <c r="EKY13" s="597"/>
      <c r="EKZ13" s="597"/>
      <c r="ELA13" s="597"/>
      <c r="ELB13" s="597"/>
      <c r="ELC13" s="597"/>
      <c r="ELD13" s="597"/>
      <c r="ELE13" s="597"/>
      <c r="ELF13" s="597"/>
      <c r="ELG13" s="597"/>
      <c r="ELH13" s="597"/>
      <c r="ELI13" s="597"/>
      <c r="ELJ13" s="597"/>
      <c r="ELK13" s="597"/>
      <c r="ELL13" s="597"/>
      <c r="ELM13" s="597"/>
      <c r="ELN13" s="597"/>
      <c r="ELO13" s="597"/>
      <c r="ELP13" s="597"/>
      <c r="ELQ13" s="597"/>
      <c r="ELR13" s="597"/>
      <c r="ELS13" s="597"/>
      <c r="ELT13" s="597"/>
      <c r="ELU13" s="597"/>
      <c r="ELV13" s="597"/>
      <c r="ELW13" s="597"/>
      <c r="ELX13" s="597"/>
      <c r="ELY13" s="597"/>
      <c r="ELZ13" s="597"/>
      <c r="EMA13" s="597"/>
      <c r="EMB13" s="597"/>
      <c r="EMC13" s="597"/>
      <c r="EMD13" s="597"/>
      <c r="EME13" s="597"/>
      <c r="EMF13" s="597"/>
      <c r="EMG13" s="597"/>
      <c r="EMH13" s="597"/>
      <c r="EMI13" s="597"/>
      <c r="EMJ13" s="597"/>
      <c r="EMK13" s="597"/>
      <c r="EML13" s="597"/>
      <c r="EMM13" s="597"/>
      <c r="EMN13" s="597"/>
      <c r="EMO13" s="597"/>
      <c r="EMP13" s="597"/>
      <c r="EMQ13" s="597"/>
      <c r="EMR13" s="597"/>
      <c r="EMS13" s="597"/>
      <c r="EMT13" s="597"/>
      <c r="EMU13" s="597"/>
      <c r="EMV13" s="597"/>
      <c r="EMW13" s="597"/>
      <c r="EMX13" s="597"/>
      <c r="EMY13" s="597"/>
      <c r="EMZ13" s="597"/>
      <c r="ENA13" s="597"/>
      <c r="ENB13" s="597"/>
      <c r="ENC13" s="597"/>
      <c r="END13" s="597"/>
      <c r="ENE13" s="597"/>
      <c r="ENF13" s="597"/>
      <c r="ENG13" s="597"/>
      <c r="ENH13" s="597"/>
      <c r="ENI13" s="597"/>
      <c r="ENJ13" s="597"/>
      <c r="ENK13" s="597"/>
      <c r="ENL13" s="597"/>
      <c r="ENM13" s="597"/>
      <c r="ENN13" s="597"/>
      <c r="ENO13" s="597"/>
      <c r="ENP13" s="597"/>
      <c r="ENQ13" s="597"/>
      <c r="ENR13" s="597"/>
      <c r="ENS13" s="597"/>
      <c r="ENT13" s="597"/>
      <c r="ENU13" s="597"/>
      <c r="ENV13" s="597"/>
      <c r="ENW13" s="597"/>
      <c r="ENX13" s="597"/>
      <c r="ENY13" s="597"/>
      <c r="ENZ13" s="597"/>
      <c r="EOA13" s="597"/>
      <c r="EOB13" s="597"/>
      <c r="EOC13" s="597"/>
      <c r="EOD13" s="597"/>
      <c r="EOE13" s="597"/>
      <c r="EOF13" s="597"/>
      <c r="EOG13" s="597"/>
      <c r="EOH13" s="597"/>
      <c r="EOI13" s="597"/>
      <c r="EOJ13" s="597"/>
      <c r="EOK13" s="597"/>
      <c r="EOL13" s="597"/>
      <c r="EOM13" s="597"/>
      <c r="EON13" s="597"/>
      <c r="EOO13" s="597"/>
      <c r="EOP13" s="597"/>
      <c r="EOQ13" s="597"/>
      <c r="EOR13" s="597"/>
      <c r="EOS13" s="597"/>
      <c r="EOT13" s="597"/>
      <c r="EOU13" s="597"/>
      <c r="EOV13" s="597"/>
      <c r="EOW13" s="597"/>
      <c r="EOX13" s="597"/>
      <c r="EOY13" s="597"/>
      <c r="EOZ13" s="597"/>
      <c r="EPA13" s="597"/>
      <c r="EPB13" s="597"/>
      <c r="EPC13" s="597"/>
      <c r="EPD13" s="597"/>
      <c r="EPE13" s="597"/>
      <c r="EPF13" s="597"/>
      <c r="EPG13" s="597"/>
      <c r="EPH13" s="597"/>
      <c r="EPI13" s="597"/>
      <c r="EPJ13" s="597"/>
      <c r="EPK13" s="597"/>
      <c r="EPL13" s="597"/>
      <c r="EPM13" s="597"/>
      <c r="EPN13" s="597"/>
      <c r="EPO13" s="597"/>
      <c r="EPP13" s="597"/>
      <c r="EPQ13" s="597"/>
      <c r="EPR13" s="597"/>
      <c r="EPS13" s="597"/>
      <c r="EPT13" s="597"/>
      <c r="EPU13" s="597"/>
      <c r="EPV13" s="597"/>
      <c r="EPW13" s="597"/>
      <c r="EPX13" s="597"/>
      <c r="EPY13" s="597"/>
      <c r="EPZ13" s="597"/>
      <c r="EQA13" s="597"/>
      <c r="EQB13" s="597"/>
      <c r="EQC13" s="597"/>
      <c r="EQD13" s="597"/>
      <c r="EQE13" s="597"/>
      <c r="EQF13" s="597"/>
      <c r="EQG13" s="597"/>
      <c r="EQH13" s="597"/>
      <c r="EQI13" s="597"/>
      <c r="EQJ13" s="597"/>
      <c r="EQK13" s="597"/>
      <c r="EQL13" s="597"/>
      <c r="EQM13" s="597"/>
      <c r="EQN13" s="597"/>
      <c r="EQO13" s="597"/>
      <c r="EQP13" s="597"/>
      <c r="EQQ13" s="597"/>
      <c r="EQR13" s="597"/>
      <c r="EQS13" s="597"/>
      <c r="EQT13" s="597"/>
      <c r="EQU13" s="597"/>
      <c r="EQV13" s="597"/>
      <c r="EQW13" s="597"/>
      <c r="EQX13" s="597"/>
      <c r="EQY13" s="597"/>
      <c r="EQZ13" s="597"/>
      <c r="ERA13" s="597"/>
      <c r="ERB13" s="597"/>
      <c r="ERC13" s="597"/>
      <c r="ERD13" s="597"/>
      <c r="ERE13" s="597"/>
      <c r="ERF13" s="597"/>
      <c r="ERG13" s="597"/>
      <c r="ERH13" s="597"/>
      <c r="ERI13" s="597"/>
      <c r="ERJ13" s="597"/>
      <c r="ERK13" s="597"/>
      <c r="ERL13" s="597"/>
      <c r="ERM13" s="597"/>
      <c r="ERN13" s="597"/>
      <c r="ERO13" s="597"/>
      <c r="ERP13" s="597"/>
      <c r="ERQ13" s="597"/>
      <c r="ERR13" s="597"/>
      <c r="ERS13" s="597"/>
      <c r="ERT13" s="597"/>
      <c r="ERU13" s="597"/>
      <c r="ERV13" s="597"/>
      <c r="ERW13" s="597"/>
      <c r="ERX13" s="597"/>
      <c r="ERY13" s="597"/>
      <c r="ERZ13" s="597"/>
      <c r="ESA13" s="597"/>
      <c r="ESB13" s="597"/>
      <c r="ESC13" s="597"/>
      <c r="ESD13" s="597"/>
      <c r="ESE13" s="597"/>
      <c r="ESF13" s="597"/>
      <c r="ESG13" s="597"/>
      <c r="ESH13" s="597"/>
      <c r="ESI13" s="597"/>
      <c r="ESJ13" s="597"/>
      <c r="ESK13" s="597"/>
      <c r="ESL13" s="597"/>
      <c r="ESM13" s="597"/>
      <c r="ESN13" s="597"/>
      <c r="ESO13" s="597"/>
      <c r="ESP13" s="597"/>
      <c r="ESQ13" s="597"/>
      <c r="ESR13" s="597"/>
      <c r="ESS13" s="597"/>
      <c r="EST13" s="597"/>
      <c r="ESU13" s="597"/>
      <c r="ESV13" s="597"/>
      <c r="ESW13" s="597"/>
      <c r="ESX13" s="597"/>
      <c r="ESY13" s="597"/>
      <c r="ESZ13" s="597"/>
      <c r="ETA13" s="597"/>
      <c r="ETB13" s="597"/>
      <c r="ETC13" s="597"/>
      <c r="ETD13" s="597"/>
      <c r="ETE13" s="597"/>
      <c r="ETF13" s="597"/>
      <c r="ETG13" s="597"/>
      <c r="ETH13" s="597"/>
      <c r="ETI13" s="597"/>
      <c r="ETJ13" s="597"/>
      <c r="ETK13" s="597"/>
      <c r="ETL13" s="597"/>
      <c r="ETM13" s="597"/>
      <c r="ETN13" s="597"/>
      <c r="ETO13" s="597"/>
      <c r="ETP13" s="597"/>
      <c r="ETQ13" s="597"/>
      <c r="ETR13" s="597"/>
      <c r="ETS13" s="597"/>
      <c r="ETT13" s="597"/>
      <c r="ETU13" s="597"/>
      <c r="ETV13" s="597"/>
      <c r="ETW13" s="597"/>
      <c r="ETX13" s="597"/>
      <c r="ETY13" s="597"/>
      <c r="ETZ13" s="597"/>
      <c r="EUA13" s="597"/>
      <c r="EUB13" s="597"/>
      <c r="EUC13" s="597"/>
      <c r="EUD13" s="597"/>
      <c r="EUE13" s="597"/>
      <c r="EUF13" s="597"/>
      <c r="EUG13" s="597"/>
      <c r="EUH13" s="597"/>
      <c r="EUI13" s="597"/>
      <c r="EUJ13" s="597"/>
      <c r="EUK13" s="597"/>
      <c r="EUL13" s="597"/>
      <c r="EUM13" s="597"/>
      <c r="EUN13" s="597"/>
      <c r="EUO13" s="597"/>
      <c r="EUP13" s="597"/>
      <c r="EUQ13" s="597"/>
      <c r="EUR13" s="597"/>
      <c r="EUS13" s="597"/>
      <c r="EUT13" s="597"/>
      <c r="EUU13" s="597"/>
      <c r="EUV13" s="597"/>
      <c r="EUW13" s="597"/>
      <c r="EUX13" s="597"/>
      <c r="EUY13" s="597"/>
      <c r="EUZ13" s="597"/>
      <c r="EVA13" s="597"/>
      <c r="EVB13" s="597"/>
      <c r="EVC13" s="597"/>
      <c r="EVD13" s="597"/>
      <c r="EVE13" s="597"/>
      <c r="EVF13" s="597"/>
      <c r="EVG13" s="597"/>
      <c r="EVH13" s="597"/>
      <c r="EVI13" s="597"/>
      <c r="EVJ13" s="597"/>
      <c r="EVK13" s="597"/>
      <c r="EVL13" s="597"/>
      <c r="EVM13" s="597"/>
      <c r="EVN13" s="597"/>
      <c r="EVO13" s="597"/>
      <c r="EVP13" s="597"/>
      <c r="EVQ13" s="597"/>
      <c r="EVR13" s="597"/>
      <c r="EVS13" s="597"/>
      <c r="EVT13" s="597"/>
      <c r="EVU13" s="597"/>
      <c r="EVV13" s="597"/>
      <c r="EVW13" s="597"/>
      <c r="EVX13" s="597"/>
      <c r="EVY13" s="597"/>
      <c r="EVZ13" s="597"/>
      <c r="EWA13" s="597"/>
      <c r="EWB13" s="597"/>
      <c r="EWC13" s="597"/>
      <c r="EWD13" s="597"/>
      <c r="EWE13" s="597"/>
      <c r="EWF13" s="597"/>
      <c r="EWG13" s="597"/>
      <c r="EWH13" s="597"/>
      <c r="EWI13" s="597"/>
      <c r="EWJ13" s="597"/>
      <c r="EWK13" s="597"/>
      <c r="EWL13" s="597"/>
      <c r="EWM13" s="597"/>
      <c r="EWN13" s="597"/>
      <c r="EWO13" s="597"/>
      <c r="EWP13" s="597"/>
      <c r="EWQ13" s="597"/>
      <c r="EWR13" s="597"/>
      <c r="EWS13" s="597"/>
      <c r="EWT13" s="597"/>
      <c r="EWU13" s="597"/>
      <c r="EWV13" s="597"/>
      <c r="EWW13" s="597"/>
      <c r="EWX13" s="597"/>
      <c r="EWY13" s="597"/>
      <c r="EWZ13" s="597"/>
      <c r="EXA13" s="597"/>
      <c r="EXB13" s="597"/>
      <c r="EXC13" s="597"/>
      <c r="EXD13" s="597"/>
      <c r="EXE13" s="597"/>
      <c r="EXF13" s="597"/>
      <c r="EXG13" s="597"/>
      <c r="EXH13" s="597"/>
      <c r="EXI13" s="597"/>
      <c r="EXJ13" s="597"/>
      <c r="EXK13" s="597"/>
      <c r="EXL13" s="597"/>
      <c r="EXM13" s="597"/>
      <c r="EXN13" s="597"/>
      <c r="EXO13" s="597"/>
      <c r="EXP13" s="597"/>
      <c r="EXQ13" s="597"/>
      <c r="EXR13" s="597"/>
      <c r="EXS13" s="597"/>
      <c r="EXT13" s="597"/>
      <c r="EXU13" s="597"/>
      <c r="EXV13" s="597"/>
      <c r="EXW13" s="597"/>
      <c r="EXX13" s="597"/>
      <c r="EXY13" s="597"/>
      <c r="EXZ13" s="597"/>
      <c r="EYA13" s="597"/>
      <c r="EYB13" s="597"/>
      <c r="EYC13" s="597"/>
      <c r="EYD13" s="597"/>
      <c r="EYE13" s="597"/>
      <c r="EYF13" s="597"/>
      <c r="EYG13" s="597"/>
      <c r="EYH13" s="597"/>
      <c r="EYI13" s="597"/>
      <c r="EYJ13" s="597"/>
      <c r="EYK13" s="597"/>
      <c r="EYL13" s="597"/>
      <c r="EYM13" s="597"/>
      <c r="EYN13" s="597"/>
      <c r="EYO13" s="597"/>
      <c r="EYP13" s="597"/>
      <c r="EYQ13" s="597"/>
      <c r="EYR13" s="597"/>
      <c r="EYS13" s="597"/>
      <c r="EYT13" s="597"/>
      <c r="EYU13" s="597"/>
      <c r="EYV13" s="597"/>
      <c r="EYW13" s="597"/>
      <c r="EYX13" s="597"/>
      <c r="EYY13" s="597"/>
      <c r="EYZ13" s="597"/>
      <c r="EZA13" s="597"/>
      <c r="EZB13" s="597"/>
      <c r="EZC13" s="597"/>
      <c r="EZD13" s="597"/>
      <c r="EZE13" s="597"/>
      <c r="EZF13" s="597"/>
      <c r="EZG13" s="597"/>
      <c r="EZH13" s="597"/>
      <c r="EZI13" s="597"/>
      <c r="EZJ13" s="597"/>
      <c r="EZK13" s="597"/>
      <c r="EZL13" s="597"/>
      <c r="EZM13" s="597"/>
      <c r="EZN13" s="597"/>
      <c r="EZO13" s="597"/>
      <c r="EZP13" s="597"/>
      <c r="EZQ13" s="597"/>
      <c r="EZR13" s="597"/>
      <c r="EZS13" s="597"/>
      <c r="EZT13" s="597"/>
      <c r="EZU13" s="597"/>
      <c r="EZV13" s="597"/>
      <c r="EZW13" s="597"/>
      <c r="EZX13" s="597"/>
      <c r="EZY13" s="597"/>
      <c r="EZZ13" s="597"/>
      <c r="FAA13" s="597"/>
      <c r="FAB13" s="597"/>
      <c r="FAC13" s="597"/>
      <c r="FAD13" s="597"/>
      <c r="FAE13" s="597"/>
      <c r="FAF13" s="597"/>
      <c r="FAG13" s="597"/>
      <c r="FAH13" s="597"/>
      <c r="FAI13" s="597"/>
      <c r="FAJ13" s="597"/>
      <c r="FAK13" s="597"/>
      <c r="FAL13" s="597"/>
      <c r="FAM13" s="597"/>
      <c r="FAN13" s="597"/>
      <c r="FAO13" s="597"/>
      <c r="FAP13" s="597"/>
      <c r="FAQ13" s="597"/>
      <c r="FAR13" s="597"/>
      <c r="FAS13" s="597"/>
      <c r="FAT13" s="597"/>
      <c r="FAU13" s="597"/>
      <c r="FAV13" s="597"/>
      <c r="FAW13" s="597"/>
      <c r="FAX13" s="597"/>
      <c r="FAY13" s="597"/>
      <c r="FAZ13" s="597"/>
      <c r="FBA13" s="597"/>
      <c r="FBB13" s="597"/>
      <c r="FBC13" s="597"/>
      <c r="FBD13" s="597"/>
      <c r="FBE13" s="597"/>
      <c r="FBF13" s="597"/>
      <c r="FBG13" s="597"/>
      <c r="FBH13" s="597"/>
      <c r="FBI13" s="597"/>
      <c r="FBJ13" s="597"/>
      <c r="FBK13" s="597"/>
      <c r="FBL13" s="597"/>
      <c r="FBM13" s="597"/>
      <c r="FBN13" s="597"/>
      <c r="FBO13" s="597"/>
      <c r="FBP13" s="597"/>
      <c r="FBQ13" s="597"/>
      <c r="FBR13" s="597"/>
      <c r="FBS13" s="597"/>
      <c r="FBT13" s="597"/>
      <c r="FBU13" s="597"/>
      <c r="FBV13" s="597"/>
      <c r="FBW13" s="597"/>
      <c r="FBX13" s="597"/>
      <c r="FBY13" s="597"/>
      <c r="FBZ13" s="597"/>
      <c r="FCA13" s="597"/>
      <c r="FCB13" s="597"/>
      <c r="FCC13" s="597"/>
      <c r="FCD13" s="597"/>
      <c r="FCE13" s="597"/>
      <c r="FCF13" s="597"/>
      <c r="FCG13" s="597"/>
      <c r="FCH13" s="597"/>
      <c r="FCI13" s="597"/>
      <c r="FCJ13" s="597"/>
      <c r="FCK13" s="597"/>
      <c r="FCL13" s="597"/>
      <c r="FCM13" s="597"/>
      <c r="FCN13" s="597"/>
      <c r="FCO13" s="597"/>
      <c r="FCP13" s="597"/>
      <c r="FCQ13" s="597"/>
      <c r="FCR13" s="597"/>
      <c r="FCS13" s="597"/>
      <c r="FCT13" s="597"/>
      <c r="FCU13" s="597"/>
      <c r="FCV13" s="597"/>
      <c r="FCW13" s="597"/>
      <c r="FCX13" s="597"/>
      <c r="FCY13" s="597"/>
      <c r="FCZ13" s="597"/>
      <c r="FDA13" s="597"/>
      <c r="FDB13" s="597"/>
      <c r="FDC13" s="597"/>
      <c r="FDD13" s="597"/>
      <c r="FDE13" s="597"/>
      <c r="FDF13" s="597"/>
      <c r="FDG13" s="597"/>
      <c r="FDH13" s="597"/>
      <c r="FDI13" s="597"/>
      <c r="FDJ13" s="597"/>
      <c r="FDK13" s="597"/>
      <c r="FDL13" s="597"/>
      <c r="FDM13" s="597"/>
      <c r="FDN13" s="597"/>
      <c r="FDO13" s="597"/>
      <c r="FDP13" s="597"/>
      <c r="FDQ13" s="597"/>
      <c r="FDR13" s="597"/>
      <c r="FDS13" s="597"/>
      <c r="FDT13" s="597"/>
      <c r="FDU13" s="597"/>
      <c r="FDV13" s="597"/>
      <c r="FDW13" s="597"/>
      <c r="FDX13" s="597"/>
      <c r="FDY13" s="597"/>
      <c r="FDZ13" s="597"/>
      <c r="FEA13" s="597"/>
      <c r="FEB13" s="597"/>
      <c r="FEC13" s="597"/>
      <c r="FED13" s="597"/>
      <c r="FEE13" s="597"/>
      <c r="FEF13" s="597"/>
      <c r="FEG13" s="597"/>
      <c r="FEH13" s="597"/>
      <c r="FEI13" s="597"/>
      <c r="FEJ13" s="597"/>
      <c r="FEK13" s="597"/>
      <c r="FEL13" s="597"/>
      <c r="FEM13" s="597"/>
      <c r="FEN13" s="597"/>
      <c r="FEO13" s="597"/>
      <c r="FEP13" s="597"/>
      <c r="FEQ13" s="597"/>
      <c r="FER13" s="597"/>
      <c r="FES13" s="597"/>
      <c r="FET13" s="597"/>
      <c r="FEU13" s="597"/>
      <c r="FEV13" s="597"/>
      <c r="FEW13" s="597"/>
      <c r="FEX13" s="597"/>
      <c r="FEY13" s="597"/>
      <c r="FEZ13" s="597"/>
      <c r="FFA13" s="597"/>
      <c r="FFB13" s="597"/>
      <c r="FFC13" s="597"/>
      <c r="FFD13" s="597"/>
      <c r="FFE13" s="597"/>
      <c r="FFF13" s="597"/>
      <c r="FFG13" s="597"/>
      <c r="FFH13" s="597"/>
      <c r="FFI13" s="597"/>
      <c r="FFJ13" s="597"/>
      <c r="FFK13" s="597"/>
      <c r="FFL13" s="597"/>
      <c r="FFM13" s="597"/>
      <c r="FFN13" s="597"/>
      <c r="FFO13" s="597"/>
      <c r="FFP13" s="597"/>
      <c r="FFQ13" s="597"/>
      <c r="FFR13" s="597"/>
      <c r="FFS13" s="597"/>
      <c r="FFT13" s="597"/>
      <c r="FFU13" s="597"/>
      <c r="FFV13" s="597"/>
      <c r="FFW13" s="597"/>
      <c r="FFX13" s="597"/>
      <c r="FFY13" s="597"/>
      <c r="FFZ13" s="597"/>
      <c r="FGA13" s="597"/>
      <c r="FGB13" s="597"/>
      <c r="FGC13" s="597"/>
      <c r="FGD13" s="597"/>
      <c r="FGE13" s="597"/>
      <c r="FGF13" s="597"/>
      <c r="FGG13" s="597"/>
      <c r="FGH13" s="597"/>
      <c r="FGI13" s="597"/>
      <c r="FGJ13" s="597"/>
      <c r="FGK13" s="597"/>
      <c r="FGL13" s="597"/>
      <c r="FGM13" s="597"/>
      <c r="FGN13" s="597"/>
      <c r="FGO13" s="597"/>
      <c r="FGP13" s="597"/>
      <c r="FGQ13" s="597"/>
      <c r="FGR13" s="597"/>
      <c r="FGS13" s="597"/>
      <c r="FGT13" s="597"/>
      <c r="FGU13" s="597"/>
      <c r="FGV13" s="597"/>
      <c r="FGW13" s="597"/>
      <c r="FGX13" s="597"/>
      <c r="FGY13" s="597"/>
      <c r="FGZ13" s="597"/>
      <c r="FHA13" s="597"/>
      <c r="FHB13" s="597"/>
      <c r="FHC13" s="597"/>
      <c r="FHD13" s="597"/>
      <c r="FHE13" s="597"/>
      <c r="FHF13" s="597"/>
      <c r="FHG13" s="597"/>
      <c r="FHH13" s="597"/>
      <c r="FHI13" s="597"/>
      <c r="FHJ13" s="597"/>
      <c r="FHK13" s="597"/>
      <c r="FHL13" s="597"/>
      <c r="FHM13" s="597"/>
      <c r="FHN13" s="597"/>
      <c r="FHO13" s="597"/>
      <c r="FHP13" s="597"/>
      <c r="FHQ13" s="597"/>
      <c r="FHR13" s="597"/>
      <c r="FHS13" s="597"/>
      <c r="FHT13" s="597"/>
      <c r="FHU13" s="597"/>
      <c r="FHV13" s="597"/>
      <c r="FHW13" s="597"/>
      <c r="FHX13" s="597"/>
      <c r="FHY13" s="597"/>
      <c r="FHZ13" s="597"/>
      <c r="FIA13" s="597"/>
      <c r="FIB13" s="597"/>
      <c r="FIC13" s="597"/>
      <c r="FID13" s="597"/>
      <c r="FIE13" s="597"/>
      <c r="FIF13" s="597"/>
      <c r="FIG13" s="597"/>
      <c r="FIH13" s="597"/>
      <c r="FII13" s="597"/>
      <c r="FIJ13" s="597"/>
      <c r="FIK13" s="597"/>
      <c r="FIL13" s="597"/>
      <c r="FIM13" s="597"/>
      <c r="FIN13" s="597"/>
      <c r="FIO13" s="597"/>
      <c r="FIP13" s="597"/>
      <c r="FIQ13" s="597"/>
      <c r="FIR13" s="597"/>
      <c r="FIS13" s="597"/>
      <c r="FIT13" s="597"/>
      <c r="FIU13" s="597"/>
      <c r="FIV13" s="597"/>
      <c r="FIW13" s="597"/>
      <c r="FIX13" s="597"/>
      <c r="FIY13" s="597"/>
      <c r="FIZ13" s="597"/>
      <c r="FJA13" s="597"/>
      <c r="FJB13" s="597"/>
      <c r="FJC13" s="597"/>
      <c r="FJD13" s="597"/>
      <c r="FJE13" s="597"/>
      <c r="FJF13" s="597"/>
      <c r="FJG13" s="597"/>
      <c r="FJH13" s="597"/>
      <c r="FJI13" s="597"/>
      <c r="FJJ13" s="597"/>
      <c r="FJK13" s="597"/>
      <c r="FJL13" s="597"/>
      <c r="FJM13" s="597"/>
      <c r="FJN13" s="597"/>
      <c r="FJO13" s="597"/>
      <c r="FJP13" s="597"/>
      <c r="FJQ13" s="597"/>
      <c r="FJR13" s="597"/>
      <c r="FJS13" s="597"/>
      <c r="FJT13" s="597"/>
      <c r="FJU13" s="597"/>
      <c r="FJV13" s="597"/>
      <c r="FJW13" s="597"/>
      <c r="FJX13" s="597"/>
      <c r="FJY13" s="597"/>
      <c r="FJZ13" s="597"/>
      <c r="FKA13" s="597"/>
      <c r="FKB13" s="597"/>
      <c r="FKC13" s="597"/>
      <c r="FKD13" s="597"/>
      <c r="FKE13" s="597"/>
      <c r="FKF13" s="597"/>
      <c r="FKG13" s="597"/>
      <c r="FKH13" s="597"/>
      <c r="FKI13" s="597"/>
      <c r="FKJ13" s="597"/>
      <c r="FKK13" s="597"/>
      <c r="FKL13" s="597"/>
      <c r="FKM13" s="597"/>
      <c r="FKN13" s="597"/>
      <c r="FKO13" s="597"/>
      <c r="FKP13" s="597"/>
      <c r="FKQ13" s="597"/>
      <c r="FKR13" s="597"/>
      <c r="FKS13" s="597"/>
      <c r="FKT13" s="597"/>
      <c r="FKU13" s="597"/>
      <c r="FKV13" s="597"/>
      <c r="FKW13" s="597"/>
      <c r="FKX13" s="597"/>
      <c r="FKY13" s="597"/>
      <c r="FKZ13" s="597"/>
      <c r="FLA13" s="597"/>
      <c r="FLB13" s="597"/>
      <c r="FLC13" s="597"/>
      <c r="FLD13" s="597"/>
      <c r="FLE13" s="597"/>
      <c r="FLF13" s="597"/>
      <c r="FLG13" s="597"/>
      <c r="FLH13" s="597"/>
      <c r="FLI13" s="597"/>
      <c r="FLJ13" s="597"/>
      <c r="FLK13" s="597"/>
      <c r="FLL13" s="597"/>
      <c r="FLM13" s="597"/>
      <c r="FLN13" s="597"/>
      <c r="FLO13" s="597"/>
      <c r="FLP13" s="597"/>
      <c r="FLQ13" s="597"/>
      <c r="FLR13" s="597"/>
      <c r="FLS13" s="597"/>
      <c r="FLT13" s="597"/>
      <c r="FLU13" s="597"/>
      <c r="FLV13" s="597"/>
      <c r="FLW13" s="597"/>
      <c r="FLX13" s="597"/>
      <c r="FLY13" s="597"/>
      <c r="FLZ13" s="597"/>
      <c r="FMA13" s="597"/>
      <c r="FMB13" s="597"/>
      <c r="FMC13" s="597"/>
      <c r="FMD13" s="597"/>
      <c r="FME13" s="597"/>
      <c r="FMF13" s="597"/>
      <c r="FMG13" s="597"/>
      <c r="FMH13" s="597"/>
      <c r="FMI13" s="597"/>
      <c r="FMJ13" s="597"/>
      <c r="FMK13" s="597"/>
      <c r="FML13" s="597"/>
      <c r="FMM13" s="597"/>
      <c r="FMN13" s="597"/>
      <c r="FMO13" s="597"/>
      <c r="FMP13" s="597"/>
      <c r="FMQ13" s="597"/>
      <c r="FMR13" s="597"/>
      <c r="FMS13" s="597"/>
      <c r="FMT13" s="597"/>
      <c r="FMU13" s="597"/>
      <c r="FMV13" s="597"/>
      <c r="FMW13" s="597"/>
      <c r="FMX13" s="597"/>
      <c r="FMY13" s="597"/>
      <c r="FMZ13" s="597"/>
      <c r="FNA13" s="597"/>
      <c r="FNB13" s="597"/>
      <c r="FNC13" s="597"/>
      <c r="FND13" s="597"/>
      <c r="FNE13" s="597"/>
      <c r="FNF13" s="597"/>
      <c r="FNG13" s="597"/>
      <c r="FNH13" s="597"/>
      <c r="FNI13" s="597"/>
      <c r="FNJ13" s="597"/>
      <c r="FNK13" s="597"/>
      <c r="FNL13" s="597"/>
      <c r="FNM13" s="597"/>
      <c r="FNN13" s="597"/>
      <c r="FNO13" s="597"/>
      <c r="FNP13" s="597"/>
      <c r="FNQ13" s="597"/>
      <c r="FNR13" s="597"/>
      <c r="FNS13" s="597"/>
      <c r="FNT13" s="597"/>
      <c r="FNU13" s="597"/>
      <c r="FNV13" s="597"/>
      <c r="FNW13" s="597"/>
      <c r="FNX13" s="597"/>
      <c r="FNY13" s="597"/>
      <c r="FNZ13" s="597"/>
      <c r="FOA13" s="597"/>
      <c r="FOB13" s="597"/>
      <c r="FOC13" s="597"/>
      <c r="FOD13" s="597"/>
      <c r="FOE13" s="597"/>
      <c r="FOF13" s="597"/>
      <c r="FOG13" s="597"/>
      <c r="FOH13" s="597"/>
      <c r="FOI13" s="597"/>
      <c r="FOJ13" s="597"/>
      <c r="FOK13" s="597"/>
      <c r="FOL13" s="597"/>
      <c r="FOM13" s="597"/>
      <c r="FON13" s="597"/>
      <c r="FOO13" s="597"/>
      <c r="FOP13" s="597"/>
      <c r="FOQ13" s="597"/>
      <c r="FOR13" s="597"/>
      <c r="FOS13" s="597"/>
      <c r="FOT13" s="597"/>
      <c r="FOU13" s="597"/>
      <c r="FOV13" s="597"/>
      <c r="FOW13" s="597"/>
      <c r="FOX13" s="597"/>
      <c r="FOY13" s="597"/>
      <c r="FOZ13" s="597"/>
      <c r="FPA13" s="597"/>
      <c r="FPB13" s="597"/>
      <c r="FPC13" s="597"/>
      <c r="FPD13" s="597"/>
      <c r="FPE13" s="597"/>
      <c r="FPF13" s="597"/>
      <c r="FPG13" s="597"/>
      <c r="FPH13" s="597"/>
      <c r="FPI13" s="597"/>
      <c r="FPJ13" s="597"/>
      <c r="FPK13" s="597"/>
      <c r="FPL13" s="597"/>
      <c r="FPM13" s="597"/>
      <c r="FPN13" s="597"/>
      <c r="FPO13" s="597"/>
      <c r="FPP13" s="597"/>
      <c r="FPQ13" s="597"/>
      <c r="FPR13" s="597"/>
      <c r="FPS13" s="597"/>
      <c r="FPT13" s="597"/>
      <c r="FPU13" s="597"/>
      <c r="FPV13" s="597"/>
      <c r="FPW13" s="597"/>
      <c r="FPX13" s="597"/>
      <c r="FPY13" s="597"/>
      <c r="FPZ13" s="597"/>
      <c r="FQA13" s="597"/>
      <c r="FQB13" s="597"/>
      <c r="FQC13" s="597"/>
      <c r="FQD13" s="597"/>
      <c r="FQE13" s="597"/>
      <c r="FQF13" s="597"/>
      <c r="FQG13" s="597"/>
      <c r="FQH13" s="597"/>
      <c r="FQI13" s="597"/>
      <c r="FQJ13" s="597"/>
      <c r="FQK13" s="597"/>
      <c r="FQL13" s="597"/>
      <c r="FQM13" s="597"/>
      <c r="FQN13" s="597"/>
      <c r="FQO13" s="597"/>
      <c r="FQP13" s="597"/>
      <c r="FQQ13" s="597"/>
      <c r="FQR13" s="597"/>
      <c r="FQS13" s="597"/>
      <c r="FQT13" s="597"/>
      <c r="FQU13" s="597"/>
      <c r="FQV13" s="597"/>
      <c r="FQW13" s="597"/>
      <c r="FQX13" s="597"/>
      <c r="FQY13" s="597"/>
      <c r="FQZ13" s="597"/>
      <c r="FRA13" s="597"/>
      <c r="FRB13" s="597"/>
      <c r="FRC13" s="597"/>
      <c r="FRD13" s="597"/>
      <c r="FRE13" s="597"/>
      <c r="FRF13" s="597"/>
      <c r="FRG13" s="597"/>
      <c r="FRH13" s="597"/>
      <c r="FRI13" s="597"/>
      <c r="FRJ13" s="597"/>
      <c r="FRK13" s="597"/>
      <c r="FRL13" s="597"/>
      <c r="FRM13" s="597"/>
      <c r="FRN13" s="597"/>
      <c r="FRO13" s="597"/>
      <c r="FRP13" s="597"/>
      <c r="FRQ13" s="597"/>
      <c r="FRR13" s="597"/>
      <c r="FRS13" s="597"/>
      <c r="FRT13" s="597"/>
      <c r="FRU13" s="597"/>
      <c r="FRV13" s="597"/>
      <c r="FRW13" s="597"/>
      <c r="FRX13" s="597"/>
      <c r="FRY13" s="597"/>
      <c r="FRZ13" s="597"/>
      <c r="FSA13" s="597"/>
      <c r="FSB13" s="597"/>
      <c r="FSC13" s="597"/>
      <c r="FSD13" s="597"/>
      <c r="FSE13" s="597"/>
      <c r="FSF13" s="597"/>
      <c r="FSG13" s="597"/>
      <c r="FSH13" s="597"/>
      <c r="FSI13" s="597"/>
      <c r="FSJ13" s="597"/>
      <c r="FSK13" s="597"/>
      <c r="FSL13" s="597"/>
      <c r="FSM13" s="597"/>
      <c r="FSN13" s="597"/>
      <c r="FSO13" s="597"/>
      <c r="FSP13" s="597"/>
      <c r="FSQ13" s="597"/>
      <c r="FSR13" s="597"/>
      <c r="FSS13" s="597"/>
      <c r="FST13" s="597"/>
      <c r="FSU13" s="597"/>
      <c r="FSV13" s="597"/>
      <c r="FSW13" s="597"/>
      <c r="FSX13" s="597"/>
      <c r="FSY13" s="597"/>
      <c r="FSZ13" s="597"/>
      <c r="FTA13" s="597"/>
      <c r="FTB13" s="597"/>
      <c r="FTC13" s="597"/>
      <c r="FTD13" s="597"/>
      <c r="FTE13" s="597"/>
      <c r="FTF13" s="597"/>
      <c r="FTG13" s="597"/>
      <c r="FTH13" s="597"/>
      <c r="FTI13" s="597"/>
      <c r="FTJ13" s="597"/>
      <c r="FTK13" s="597"/>
      <c r="FTL13" s="597"/>
      <c r="FTM13" s="597"/>
      <c r="FTN13" s="597"/>
      <c r="FTO13" s="597"/>
      <c r="FTP13" s="597"/>
      <c r="FTQ13" s="597"/>
      <c r="FTR13" s="597"/>
      <c r="FTS13" s="597"/>
      <c r="FTT13" s="597"/>
      <c r="FTU13" s="597"/>
      <c r="FTV13" s="597"/>
      <c r="FTW13" s="597"/>
      <c r="FTX13" s="597"/>
      <c r="FTY13" s="597"/>
      <c r="FTZ13" s="597"/>
      <c r="FUA13" s="597"/>
      <c r="FUB13" s="597"/>
      <c r="FUC13" s="597"/>
      <c r="FUD13" s="597"/>
      <c r="FUE13" s="597"/>
      <c r="FUF13" s="597"/>
      <c r="FUG13" s="597"/>
      <c r="FUH13" s="597"/>
      <c r="FUI13" s="597"/>
      <c r="FUJ13" s="597"/>
      <c r="FUK13" s="597"/>
      <c r="FUL13" s="597"/>
      <c r="FUM13" s="597"/>
      <c r="FUN13" s="597"/>
      <c r="FUO13" s="597"/>
      <c r="FUP13" s="597"/>
      <c r="FUQ13" s="597"/>
      <c r="FUR13" s="597"/>
      <c r="FUS13" s="597"/>
      <c r="FUT13" s="597"/>
      <c r="FUU13" s="597"/>
      <c r="FUV13" s="597"/>
      <c r="FUW13" s="597"/>
      <c r="FUX13" s="597"/>
      <c r="FUY13" s="597"/>
      <c r="FUZ13" s="597"/>
      <c r="FVA13" s="597"/>
      <c r="FVB13" s="597"/>
      <c r="FVC13" s="597"/>
      <c r="FVD13" s="597"/>
      <c r="FVE13" s="597"/>
      <c r="FVF13" s="597"/>
      <c r="FVG13" s="597"/>
      <c r="FVH13" s="597"/>
      <c r="FVI13" s="597"/>
      <c r="FVJ13" s="597"/>
      <c r="FVK13" s="597"/>
      <c r="FVL13" s="597"/>
      <c r="FVM13" s="597"/>
      <c r="FVN13" s="597"/>
      <c r="FVO13" s="597"/>
      <c r="FVP13" s="597"/>
      <c r="FVQ13" s="597"/>
      <c r="FVR13" s="597"/>
      <c r="FVS13" s="597"/>
      <c r="FVT13" s="597"/>
      <c r="FVU13" s="597"/>
      <c r="FVV13" s="597"/>
      <c r="FVW13" s="597"/>
      <c r="FVX13" s="597"/>
      <c r="FVY13" s="597"/>
      <c r="FVZ13" s="597"/>
      <c r="FWA13" s="597"/>
      <c r="FWB13" s="597"/>
      <c r="FWC13" s="597"/>
      <c r="FWD13" s="597"/>
      <c r="FWE13" s="597"/>
      <c r="FWF13" s="597"/>
      <c r="FWG13" s="597"/>
      <c r="FWH13" s="597"/>
      <c r="FWI13" s="597"/>
      <c r="FWJ13" s="597"/>
      <c r="FWK13" s="597"/>
      <c r="FWL13" s="597"/>
      <c r="FWM13" s="597"/>
      <c r="FWN13" s="597"/>
      <c r="FWO13" s="597"/>
      <c r="FWP13" s="597"/>
      <c r="FWQ13" s="597"/>
      <c r="FWR13" s="597"/>
      <c r="FWS13" s="597"/>
      <c r="FWT13" s="597"/>
      <c r="FWU13" s="597"/>
      <c r="FWV13" s="597"/>
      <c r="FWW13" s="597"/>
      <c r="FWX13" s="597"/>
      <c r="FWY13" s="597"/>
      <c r="FWZ13" s="597"/>
      <c r="FXA13" s="597"/>
      <c r="FXB13" s="597"/>
      <c r="FXC13" s="597"/>
      <c r="FXD13" s="597"/>
      <c r="FXE13" s="597"/>
      <c r="FXF13" s="597"/>
      <c r="FXG13" s="597"/>
      <c r="FXH13" s="597"/>
      <c r="FXI13" s="597"/>
      <c r="FXJ13" s="597"/>
      <c r="FXK13" s="597"/>
      <c r="FXL13" s="597"/>
      <c r="FXM13" s="597"/>
      <c r="FXN13" s="597"/>
      <c r="FXO13" s="597"/>
      <c r="FXP13" s="597"/>
      <c r="FXQ13" s="597"/>
      <c r="FXR13" s="597"/>
      <c r="FXS13" s="597"/>
      <c r="FXT13" s="597"/>
      <c r="FXU13" s="597"/>
      <c r="FXV13" s="597"/>
      <c r="FXW13" s="597"/>
      <c r="FXX13" s="597"/>
      <c r="FXY13" s="597"/>
      <c r="FXZ13" s="597"/>
      <c r="FYA13" s="597"/>
      <c r="FYB13" s="597"/>
      <c r="FYC13" s="597"/>
      <c r="FYD13" s="597"/>
      <c r="FYE13" s="597"/>
      <c r="FYF13" s="597"/>
      <c r="FYG13" s="597"/>
      <c r="FYH13" s="597"/>
      <c r="FYI13" s="597"/>
      <c r="FYJ13" s="597"/>
      <c r="FYK13" s="597"/>
      <c r="FYL13" s="597"/>
      <c r="FYM13" s="597"/>
      <c r="FYN13" s="597"/>
      <c r="FYO13" s="597"/>
      <c r="FYP13" s="597"/>
      <c r="FYQ13" s="597"/>
      <c r="FYR13" s="597"/>
      <c r="FYS13" s="597"/>
      <c r="FYT13" s="597"/>
      <c r="FYU13" s="597"/>
      <c r="FYV13" s="597"/>
      <c r="FYW13" s="597"/>
      <c r="FYX13" s="597"/>
      <c r="FYY13" s="597"/>
      <c r="FYZ13" s="597"/>
      <c r="FZA13" s="597"/>
      <c r="FZB13" s="597"/>
      <c r="FZC13" s="597"/>
      <c r="FZD13" s="597"/>
      <c r="FZE13" s="597"/>
      <c r="FZF13" s="597"/>
      <c r="FZG13" s="597"/>
      <c r="FZH13" s="597"/>
      <c r="FZI13" s="597"/>
      <c r="FZJ13" s="597"/>
      <c r="FZK13" s="597"/>
      <c r="FZL13" s="597"/>
      <c r="FZM13" s="597"/>
      <c r="FZN13" s="597"/>
      <c r="FZO13" s="597"/>
      <c r="FZP13" s="597"/>
      <c r="FZQ13" s="597"/>
      <c r="FZR13" s="597"/>
      <c r="FZS13" s="597"/>
      <c r="FZT13" s="597"/>
      <c r="FZU13" s="597"/>
      <c r="FZV13" s="597"/>
      <c r="FZW13" s="597"/>
      <c r="FZX13" s="597"/>
      <c r="FZY13" s="597"/>
      <c r="FZZ13" s="597"/>
      <c r="GAA13" s="597"/>
      <c r="GAB13" s="597"/>
      <c r="GAC13" s="597"/>
      <c r="GAD13" s="597"/>
      <c r="GAE13" s="597"/>
      <c r="GAF13" s="597"/>
      <c r="GAG13" s="597"/>
      <c r="GAH13" s="597"/>
      <c r="GAI13" s="597"/>
      <c r="GAJ13" s="597"/>
      <c r="GAK13" s="597"/>
      <c r="GAL13" s="597"/>
      <c r="GAM13" s="597"/>
      <c r="GAN13" s="597"/>
      <c r="GAO13" s="597"/>
      <c r="GAP13" s="597"/>
      <c r="GAQ13" s="597"/>
      <c r="GAR13" s="597"/>
      <c r="GAS13" s="597"/>
      <c r="GAT13" s="597"/>
      <c r="GAU13" s="597"/>
      <c r="GAV13" s="597"/>
      <c r="GAW13" s="597"/>
      <c r="GAX13" s="597"/>
      <c r="GAY13" s="597"/>
      <c r="GAZ13" s="597"/>
      <c r="GBA13" s="597"/>
      <c r="GBB13" s="597"/>
      <c r="GBC13" s="597"/>
      <c r="GBD13" s="597"/>
      <c r="GBE13" s="597"/>
      <c r="GBF13" s="597"/>
      <c r="GBG13" s="597"/>
      <c r="GBH13" s="597"/>
      <c r="GBI13" s="597"/>
      <c r="GBJ13" s="597"/>
      <c r="GBK13" s="597"/>
      <c r="GBL13" s="597"/>
      <c r="GBM13" s="597"/>
      <c r="GBN13" s="597"/>
      <c r="GBO13" s="597"/>
      <c r="GBP13" s="597"/>
      <c r="GBQ13" s="597"/>
      <c r="GBR13" s="597"/>
      <c r="GBS13" s="597"/>
      <c r="GBT13" s="597"/>
      <c r="GBU13" s="597"/>
      <c r="GBV13" s="597"/>
      <c r="GBW13" s="597"/>
      <c r="GBX13" s="597"/>
      <c r="GBY13" s="597"/>
      <c r="GBZ13" s="597"/>
      <c r="GCA13" s="597"/>
      <c r="GCB13" s="597"/>
      <c r="GCC13" s="597"/>
      <c r="GCD13" s="597"/>
      <c r="GCE13" s="597"/>
      <c r="GCF13" s="597"/>
      <c r="GCG13" s="597"/>
      <c r="GCH13" s="597"/>
      <c r="GCI13" s="597"/>
      <c r="GCJ13" s="597"/>
      <c r="GCK13" s="597"/>
      <c r="GCL13" s="597"/>
      <c r="GCM13" s="597"/>
      <c r="GCN13" s="597"/>
      <c r="GCO13" s="597"/>
      <c r="GCP13" s="597"/>
      <c r="GCQ13" s="597"/>
      <c r="GCR13" s="597"/>
      <c r="GCS13" s="597"/>
      <c r="GCT13" s="597"/>
      <c r="GCU13" s="597"/>
      <c r="GCV13" s="597"/>
      <c r="GCW13" s="597"/>
      <c r="GCX13" s="597"/>
      <c r="GCY13" s="597"/>
      <c r="GCZ13" s="597"/>
      <c r="GDA13" s="597"/>
      <c r="GDB13" s="597"/>
      <c r="GDC13" s="597"/>
      <c r="GDD13" s="597"/>
      <c r="GDE13" s="597"/>
      <c r="GDF13" s="597"/>
      <c r="GDG13" s="597"/>
      <c r="GDH13" s="597"/>
      <c r="GDI13" s="597"/>
      <c r="GDJ13" s="597"/>
      <c r="GDK13" s="597"/>
      <c r="GDL13" s="597"/>
      <c r="GDM13" s="597"/>
      <c r="GDN13" s="597"/>
      <c r="GDO13" s="597"/>
      <c r="GDP13" s="597"/>
      <c r="GDQ13" s="597"/>
      <c r="GDR13" s="597"/>
      <c r="GDS13" s="597"/>
      <c r="GDT13" s="597"/>
      <c r="GDU13" s="597"/>
      <c r="GDV13" s="597"/>
      <c r="GDW13" s="597"/>
      <c r="GDX13" s="597"/>
      <c r="GDY13" s="597"/>
      <c r="GDZ13" s="597"/>
      <c r="GEA13" s="597"/>
      <c r="GEB13" s="597"/>
      <c r="GEC13" s="597"/>
      <c r="GED13" s="597"/>
      <c r="GEE13" s="597"/>
      <c r="GEF13" s="597"/>
      <c r="GEG13" s="597"/>
      <c r="GEH13" s="597"/>
      <c r="GEI13" s="597"/>
      <c r="GEJ13" s="597"/>
      <c r="GEK13" s="597"/>
      <c r="GEL13" s="597"/>
      <c r="GEM13" s="597"/>
      <c r="GEN13" s="597"/>
      <c r="GEO13" s="597"/>
      <c r="GEP13" s="597"/>
      <c r="GEQ13" s="597"/>
      <c r="GER13" s="597"/>
      <c r="GES13" s="597"/>
      <c r="GET13" s="597"/>
      <c r="GEU13" s="597"/>
      <c r="GEV13" s="597"/>
      <c r="GEW13" s="597"/>
      <c r="GEX13" s="597"/>
      <c r="GEY13" s="597"/>
      <c r="GEZ13" s="597"/>
      <c r="GFA13" s="597"/>
      <c r="GFB13" s="597"/>
      <c r="GFC13" s="597"/>
      <c r="GFD13" s="597"/>
      <c r="GFE13" s="597"/>
      <c r="GFF13" s="597"/>
      <c r="GFG13" s="597"/>
      <c r="GFH13" s="597"/>
      <c r="GFI13" s="597"/>
      <c r="GFJ13" s="597"/>
      <c r="GFK13" s="597"/>
      <c r="GFL13" s="597"/>
      <c r="GFM13" s="597"/>
      <c r="GFN13" s="597"/>
      <c r="GFO13" s="597"/>
      <c r="GFP13" s="597"/>
      <c r="GFQ13" s="597"/>
      <c r="GFR13" s="597"/>
      <c r="GFS13" s="597"/>
      <c r="GFT13" s="597"/>
      <c r="GFU13" s="597"/>
      <c r="GFV13" s="597"/>
      <c r="GFW13" s="597"/>
      <c r="GFX13" s="597"/>
      <c r="GFY13" s="597"/>
      <c r="GFZ13" s="597"/>
      <c r="GGA13" s="597"/>
      <c r="GGB13" s="597"/>
      <c r="GGC13" s="597"/>
      <c r="GGD13" s="597"/>
      <c r="GGE13" s="597"/>
      <c r="GGF13" s="597"/>
      <c r="GGG13" s="597"/>
      <c r="GGH13" s="597"/>
      <c r="GGI13" s="597"/>
      <c r="GGJ13" s="597"/>
      <c r="GGK13" s="597"/>
      <c r="GGL13" s="597"/>
      <c r="GGM13" s="597"/>
      <c r="GGN13" s="597"/>
      <c r="GGO13" s="597"/>
      <c r="GGP13" s="597"/>
      <c r="GGQ13" s="597"/>
      <c r="GGR13" s="597"/>
      <c r="GGS13" s="597"/>
      <c r="GGT13" s="597"/>
      <c r="GGU13" s="597"/>
      <c r="GGV13" s="597"/>
      <c r="GGW13" s="597"/>
      <c r="GGX13" s="597"/>
      <c r="GGY13" s="597"/>
      <c r="GGZ13" s="597"/>
      <c r="GHA13" s="597"/>
      <c r="GHB13" s="597"/>
      <c r="GHC13" s="597"/>
      <c r="GHD13" s="597"/>
      <c r="GHE13" s="597"/>
      <c r="GHF13" s="597"/>
      <c r="GHG13" s="597"/>
      <c r="GHH13" s="597"/>
      <c r="GHI13" s="597"/>
      <c r="GHJ13" s="597"/>
      <c r="GHK13" s="597"/>
      <c r="GHL13" s="597"/>
      <c r="GHM13" s="597"/>
      <c r="GHN13" s="597"/>
      <c r="GHO13" s="597"/>
      <c r="GHP13" s="597"/>
      <c r="GHQ13" s="597"/>
      <c r="GHR13" s="597"/>
      <c r="GHS13" s="597"/>
      <c r="GHT13" s="597"/>
      <c r="GHU13" s="597"/>
      <c r="GHV13" s="597"/>
      <c r="GHW13" s="597"/>
      <c r="GHX13" s="597"/>
      <c r="GHY13" s="597"/>
      <c r="GHZ13" s="597"/>
      <c r="GIA13" s="597"/>
      <c r="GIB13" s="597"/>
      <c r="GIC13" s="597"/>
      <c r="GID13" s="597"/>
      <c r="GIE13" s="597"/>
      <c r="GIF13" s="597"/>
      <c r="GIG13" s="597"/>
      <c r="GIH13" s="597"/>
      <c r="GII13" s="597"/>
      <c r="GIJ13" s="597"/>
      <c r="GIK13" s="597"/>
      <c r="GIL13" s="597"/>
      <c r="GIM13" s="597"/>
      <c r="GIN13" s="597"/>
      <c r="GIO13" s="597"/>
      <c r="GIP13" s="597"/>
      <c r="GIQ13" s="597"/>
      <c r="GIR13" s="597"/>
      <c r="GIS13" s="597"/>
      <c r="GIT13" s="597"/>
      <c r="GIU13" s="597"/>
      <c r="GIV13" s="597"/>
      <c r="GIW13" s="597"/>
      <c r="GIX13" s="597"/>
      <c r="GIY13" s="597"/>
      <c r="GIZ13" s="597"/>
      <c r="GJA13" s="597"/>
      <c r="GJB13" s="597"/>
      <c r="GJC13" s="597"/>
      <c r="GJD13" s="597"/>
      <c r="GJE13" s="597"/>
      <c r="GJF13" s="597"/>
      <c r="GJG13" s="597"/>
      <c r="GJH13" s="597"/>
      <c r="GJI13" s="597"/>
      <c r="GJJ13" s="597"/>
      <c r="GJK13" s="597"/>
      <c r="GJL13" s="597"/>
      <c r="GJM13" s="597"/>
      <c r="GJN13" s="597"/>
      <c r="GJO13" s="597"/>
      <c r="GJP13" s="597"/>
      <c r="GJQ13" s="597"/>
      <c r="GJR13" s="597"/>
      <c r="GJS13" s="597"/>
      <c r="GJT13" s="597"/>
      <c r="GJU13" s="597"/>
      <c r="GJV13" s="597"/>
      <c r="GJW13" s="597"/>
      <c r="GJX13" s="597"/>
      <c r="GJY13" s="597"/>
      <c r="GJZ13" s="597"/>
      <c r="GKA13" s="597"/>
      <c r="GKB13" s="597"/>
      <c r="GKC13" s="597"/>
      <c r="GKD13" s="597"/>
      <c r="GKE13" s="597"/>
      <c r="GKF13" s="597"/>
      <c r="GKG13" s="597"/>
      <c r="GKH13" s="597"/>
      <c r="GKI13" s="597"/>
      <c r="GKJ13" s="597"/>
      <c r="GKK13" s="597"/>
      <c r="GKL13" s="597"/>
      <c r="GKM13" s="597"/>
      <c r="GKN13" s="597"/>
      <c r="GKO13" s="597"/>
      <c r="GKP13" s="597"/>
      <c r="GKQ13" s="597"/>
      <c r="GKR13" s="597"/>
      <c r="GKS13" s="597"/>
      <c r="GKT13" s="597"/>
      <c r="GKU13" s="597"/>
      <c r="GKV13" s="597"/>
      <c r="GKW13" s="597"/>
      <c r="GKX13" s="597"/>
      <c r="GKY13" s="597"/>
      <c r="GKZ13" s="597"/>
      <c r="GLA13" s="597"/>
      <c r="GLB13" s="597"/>
      <c r="GLC13" s="597"/>
      <c r="GLD13" s="597"/>
      <c r="GLE13" s="597"/>
      <c r="GLF13" s="597"/>
      <c r="GLG13" s="597"/>
      <c r="GLH13" s="597"/>
      <c r="GLI13" s="597"/>
      <c r="GLJ13" s="597"/>
      <c r="GLK13" s="597"/>
      <c r="GLL13" s="597"/>
      <c r="GLM13" s="597"/>
      <c r="GLN13" s="597"/>
      <c r="GLO13" s="597"/>
      <c r="GLP13" s="597"/>
      <c r="GLQ13" s="597"/>
      <c r="GLR13" s="597"/>
      <c r="GLS13" s="597"/>
      <c r="GLT13" s="597"/>
      <c r="GLU13" s="597"/>
      <c r="GLV13" s="597"/>
      <c r="GLW13" s="597"/>
      <c r="GLX13" s="597"/>
      <c r="GLY13" s="597"/>
      <c r="GLZ13" s="597"/>
      <c r="GMA13" s="597"/>
      <c r="GMB13" s="597"/>
      <c r="GMC13" s="597"/>
      <c r="GMD13" s="597"/>
      <c r="GME13" s="597"/>
      <c r="GMF13" s="597"/>
      <c r="GMG13" s="597"/>
      <c r="GMH13" s="597"/>
      <c r="GMI13" s="597"/>
      <c r="GMJ13" s="597"/>
      <c r="GMK13" s="597"/>
      <c r="GML13" s="597"/>
      <c r="GMM13" s="597"/>
      <c r="GMN13" s="597"/>
      <c r="GMO13" s="597"/>
      <c r="GMP13" s="597"/>
      <c r="GMQ13" s="597"/>
      <c r="GMR13" s="597"/>
      <c r="GMS13" s="597"/>
      <c r="GMT13" s="597"/>
      <c r="GMU13" s="597"/>
      <c r="GMV13" s="597"/>
      <c r="GMW13" s="597"/>
      <c r="GMX13" s="597"/>
      <c r="GMY13" s="597"/>
      <c r="GMZ13" s="597"/>
      <c r="GNA13" s="597"/>
      <c r="GNB13" s="597"/>
      <c r="GNC13" s="597"/>
      <c r="GND13" s="597"/>
      <c r="GNE13" s="597"/>
      <c r="GNF13" s="597"/>
      <c r="GNG13" s="597"/>
      <c r="GNH13" s="597"/>
      <c r="GNI13" s="597"/>
      <c r="GNJ13" s="597"/>
      <c r="GNK13" s="597"/>
      <c r="GNL13" s="597"/>
      <c r="GNM13" s="597"/>
      <c r="GNN13" s="597"/>
      <c r="GNO13" s="597"/>
      <c r="GNP13" s="597"/>
      <c r="GNQ13" s="597"/>
      <c r="GNR13" s="597"/>
      <c r="GNS13" s="597"/>
      <c r="GNT13" s="597"/>
      <c r="GNU13" s="597"/>
      <c r="GNV13" s="597"/>
      <c r="GNW13" s="597"/>
      <c r="GNX13" s="597"/>
      <c r="GNY13" s="597"/>
      <c r="GNZ13" s="597"/>
      <c r="GOA13" s="597"/>
      <c r="GOB13" s="597"/>
      <c r="GOC13" s="597"/>
      <c r="GOD13" s="597"/>
      <c r="GOE13" s="597"/>
      <c r="GOF13" s="597"/>
      <c r="GOG13" s="597"/>
      <c r="GOH13" s="597"/>
      <c r="GOI13" s="597"/>
      <c r="GOJ13" s="597"/>
      <c r="GOK13" s="597"/>
      <c r="GOL13" s="597"/>
      <c r="GOM13" s="597"/>
      <c r="GON13" s="597"/>
      <c r="GOO13" s="597"/>
      <c r="GOP13" s="597"/>
      <c r="GOQ13" s="597"/>
      <c r="GOR13" s="597"/>
      <c r="GOS13" s="597"/>
      <c r="GOT13" s="597"/>
      <c r="GOU13" s="597"/>
      <c r="GOV13" s="597"/>
      <c r="GOW13" s="597"/>
      <c r="GOX13" s="597"/>
      <c r="GOY13" s="597"/>
      <c r="GOZ13" s="597"/>
      <c r="GPA13" s="597"/>
      <c r="GPB13" s="597"/>
      <c r="GPC13" s="597"/>
      <c r="GPD13" s="597"/>
      <c r="GPE13" s="597"/>
      <c r="GPF13" s="597"/>
      <c r="GPG13" s="597"/>
      <c r="GPH13" s="597"/>
      <c r="GPI13" s="597"/>
      <c r="GPJ13" s="597"/>
      <c r="GPK13" s="597"/>
      <c r="GPL13" s="597"/>
      <c r="GPM13" s="597"/>
      <c r="GPN13" s="597"/>
      <c r="GPO13" s="597"/>
      <c r="GPP13" s="597"/>
      <c r="GPQ13" s="597"/>
      <c r="GPR13" s="597"/>
      <c r="GPS13" s="597"/>
      <c r="GPT13" s="597"/>
      <c r="GPU13" s="597"/>
      <c r="GPV13" s="597"/>
      <c r="GPW13" s="597"/>
      <c r="GPX13" s="597"/>
      <c r="GPY13" s="597"/>
      <c r="GPZ13" s="597"/>
      <c r="GQA13" s="597"/>
      <c r="GQB13" s="597"/>
      <c r="GQC13" s="597"/>
      <c r="GQD13" s="597"/>
      <c r="GQE13" s="597"/>
      <c r="GQF13" s="597"/>
      <c r="GQG13" s="597"/>
      <c r="GQH13" s="597"/>
      <c r="GQI13" s="597"/>
      <c r="GQJ13" s="597"/>
      <c r="GQK13" s="597"/>
      <c r="GQL13" s="597"/>
      <c r="GQM13" s="597"/>
      <c r="GQN13" s="597"/>
      <c r="GQO13" s="597"/>
      <c r="GQP13" s="597"/>
      <c r="GQQ13" s="597"/>
      <c r="GQR13" s="597"/>
      <c r="GQS13" s="597"/>
      <c r="GQT13" s="597"/>
      <c r="GQU13" s="597"/>
      <c r="GQV13" s="597"/>
      <c r="GQW13" s="597"/>
      <c r="GQX13" s="597"/>
      <c r="GQY13" s="597"/>
      <c r="GQZ13" s="597"/>
      <c r="GRA13" s="597"/>
      <c r="GRB13" s="597"/>
      <c r="GRC13" s="597"/>
      <c r="GRD13" s="597"/>
      <c r="GRE13" s="597"/>
      <c r="GRF13" s="597"/>
      <c r="GRG13" s="597"/>
      <c r="GRH13" s="597"/>
      <c r="GRI13" s="597"/>
      <c r="GRJ13" s="597"/>
      <c r="GRK13" s="597"/>
      <c r="GRL13" s="597"/>
      <c r="GRM13" s="597"/>
      <c r="GRN13" s="597"/>
      <c r="GRO13" s="597"/>
      <c r="GRP13" s="597"/>
      <c r="GRQ13" s="597"/>
      <c r="GRR13" s="597"/>
      <c r="GRS13" s="597"/>
      <c r="GRT13" s="597"/>
      <c r="GRU13" s="597"/>
      <c r="GRV13" s="597"/>
      <c r="GRW13" s="597"/>
      <c r="GRX13" s="597"/>
      <c r="GRY13" s="597"/>
      <c r="GRZ13" s="597"/>
      <c r="GSA13" s="597"/>
      <c r="GSB13" s="597"/>
      <c r="GSC13" s="597"/>
      <c r="GSD13" s="597"/>
      <c r="GSE13" s="597"/>
      <c r="GSF13" s="597"/>
      <c r="GSG13" s="597"/>
      <c r="GSH13" s="597"/>
      <c r="GSI13" s="597"/>
      <c r="GSJ13" s="597"/>
      <c r="GSK13" s="597"/>
      <c r="GSL13" s="597"/>
      <c r="GSM13" s="597"/>
      <c r="GSN13" s="597"/>
      <c r="GSO13" s="597"/>
      <c r="GSP13" s="597"/>
      <c r="GSQ13" s="597"/>
      <c r="GSR13" s="597"/>
      <c r="GSS13" s="597"/>
      <c r="GST13" s="597"/>
      <c r="GSU13" s="597"/>
      <c r="GSV13" s="597"/>
      <c r="GSW13" s="597"/>
      <c r="GSX13" s="597"/>
      <c r="GSY13" s="597"/>
      <c r="GSZ13" s="597"/>
      <c r="GTA13" s="597"/>
      <c r="GTB13" s="597"/>
      <c r="GTC13" s="597"/>
      <c r="GTD13" s="597"/>
      <c r="GTE13" s="597"/>
      <c r="GTF13" s="597"/>
      <c r="GTG13" s="597"/>
      <c r="GTH13" s="597"/>
      <c r="GTI13" s="597"/>
      <c r="GTJ13" s="597"/>
      <c r="GTK13" s="597"/>
      <c r="GTL13" s="597"/>
      <c r="GTM13" s="597"/>
      <c r="GTN13" s="597"/>
      <c r="GTO13" s="597"/>
      <c r="GTP13" s="597"/>
      <c r="GTQ13" s="597"/>
      <c r="GTR13" s="597"/>
      <c r="GTS13" s="597"/>
      <c r="GTT13" s="597"/>
      <c r="GTU13" s="597"/>
      <c r="GTV13" s="597"/>
      <c r="GTW13" s="597"/>
      <c r="GTX13" s="597"/>
      <c r="GTY13" s="597"/>
      <c r="GTZ13" s="597"/>
      <c r="GUA13" s="597"/>
      <c r="GUB13" s="597"/>
      <c r="GUC13" s="597"/>
      <c r="GUD13" s="597"/>
      <c r="GUE13" s="597"/>
      <c r="GUF13" s="597"/>
      <c r="GUG13" s="597"/>
      <c r="GUH13" s="597"/>
      <c r="GUI13" s="597"/>
      <c r="GUJ13" s="597"/>
      <c r="GUK13" s="597"/>
      <c r="GUL13" s="597"/>
      <c r="GUM13" s="597"/>
      <c r="GUN13" s="597"/>
      <c r="GUO13" s="597"/>
      <c r="GUP13" s="597"/>
      <c r="GUQ13" s="597"/>
      <c r="GUR13" s="597"/>
      <c r="GUS13" s="597"/>
      <c r="GUT13" s="597"/>
      <c r="GUU13" s="597"/>
      <c r="GUV13" s="597"/>
      <c r="GUW13" s="597"/>
      <c r="GUX13" s="597"/>
      <c r="GUY13" s="597"/>
      <c r="GUZ13" s="597"/>
      <c r="GVA13" s="597"/>
      <c r="GVB13" s="597"/>
      <c r="GVC13" s="597"/>
      <c r="GVD13" s="597"/>
      <c r="GVE13" s="597"/>
      <c r="GVF13" s="597"/>
      <c r="GVG13" s="597"/>
      <c r="GVH13" s="597"/>
      <c r="GVI13" s="597"/>
      <c r="GVJ13" s="597"/>
      <c r="GVK13" s="597"/>
      <c r="GVL13" s="597"/>
      <c r="GVM13" s="597"/>
      <c r="GVN13" s="597"/>
      <c r="GVO13" s="597"/>
      <c r="GVP13" s="597"/>
      <c r="GVQ13" s="597"/>
      <c r="GVR13" s="597"/>
      <c r="GVS13" s="597"/>
      <c r="GVT13" s="597"/>
      <c r="GVU13" s="597"/>
      <c r="GVV13" s="597"/>
      <c r="GVW13" s="597"/>
      <c r="GVX13" s="597"/>
      <c r="GVY13" s="597"/>
      <c r="GVZ13" s="597"/>
      <c r="GWA13" s="597"/>
      <c r="GWB13" s="597"/>
      <c r="GWC13" s="597"/>
      <c r="GWD13" s="597"/>
      <c r="GWE13" s="597"/>
      <c r="GWF13" s="597"/>
      <c r="GWG13" s="597"/>
      <c r="GWH13" s="597"/>
      <c r="GWI13" s="597"/>
      <c r="GWJ13" s="597"/>
      <c r="GWK13" s="597"/>
      <c r="GWL13" s="597"/>
      <c r="GWM13" s="597"/>
      <c r="GWN13" s="597"/>
      <c r="GWO13" s="597"/>
      <c r="GWP13" s="597"/>
      <c r="GWQ13" s="597"/>
      <c r="GWR13" s="597"/>
      <c r="GWS13" s="597"/>
      <c r="GWT13" s="597"/>
      <c r="GWU13" s="597"/>
      <c r="GWV13" s="597"/>
      <c r="GWW13" s="597"/>
      <c r="GWX13" s="597"/>
      <c r="GWY13" s="597"/>
      <c r="GWZ13" s="597"/>
      <c r="GXA13" s="597"/>
      <c r="GXB13" s="597"/>
      <c r="GXC13" s="597"/>
      <c r="GXD13" s="597"/>
      <c r="GXE13" s="597"/>
      <c r="GXF13" s="597"/>
      <c r="GXG13" s="597"/>
      <c r="GXH13" s="597"/>
      <c r="GXI13" s="597"/>
      <c r="GXJ13" s="597"/>
      <c r="GXK13" s="597"/>
      <c r="GXL13" s="597"/>
      <c r="GXM13" s="597"/>
      <c r="GXN13" s="597"/>
      <c r="GXO13" s="597"/>
      <c r="GXP13" s="597"/>
      <c r="GXQ13" s="597"/>
      <c r="GXR13" s="597"/>
      <c r="GXS13" s="597"/>
      <c r="GXT13" s="597"/>
      <c r="GXU13" s="597"/>
      <c r="GXV13" s="597"/>
      <c r="GXW13" s="597"/>
      <c r="GXX13" s="597"/>
      <c r="GXY13" s="597"/>
      <c r="GXZ13" s="597"/>
      <c r="GYA13" s="597"/>
      <c r="GYB13" s="597"/>
      <c r="GYC13" s="597"/>
      <c r="GYD13" s="597"/>
      <c r="GYE13" s="597"/>
      <c r="GYF13" s="597"/>
      <c r="GYG13" s="597"/>
      <c r="GYH13" s="597"/>
      <c r="GYI13" s="597"/>
      <c r="GYJ13" s="597"/>
      <c r="GYK13" s="597"/>
      <c r="GYL13" s="597"/>
      <c r="GYM13" s="597"/>
      <c r="GYN13" s="597"/>
      <c r="GYO13" s="597"/>
      <c r="GYP13" s="597"/>
      <c r="GYQ13" s="597"/>
      <c r="GYR13" s="597"/>
      <c r="GYS13" s="597"/>
      <c r="GYT13" s="597"/>
      <c r="GYU13" s="597"/>
      <c r="GYV13" s="597"/>
      <c r="GYW13" s="597"/>
      <c r="GYX13" s="597"/>
      <c r="GYY13" s="597"/>
      <c r="GYZ13" s="597"/>
      <c r="GZA13" s="597"/>
      <c r="GZB13" s="597"/>
      <c r="GZC13" s="597"/>
      <c r="GZD13" s="597"/>
      <c r="GZE13" s="597"/>
      <c r="GZF13" s="597"/>
      <c r="GZG13" s="597"/>
      <c r="GZH13" s="597"/>
      <c r="GZI13" s="597"/>
      <c r="GZJ13" s="597"/>
      <c r="GZK13" s="597"/>
      <c r="GZL13" s="597"/>
      <c r="GZM13" s="597"/>
      <c r="GZN13" s="597"/>
      <c r="GZO13" s="597"/>
      <c r="GZP13" s="597"/>
      <c r="GZQ13" s="597"/>
      <c r="GZR13" s="597"/>
      <c r="GZS13" s="597"/>
      <c r="GZT13" s="597"/>
      <c r="GZU13" s="597"/>
      <c r="GZV13" s="597"/>
      <c r="GZW13" s="597"/>
      <c r="GZX13" s="597"/>
      <c r="GZY13" s="597"/>
      <c r="GZZ13" s="597"/>
      <c r="HAA13" s="597"/>
      <c r="HAB13" s="597"/>
      <c r="HAC13" s="597"/>
      <c r="HAD13" s="597"/>
      <c r="HAE13" s="597"/>
      <c r="HAF13" s="597"/>
      <c r="HAG13" s="597"/>
      <c r="HAH13" s="597"/>
      <c r="HAI13" s="597"/>
      <c r="HAJ13" s="597"/>
      <c r="HAK13" s="597"/>
      <c r="HAL13" s="597"/>
      <c r="HAM13" s="597"/>
      <c r="HAN13" s="597"/>
      <c r="HAO13" s="597"/>
      <c r="HAP13" s="597"/>
      <c r="HAQ13" s="597"/>
      <c r="HAR13" s="597"/>
      <c r="HAS13" s="597"/>
      <c r="HAT13" s="597"/>
      <c r="HAU13" s="597"/>
      <c r="HAV13" s="597"/>
      <c r="HAW13" s="597"/>
      <c r="HAX13" s="597"/>
      <c r="HAY13" s="597"/>
      <c r="HAZ13" s="597"/>
      <c r="HBA13" s="597"/>
      <c r="HBB13" s="597"/>
      <c r="HBC13" s="597"/>
      <c r="HBD13" s="597"/>
      <c r="HBE13" s="597"/>
      <c r="HBF13" s="597"/>
      <c r="HBG13" s="597"/>
      <c r="HBH13" s="597"/>
      <c r="HBI13" s="597"/>
      <c r="HBJ13" s="597"/>
      <c r="HBK13" s="597"/>
      <c r="HBL13" s="597"/>
      <c r="HBM13" s="597"/>
      <c r="HBN13" s="597"/>
      <c r="HBO13" s="597"/>
      <c r="HBP13" s="597"/>
      <c r="HBQ13" s="597"/>
      <c r="HBR13" s="597"/>
      <c r="HBS13" s="597"/>
      <c r="HBT13" s="597"/>
      <c r="HBU13" s="597"/>
      <c r="HBV13" s="597"/>
      <c r="HBW13" s="597"/>
      <c r="HBX13" s="597"/>
      <c r="HBY13" s="597"/>
      <c r="HBZ13" s="597"/>
      <c r="HCA13" s="597"/>
      <c r="HCB13" s="597"/>
      <c r="HCC13" s="597"/>
      <c r="HCD13" s="597"/>
      <c r="HCE13" s="597"/>
      <c r="HCF13" s="597"/>
      <c r="HCG13" s="597"/>
      <c r="HCH13" s="597"/>
      <c r="HCI13" s="597"/>
      <c r="HCJ13" s="597"/>
      <c r="HCK13" s="597"/>
      <c r="HCL13" s="597"/>
      <c r="HCM13" s="597"/>
      <c r="HCN13" s="597"/>
      <c r="HCO13" s="597"/>
      <c r="HCP13" s="597"/>
      <c r="HCQ13" s="597"/>
      <c r="HCR13" s="597"/>
      <c r="HCS13" s="597"/>
      <c r="HCT13" s="597"/>
      <c r="HCU13" s="597"/>
      <c r="HCV13" s="597"/>
      <c r="HCW13" s="597"/>
      <c r="HCX13" s="597"/>
      <c r="HCY13" s="597"/>
      <c r="HCZ13" s="597"/>
      <c r="HDA13" s="597"/>
      <c r="HDB13" s="597"/>
      <c r="HDC13" s="597"/>
      <c r="HDD13" s="597"/>
      <c r="HDE13" s="597"/>
      <c r="HDF13" s="597"/>
      <c r="HDG13" s="597"/>
      <c r="HDH13" s="597"/>
      <c r="HDI13" s="597"/>
      <c r="HDJ13" s="597"/>
      <c r="HDK13" s="597"/>
      <c r="HDL13" s="597"/>
      <c r="HDM13" s="597"/>
      <c r="HDN13" s="597"/>
      <c r="HDO13" s="597"/>
      <c r="HDP13" s="597"/>
      <c r="HDQ13" s="597"/>
      <c r="HDR13" s="597"/>
      <c r="HDS13" s="597"/>
      <c r="HDT13" s="597"/>
      <c r="HDU13" s="597"/>
      <c r="HDV13" s="597"/>
      <c r="HDW13" s="597"/>
      <c r="HDX13" s="597"/>
      <c r="HDY13" s="597"/>
      <c r="HDZ13" s="597"/>
      <c r="HEA13" s="597"/>
      <c r="HEB13" s="597"/>
      <c r="HEC13" s="597"/>
      <c r="HED13" s="597"/>
      <c r="HEE13" s="597"/>
      <c r="HEF13" s="597"/>
      <c r="HEG13" s="597"/>
      <c r="HEH13" s="597"/>
      <c r="HEI13" s="597"/>
      <c r="HEJ13" s="597"/>
      <c r="HEK13" s="597"/>
      <c r="HEL13" s="597"/>
      <c r="HEM13" s="597"/>
      <c r="HEN13" s="597"/>
      <c r="HEO13" s="597"/>
      <c r="HEP13" s="597"/>
      <c r="HEQ13" s="597"/>
      <c r="HER13" s="597"/>
      <c r="HES13" s="597"/>
      <c r="HET13" s="597"/>
      <c r="HEU13" s="597"/>
      <c r="HEV13" s="597"/>
      <c r="HEW13" s="597"/>
      <c r="HEX13" s="597"/>
      <c r="HEY13" s="597"/>
      <c r="HEZ13" s="597"/>
      <c r="HFA13" s="597"/>
      <c r="HFB13" s="597"/>
      <c r="HFC13" s="597"/>
      <c r="HFD13" s="597"/>
      <c r="HFE13" s="597"/>
      <c r="HFF13" s="597"/>
      <c r="HFG13" s="597"/>
      <c r="HFH13" s="597"/>
      <c r="HFI13" s="597"/>
      <c r="HFJ13" s="597"/>
      <c r="HFK13" s="597"/>
      <c r="HFL13" s="597"/>
      <c r="HFM13" s="597"/>
      <c r="HFN13" s="597"/>
      <c r="HFO13" s="597"/>
      <c r="HFP13" s="597"/>
      <c r="HFQ13" s="597"/>
      <c r="HFR13" s="597"/>
      <c r="HFS13" s="597"/>
      <c r="HFT13" s="597"/>
      <c r="HFU13" s="597"/>
      <c r="HFV13" s="597"/>
      <c r="HFW13" s="597"/>
      <c r="HFX13" s="597"/>
      <c r="HFY13" s="597"/>
      <c r="HFZ13" s="597"/>
      <c r="HGA13" s="597"/>
      <c r="HGB13" s="597"/>
      <c r="HGC13" s="597"/>
      <c r="HGD13" s="597"/>
      <c r="HGE13" s="597"/>
      <c r="HGF13" s="597"/>
      <c r="HGG13" s="597"/>
      <c r="HGH13" s="597"/>
      <c r="HGI13" s="597"/>
      <c r="HGJ13" s="597"/>
      <c r="HGK13" s="597"/>
      <c r="HGL13" s="597"/>
      <c r="HGM13" s="597"/>
      <c r="HGN13" s="597"/>
      <c r="HGO13" s="597"/>
      <c r="HGP13" s="597"/>
      <c r="HGQ13" s="597"/>
      <c r="HGR13" s="597"/>
      <c r="HGS13" s="597"/>
      <c r="HGT13" s="597"/>
      <c r="HGU13" s="597"/>
      <c r="HGV13" s="597"/>
      <c r="HGW13" s="597"/>
      <c r="HGX13" s="597"/>
      <c r="HGY13" s="597"/>
      <c r="HGZ13" s="597"/>
      <c r="HHA13" s="597"/>
      <c r="HHB13" s="597"/>
      <c r="HHC13" s="597"/>
      <c r="HHD13" s="597"/>
      <c r="HHE13" s="597"/>
      <c r="HHF13" s="597"/>
      <c r="HHG13" s="597"/>
      <c r="HHH13" s="597"/>
      <c r="HHI13" s="597"/>
      <c r="HHJ13" s="597"/>
      <c r="HHK13" s="597"/>
      <c r="HHL13" s="597"/>
      <c r="HHM13" s="597"/>
      <c r="HHN13" s="597"/>
      <c r="HHO13" s="597"/>
      <c r="HHP13" s="597"/>
      <c r="HHQ13" s="597"/>
      <c r="HHR13" s="597"/>
      <c r="HHS13" s="597"/>
      <c r="HHT13" s="597"/>
      <c r="HHU13" s="597"/>
      <c r="HHV13" s="597"/>
      <c r="HHW13" s="597"/>
      <c r="HHX13" s="597"/>
      <c r="HHY13" s="597"/>
      <c r="HHZ13" s="597"/>
      <c r="HIA13" s="597"/>
      <c r="HIB13" s="597"/>
      <c r="HIC13" s="597"/>
      <c r="HID13" s="597"/>
      <c r="HIE13" s="597"/>
      <c r="HIF13" s="597"/>
      <c r="HIG13" s="597"/>
      <c r="HIH13" s="597"/>
      <c r="HII13" s="597"/>
      <c r="HIJ13" s="597"/>
      <c r="HIK13" s="597"/>
      <c r="HIL13" s="597"/>
      <c r="HIM13" s="597"/>
      <c r="HIN13" s="597"/>
      <c r="HIO13" s="597"/>
      <c r="HIP13" s="597"/>
      <c r="HIQ13" s="597"/>
      <c r="HIR13" s="597"/>
      <c r="HIS13" s="597"/>
      <c r="HIT13" s="597"/>
      <c r="HIU13" s="597"/>
      <c r="HIV13" s="597"/>
      <c r="HIW13" s="597"/>
      <c r="HIX13" s="597"/>
      <c r="HIY13" s="597"/>
      <c r="HIZ13" s="597"/>
      <c r="HJA13" s="597"/>
      <c r="HJB13" s="597"/>
      <c r="HJC13" s="597"/>
      <c r="HJD13" s="597"/>
      <c r="HJE13" s="597"/>
      <c r="HJF13" s="597"/>
      <c r="HJG13" s="597"/>
      <c r="HJH13" s="597"/>
      <c r="HJI13" s="597"/>
      <c r="HJJ13" s="597"/>
      <c r="HJK13" s="597"/>
      <c r="HJL13" s="597"/>
      <c r="HJM13" s="597"/>
      <c r="HJN13" s="597"/>
      <c r="HJO13" s="597"/>
      <c r="HJP13" s="597"/>
      <c r="HJQ13" s="597"/>
      <c r="HJR13" s="597"/>
      <c r="HJS13" s="597"/>
      <c r="HJT13" s="597"/>
      <c r="HJU13" s="597"/>
      <c r="HJV13" s="597"/>
      <c r="HJW13" s="597"/>
      <c r="HJX13" s="597"/>
      <c r="HJY13" s="597"/>
      <c r="HJZ13" s="597"/>
      <c r="HKA13" s="597"/>
      <c r="HKB13" s="597"/>
      <c r="HKC13" s="597"/>
      <c r="HKD13" s="597"/>
      <c r="HKE13" s="597"/>
      <c r="HKF13" s="597"/>
      <c r="HKG13" s="597"/>
      <c r="HKH13" s="597"/>
      <c r="HKI13" s="597"/>
      <c r="HKJ13" s="597"/>
      <c r="HKK13" s="597"/>
      <c r="HKL13" s="597"/>
      <c r="HKM13" s="597"/>
      <c r="HKN13" s="597"/>
      <c r="HKO13" s="597"/>
      <c r="HKP13" s="597"/>
      <c r="HKQ13" s="597"/>
      <c r="HKR13" s="597"/>
      <c r="HKS13" s="597"/>
      <c r="HKT13" s="597"/>
      <c r="HKU13" s="597"/>
      <c r="HKV13" s="597"/>
      <c r="HKW13" s="597"/>
      <c r="HKX13" s="597"/>
      <c r="HKY13" s="597"/>
      <c r="HKZ13" s="597"/>
      <c r="HLA13" s="597"/>
      <c r="HLB13" s="597"/>
      <c r="HLC13" s="597"/>
      <c r="HLD13" s="597"/>
      <c r="HLE13" s="597"/>
      <c r="HLF13" s="597"/>
      <c r="HLG13" s="597"/>
      <c r="HLH13" s="597"/>
      <c r="HLI13" s="597"/>
      <c r="HLJ13" s="597"/>
      <c r="HLK13" s="597"/>
      <c r="HLL13" s="597"/>
      <c r="HLM13" s="597"/>
      <c r="HLN13" s="597"/>
      <c r="HLO13" s="597"/>
      <c r="HLP13" s="597"/>
      <c r="HLQ13" s="597"/>
      <c r="HLR13" s="597"/>
      <c r="HLS13" s="597"/>
      <c r="HLT13" s="597"/>
      <c r="HLU13" s="597"/>
      <c r="HLV13" s="597"/>
      <c r="HLW13" s="597"/>
      <c r="HLX13" s="597"/>
      <c r="HLY13" s="597"/>
      <c r="HLZ13" s="597"/>
      <c r="HMA13" s="597"/>
      <c r="HMB13" s="597"/>
      <c r="HMC13" s="597"/>
      <c r="HMD13" s="597"/>
      <c r="HME13" s="597"/>
      <c r="HMF13" s="597"/>
      <c r="HMG13" s="597"/>
      <c r="HMH13" s="597"/>
      <c r="HMI13" s="597"/>
      <c r="HMJ13" s="597"/>
      <c r="HMK13" s="597"/>
      <c r="HML13" s="597"/>
      <c r="HMM13" s="597"/>
      <c r="HMN13" s="597"/>
      <c r="HMO13" s="597"/>
      <c r="HMP13" s="597"/>
      <c r="HMQ13" s="597"/>
      <c r="HMR13" s="597"/>
      <c r="HMS13" s="597"/>
      <c r="HMT13" s="597"/>
      <c r="HMU13" s="597"/>
      <c r="HMV13" s="597"/>
      <c r="HMW13" s="597"/>
      <c r="HMX13" s="597"/>
      <c r="HMY13" s="597"/>
      <c r="HMZ13" s="597"/>
      <c r="HNA13" s="597"/>
      <c r="HNB13" s="597"/>
      <c r="HNC13" s="597"/>
      <c r="HND13" s="597"/>
      <c r="HNE13" s="597"/>
      <c r="HNF13" s="597"/>
      <c r="HNG13" s="597"/>
      <c r="HNH13" s="597"/>
      <c r="HNI13" s="597"/>
      <c r="HNJ13" s="597"/>
      <c r="HNK13" s="597"/>
      <c r="HNL13" s="597"/>
      <c r="HNM13" s="597"/>
      <c r="HNN13" s="597"/>
      <c r="HNO13" s="597"/>
      <c r="HNP13" s="597"/>
      <c r="HNQ13" s="597"/>
      <c r="HNR13" s="597"/>
      <c r="HNS13" s="597"/>
      <c r="HNT13" s="597"/>
      <c r="HNU13" s="597"/>
      <c r="HNV13" s="597"/>
      <c r="HNW13" s="597"/>
      <c r="HNX13" s="597"/>
      <c r="HNY13" s="597"/>
      <c r="HNZ13" s="597"/>
      <c r="HOA13" s="597"/>
      <c r="HOB13" s="597"/>
      <c r="HOC13" s="597"/>
      <c r="HOD13" s="597"/>
      <c r="HOE13" s="597"/>
      <c r="HOF13" s="597"/>
      <c r="HOG13" s="597"/>
      <c r="HOH13" s="597"/>
      <c r="HOI13" s="597"/>
      <c r="HOJ13" s="597"/>
      <c r="HOK13" s="597"/>
      <c r="HOL13" s="597"/>
      <c r="HOM13" s="597"/>
      <c r="HON13" s="597"/>
      <c r="HOO13" s="597"/>
      <c r="HOP13" s="597"/>
      <c r="HOQ13" s="597"/>
      <c r="HOR13" s="597"/>
      <c r="HOS13" s="597"/>
      <c r="HOT13" s="597"/>
      <c r="HOU13" s="597"/>
      <c r="HOV13" s="597"/>
      <c r="HOW13" s="597"/>
      <c r="HOX13" s="597"/>
      <c r="HOY13" s="597"/>
      <c r="HOZ13" s="597"/>
      <c r="HPA13" s="597"/>
      <c r="HPB13" s="597"/>
      <c r="HPC13" s="597"/>
      <c r="HPD13" s="597"/>
      <c r="HPE13" s="597"/>
      <c r="HPF13" s="597"/>
      <c r="HPG13" s="597"/>
      <c r="HPH13" s="597"/>
      <c r="HPI13" s="597"/>
      <c r="HPJ13" s="597"/>
      <c r="HPK13" s="597"/>
      <c r="HPL13" s="597"/>
      <c r="HPM13" s="597"/>
      <c r="HPN13" s="597"/>
      <c r="HPO13" s="597"/>
      <c r="HPP13" s="597"/>
      <c r="HPQ13" s="597"/>
      <c r="HPR13" s="597"/>
      <c r="HPS13" s="597"/>
      <c r="HPT13" s="597"/>
      <c r="HPU13" s="597"/>
      <c r="HPV13" s="597"/>
      <c r="HPW13" s="597"/>
      <c r="HPX13" s="597"/>
      <c r="HPY13" s="597"/>
      <c r="HPZ13" s="597"/>
      <c r="HQA13" s="597"/>
      <c r="HQB13" s="597"/>
      <c r="HQC13" s="597"/>
      <c r="HQD13" s="597"/>
      <c r="HQE13" s="597"/>
      <c r="HQF13" s="597"/>
      <c r="HQG13" s="597"/>
      <c r="HQH13" s="597"/>
      <c r="HQI13" s="597"/>
      <c r="HQJ13" s="597"/>
      <c r="HQK13" s="597"/>
      <c r="HQL13" s="597"/>
      <c r="HQM13" s="597"/>
      <c r="HQN13" s="597"/>
      <c r="HQO13" s="597"/>
      <c r="HQP13" s="597"/>
      <c r="HQQ13" s="597"/>
      <c r="HQR13" s="597"/>
      <c r="HQS13" s="597"/>
      <c r="HQT13" s="597"/>
      <c r="HQU13" s="597"/>
      <c r="HQV13" s="597"/>
      <c r="HQW13" s="597"/>
      <c r="HQX13" s="597"/>
      <c r="HQY13" s="597"/>
      <c r="HQZ13" s="597"/>
      <c r="HRA13" s="597"/>
      <c r="HRB13" s="597"/>
      <c r="HRC13" s="597"/>
      <c r="HRD13" s="597"/>
      <c r="HRE13" s="597"/>
      <c r="HRF13" s="597"/>
      <c r="HRG13" s="597"/>
      <c r="HRH13" s="597"/>
      <c r="HRI13" s="597"/>
      <c r="HRJ13" s="597"/>
      <c r="HRK13" s="597"/>
      <c r="HRL13" s="597"/>
      <c r="HRM13" s="597"/>
      <c r="HRN13" s="597"/>
      <c r="HRO13" s="597"/>
      <c r="HRP13" s="597"/>
      <c r="HRQ13" s="597"/>
      <c r="HRR13" s="597"/>
      <c r="HRS13" s="597"/>
      <c r="HRT13" s="597"/>
      <c r="HRU13" s="597"/>
      <c r="HRV13" s="597"/>
      <c r="HRW13" s="597"/>
      <c r="HRX13" s="597"/>
      <c r="HRY13" s="597"/>
      <c r="HRZ13" s="597"/>
      <c r="HSA13" s="597"/>
      <c r="HSB13" s="597"/>
      <c r="HSC13" s="597"/>
      <c r="HSD13" s="597"/>
      <c r="HSE13" s="597"/>
      <c r="HSF13" s="597"/>
      <c r="HSG13" s="597"/>
      <c r="HSH13" s="597"/>
      <c r="HSI13" s="597"/>
      <c r="HSJ13" s="597"/>
      <c r="HSK13" s="597"/>
      <c r="HSL13" s="597"/>
      <c r="HSM13" s="597"/>
      <c r="HSN13" s="597"/>
      <c r="HSO13" s="597"/>
      <c r="HSP13" s="597"/>
      <c r="HSQ13" s="597"/>
      <c r="HSR13" s="597"/>
      <c r="HSS13" s="597"/>
      <c r="HST13" s="597"/>
      <c r="HSU13" s="597"/>
      <c r="HSV13" s="597"/>
      <c r="HSW13" s="597"/>
      <c r="HSX13" s="597"/>
      <c r="HSY13" s="597"/>
      <c r="HSZ13" s="597"/>
      <c r="HTA13" s="597"/>
      <c r="HTB13" s="597"/>
      <c r="HTC13" s="597"/>
      <c r="HTD13" s="597"/>
      <c r="HTE13" s="597"/>
      <c r="HTF13" s="597"/>
      <c r="HTG13" s="597"/>
      <c r="HTH13" s="597"/>
      <c r="HTI13" s="597"/>
      <c r="HTJ13" s="597"/>
      <c r="HTK13" s="597"/>
      <c r="HTL13" s="597"/>
      <c r="HTM13" s="597"/>
      <c r="HTN13" s="597"/>
      <c r="HTO13" s="597"/>
      <c r="HTP13" s="597"/>
      <c r="HTQ13" s="597"/>
      <c r="HTR13" s="597"/>
      <c r="HTS13" s="597"/>
      <c r="HTT13" s="597"/>
      <c r="HTU13" s="597"/>
      <c r="HTV13" s="597"/>
      <c r="HTW13" s="597"/>
      <c r="HTX13" s="597"/>
      <c r="HTY13" s="597"/>
      <c r="HTZ13" s="597"/>
      <c r="HUA13" s="597"/>
      <c r="HUB13" s="597"/>
      <c r="HUC13" s="597"/>
      <c r="HUD13" s="597"/>
      <c r="HUE13" s="597"/>
      <c r="HUF13" s="597"/>
      <c r="HUG13" s="597"/>
      <c r="HUH13" s="597"/>
      <c r="HUI13" s="597"/>
      <c r="HUJ13" s="597"/>
      <c r="HUK13" s="597"/>
      <c r="HUL13" s="597"/>
      <c r="HUM13" s="597"/>
      <c r="HUN13" s="597"/>
      <c r="HUO13" s="597"/>
      <c r="HUP13" s="597"/>
      <c r="HUQ13" s="597"/>
      <c r="HUR13" s="597"/>
      <c r="HUS13" s="597"/>
      <c r="HUT13" s="597"/>
      <c r="HUU13" s="597"/>
      <c r="HUV13" s="597"/>
      <c r="HUW13" s="597"/>
      <c r="HUX13" s="597"/>
      <c r="HUY13" s="597"/>
      <c r="HUZ13" s="597"/>
      <c r="HVA13" s="597"/>
      <c r="HVB13" s="597"/>
      <c r="HVC13" s="597"/>
      <c r="HVD13" s="597"/>
      <c r="HVE13" s="597"/>
      <c r="HVF13" s="597"/>
      <c r="HVG13" s="597"/>
      <c r="HVH13" s="597"/>
      <c r="HVI13" s="597"/>
      <c r="HVJ13" s="597"/>
      <c r="HVK13" s="597"/>
      <c r="HVL13" s="597"/>
      <c r="HVM13" s="597"/>
      <c r="HVN13" s="597"/>
      <c r="HVO13" s="597"/>
      <c r="HVP13" s="597"/>
      <c r="HVQ13" s="597"/>
      <c r="HVR13" s="597"/>
      <c r="HVS13" s="597"/>
      <c r="HVT13" s="597"/>
      <c r="HVU13" s="597"/>
      <c r="HVV13" s="597"/>
      <c r="HVW13" s="597"/>
      <c r="HVX13" s="597"/>
      <c r="HVY13" s="597"/>
      <c r="HVZ13" s="597"/>
      <c r="HWA13" s="597"/>
      <c r="HWB13" s="597"/>
      <c r="HWC13" s="597"/>
      <c r="HWD13" s="597"/>
      <c r="HWE13" s="597"/>
      <c r="HWF13" s="597"/>
      <c r="HWG13" s="597"/>
      <c r="HWH13" s="597"/>
      <c r="HWI13" s="597"/>
      <c r="HWJ13" s="597"/>
      <c r="HWK13" s="597"/>
      <c r="HWL13" s="597"/>
      <c r="HWM13" s="597"/>
      <c r="HWN13" s="597"/>
      <c r="HWO13" s="597"/>
      <c r="HWP13" s="597"/>
      <c r="HWQ13" s="597"/>
      <c r="HWR13" s="597"/>
      <c r="HWS13" s="597"/>
      <c r="HWT13" s="597"/>
      <c r="HWU13" s="597"/>
      <c r="HWV13" s="597"/>
      <c r="HWW13" s="597"/>
      <c r="HWX13" s="597"/>
      <c r="HWY13" s="597"/>
      <c r="HWZ13" s="597"/>
      <c r="HXA13" s="597"/>
      <c r="HXB13" s="597"/>
      <c r="HXC13" s="597"/>
      <c r="HXD13" s="597"/>
      <c r="HXE13" s="597"/>
      <c r="HXF13" s="597"/>
      <c r="HXG13" s="597"/>
      <c r="HXH13" s="597"/>
      <c r="HXI13" s="597"/>
      <c r="HXJ13" s="597"/>
      <c r="HXK13" s="597"/>
      <c r="HXL13" s="597"/>
      <c r="HXM13" s="597"/>
      <c r="HXN13" s="597"/>
      <c r="HXO13" s="597"/>
      <c r="HXP13" s="597"/>
      <c r="HXQ13" s="597"/>
      <c r="HXR13" s="597"/>
      <c r="HXS13" s="597"/>
      <c r="HXT13" s="597"/>
      <c r="HXU13" s="597"/>
      <c r="HXV13" s="597"/>
      <c r="HXW13" s="597"/>
      <c r="HXX13" s="597"/>
      <c r="HXY13" s="597"/>
      <c r="HXZ13" s="597"/>
      <c r="HYA13" s="597"/>
      <c r="HYB13" s="597"/>
      <c r="HYC13" s="597"/>
      <c r="HYD13" s="597"/>
      <c r="HYE13" s="597"/>
      <c r="HYF13" s="597"/>
      <c r="HYG13" s="597"/>
      <c r="HYH13" s="597"/>
      <c r="HYI13" s="597"/>
      <c r="HYJ13" s="597"/>
      <c r="HYK13" s="597"/>
      <c r="HYL13" s="597"/>
      <c r="HYM13" s="597"/>
      <c r="HYN13" s="597"/>
      <c r="HYO13" s="597"/>
      <c r="HYP13" s="597"/>
      <c r="HYQ13" s="597"/>
      <c r="HYR13" s="597"/>
      <c r="HYS13" s="597"/>
      <c r="HYT13" s="597"/>
      <c r="HYU13" s="597"/>
      <c r="HYV13" s="597"/>
      <c r="HYW13" s="597"/>
      <c r="HYX13" s="597"/>
      <c r="HYY13" s="597"/>
      <c r="HYZ13" s="597"/>
      <c r="HZA13" s="597"/>
      <c r="HZB13" s="597"/>
      <c r="HZC13" s="597"/>
      <c r="HZD13" s="597"/>
      <c r="HZE13" s="597"/>
      <c r="HZF13" s="597"/>
      <c r="HZG13" s="597"/>
      <c r="HZH13" s="597"/>
      <c r="HZI13" s="597"/>
      <c r="HZJ13" s="597"/>
      <c r="HZK13" s="597"/>
      <c r="HZL13" s="597"/>
      <c r="HZM13" s="597"/>
      <c r="HZN13" s="597"/>
      <c r="HZO13" s="597"/>
      <c r="HZP13" s="597"/>
      <c r="HZQ13" s="597"/>
      <c r="HZR13" s="597"/>
      <c r="HZS13" s="597"/>
      <c r="HZT13" s="597"/>
      <c r="HZU13" s="597"/>
      <c r="HZV13" s="597"/>
      <c r="HZW13" s="597"/>
      <c r="HZX13" s="597"/>
      <c r="HZY13" s="597"/>
      <c r="HZZ13" s="597"/>
      <c r="IAA13" s="597"/>
      <c r="IAB13" s="597"/>
      <c r="IAC13" s="597"/>
      <c r="IAD13" s="597"/>
      <c r="IAE13" s="597"/>
      <c r="IAF13" s="597"/>
      <c r="IAG13" s="597"/>
      <c r="IAH13" s="597"/>
      <c r="IAI13" s="597"/>
      <c r="IAJ13" s="597"/>
      <c r="IAK13" s="597"/>
      <c r="IAL13" s="597"/>
      <c r="IAM13" s="597"/>
      <c r="IAN13" s="597"/>
      <c r="IAO13" s="597"/>
      <c r="IAP13" s="597"/>
      <c r="IAQ13" s="597"/>
      <c r="IAR13" s="597"/>
      <c r="IAS13" s="597"/>
      <c r="IAT13" s="597"/>
      <c r="IAU13" s="597"/>
      <c r="IAV13" s="597"/>
      <c r="IAW13" s="597"/>
      <c r="IAX13" s="597"/>
      <c r="IAY13" s="597"/>
      <c r="IAZ13" s="597"/>
      <c r="IBA13" s="597"/>
      <c r="IBB13" s="597"/>
      <c r="IBC13" s="597"/>
      <c r="IBD13" s="597"/>
      <c r="IBE13" s="597"/>
      <c r="IBF13" s="597"/>
      <c r="IBG13" s="597"/>
      <c r="IBH13" s="597"/>
      <c r="IBI13" s="597"/>
      <c r="IBJ13" s="597"/>
      <c r="IBK13" s="597"/>
      <c r="IBL13" s="597"/>
      <c r="IBM13" s="597"/>
      <c r="IBN13" s="597"/>
      <c r="IBO13" s="597"/>
      <c r="IBP13" s="597"/>
      <c r="IBQ13" s="597"/>
      <c r="IBR13" s="597"/>
      <c r="IBS13" s="597"/>
      <c r="IBT13" s="597"/>
      <c r="IBU13" s="597"/>
      <c r="IBV13" s="597"/>
      <c r="IBW13" s="597"/>
      <c r="IBX13" s="597"/>
      <c r="IBY13" s="597"/>
      <c r="IBZ13" s="597"/>
      <c r="ICA13" s="597"/>
      <c r="ICB13" s="597"/>
      <c r="ICC13" s="597"/>
      <c r="ICD13" s="597"/>
      <c r="ICE13" s="597"/>
      <c r="ICF13" s="597"/>
      <c r="ICG13" s="597"/>
      <c r="ICH13" s="597"/>
      <c r="ICI13" s="597"/>
      <c r="ICJ13" s="597"/>
      <c r="ICK13" s="597"/>
      <c r="ICL13" s="597"/>
      <c r="ICM13" s="597"/>
      <c r="ICN13" s="597"/>
      <c r="ICO13" s="597"/>
      <c r="ICP13" s="597"/>
      <c r="ICQ13" s="597"/>
      <c r="ICR13" s="597"/>
      <c r="ICS13" s="597"/>
      <c r="ICT13" s="597"/>
      <c r="ICU13" s="597"/>
      <c r="ICV13" s="597"/>
      <c r="ICW13" s="597"/>
      <c r="ICX13" s="597"/>
      <c r="ICY13" s="597"/>
      <c r="ICZ13" s="597"/>
      <c r="IDA13" s="597"/>
      <c r="IDB13" s="597"/>
      <c r="IDC13" s="597"/>
      <c r="IDD13" s="597"/>
      <c r="IDE13" s="597"/>
      <c r="IDF13" s="597"/>
      <c r="IDG13" s="597"/>
      <c r="IDH13" s="597"/>
      <c r="IDI13" s="597"/>
      <c r="IDJ13" s="597"/>
      <c r="IDK13" s="597"/>
      <c r="IDL13" s="597"/>
      <c r="IDM13" s="597"/>
      <c r="IDN13" s="597"/>
      <c r="IDO13" s="597"/>
      <c r="IDP13" s="597"/>
      <c r="IDQ13" s="597"/>
      <c r="IDR13" s="597"/>
      <c r="IDS13" s="597"/>
      <c r="IDT13" s="597"/>
      <c r="IDU13" s="597"/>
      <c r="IDV13" s="597"/>
      <c r="IDW13" s="597"/>
      <c r="IDX13" s="597"/>
      <c r="IDY13" s="597"/>
      <c r="IDZ13" s="597"/>
      <c r="IEA13" s="597"/>
      <c r="IEB13" s="597"/>
      <c r="IEC13" s="597"/>
      <c r="IED13" s="597"/>
      <c r="IEE13" s="597"/>
      <c r="IEF13" s="597"/>
      <c r="IEG13" s="597"/>
      <c r="IEH13" s="597"/>
      <c r="IEI13" s="597"/>
      <c r="IEJ13" s="597"/>
      <c r="IEK13" s="597"/>
      <c r="IEL13" s="597"/>
      <c r="IEM13" s="597"/>
      <c r="IEN13" s="597"/>
      <c r="IEO13" s="597"/>
      <c r="IEP13" s="597"/>
      <c r="IEQ13" s="597"/>
      <c r="IER13" s="597"/>
      <c r="IES13" s="597"/>
      <c r="IET13" s="597"/>
      <c r="IEU13" s="597"/>
      <c r="IEV13" s="597"/>
      <c r="IEW13" s="597"/>
      <c r="IEX13" s="597"/>
      <c r="IEY13" s="597"/>
      <c r="IEZ13" s="597"/>
      <c r="IFA13" s="597"/>
      <c r="IFB13" s="597"/>
      <c r="IFC13" s="597"/>
      <c r="IFD13" s="597"/>
      <c r="IFE13" s="597"/>
      <c r="IFF13" s="597"/>
      <c r="IFG13" s="597"/>
      <c r="IFH13" s="597"/>
      <c r="IFI13" s="597"/>
      <c r="IFJ13" s="597"/>
      <c r="IFK13" s="597"/>
      <c r="IFL13" s="597"/>
      <c r="IFM13" s="597"/>
      <c r="IFN13" s="597"/>
      <c r="IFO13" s="597"/>
      <c r="IFP13" s="597"/>
      <c r="IFQ13" s="597"/>
      <c r="IFR13" s="597"/>
      <c r="IFS13" s="597"/>
      <c r="IFT13" s="597"/>
      <c r="IFU13" s="597"/>
      <c r="IFV13" s="597"/>
      <c r="IFW13" s="597"/>
      <c r="IFX13" s="597"/>
      <c r="IFY13" s="597"/>
      <c r="IFZ13" s="597"/>
      <c r="IGA13" s="597"/>
      <c r="IGB13" s="597"/>
      <c r="IGC13" s="597"/>
      <c r="IGD13" s="597"/>
      <c r="IGE13" s="597"/>
      <c r="IGF13" s="597"/>
      <c r="IGG13" s="597"/>
      <c r="IGH13" s="597"/>
      <c r="IGI13" s="597"/>
      <c r="IGJ13" s="597"/>
      <c r="IGK13" s="597"/>
      <c r="IGL13" s="597"/>
      <c r="IGM13" s="597"/>
      <c r="IGN13" s="597"/>
      <c r="IGO13" s="597"/>
      <c r="IGP13" s="597"/>
      <c r="IGQ13" s="597"/>
      <c r="IGR13" s="597"/>
      <c r="IGS13" s="597"/>
      <c r="IGT13" s="597"/>
      <c r="IGU13" s="597"/>
      <c r="IGV13" s="597"/>
      <c r="IGW13" s="597"/>
      <c r="IGX13" s="597"/>
      <c r="IGY13" s="597"/>
      <c r="IGZ13" s="597"/>
      <c r="IHA13" s="597"/>
      <c r="IHB13" s="597"/>
      <c r="IHC13" s="597"/>
      <c r="IHD13" s="597"/>
      <c r="IHE13" s="597"/>
      <c r="IHF13" s="597"/>
      <c r="IHG13" s="597"/>
      <c r="IHH13" s="597"/>
      <c r="IHI13" s="597"/>
      <c r="IHJ13" s="597"/>
      <c r="IHK13" s="597"/>
      <c r="IHL13" s="597"/>
      <c r="IHM13" s="597"/>
      <c r="IHN13" s="597"/>
      <c r="IHO13" s="597"/>
      <c r="IHP13" s="597"/>
      <c r="IHQ13" s="597"/>
      <c r="IHR13" s="597"/>
      <c r="IHS13" s="597"/>
      <c r="IHT13" s="597"/>
      <c r="IHU13" s="597"/>
      <c r="IHV13" s="597"/>
      <c r="IHW13" s="597"/>
      <c r="IHX13" s="597"/>
      <c r="IHY13" s="597"/>
      <c r="IHZ13" s="597"/>
      <c r="IIA13" s="597"/>
      <c r="IIB13" s="597"/>
      <c r="IIC13" s="597"/>
      <c r="IID13" s="597"/>
      <c r="IIE13" s="597"/>
      <c r="IIF13" s="597"/>
      <c r="IIG13" s="597"/>
      <c r="IIH13" s="597"/>
      <c r="III13" s="597"/>
      <c r="IIJ13" s="597"/>
      <c r="IIK13" s="597"/>
      <c r="IIL13" s="597"/>
      <c r="IIM13" s="597"/>
      <c r="IIN13" s="597"/>
      <c r="IIO13" s="597"/>
      <c r="IIP13" s="597"/>
      <c r="IIQ13" s="597"/>
      <c r="IIR13" s="597"/>
      <c r="IIS13" s="597"/>
      <c r="IIT13" s="597"/>
      <c r="IIU13" s="597"/>
      <c r="IIV13" s="597"/>
      <c r="IIW13" s="597"/>
      <c r="IIX13" s="597"/>
      <c r="IIY13" s="597"/>
      <c r="IIZ13" s="597"/>
      <c r="IJA13" s="597"/>
      <c r="IJB13" s="597"/>
      <c r="IJC13" s="597"/>
      <c r="IJD13" s="597"/>
      <c r="IJE13" s="597"/>
      <c r="IJF13" s="597"/>
      <c r="IJG13" s="597"/>
      <c r="IJH13" s="597"/>
      <c r="IJI13" s="597"/>
      <c r="IJJ13" s="597"/>
      <c r="IJK13" s="597"/>
      <c r="IJL13" s="597"/>
      <c r="IJM13" s="597"/>
      <c r="IJN13" s="597"/>
      <c r="IJO13" s="597"/>
      <c r="IJP13" s="597"/>
      <c r="IJQ13" s="597"/>
      <c r="IJR13" s="597"/>
      <c r="IJS13" s="597"/>
      <c r="IJT13" s="597"/>
      <c r="IJU13" s="597"/>
      <c r="IJV13" s="597"/>
      <c r="IJW13" s="597"/>
      <c r="IJX13" s="597"/>
      <c r="IJY13" s="597"/>
      <c r="IJZ13" s="597"/>
      <c r="IKA13" s="597"/>
      <c r="IKB13" s="597"/>
      <c r="IKC13" s="597"/>
      <c r="IKD13" s="597"/>
      <c r="IKE13" s="597"/>
      <c r="IKF13" s="597"/>
      <c r="IKG13" s="597"/>
      <c r="IKH13" s="597"/>
      <c r="IKI13" s="597"/>
      <c r="IKJ13" s="597"/>
      <c r="IKK13" s="597"/>
      <c r="IKL13" s="597"/>
      <c r="IKM13" s="597"/>
      <c r="IKN13" s="597"/>
      <c r="IKO13" s="597"/>
      <c r="IKP13" s="597"/>
      <c r="IKQ13" s="597"/>
      <c r="IKR13" s="597"/>
      <c r="IKS13" s="597"/>
      <c r="IKT13" s="597"/>
      <c r="IKU13" s="597"/>
      <c r="IKV13" s="597"/>
      <c r="IKW13" s="597"/>
      <c r="IKX13" s="597"/>
      <c r="IKY13" s="597"/>
      <c r="IKZ13" s="597"/>
      <c r="ILA13" s="597"/>
      <c r="ILB13" s="597"/>
      <c r="ILC13" s="597"/>
      <c r="ILD13" s="597"/>
      <c r="ILE13" s="597"/>
      <c r="ILF13" s="597"/>
      <c r="ILG13" s="597"/>
      <c r="ILH13" s="597"/>
      <c r="ILI13" s="597"/>
      <c r="ILJ13" s="597"/>
      <c r="ILK13" s="597"/>
      <c r="ILL13" s="597"/>
      <c r="ILM13" s="597"/>
      <c r="ILN13" s="597"/>
      <c r="ILO13" s="597"/>
      <c r="ILP13" s="597"/>
      <c r="ILQ13" s="597"/>
      <c r="ILR13" s="597"/>
      <c r="ILS13" s="597"/>
      <c r="ILT13" s="597"/>
      <c r="ILU13" s="597"/>
      <c r="ILV13" s="597"/>
      <c r="ILW13" s="597"/>
      <c r="ILX13" s="597"/>
      <c r="ILY13" s="597"/>
      <c r="ILZ13" s="597"/>
      <c r="IMA13" s="597"/>
      <c r="IMB13" s="597"/>
      <c r="IMC13" s="597"/>
      <c r="IMD13" s="597"/>
      <c r="IME13" s="597"/>
      <c r="IMF13" s="597"/>
      <c r="IMG13" s="597"/>
      <c r="IMH13" s="597"/>
      <c r="IMI13" s="597"/>
      <c r="IMJ13" s="597"/>
      <c r="IMK13" s="597"/>
      <c r="IML13" s="597"/>
      <c r="IMM13" s="597"/>
      <c r="IMN13" s="597"/>
      <c r="IMO13" s="597"/>
      <c r="IMP13" s="597"/>
      <c r="IMQ13" s="597"/>
      <c r="IMR13" s="597"/>
      <c r="IMS13" s="597"/>
      <c r="IMT13" s="597"/>
      <c r="IMU13" s="597"/>
      <c r="IMV13" s="597"/>
      <c r="IMW13" s="597"/>
      <c r="IMX13" s="597"/>
      <c r="IMY13" s="597"/>
      <c r="IMZ13" s="597"/>
      <c r="INA13" s="597"/>
      <c r="INB13" s="597"/>
      <c r="INC13" s="597"/>
      <c r="IND13" s="597"/>
      <c r="INE13" s="597"/>
      <c r="INF13" s="597"/>
      <c r="ING13" s="597"/>
      <c r="INH13" s="597"/>
      <c r="INI13" s="597"/>
      <c r="INJ13" s="597"/>
      <c r="INK13" s="597"/>
      <c r="INL13" s="597"/>
      <c r="INM13" s="597"/>
      <c r="INN13" s="597"/>
      <c r="INO13" s="597"/>
      <c r="INP13" s="597"/>
      <c r="INQ13" s="597"/>
      <c r="INR13" s="597"/>
      <c r="INS13" s="597"/>
      <c r="INT13" s="597"/>
      <c r="INU13" s="597"/>
      <c r="INV13" s="597"/>
      <c r="INW13" s="597"/>
      <c r="INX13" s="597"/>
      <c r="INY13" s="597"/>
      <c r="INZ13" s="597"/>
      <c r="IOA13" s="597"/>
      <c r="IOB13" s="597"/>
      <c r="IOC13" s="597"/>
      <c r="IOD13" s="597"/>
      <c r="IOE13" s="597"/>
      <c r="IOF13" s="597"/>
      <c r="IOG13" s="597"/>
      <c r="IOH13" s="597"/>
      <c r="IOI13" s="597"/>
      <c r="IOJ13" s="597"/>
      <c r="IOK13" s="597"/>
      <c r="IOL13" s="597"/>
      <c r="IOM13" s="597"/>
      <c r="ION13" s="597"/>
      <c r="IOO13" s="597"/>
      <c r="IOP13" s="597"/>
      <c r="IOQ13" s="597"/>
      <c r="IOR13" s="597"/>
      <c r="IOS13" s="597"/>
      <c r="IOT13" s="597"/>
      <c r="IOU13" s="597"/>
      <c r="IOV13" s="597"/>
      <c r="IOW13" s="597"/>
      <c r="IOX13" s="597"/>
      <c r="IOY13" s="597"/>
      <c r="IOZ13" s="597"/>
      <c r="IPA13" s="597"/>
      <c r="IPB13" s="597"/>
      <c r="IPC13" s="597"/>
      <c r="IPD13" s="597"/>
      <c r="IPE13" s="597"/>
      <c r="IPF13" s="597"/>
      <c r="IPG13" s="597"/>
      <c r="IPH13" s="597"/>
      <c r="IPI13" s="597"/>
      <c r="IPJ13" s="597"/>
      <c r="IPK13" s="597"/>
      <c r="IPL13" s="597"/>
      <c r="IPM13" s="597"/>
      <c r="IPN13" s="597"/>
      <c r="IPO13" s="597"/>
      <c r="IPP13" s="597"/>
      <c r="IPQ13" s="597"/>
      <c r="IPR13" s="597"/>
      <c r="IPS13" s="597"/>
      <c r="IPT13" s="597"/>
      <c r="IPU13" s="597"/>
      <c r="IPV13" s="597"/>
      <c r="IPW13" s="597"/>
      <c r="IPX13" s="597"/>
      <c r="IPY13" s="597"/>
      <c r="IPZ13" s="597"/>
      <c r="IQA13" s="597"/>
      <c r="IQB13" s="597"/>
      <c r="IQC13" s="597"/>
      <c r="IQD13" s="597"/>
      <c r="IQE13" s="597"/>
      <c r="IQF13" s="597"/>
      <c r="IQG13" s="597"/>
      <c r="IQH13" s="597"/>
      <c r="IQI13" s="597"/>
      <c r="IQJ13" s="597"/>
      <c r="IQK13" s="597"/>
      <c r="IQL13" s="597"/>
      <c r="IQM13" s="597"/>
      <c r="IQN13" s="597"/>
      <c r="IQO13" s="597"/>
      <c r="IQP13" s="597"/>
      <c r="IQQ13" s="597"/>
      <c r="IQR13" s="597"/>
      <c r="IQS13" s="597"/>
      <c r="IQT13" s="597"/>
      <c r="IQU13" s="597"/>
      <c r="IQV13" s="597"/>
      <c r="IQW13" s="597"/>
      <c r="IQX13" s="597"/>
      <c r="IQY13" s="597"/>
      <c r="IQZ13" s="597"/>
      <c r="IRA13" s="597"/>
      <c r="IRB13" s="597"/>
      <c r="IRC13" s="597"/>
      <c r="IRD13" s="597"/>
      <c r="IRE13" s="597"/>
      <c r="IRF13" s="597"/>
      <c r="IRG13" s="597"/>
      <c r="IRH13" s="597"/>
      <c r="IRI13" s="597"/>
      <c r="IRJ13" s="597"/>
      <c r="IRK13" s="597"/>
      <c r="IRL13" s="597"/>
      <c r="IRM13" s="597"/>
      <c r="IRN13" s="597"/>
      <c r="IRO13" s="597"/>
      <c r="IRP13" s="597"/>
      <c r="IRQ13" s="597"/>
      <c r="IRR13" s="597"/>
      <c r="IRS13" s="597"/>
      <c r="IRT13" s="597"/>
      <c r="IRU13" s="597"/>
      <c r="IRV13" s="597"/>
      <c r="IRW13" s="597"/>
      <c r="IRX13" s="597"/>
      <c r="IRY13" s="597"/>
      <c r="IRZ13" s="597"/>
      <c r="ISA13" s="597"/>
      <c r="ISB13" s="597"/>
      <c r="ISC13" s="597"/>
      <c r="ISD13" s="597"/>
      <c r="ISE13" s="597"/>
      <c r="ISF13" s="597"/>
      <c r="ISG13" s="597"/>
      <c r="ISH13" s="597"/>
      <c r="ISI13" s="597"/>
      <c r="ISJ13" s="597"/>
      <c r="ISK13" s="597"/>
      <c r="ISL13" s="597"/>
      <c r="ISM13" s="597"/>
      <c r="ISN13" s="597"/>
      <c r="ISO13" s="597"/>
      <c r="ISP13" s="597"/>
      <c r="ISQ13" s="597"/>
      <c r="ISR13" s="597"/>
      <c r="ISS13" s="597"/>
      <c r="IST13" s="597"/>
      <c r="ISU13" s="597"/>
      <c r="ISV13" s="597"/>
      <c r="ISW13" s="597"/>
      <c r="ISX13" s="597"/>
      <c r="ISY13" s="597"/>
      <c r="ISZ13" s="597"/>
      <c r="ITA13" s="597"/>
      <c r="ITB13" s="597"/>
      <c r="ITC13" s="597"/>
      <c r="ITD13" s="597"/>
      <c r="ITE13" s="597"/>
      <c r="ITF13" s="597"/>
      <c r="ITG13" s="597"/>
      <c r="ITH13" s="597"/>
      <c r="ITI13" s="597"/>
      <c r="ITJ13" s="597"/>
      <c r="ITK13" s="597"/>
      <c r="ITL13" s="597"/>
      <c r="ITM13" s="597"/>
      <c r="ITN13" s="597"/>
      <c r="ITO13" s="597"/>
      <c r="ITP13" s="597"/>
      <c r="ITQ13" s="597"/>
      <c r="ITR13" s="597"/>
      <c r="ITS13" s="597"/>
      <c r="ITT13" s="597"/>
      <c r="ITU13" s="597"/>
      <c r="ITV13" s="597"/>
      <c r="ITW13" s="597"/>
      <c r="ITX13" s="597"/>
      <c r="ITY13" s="597"/>
      <c r="ITZ13" s="597"/>
      <c r="IUA13" s="597"/>
      <c r="IUB13" s="597"/>
      <c r="IUC13" s="597"/>
      <c r="IUD13" s="597"/>
      <c r="IUE13" s="597"/>
      <c r="IUF13" s="597"/>
      <c r="IUG13" s="597"/>
      <c r="IUH13" s="597"/>
      <c r="IUI13" s="597"/>
      <c r="IUJ13" s="597"/>
      <c r="IUK13" s="597"/>
      <c r="IUL13" s="597"/>
      <c r="IUM13" s="597"/>
      <c r="IUN13" s="597"/>
      <c r="IUO13" s="597"/>
      <c r="IUP13" s="597"/>
      <c r="IUQ13" s="597"/>
      <c r="IUR13" s="597"/>
      <c r="IUS13" s="597"/>
      <c r="IUT13" s="597"/>
      <c r="IUU13" s="597"/>
      <c r="IUV13" s="597"/>
      <c r="IUW13" s="597"/>
      <c r="IUX13" s="597"/>
      <c r="IUY13" s="597"/>
      <c r="IUZ13" s="597"/>
      <c r="IVA13" s="597"/>
      <c r="IVB13" s="597"/>
      <c r="IVC13" s="597"/>
      <c r="IVD13" s="597"/>
      <c r="IVE13" s="597"/>
      <c r="IVF13" s="597"/>
      <c r="IVG13" s="597"/>
      <c r="IVH13" s="597"/>
      <c r="IVI13" s="597"/>
      <c r="IVJ13" s="597"/>
      <c r="IVK13" s="597"/>
      <c r="IVL13" s="597"/>
      <c r="IVM13" s="597"/>
      <c r="IVN13" s="597"/>
      <c r="IVO13" s="597"/>
      <c r="IVP13" s="597"/>
      <c r="IVQ13" s="597"/>
      <c r="IVR13" s="597"/>
      <c r="IVS13" s="597"/>
      <c r="IVT13" s="597"/>
      <c r="IVU13" s="597"/>
      <c r="IVV13" s="597"/>
      <c r="IVW13" s="597"/>
      <c r="IVX13" s="597"/>
      <c r="IVY13" s="597"/>
      <c r="IVZ13" s="597"/>
      <c r="IWA13" s="597"/>
      <c r="IWB13" s="597"/>
      <c r="IWC13" s="597"/>
      <c r="IWD13" s="597"/>
      <c r="IWE13" s="597"/>
      <c r="IWF13" s="597"/>
      <c r="IWG13" s="597"/>
      <c r="IWH13" s="597"/>
      <c r="IWI13" s="597"/>
      <c r="IWJ13" s="597"/>
      <c r="IWK13" s="597"/>
      <c r="IWL13" s="597"/>
      <c r="IWM13" s="597"/>
      <c r="IWN13" s="597"/>
      <c r="IWO13" s="597"/>
      <c r="IWP13" s="597"/>
      <c r="IWQ13" s="597"/>
      <c r="IWR13" s="597"/>
      <c r="IWS13" s="597"/>
      <c r="IWT13" s="597"/>
      <c r="IWU13" s="597"/>
      <c r="IWV13" s="597"/>
      <c r="IWW13" s="597"/>
      <c r="IWX13" s="597"/>
      <c r="IWY13" s="597"/>
      <c r="IWZ13" s="597"/>
      <c r="IXA13" s="597"/>
      <c r="IXB13" s="597"/>
      <c r="IXC13" s="597"/>
      <c r="IXD13" s="597"/>
      <c r="IXE13" s="597"/>
      <c r="IXF13" s="597"/>
      <c r="IXG13" s="597"/>
      <c r="IXH13" s="597"/>
      <c r="IXI13" s="597"/>
      <c r="IXJ13" s="597"/>
      <c r="IXK13" s="597"/>
      <c r="IXL13" s="597"/>
      <c r="IXM13" s="597"/>
      <c r="IXN13" s="597"/>
      <c r="IXO13" s="597"/>
      <c r="IXP13" s="597"/>
      <c r="IXQ13" s="597"/>
      <c r="IXR13" s="597"/>
      <c r="IXS13" s="597"/>
      <c r="IXT13" s="597"/>
      <c r="IXU13" s="597"/>
      <c r="IXV13" s="597"/>
      <c r="IXW13" s="597"/>
      <c r="IXX13" s="597"/>
      <c r="IXY13" s="597"/>
      <c r="IXZ13" s="597"/>
      <c r="IYA13" s="597"/>
      <c r="IYB13" s="597"/>
      <c r="IYC13" s="597"/>
      <c r="IYD13" s="597"/>
      <c r="IYE13" s="597"/>
      <c r="IYF13" s="597"/>
      <c r="IYG13" s="597"/>
      <c r="IYH13" s="597"/>
      <c r="IYI13" s="597"/>
      <c r="IYJ13" s="597"/>
      <c r="IYK13" s="597"/>
      <c r="IYL13" s="597"/>
      <c r="IYM13" s="597"/>
      <c r="IYN13" s="597"/>
      <c r="IYO13" s="597"/>
      <c r="IYP13" s="597"/>
      <c r="IYQ13" s="597"/>
      <c r="IYR13" s="597"/>
      <c r="IYS13" s="597"/>
      <c r="IYT13" s="597"/>
      <c r="IYU13" s="597"/>
      <c r="IYV13" s="597"/>
      <c r="IYW13" s="597"/>
      <c r="IYX13" s="597"/>
      <c r="IYY13" s="597"/>
      <c r="IYZ13" s="597"/>
      <c r="IZA13" s="597"/>
      <c r="IZB13" s="597"/>
      <c r="IZC13" s="597"/>
      <c r="IZD13" s="597"/>
      <c r="IZE13" s="597"/>
      <c r="IZF13" s="597"/>
      <c r="IZG13" s="597"/>
      <c r="IZH13" s="597"/>
      <c r="IZI13" s="597"/>
      <c r="IZJ13" s="597"/>
      <c r="IZK13" s="597"/>
      <c r="IZL13" s="597"/>
      <c r="IZM13" s="597"/>
      <c r="IZN13" s="597"/>
      <c r="IZO13" s="597"/>
      <c r="IZP13" s="597"/>
      <c r="IZQ13" s="597"/>
      <c r="IZR13" s="597"/>
      <c r="IZS13" s="597"/>
      <c r="IZT13" s="597"/>
      <c r="IZU13" s="597"/>
      <c r="IZV13" s="597"/>
      <c r="IZW13" s="597"/>
      <c r="IZX13" s="597"/>
      <c r="IZY13" s="597"/>
      <c r="IZZ13" s="597"/>
      <c r="JAA13" s="597"/>
      <c r="JAB13" s="597"/>
      <c r="JAC13" s="597"/>
      <c r="JAD13" s="597"/>
      <c r="JAE13" s="597"/>
      <c r="JAF13" s="597"/>
      <c r="JAG13" s="597"/>
      <c r="JAH13" s="597"/>
      <c r="JAI13" s="597"/>
      <c r="JAJ13" s="597"/>
      <c r="JAK13" s="597"/>
      <c r="JAL13" s="597"/>
      <c r="JAM13" s="597"/>
      <c r="JAN13" s="597"/>
      <c r="JAO13" s="597"/>
      <c r="JAP13" s="597"/>
      <c r="JAQ13" s="597"/>
      <c r="JAR13" s="597"/>
      <c r="JAS13" s="597"/>
      <c r="JAT13" s="597"/>
      <c r="JAU13" s="597"/>
      <c r="JAV13" s="597"/>
      <c r="JAW13" s="597"/>
      <c r="JAX13" s="597"/>
      <c r="JAY13" s="597"/>
      <c r="JAZ13" s="597"/>
      <c r="JBA13" s="597"/>
      <c r="JBB13" s="597"/>
      <c r="JBC13" s="597"/>
      <c r="JBD13" s="597"/>
      <c r="JBE13" s="597"/>
      <c r="JBF13" s="597"/>
      <c r="JBG13" s="597"/>
      <c r="JBH13" s="597"/>
      <c r="JBI13" s="597"/>
      <c r="JBJ13" s="597"/>
      <c r="JBK13" s="597"/>
      <c r="JBL13" s="597"/>
      <c r="JBM13" s="597"/>
      <c r="JBN13" s="597"/>
      <c r="JBO13" s="597"/>
      <c r="JBP13" s="597"/>
      <c r="JBQ13" s="597"/>
      <c r="JBR13" s="597"/>
      <c r="JBS13" s="597"/>
      <c r="JBT13" s="597"/>
      <c r="JBU13" s="597"/>
      <c r="JBV13" s="597"/>
      <c r="JBW13" s="597"/>
      <c r="JBX13" s="597"/>
      <c r="JBY13" s="597"/>
      <c r="JBZ13" s="597"/>
      <c r="JCA13" s="597"/>
      <c r="JCB13" s="597"/>
      <c r="JCC13" s="597"/>
      <c r="JCD13" s="597"/>
      <c r="JCE13" s="597"/>
      <c r="JCF13" s="597"/>
      <c r="JCG13" s="597"/>
      <c r="JCH13" s="597"/>
      <c r="JCI13" s="597"/>
      <c r="JCJ13" s="597"/>
      <c r="JCK13" s="597"/>
      <c r="JCL13" s="597"/>
      <c r="JCM13" s="597"/>
      <c r="JCN13" s="597"/>
      <c r="JCO13" s="597"/>
      <c r="JCP13" s="597"/>
      <c r="JCQ13" s="597"/>
      <c r="JCR13" s="597"/>
      <c r="JCS13" s="597"/>
      <c r="JCT13" s="597"/>
      <c r="JCU13" s="597"/>
      <c r="JCV13" s="597"/>
      <c r="JCW13" s="597"/>
      <c r="JCX13" s="597"/>
      <c r="JCY13" s="597"/>
      <c r="JCZ13" s="597"/>
      <c r="JDA13" s="597"/>
      <c r="JDB13" s="597"/>
      <c r="JDC13" s="597"/>
      <c r="JDD13" s="597"/>
      <c r="JDE13" s="597"/>
      <c r="JDF13" s="597"/>
      <c r="JDG13" s="597"/>
      <c r="JDH13" s="597"/>
      <c r="JDI13" s="597"/>
      <c r="JDJ13" s="597"/>
      <c r="JDK13" s="597"/>
      <c r="JDL13" s="597"/>
      <c r="JDM13" s="597"/>
      <c r="JDN13" s="597"/>
      <c r="JDO13" s="597"/>
      <c r="JDP13" s="597"/>
      <c r="JDQ13" s="597"/>
      <c r="JDR13" s="597"/>
      <c r="JDS13" s="597"/>
      <c r="JDT13" s="597"/>
      <c r="JDU13" s="597"/>
      <c r="JDV13" s="597"/>
      <c r="JDW13" s="597"/>
      <c r="JDX13" s="597"/>
      <c r="JDY13" s="597"/>
      <c r="JDZ13" s="597"/>
      <c r="JEA13" s="597"/>
      <c r="JEB13" s="597"/>
      <c r="JEC13" s="597"/>
      <c r="JED13" s="597"/>
      <c r="JEE13" s="597"/>
      <c r="JEF13" s="597"/>
      <c r="JEG13" s="597"/>
      <c r="JEH13" s="597"/>
      <c r="JEI13" s="597"/>
      <c r="JEJ13" s="597"/>
      <c r="JEK13" s="597"/>
      <c r="JEL13" s="597"/>
      <c r="JEM13" s="597"/>
      <c r="JEN13" s="597"/>
      <c r="JEO13" s="597"/>
      <c r="JEP13" s="597"/>
      <c r="JEQ13" s="597"/>
      <c r="JER13" s="597"/>
      <c r="JES13" s="597"/>
      <c r="JET13" s="597"/>
      <c r="JEU13" s="597"/>
      <c r="JEV13" s="597"/>
      <c r="JEW13" s="597"/>
      <c r="JEX13" s="597"/>
      <c r="JEY13" s="597"/>
      <c r="JEZ13" s="597"/>
      <c r="JFA13" s="597"/>
      <c r="JFB13" s="597"/>
      <c r="JFC13" s="597"/>
      <c r="JFD13" s="597"/>
      <c r="JFE13" s="597"/>
      <c r="JFF13" s="597"/>
      <c r="JFG13" s="597"/>
      <c r="JFH13" s="597"/>
      <c r="JFI13" s="597"/>
      <c r="JFJ13" s="597"/>
      <c r="JFK13" s="597"/>
      <c r="JFL13" s="597"/>
      <c r="JFM13" s="597"/>
      <c r="JFN13" s="597"/>
      <c r="JFO13" s="597"/>
      <c r="JFP13" s="597"/>
      <c r="JFQ13" s="597"/>
      <c r="JFR13" s="597"/>
      <c r="JFS13" s="597"/>
      <c r="JFT13" s="597"/>
      <c r="JFU13" s="597"/>
      <c r="JFV13" s="597"/>
      <c r="JFW13" s="597"/>
      <c r="JFX13" s="597"/>
      <c r="JFY13" s="597"/>
      <c r="JFZ13" s="597"/>
      <c r="JGA13" s="597"/>
      <c r="JGB13" s="597"/>
      <c r="JGC13" s="597"/>
      <c r="JGD13" s="597"/>
      <c r="JGE13" s="597"/>
      <c r="JGF13" s="597"/>
      <c r="JGG13" s="597"/>
      <c r="JGH13" s="597"/>
      <c r="JGI13" s="597"/>
      <c r="JGJ13" s="597"/>
      <c r="JGK13" s="597"/>
      <c r="JGL13" s="597"/>
      <c r="JGM13" s="597"/>
      <c r="JGN13" s="597"/>
      <c r="JGO13" s="597"/>
      <c r="JGP13" s="597"/>
      <c r="JGQ13" s="597"/>
      <c r="JGR13" s="597"/>
      <c r="JGS13" s="597"/>
      <c r="JGT13" s="597"/>
      <c r="JGU13" s="597"/>
      <c r="JGV13" s="597"/>
      <c r="JGW13" s="597"/>
      <c r="JGX13" s="597"/>
      <c r="JGY13" s="597"/>
      <c r="JGZ13" s="597"/>
      <c r="JHA13" s="597"/>
      <c r="JHB13" s="597"/>
      <c r="JHC13" s="597"/>
      <c r="JHD13" s="597"/>
      <c r="JHE13" s="597"/>
      <c r="JHF13" s="597"/>
      <c r="JHG13" s="597"/>
      <c r="JHH13" s="597"/>
      <c r="JHI13" s="597"/>
      <c r="JHJ13" s="597"/>
      <c r="JHK13" s="597"/>
      <c r="JHL13" s="597"/>
      <c r="JHM13" s="597"/>
      <c r="JHN13" s="597"/>
      <c r="JHO13" s="597"/>
      <c r="JHP13" s="597"/>
      <c r="JHQ13" s="597"/>
      <c r="JHR13" s="597"/>
      <c r="JHS13" s="597"/>
      <c r="JHT13" s="597"/>
      <c r="JHU13" s="597"/>
      <c r="JHV13" s="597"/>
      <c r="JHW13" s="597"/>
      <c r="JHX13" s="597"/>
      <c r="JHY13" s="597"/>
      <c r="JHZ13" s="597"/>
      <c r="JIA13" s="597"/>
      <c r="JIB13" s="597"/>
      <c r="JIC13" s="597"/>
      <c r="JID13" s="597"/>
      <c r="JIE13" s="597"/>
      <c r="JIF13" s="597"/>
      <c r="JIG13" s="597"/>
      <c r="JIH13" s="597"/>
      <c r="JII13" s="597"/>
      <c r="JIJ13" s="597"/>
      <c r="JIK13" s="597"/>
      <c r="JIL13" s="597"/>
      <c r="JIM13" s="597"/>
      <c r="JIN13" s="597"/>
      <c r="JIO13" s="597"/>
      <c r="JIP13" s="597"/>
      <c r="JIQ13" s="597"/>
      <c r="JIR13" s="597"/>
      <c r="JIS13" s="597"/>
      <c r="JIT13" s="597"/>
      <c r="JIU13" s="597"/>
      <c r="JIV13" s="597"/>
      <c r="JIW13" s="597"/>
      <c r="JIX13" s="597"/>
      <c r="JIY13" s="597"/>
      <c r="JIZ13" s="597"/>
      <c r="JJA13" s="597"/>
      <c r="JJB13" s="597"/>
      <c r="JJC13" s="597"/>
      <c r="JJD13" s="597"/>
      <c r="JJE13" s="597"/>
      <c r="JJF13" s="597"/>
      <c r="JJG13" s="597"/>
      <c r="JJH13" s="597"/>
      <c r="JJI13" s="597"/>
      <c r="JJJ13" s="597"/>
      <c r="JJK13" s="597"/>
      <c r="JJL13" s="597"/>
      <c r="JJM13" s="597"/>
      <c r="JJN13" s="597"/>
      <c r="JJO13" s="597"/>
      <c r="JJP13" s="597"/>
      <c r="JJQ13" s="597"/>
      <c r="JJR13" s="597"/>
      <c r="JJS13" s="597"/>
      <c r="JJT13" s="597"/>
      <c r="JJU13" s="597"/>
      <c r="JJV13" s="597"/>
      <c r="JJW13" s="597"/>
      <c r="JJX13" s="597"/>
      <c r="JJY13" s="597"/>
      <c r="JJZ13" s="597"/>
      <c r="JKA13" s="597"/>
      <c r="JKB13" s="597"/>
      <c r="JKC13" s="597"/>
      <c r="JKD13" s="597"/>
      <c r="JKE13" s="597"/>
      <c r="JKF13" s="597"/>
      <c r="JKG13" s="597"/>
      <c r="JKH13" s="597"/>
      <c r="JKI13" s="597"/>
      <c r="JKJ13" s="597"/>
      <c r="JKK13" s="597"/>
      <c r="JKL13" s="597"/>
      <c r="JKM13" s="597"/>
      <c r="JKN13" s="597"/>
      <c r="JKO13" s="597"/>
      <c r="JKP13" s="597"/>
      <c r="JKQ13" s="597"/>
      <c r="JKR13" s="597"/>
      <c r="JKS13" s="597"/>
      <c r="JKT13" s="597"/>
      <c r="JKU13" s="597"/>
      <c r="JKV13" s="597"/>
      <c r="JKW13" s="597"/>
      <c r="JKX13" s="597"/>
      <c r="JKY13" s="597"/>
      <c r="JKZ13" s="597"/>
      <c r="JLA13" s="597"/>
      <c r="JLB13" s="597"/>
      <c r="JLC13" s="597"/>
      <c r="JLD13" s="597"/>
      <c r="JLE13" s="597"/>
      <c r="JLF13" s="597"/>
      <c r="JLG13" s="597"/>
      <c r="JLH13" s="597"/>
      <c r="JLI13" s="597"/>
      <c r="JLJ13" s="597"/>
      <c r="JLK13" s="597"/>
      <c r="JLL13" s="597"/>
      <c r="JLM13" s="597"/>
      <c r="JLN13" s="597"/>
      <c r="JLO13" s="597"/>
      <c r="JLP13" s="597"/>
      <c r="JLQ13" s="597"/>
      <c r="JLR13" s="597"/>
      <c r="JLS13" s="597"/>
      <c r="JLT13" s="597"/>
      <c r="JLU13" s="597"/>
      <c r="JLV13" s="597"/>
      <c r="JLW13" s="597"/>
      <c r="JLX13" s="597"/>
      <c r="JLY13" s="597"/>
      <c r="JLZ13" s="597"/>
      <c r="JMA13" s="597"/>
      <c r="JMB13" s="597"/>
      <c r="JMC13" s="597"/>
      <c r="JMD13" s="597"/>
      <c r="JME13" s="597"/>
      <c r="JMF13" s="597"/>
      <c r="JMG13" s="597"/>
      <c r="JMH13" s="597"/>
      <c r="JMI13" s="597"/>
      <c r="JMJ13" s="597"/>
      <c r="JMK13" s="597"/>
      <c r="JML13" s="597"/>
      <c r="JMM13" s="597"/>
      <c r="JMN13" s="597"/>
      <c r="JMO13" s="597"/>
      <c r="JMP13" s="597"/>
      <c r="JMQ13" s="597"/>
      <c r="JMR13" s="597"/>
      <c r="JMS13" s="597"/>
      <c r="JMT13" s="597"/>
      <c r="JMU13" s="597"/>
      <c r="JMV13" s="597"/>
      <c r="JMW13" s="597"/>
      <c r="JMX13" s="597"/>
      <c r="JMY13" s="597"/>
      <c r="JMZ13" s="597"/>
      <c r="JNA13" s="597"/>
      <c r="JNB13" s="597"/>
      <c r="JNC13" s="597"/>
      <c r="JND13" s="597"/>
      <c r="JNE13" s="597"/>
      <c r="JNF13" s="597"/>
      <c r="JNG13" s="597"/>
      <c r="JNH13" s="597"/>
      <c r="JNI13" s="597"/>
      <c r="JNJ13" s="597"/>
      <c r="JNK13" s="597"/>
      <c r="JNL13" s="597"/>
      <c r="JNM13" s="597"/>
      <c r="JNN13" s="597"/>
      <c r="JNO13" s="597"/>
      <c r="JNP13" s="597"/>
      <c r="JNQ13" s="597"/>
      <c r="JNR13" s="597"/>
      <c r="JNS13" s="597"/>
      <c r="JNT13" s="597"/>
      <c r="JNU13" s="597"/>
      <c r="JNV13" s="597"/>
      <c r="JNW13" s="597"/>
      <c r="JNX13" s="597"/>
      <c r="JNY13" s="597"/>
      <c r="JNZ13" s="597"/>
      <c r="JOA13" s="597"/>
      <c r="JOB13" s="597"/>
      <c r="JOC13" s="597"/>
      <c r="JOD13" s="597"/>
      <c r="JOE13" s="597"/>
      <c r="JOF13" s="597"/>
      <c r="JOG13" s="597"/>
      <c r="JOH13" s="597"/>
      <c r="JOI13" s="597"/>
      <c r="JOJ13" s="597"/>
      <c r="JOK13" s="597"/>
      <c r="JOL13" s="597"/>
      <c r="JOM13" s="597"/>
      <c r="JON13" s="597"/>
      <c r="JOO13" s="597"/>
      <c r="JOP13" s="597"/>
      <c r="JOQ13" s="597"/>
      <c r="JOR13" s="597"/>
      <c r="JOS13" s="597"/>
      <c r="JOT13" s="597"/>
      <c r="JOU13" s="597"/>
      <c r="JOV13" s="597"/>
      <c r="JOW13" s="597"/>
      <c r="JOX13" s="597"/>
      <c r="JOY13" s="597"/>
      <c r="JOZ13" s="597"/>
      <c r="JPA13" s="597"/>
      <c r="JPB13" s="597"/>
      <c r="JPC13" s="597"/>
      <c r="JPD13" s="597"/>
      <c r="JPE13" s="597"/>
      <c r="JPF13" s="597"/>
      <c r="JPG13" s="597"/>
      <c r="JPH13" s="597"/>
      <c r="JPI13" s="597"/>
      <c r="JPJ13" s="597"/>
      <c r="JPK13" s="597"/>
      <c r="JPL13" s="597"/>
      <c r="JPM13" s="597"/>
      <c r="JPN13" s="597"/>
      <c r="JPO13" s="597"/>
      <c r="JPP13" s="597"/>
      <c r="JPQ13" s="597"/>
      <c r="JPR13" s="597"/>
      <c r="JPS13" s="597"/>
      <c r="JPT13" s="597"/>
      <c r="JPU13" s="597"/>
      <c r="JPV13" s="597"/>
      <c r="JPW13" s="597"/>
      <c r="JPX13" s="597"/>
      <c r="JPY13" s="597"/>
      <c r="JPZ13" s="597"/>
      <c r="JQA13" s="597"/>
      <c r="JQB13" s="597"/>
      <c r="JQC13" s="597"/>
      <c r="JQD13" s="597"/>
      <c r="JQE13" s="597"/>
      <c r="JQF13" s="597"/>
      <c r="JQG13" s="597"/>
      <c r="JQH13" s="597"/>
      <c r="JQI13" s="597"/>
      <c r="JQJ13" s="597"/>
      <c r="JQK13" s="597"/>
      <c r="JQL13" s="597"/>
      <c r="JQM13" s="597"/>
      <c r="JQN13" s="597"/>
      <c r="JQO13" s="597"/>
      <c r="JQP13" s="597"/>
      <c r="JQQ13" s="597"/>
      <c r="JQR13" s="597"/>
      <c r="JQS13" s="597"/>
      <c r="JQT13" s="597"/>
      <c r="JQU13" s="597"/>
      <c r="JQV13" s="597"/>
      <c r="JQW13" s="597"/>
      <c r="JQX13" s="597"/>
      <c r="JQY13" s="597"/>
      <c r="JQZ13" s="597"/>
      <c r="JRA13" s="597"/>
      <c r="JRB13" s="597"/>
      <c r="JRC13" s="597"/>
      <c r="JRD13" s="597"/>
      <c r="JRE13" s="597"/>
      <c r="JRF13" s="597"/>
      <c r="JRG13" s="597"/>
      <c r="JRH13" s="597"/>
      <c r="JRI13" s="597"/>
      <c r="JRJ13" s="597"/>
      <c r="JRK13" s="597"/>
      <c r="JRL13" s="597"/>
      <c r="JRM13" s="597"/>
      <c r="JRN13" s="597"/>
      <c r="JRO13" s="597"/>
      <c r="JRP13" s="597"/>
      <c r="JRQ13" s="597"/>
      <c r="JRR13" s="597"/>
      <c r="JRS13" s="597"/>
      <c r="JRT13" s="597"/>
      <c r="JRU13" s="597"/>
      <c r="JRV13" s="597"/>
      <c r="JRW13" s="597"/>
      <c r="JRX13" s="597"/>
      <c r="JRY13" s="597"/>
      <c r="JRZ13" s="597"/>
      <c r="JSA13" s="597"/>
      <c r="JSB13" s="597"/>
      <c r="JSC13" s="597"/>
      <c r="JSD13" s="597"/>
      <c r="JSE13" s="597"/>
      <c r="JSF13" s="597"/>
      <c r="JSG13" s="597"/>
      <c r="JSH13" s="597"/>
      <c r="JSI13" s="597"/>
      <c r="JSJ13" s="597"/>
      <c r="JSK13" s="597"/>
      <c r="JSL13" s="597"/>
      <c r="JSM13" s="597"/>
      <c r="JSN13" s="597"/>
      <c r="JSO13" s="597"/>
      <c r="JSP13" s="597"/>
      <c r="JSQ13" s="597"/>
      <c r="JSR13" s="597"/>
      <c r="JSS13" s="597"/>
      <c r="JST13" s="597"/>
      <c r="JSU13" s="597"/>
      <c r="JSV13" s="597"/>
      <c r="JSW13" s="597"/>
      <c r="JSX13" s="597"/>
      <c r="JSY13" s="597"/>
      <c r="JSZ13" s="597"/>
      <c r="JTA13" s="597"/>
      <c r="JTB13" s="597"/>
      <c r="JTC13" s="597"/>
      <c r="JTD13" s="597"/>
      <c r="JTE13" s="597"/>
      <c r="JTF13" s="597"/>
      <c r="JTG13" s="597"/>
      <c r="JTH13" s="597"/>
      <c r="JTI13" s="597"/>
      <c r="JTJ13" s="597"/>
      <c r="JTK13" s="597"/>
      <c r="JTL13" s="597"/>
      <c r="JTM13" s="597"/>
      <c r="JTN13" s="597"/>
      <c r="JTO13" s="597"/>
      <c r="JTP13" s="597"/>
      <c r="JTQ13" s="597"/>
      <c r="JTR13" s="597"/>
      <c r="JTS13" s="597"/>
      <c r="JTT13" s="597"/>
      <c r="JTU13" s="597"/>
      <c r="JTV13" s="597"/>
      <c r="JTW13" s="597"/>
      <c r="JTX13" s="597"/>
      <c r="JTY13" s="597"/>
      <c r="JTZ13" s="597"/>
      <c r="JUA13" s="597"/>
      <c r="JUB13" s="597"/>
      <c r="JUC13" s="597"/>
      <c r="JUD13" s="597"/>
      <c r="JUE13" s="597"/>
      <c r="JUF13" s="597"/>
      <c r="JUG13" s="597"/>
      <c r="JUH13" s="597"/>
      <c r="JUI13" s="597"/>
      <c r="JUJ13" s="597"/>
      <c r="JUK13" s="597"/>
      <c r="JUL13" s="597"/>
      <c r="JUM13" s="597"/>
      <c r="JUN13" s="597"/>
      <c r="JUO13" s="597"/>
      <c r="JUP13" s="597"/>
      <c r="JUQ13" s="597"/>
      <c r="JUR13" s="597"/>
      <c r="JUS13" s="597"/>
      <c r="JUT13" s="597"/>
      <c r="JUU13" s="597"/>
      <c r="JUV13" s="597"/>
      <c r="JUW13" s="597"/>
      <c r="JUX13" s="597"/>
      <c r="JUY13" s="597"/>
      <c r="JUZ13" s="597"/>
      <c r="JVA13" s="597"/>
      <c r="JVB13" s="597"/>
      <c r="JVC13" s="597"/>
      <c r="JVD13" s="597"/>
      <c r="JVE13" s="597"/>
      <c r="JVF13" s="597"/>
      <c r="JVG13" s="597"/>
      <c r="JVH13" s="597"/>
      <c r="JVI13" s="597"/>
      <c r="JVJ13" s="597"/>
      <c r="JVK13" s="597"/>
      <c r="JVL13" s="597"/>
      <c r="JVM13" s="597"/>
      <c r="JVN13" s="597"/>
      <c r="JVO13" s="597"/>
      <c r="JVP13" s="597"/>
      <c r="JVQ13" s="597"/>
      <c r="JVR13" s="597"/>
      <c r="JVS13" s="597"/>
      <c r="JVT13" s="597"/>
      <c r="JVU13" s="597"/>
      <c r="JVV13" s="597"/>
      <c r="JVW13" s="597"/>
      <c r="JVX13" s="597"/>
      <c r="JVY13" s="597"/>
      <c r="JVZ13" s="597"/>
      <c r="JWA13" s="597"/>
      <c r="JWB13" s="597"/>
      <c r="JWC13" s="597"/>
      <c r="JWD13" s="597"/>
      <c r="JWE13" s="597"/>
      <c r="JWF13" s="597"/>
      <c r="JWG13" s="597"/>
      <c r="JWH13" s="597"/>
      <c r="JWI13" s="597"/>
      <c r="JWJ13" s="597"/>
      <c r="JWK13" s="597"/>
      <c r="JWL13" s="597"/>
      <c r="JWM13" s="597"/>
      <c r="JWN13" s="597"/>
      <c r="JWO13" s="597"/>
      <c r="JWP13" s="597"/>
      <c r="JWQ13" s="597"/>
      <c r="JWR13" s="597"/>
      <c r="JWS13" s="597"/>
      <c r="JWT13" s="597"/>
      <c r="JWU13" s="597"/>
      <c r="JWV13" s="597"/>
      <c r="JWW13" s="597"/>
      <c r="JWX13" s="597"/>
      <c r="JWY13" s="597"/>
      <c r="JWZ13" s="597"/>
      <c r="JXA13" s="597"/>
      <c r="JXB13" s="597"/>
      <c r="JXC13" s="597"/>
      <c r="JXD13" s="597"/>
      <c r="JXE13" s="597"/>
      <c r="JXF13" s="597"/>
      <c r="JXG13" s="597"/>
      <c r="JXH13" s="597"/>
      <c r="JXI13" s="597"/>
      <c r="JXJ13" s="597"/>
      <c r="JXK13" s="597"/>
      <c r="JXL13" s="597"/>
      <c r="JXM13" s="597"/>
      <c r="JXN13" s="597"/>
      <c r="JXO13" s="597"/>
      <c r="JXP13" s="597"/>
      <c r="JXQ13" s="597"/>
      <c r="JXR13" s="597"/>
      <c r="JXS13" s="597"/>
      <c r="JXT13" s="597"/>
      <c r="JXU13" s="597"/>
      <c r="JXV13" s="597"/>
      <c r="JXW13" s="597"/>
      <c r="JXX13" s="597"/>
      <c r="JXY13" s="597"/>
      <c r="JXZ13" s="597"/>
      <c r="JYA13" s="597"/>
      <c r="JYB13" s="597"/>
      <c r="JYC13" s="597"/>
      <c r="JYD13" s="597"/>
      <c r="JYE13" s="597"/>
      <c r="JYF13" s="597"/>
      <c r="JYG13" s="597"/>
      <c r="JYH13" s="597"/>
      <c r="JYI13" s="597"/>
      <c r="JYJ13" s="597"/>
      <c r="JYK13" s="597"/>
      <c r="JYL13" s="597"/>
      <c r="JYM13" s="597"/>
      <c r="JYN13" s="597"/>
      <c r="JYO13" s="597"/>
      <c r="JYP13" s="597"/>
      <c r="JYQ13" s="597"/>
      <c r="JYR13" s="597"/>
      <c r="JYS13" s="597"/>
      <c r="JYT13" s="597"/>
      <c r="JYU13" s="597"/>
      <c r="JYV13" s="597"/>
      <c r="JYW13" s="597"/>
      <c r="JYX13" s="597"/>
      <c r="JYY13" s="597"/>
      <c r="JYZ13" s="597"/>
      <c r="JZA13" s="597"/>
      <c r="JZB13" s="597"/>
      <c r="JZC13" s="597"/>
      <c r="JZD13" s="597"/>
      <c r="JZE13" s="597"/>
      <c r="JZF13" s="597"/>
      <c r="JZG13" s="597"/>
      <c r="JZH13" s="597"/>
      <c r="JZI13" s="597"/>
      <c r="JZJ13" s="597"/>
      <c r="JZK13" s="597"/>
      <c r="JZL13" s="597"/>
      <c r="JZM13" s="597"/>
      <c r="JZN13" s="597"/>
      <c r="JZO13" s="597"/>
      <c r="JZP13" s="597"/>
      <c r="JZQ13" s="597"/>
      <c r="JZR13" s="597"/>
      <c r="JZS13" s="597"/>
      <c r="JZT13" s="597"/>
      <c r="JZU13" s="597"/>
      <c r="JZV13" s="597"/>
      <c r="JZW13" s="597"/>
      <c r="JZX13" s="597"/>
      <c r="JZY13" s="597"/>
      <c r="JZZ13" s="597"/>
      <c r="KAA13" s="597"/>
      <c r="KAB13" s="597"/>
      <c r="KAC13" s="597"/>
      <c r="KAD13" s="597"/>
      <c r="KAE13" s="597"/>
      <c r="KAF13" s="597"/>
      <c r="KAG13" s="597"/>
      <c r="KAH13" s="597"/>
      <c r="KAI13" s="597"/>
      <c r="KAJ13" s="597"/>
      <c r="KAK13" s="597"/>
      <c r="KAL13" s="597"/>
      <c r="KAM13" s="597"/>
      <c r="KAN13" s="597"/>
      <c r="KAO13" s="597"/>
      <c r="KAP13" s="597"/>
      <c r="KAQ13" s="597"/>
      <c r="KAR13" s="597"/>
      <c r="KAS13" s="597"/>
      <c r="KAT13" s="597"/>
      <c r="KAU13" s="597"/>
      <c r="KAV13" s="597"/>
      <c r="KAW13" s="597"/>
      <c r="KAX13" s="597"/>
      <c r="KAY13" s="597"/>
      <c r="KAZ13" s="597"/>
      <c r="KBA13" s="597"/>
      <c r="KBB13" s="597"/>
      <c r="KBC13" s="597"/>
      <c r="KBD13" s="597"/>
      <c r="KBE13" s="597"/>
      <c r="KBF13" s="597"/>
      <c r="KBG13" s="597"/>
      <c r="KBH13" s="597"/>
      <c r="KBI13" s="597"/>
      <c r="KBJ13" s="597"/>
      <c r="KBK13" s="597"/>
      <c r="KBL13" s="597"/>
      <c r="KBM13" s="597"/>
      <c r="KBN13" s="597"/>
      <c r="KBO13" s="597"/>
      <c r="KBP13" s="597"/>
      <c r="KBQ13" s="597"/>
      <c r="KBR13" s="597"/>
      <c r="KBS13" s="597"/>
      <c r="KBT13" s="597"/>
      <c r="KBU13" s="597"/>
      <c r="KBV13" s="597"/>
      <c r="KBW13" s="597"/>
      <c r="KBX13" s="597"/>
      <c r="KBY13" s="597"/>
      <c r="KBZ13" s="597"/>
      <c r="KCA13" s="597"/>
      <c r="KCB13" s="597"/>
      <c r="KCC13" s="597"/>
      <c r="KCD13" s="597"/>
      <c r="KCE13" s="597"/>
      <c r="KCF13" s="597"/>
      <c r="KCG13" s="597"/>
      <c r="KCH13" s="597"/>
      <c r="KCI13" s="597"/>
      <c r="KCJ13" s="597"/>
      <c r="KCK13" s="597"/>
      <c r="KCL13" s="597"/>
      <c r="KCM13" s="597"/>
      <c r="KCN13" s="597"/>
      <c r="KCO13" s="597"/>
      <c r="KCP13" s="597"/>
      <c r="KCQ13" s="597"/>
      <c r="KCR13" s="597"/>
      <c r="KCS13" s="597"/>
      <c r="KCT13" s="597"/>
      <c r="KCU13" s="597"/>
      <c r="KCV13" s="597"/>
      <c r="KCW13" s="597"/>
      <c r="KCX13" s="597"/>
      <c r="KCY13" s="597"/>
      <c r="KCZ13" s="597"/>
      <c r="KDA13" s="597"/>
      <c r="KDB13" s="597"/>
      <c r="KDC13" s="597"/>
      <c r="KDD13" s="597"/>
      <c r="KDE13" s="597"/>
      <c r="KDF13" s="597"/>
      <c r="KDG13" s="597"/>
      <c r="KDH13" s="597"/>
      <c r="KDI13" s="597"/>
      <c r="KDJ13" s="597"/>
      <c r="KDK13" s="597"/>
      <c r="KDL13" s="597"/>
      <c r="KDM13" s="597"/>
      <c r="KDN13" s="597"/>
      <c r="KDO13" s="597"/>
      <c r="KDP13" s="597"/>
      <c r="KDQ13" s="597"/>
      <c r="KDR13" s="597"/>
      <c r="KDS13" s="597"/>
      <c r="KDT13" s="597"/>
      <c r="KDU13" s="597"/>
      <c r="KDV13" s="597"/>
      <c r="KDW13" s="597"/>
      <c r="KDX13" s="597"/>
      <c r="KDY13" s="597"/>
      <c r="KDZ13" s="597"/>
      <c r="KEA13" s="597"/>
      <c r="KEB13" s="597"/>
      <c r="KEC13" s="597"/>
      <c r="KED13" s="597"/>
      <c r="KEE13" s="597"/>
      <c r="KEF13" s="597"/>
      <c r="KEG13" s="597"/>
      <c r="KEH13" s="597"/>
      <c r="KEI13" s="597"/>
      <c r="KEJ13" s="597"/>
      <c r="KEK13" s="597"/>
      <c r="KEL13" s="597"/>
      <c r="KEM13" s="597"/>
      <c r="KEN13" s="597"/>
      <c r="KEO13" s="597"/>
      <c r="KEP13" s="597"/>
      <c r="KEQ13" s="597"/>
      <c r="KER13" s="597"/>
      <c r="KES13" s="597"/>
      <c r="KET13" s="597"/>
      <c r="KEU13" s="597"/>
      <c r="KEV13" s="597"/>
      <c r="KEW13" s="597"/>
      <c r="KEX13" s="597"/>
      <c r="KEY13" s="597"/>
      <c r="KEZ13" s="597"/>
      <c r="KFA13" s="597"/>
      <c r="KFB13" s="597"/>
      <c r="KFC13" s="597"/>
      <c r="KFD13" s="597"/>
      <c r="KFE13" s="597"/>
      <c r="KFF13" s="597"/>
      <c r="KFG13" s="597"/>
      <c r="KFH13" s="597"/>
      <c r="KFI13" s="597"/>
      <c r="KFJ13" s="597"/>
      <c r="KFK13" s="597"/>
      <c r="KFL13" s="597"/>
      <c r="KFM13" s="597"/>
      <c r="KFN13" s="597"/>
      <c r="KFO13" s="597"/>
      <c r="KFP13" s="597"/>
      <c r="KFQ13" s="597"/>
      <c r="KFR13" s="597"/>
      <c r="KFS13" s="597"/>
      <c r="KFT13" s="597"/>
      <c r="KFU13" s="597"/>
      <c r="KFV13" s="597"/>
      <c r="KFW13" s="597"/>
      <c r="KFX13" s="597"/>
      <c r="KFY13" s="597"/>
      <c r="KFZ13" s="597"/>
      <c r="KGA13" s="597"/>
      <c r="KGB13" s="597"/>
      <c r="KGC13" s="597"/>
      <c r="KGD13" s="597"/>
      <c r="KGE13" s="597"/>
      <c r="KGF13" s="597"/>
      <c r="KGG13" s="597"/>
      <c r="KGH13" s="597"/>
      <c r="KGI13" s="597"/>
      <c r="KGJ13" s="597"/>
      <c r="KGK13" s="597"/>
      <c r="KGL13" s="597"/>
      <c r="KGM13" s="597"/>
      <c r="KGN13" s="597"/>
      <c r="KGO13" s="597"/>
      <c r="KGP13" s="597"/>
      <c r="KGQ13" s="597"/>
      <c r="KGR13" s="597"/>
      <c r="KGS13" s="597"/>
      <c r="KGT13" s="597"/>
      <c r="KGU13" s="597"/>
      <c r="KGV13" s="597"/>
      <c r="KGW13" s="597"/>
      <c r="KGX13" s="597"/>
      <c r="KGY13" s="597"/>
      <c r="KGZ13" s="597"/>
      <c r="KHA13" s="597"/>
      <c r="KHB13" s="597"/>
      <c r="KHC13" s="597"/>
      <c r="KHD13" s="597"/>
      <c r="KHE13" s="597"/>
      <c r="KHF13" s="597"/>
      <c r="KHG13" s="597"/>
      <c r="KHH13" s="597"/>
      <c r="KHI13" s="597"/>
      <c r="KHJ13" s="597"/>
      <c r="KHK13" s="597"/>
      <c r="KHL13" s="597"/>
      <c r="KHM13" s="597"/>
      <c r="KHN13" s="597"/>
      <c r="KHO13" s="597"/>
      <c r="KHP13" s="597"/>
      <c r="KHQ13" s="597"/>
      <c r="KHR13" s="597"/>
      <c r="KHS13" s="597"/>
      <c r="KHT13" s="597"/>
      <c r="KHU13" s="597"/>
      <c r="KHV13" s="597"/>
      <c r="KHW13" s="597"/>
      <c r="KHX13" s="597"/>
      <c r="KHY13" s="597"/>
      <c r="KHZ13" s="597"/>
      <c r="KIA13" s="597"/>
      <c r="KIB13" s="597"/>
      <c r="KIC13" s="597"/>
      <c r="KID13" s="597"/>
      <c r="KIE13" s="597"/>
      <c r="KIF13" s="597"/>
      <c r="KIG13" s="597"/>
      <c r="KIH13" s="597"/>
      <c r="KII13" s="597"/>
      <c r="KIJ13" s="597"/>
      <c r="KIK13" s="597"/>
      <c r="KIL13" s="597"/>
      <c r="KIM13" s="597"/>
      <c r="KIN13" s="597"/>
      <c r="KIO13" s="597"/>
      <c r="KIP13" s="597"/>
      <c r="KIQ13" s="597"/>
      <c r="KIR13" s="597"/>
      <c r="KIS13" s="597"/>
      <c r="KIT13" s="597"/>
      <c r="KIU13" s="597"/>
      <c r="KIV13" s="597"/>
      <c r="KIW13" s="597"/>
      <c r="KIX13" s="597"/>
      <c r="KIY13" s="597"/>
      <c r="KIZ13" s="597"/>
      <c r="KJA13" s="597"/>
      <c r="KJB13" s="597"/>
      <c r="KJC13" s="597"/>
      <c r="KJD13" s="597"/>
      <c r="KJE13" s="597"/>
      <c r="KJF13" s="597"/>
      <c r="KJG13" s="597"/>
      <c r="KJH13" s="597"/>
      <c r="KJI13" s="597"/>
      <c r="KJJ13" s="597"/>
      <c r="KJK13" s="597"/>
      <c r="KJL13" s="597"/>
      <c r="KJM13" s="597"/>
      <c r="KJN13" s="597"/>
      <c r="KJO13" s="597"/>
      <c r="KJP13" s="597"/>
      <c r="KJQ13" s="597"/>
      <c r="KJR13" s="597"/>
      <c r="KJS13" s="597"/>
      <c r="KJT13" s="597"/>
      <c r="KJU13" s="597"/>
      <c r="KJV13" s="597"/>
      <c r="KJW13" s="597"/>
      <c r="KJX13" s="597"/>
      <c r="KJY13" s="597"/>
      <c r="KJZ13" s="597"/>
      <c r="KKA13" s="597"/>
      <c r="KKB13" s="597"/>
      <c r="KKC13" s="597"/>
      <c r="KKD13" s="597"/>
      <c r="KKE13" s="597"/>
      <c r="KKF13" s="597"/>
      <c r="KKG13" s="597"/>
      <c r="KKH13" s="597"/>
      <c r="KKI13" s="597"/>
      <c r="KKJ13" s="597"/>
      <c r="KKK13" s="597"/>
      <c r="KKL13" s="597"/>
      <c r="KKM13" s="597"/>
      <c r="KKN13" s="597"/>
      <c r="KKO13" s="597"/>
      <c r="KKP13" s="597"/>
      <c r="KKQ13" s="597"/>
      <c r="KKR13" s="597"/>
      <c r="KKS13" s="597"/>
      <c r="KKT13" s="597"/>
      <c r="KKU13" s="597"/>
      <c r="KKV13" s="597"/>
      <c r="KKW13" s="597"/>
      <c r="KKX13" s="597"/>
      <c r="KKY13" s="597"/>
      <c r="KKZ13" s="597"/>
      <c r="KLA13" s="597"/>
      <c r="KLB13" s="597"/>
      <c r="KLC13" s="597"/>
      <c r="KLD13" s="597"/>
      <c r="KLE13" s="597"/>
      <c r="KLF13" s="597"/>
      <c r="KLG13" s="597"/>
      <c r="KLH13" s="597"/>
      <c r="KLI13" s="597"/>
      <c r="KLJ13" s="597"/>
      <c r="KLK13" s="597"/>
      <c r="KLL13" s="597"/>
      <c r="KLM13" s="597"/>
      <c r="KLN13" s="597"/>
      <c r="KLO13" s="597"/>
      <c r="KLP13" s="597"/>
      <c r="KLQ13" s="597"/>
      <c r="KLR13" s="597"/>
      <c r="KLS13" s="597"/>
      <c r="KLT13" s="597"/>
      <c r="KLU13" s="597"/>
      <c r="KLV13" s="597"/>
      <c r="KLW13" s="597"/>
      <c r="KLX13" s="597"/>
      <c r="KLY13" s="597"/>
      <c r="KLZ13" s="597"/>
      <c r="KMA13" s="597"/>
      <c r="KMB13" s="597"/>
      <c r="KMC13" s="597"/>
      <c r="KMD13" s="597"/>
      <c r="KME13" s="597"/>
      <c r="KMF13" s="597"/>
      <c r="KMG13" s="597"/>
      <c r="KMH13" s="597"/>
      <c r="KMI13" s="597"/>
      <c r="KMJ13" s="597"/>
      <c r="KMK13" s="597"/>
      <c r="KML13" s="597"/>
      <c r="KMM13" s="597"/>
      <c r="KMN13" s="597"/>
      <c r="KMO13" s="597"/>
      <c r="KMP13" s="597"/>
      <c r="KMQ13" s="597"/>
      <c r="KMR13" s="597"/>
      <c r="KMS13" s="597"/>
      <c r="KMT13" s="597"/>
      <c r="KMU13" s="597"/>
      <c r="KMV13" s="597"/>
      <c r="KMW13" s="597"/>
      <c r="KMX13" s="597"/>
      <c r="KMY13" s="597"/>
      <c r="KMZ13" s="597"/>
      <c r="KNA13" s="597"/>
      <c r="KNB13" s="597"/>
      <c r="KNC13" s="597"/>
      <c r="KND13" s="597"/>
      <c r="KNE13" s="597"/>
      <c r="KNF13" s="597"/>
      <c r="KNG13" s="597"/>
      <c r="KNH13" s="597"/>
      <c r="KNI13" s="597"/>
      <c r="KNJ13" s="597"/>
      <c r="KNK13" s="597"/>
      <c r="KNL13" s="597"/>
      <c r="KNM13" s="597"/>
      <c r="KNN13" s="597"/>
      <c r="KNO13" s="597"/>
      <c r="KNP13" s="597"/>
      <c r="KNQ13" s="597"/>
      <c r="KNR13" s="597"/>
      <c r="KNS13" s="597"/>
      <c r="KNT13" s="597"/>
      <c r="KNU13" s="597"/>
      <c r="KNV13" s="597"/>
      <c r="KNW13" s="597"/>
      <c r="KNX13" s="597"/>
      <c r="KNY13" s="597"/>
      <c r="KNZ13" s="597"/>
      <c r="KOA13" s="597"/>
      <c r="KOB13" s="597"/>
      <c r="KOC13" s="597"/>
      <c r="KOD13" s="597"/>
      <c r="KOE13" s="597"/>
      <c r="KOF13" s="597"/>
      <c r="KOG13" s="597"/>
      <c r="KOH13" s="597"/>
      <c r="KOI13" s="597"/>
      <c r="KOJ13" s="597"/>
      <c r="KOK13" s="597"/>
      <c r="KOL13" s="597"/>
      <c r="KOM13" s="597"/>
      <c r="KON13" s="597"/>
      <c r="KOO13" s="597"/>
      <c r="KOP13" s="597"/>
      <c r="KOQ13" s="597"/>
      <c r="KOR13" s="597"/>
      <c r="KOS13" s="597"/>
      <c r="KOT13" s="597"/>
      <c r="KOU13" s="597"/>
      <c r="KOV13" s="597"/>
      <c r="KOW13" s="597"/>
      <c r="KOX13" s="597"/>
      <c r="KOY13" s="597"/>
      <c r="KOZ13" s="597"/>
      <c r="KPA13" s="597"/>
      <c r="KPB13" s="597"/>
      <c r="KPC13" s="597"/>
      <c r="KPD13" s="597"/>
      <c r="KPE13" s="597"/>
      <c r="KPF13" s="597"/>
      <c r="KPG13" s="597"/>
      <c r="KPH13" s="597"/>
      <c r="KPI13" s="597"/>
      <c r="KPJ13" s="597"/>
      <c r="KPK13" s="597"/>
      <c r="KPL13" s="597"/>
      <c r="KPM13" s="597"/>
      <c r="KPN13" s="597"/>
      <c r="KPO13" s="597"/>
      <c r="KPP13" s="597"/>
      <c r="KPQ13" s="597"/>
      <c r="KPR13" s="597"/>
      <c r="KPS13" s="597"/>
      <c r="KPT13" s="597"/>
      <c r="KPU13" s="597"/>
      <c r="KPV13" s="597"/>
      <c r="KPW13" s="597"/>
      <c r="KPX13" s="597"/>
      <c r="KPY13" s="597"/>
      <c r="KPZ13" s="597"/>
      <c r="KQA13" s="597"/>
      <c r="KQB13" s="597"/>
      <c r="KQC13" s="597"/>
      <c r="KQD13" s="597"/>
      <c r="KQE13" s="597"/>
      <c r="KQF13" s="597"/>
      <c r="KQG13" s="597"/>
      <c r="KQH13" s="597"/>
      <c r="KQI13" s="597"/>
      <c r="KQJ13" s="597"/>
      <c r="KQK13" s="597"/>
      <c r="KQL13" s="597"/>
      <c r="KQM13" s="597"/>
      <c r="KQN13" s="597"/>
      <c r="KQO13" s="597"/>
      <c r="KQP13" s="597"/>
      <c r="KQQ13" s="597"/>
      <c r="KQR13" s="597"/>
      <c r="KQS13" s="597"/>
      <c r="KQT13" s="597"/>
      <c r="KQU13" s="597"/>
      <c r="KQV13" s="597"/>
      <c r="KQW13" s="597"/>
      <c r="KQX13" s="597"/>
      <c r="KQY13" s="597"/>
      <c r="KQZ13" s="597"/>
      <c r="KRA13" s="597"/>
      <c r="KRB13" s="597"/>
      <c r="KRC13" s="597"/>
      <c r="KRD13" s="597"/>
      <c r="KRE13" s="597"/>
      <c r="KRF13" s="597"/>
      <c r="KRG13" s="597"/>
      <c r="KRH13" s="597"/>
      <c r="KRI13" s="597"/>
      <c r="KRJ13" s="597"/>
      <c r="KRK13" s="597"/>
      <c r="KRL13" s="597"/>
      <c r="KRM13" s="597"/>
      <c r="KRN13" s="597"/>
      <c r="KRO13" s="597"/>
      <c r="KRP13" s="597"/>
      <c r="KRQ13" s="597"/>
      <c r="KRR13" s="597"/>
      <c r="KRS13" s="597"/>
      <c r="KRT13" s="597"/>
      <c r="KRU13" s="597"/>
      <c r="KRV13" s="597"/>
      <c r="KRW13" s="597"/>
      <c r="KRX13" s="597"/>
      <c r="KRY13" s="597"/>
      <c r="KRZ13" s="597"/>
      <c r="KSA13" s="597"/>
      <c r="KSB13" s="597"/>
      <c r="KSC13" s="597"/>
      <c r="KSD13" s="597"/>
      <c r="KSE13" s="597"/>
      <c r="KSF13" s="597"/>
      <c r="KSG13" s="597"/>
      <c r="KSH13" s="597"/>
      <c r="KSI13" s="597"/>
      <c r="KSJ13" s="597"/>
      <c r="KSK13" s="597"/>
      <c r="KSL13" s="597"/>
      <c r="KSM13" s="597"/>
      <c r="KSN13" s="597"/>
      <c r="KSO13" s="597"/>
      <c r="KSP13" s="597"/>
      <c r="KSQ13" s="597"/>
      <c r="KSR13" s="597"/>
      <c r="KSS13" s="597"/>
      <c r="KST13" s="597"/>
      <c r="KSU13" s="597"/>
      <c r="KSV13" s="597"/>
      <c r="KSW13" s="597"/>
      <c r="KSX13" s="597"/>
      <c r="KSY13" s="597"/>
      <c r="KSZ13" s="597"/>
      <c r="KTA13" s="597"/>
      <c r="KTB13" s="597"/>
      <c r="KTC13" s="597"/>
      <c r="KTD13" s="597"/>
      <c r="KTE13" s="597"/>
      <c r="KTF13" s="597"/>
      <c r="KTG13" s="597"/>
      <c r="KTH13" s="597"/>
      <c r="KTI13" s="597"/>
      <c r="KTJ13" s="597"/>
      <c r="KTK13" s="597"/>
      <c r="KTL13" s="597"/>
      <c r="KTM13" s="597"/>
      <c r="KTN13" s="597"/>
      <c r="KTO13" s="597"/>
      <c r="KTP13" s="597"/>
      <c r="KTQ13" s="597"/>
      <c r="KTR13" s="597"/>
      <c r="KTS13" s="597"/>
      <c r="KTT13" s="597"/>
      <c r="KTU13" s="597"/>
      <c r="KTV13" s="597"/>
      <c r="KTW13" s="597"/>
      <c r="KTX13" s="597"/>
      <c r="KTY13" s="597"/>
      <c r="KTZ13" s="597"/>
      <c r="KUA13" s="597"/>
      <c r="KUB13" s="597"/>
      <c r="KUC13" s="597"/>
      <c r="KUD13" s="597"/>
      <c r="KUE13" s="597"/>
      <c r="KUF13" s="597"/>
      <c r="KUG13" s="597"/>
      <c r="KUH13" s="597"/>
      <c r="KUI13" s="597"/>
      <c r="KUJ13" s="597"/>
      <c r="KUK13" s="597"/>
      <c r="KUL13" s="597"/>
      <c r="KUM13" s="597"/>
      <c r="KUN13" s="597"/>
      <c r="KUO13" s="597"/>
      <c r="KUP13" s="597"/>
      <c r="KUQ13" s="597"/>
      <c r="KUR13" s="597"/>
      <c r="KUS13" s="597"/>
      <c r="KUT13" s="597"/>
      <c r="KUU13" s="597"/>
      <c r="KUV13" s="597"/>
      <c r="KUW13" s="597"/>
      <c r="KUX13" s="597"/>
      <c r="KUY13" s="597"/>
      <c r="KUZ13" s="597"/>
      <c r="KVA13" s="597"/>
      <c r="KVB13" s="597"/>
      <c r="KVC13" s="597"/>
      <c r="KVD13" s="597"/>
      <c r="KVE13" s="597"/>
      <c r="KVF13" s="597"/>
      <c r="KVG13" s="597"/>
      <c r="KVH13" s="597"/>
      <c r="KVI13" s="597"/>
      <c r="KVJ13" s="597"/>
      <c r="KVK13" s="597"/>
      <c r="KVL13" s="597"/>
      <c r="KVM13" s="597"/>
      <c r="KVN13" s="597"/>
      <c r="KVO13" s="597"/>
      <c r="KVP13" s="597"/>
      <c r="KVQ13" s="597"/>
      <c r="KVR13" s="597"/>
      <c r="KVS13" s="597"/>
      <c r="KVT13" s="597"/>
      <c r="KVU13" s="597"/>
      <c r="KVV13" s="597"/>
      <c r="KVW13" s="597"/>
      <c r="KVX13" s="597"/>
      <c r="KVY13" s="597"/>
      <c r="KVZ13" s="597"/>
      <c r="KWA13" s="597"/>
      <c r="KWB13" s="597"/>
      <c r="KWC13" s="597"/>
      <c r="KWD13" s="597"/>
      <c r="KWE13" s="597"/>
      <c r="KWF13" s="597"/>
      <c r="KWG13" s="597"/>
      <c r="KWH13" s="597"/>
      <c r="KWI13" s="597"/>
      <c r="KWJ13" s="597"/>
      <c r="KWK13" s="597"/>
      <c r="KWL13" s="597"/>
      <c r="KWM13" s="597"/>
      <c r="KWN13" s="597"/>
      <c r="KWO13" s="597"/>
      <c r="KWP13" s="597"/>
      <c r="KWQ13" s="597"/>
      <c r="KWR13" s="597"/>
      <c r="KWS13" s="597"/>
      <c r="KWT13" s="597"/>
      <c r="KWU13" s="597"/>
      <c r="KWV13" s="597"/>
      <c r="KWW13" s="597"/>
      <c r="KWX13" s="597"/>
      <c r="KWY13" s="597"/>
      <c r="KWZ13" s="597"/>
      <c r="KXA13" s="597"/>
      <c r="KXB13" s="597"/>
      <c r="KXC13" s="597"/>
      <c r="KXD13" s="597"/>
      <c r="KXE13" s="597"/>
      <c r="KXF13" s="597"/>
      <c r="KXG13" s="597"/>
      <c r="KXH13" s="597"/>
      <c r="KXI13" s="597"/>
      <c r="KXJ13" s="597"/>
      <c r="KXK13" s="597"/>
      <c r="KXL13" s="597"/>
      <c r="KXM13" s="597"/>
      <c r="KXN13" s="597"/>
      <c r="KXO13" s="597"/>
      <c r="KXP13" s="597"/>
      <c r="KXQ13" s="597"/>
      <c r="KXR13" s="597"/>
      <c r="KXS13" s="597"/>
      <c r="KXT13" s="597"/>
      <c r="KXU13" s="597"/>
      <c r="KXV13" s="597"/>
      <c r="KXW13" s="597"/>
      <c r="KXX13" s="597"/>
      <c r="KXY13" s="597"/>
      <c r="KXZ13" s="597"/>
      <c r="KYA13" s="597"/>
      <c r="KYB13" s="597"/>
      <c r="KYC13" s="597"/>
      <c r="KYD13" s="597"/>
      <c r="KYE13" s="597"/>
      <c r="KYF13" s="597"/>
      <c r="KYG13" s="597"/>
      <c r="KYH13" s="597"/>
      <c r="KYI13" s="597"/>
      <c r="KYJ13" s="597"/>
      <c r="KYK13" s="597"/>
      <c r="KYL13" s="597"/>
      <c r="KYM13" s="597"/>
      <c r="KYN13" s="597"/>
      <c r="KYO13" s="597"/>
      <c r="KYP13" s="597"/>
      <c r="KYQ13" s="597"/>
      <c r="KYR13" s="597"/>
      <c r="KYS13" s="597"/>
      <c r="KYT13" s="597"/>
      <c r="KYU13" s="597"/>
      <c r="KYV13" s="597"/>
      <c r="KYW13" s="597"/>
      <c r="KYX13" s="597"/>
      <c r="KYY13" s="597"/>
      <c r="KYZ13" s="597"/>
      <c r="KZA13" s="597"/>
      <c r="KZB13" s="597"/>
      <c r="KZC13" s="597"/>
      <c r="KZD13" s="597"/>
      <c r="KZE13" s="597"/>
      <c r="KZF13" s="597"/>
      <c r="KZG13" s="597"/>
      <c r="KZH13" s="597"/>
      <c r="KZI13" s="597"/>
      <c r="KZJ13" s="597"/>
      <c r="KZK13" s="597"/>
      <c r="KZL13" s="597"/>
      <c r="KZM13" s="597"/>
      <c r="KZN13" s="597"/>
      <c r="KZO13" s="597"/>
      <c r="KZP13" s="597"/>
      <c r="KZQ13" s="597"/>
      <c r="KZR13" s="597"/>
      <c r="KZS13" s="597"/>
      <c r="KZT13" s="597"/>
      <c r="KZU13" s="597"/>
      <c r="KZV13" s="597"/>
      <c r="KZW13" s="597"/>
      <c r="KZX13" s="597"/>
      <c r="KZY13" s="597"/>
      <c r="KZZ13" s="597"/>
      <c r="LAA13" s="597"/>
      <c r="LAB13" s="597"/>
      <c r="LAC13" s="597"/>
      <c r="LAD13" s="597"/>
      <c r="LAE13" s="597"/>
      <c r="LAF13" s="597"/>
      <c r="LAG13" s="597"/>
      <c r="LAH13" s="597"/>
      <c r="LAI13" s="597"/>
      <c r="LAJ13" s="597"/>
      <c r="LAK13" s="597"/>
      <c r="LAL13" s="597"/>
      <c r="LAM13" s="597"/>
      <c r="LAN13" s="597"/>
      <c r="LAO13" s="597"/>
      <c r="LAP13" s="597"/>
      <c r="LAQ13" s="597"/>
      <c r="LAR13" s="597"/>
      <c r="LAS13" s="597"/>
      <c r="LAT13" s="597"/>
      <c r="LAU13" s="597"/>
      <c r="LAV13" s="597"/>
      <c r="LAW13" s="597"/>
      <c r="LAX13" s="597"/>
      <c r="LAY13" s="597"/>
      <c r="LAZ13" s="597"/>
      <c r="LBA13" s="597"/>
      <c r="LBB13" s="597"/>
      <c r="LBC13" s="597"/>
      <c r="LBD13" s="597"/>
      <c r="LBE13" s="597"/>
      <c r="LBF13" s="597"/>
      <c r="LBG13" s="597"/>
      <c r="LBH13" s="597"/>
      <c r="LBI13" s="597"/>
      <c r="LBJ13" s="597"/>
      <c r="LBK13" s="597"/>
      <c r="LBL13" s="597"/>
      <c r="LBM13" s="597"/>
      <c r="LBN13" s="597"/>
      <c r="LBO13" s="597"/>
      <c r="LBP13" s="597"/>
      <c r="LBQ13" s="597"/>
      <c r="LBR13" s="597"/>
      <c r="LBS13" s="597"/>
      <c r="LBT13" s="597"/>
      <c r="LBU13" s="597"/>
      <c r="LBV13" s="597"/>
      <c r="LBW13" s="597"/>
      <c r="LBX13" s="597"/>
      <c r="LBY13" s="597"/>
      <c r="LBZ13" s="597"/>
      <c r="LCA13" s="597"/>
      <c r="LCB13" s="597"/>
      <c r="LCC13" s="597"/>
      <c r="LCD13" s="597"/>
      <c r="LCE13" s="597"/>
      <c r="LCF13" s="597"/>
      <c r="LCG13" s="597"/>
      <c r="LCH13" s="597"/>
      <c r="LCI13" s="597"/>
      <c r="LCJ13" s="597"/>
      <c r="LCK13" s="597"/>
      <c r="LCL13" s="597"/>
      <c r="LCM13" s="597"/>
      <c r="LCN13" s="597"/>
      <c r="LCO13" s="597"/>
      <c r="LCP13" s="597"/>
      <c r="LCQ13" s="597"/>
      <c r="LCR13" s="597"/>
      <c r="LCS13" s="597"/>
      <c r="LCT13" s="597"/>
      <c r="LCU13" s="597"/>
      <c r="LCV13" s="597"/>
      <c r="LCW13" s="597"/>
      <c r="LCX13" s="597"/>
      <c r="LCY13" s="597"/>
      <c r="LCZ13" s="597"/>
      <c r="LDA13" s="597"/>
      <c r="LDB13" s="597"/>
      <c r="LDC13" s="597"/>
      <c r="LDD13" s="597"/>
      <c r="LDE13" s="597"/>
      <c r="LDF13" s="597"/>
      <c r="LDG13" s="597"/>
      <c r="LDH13" s="597"/>
      <c r="LDI13" s="597"/>
      <c r="LDJ13" s="597"/>
      <c r="LDK13" s="597"/>
      <c r="LDL13" s="597"/>
      <c r="LDM13" s="597"/>
      <c r="LDN13" s="597"/>
      <c r="LDO13" s="597"/>
      <c r="LDP13" s="597"/>
      <c r="LDQ13" s="597"/>
      <c r="LDR13" s="597"/>
      <c r="LDS13" s="597"/>
      <c r="LDT13" s="597"/>
      <c r="LDU13" s="597"/>
      <c r="LDV13" s="597"/>
      <c r="LDW13" s="597"/>
      <c r="LDX13" s="597"/>
      <c r="LDY13" s="597"/>
      <c r="LDZ13" s="597"/>
      <c r="LEA13" s="597"/>
      <c r="LEB13" s="597"/>
      <c r="LEC13" s="597"/>
      <c r="LED13" s="597"/>
      <c r="LEE13" s="597"/>
      <c r="LEF13" s="597"/>
      <c r="LEG13" s="597"/>
      <c r="LEH13" s="597"/>
      <c r="LEI13" s="597"/>
      <c r="LEJ13" s="597"/>
      <c r="LEK13" s="597"/>
      <c r="LEL13" s="597"/>
      <c r="LEM13" s="597"/>
      <c r="LEN13" s="597"/>
      <c r="LEO13" s="597"/>
      <c r="LEP13" s="597"/>
      <c r="LEQ13" s="597"/>
      <c r="LER13" s="597"/>
      <c r="LES13" s="597"/>
      <c r="LET13" s="597"/>
      <c r="LEU13" s="597"/>
      <c r="LEV13" s="597"/>
      <c r="LEW13" s="597"/>
      <c r="LEX13" s="597"/>
      <c r="LEY13" s="597"/>
      <c r="LEZ13" s="597"/>
      <c r="LFA13" s="597"/>
      <c r="LFB13" s="597"/>
      <c r="LFC13" s="597"/>
      <c r="LFD13" s="597"/>
      <c r="LFE13" s="597"/>
      <c r="LFF13" s="597"/>
      <c r="LFG13" s="597"/>
      <c r="LFH13" s="597"/>
      <c r="LFI13" s="597"/>
      <c r="LFJ13" s="597"/>
      <c r="LFK13" s="597"/>
      <c r="LFL13" s="597"/>
      <c r="LFM13" s="597"/>
      <c r="LFN13" s="597"/>
      <c r="LFO13" s="597"/>
      <c r="LFP13" s="597"/>
      <c r="LFQ13" s="597"/>
      <c r="LFR13" s="597"/>
      <c r="LFS13" s="597"/>
      <c r="LFT13" s="597"/>
      <c r="LFU13" s="597"/>
      <c r="LFV13" s="597"/>
      <c r="LFW13" s="597"/>
      <c r="LFX13" s="597"/>
      <c r="LFY13" s="597"/>
      <c r="LFZ13" s="597"/>
      <c r="LGA13" s="597"/>
      <c r="LGB13" s="597"/>
      <c r="LGC13" s="597"/>
      <c r="LGD13" s="597"/>
      <c r="LGE13" s="597"/>
      <c r="LGF13" s="597"/>
      <c r="LGG13" s="597"/>
      <c r="LGH13" s="597"/>
      <c r="LGI13" s="597"/>
      <c r="LGJ13" s="597"/>
      <c r="LGK13" s="597"/>
      <c r="LGL13" s="597"/>
      <c r="LGM13" s="597"/>
      <c r="LGN13" s="597"/>
      <c r="LGO13" s="597"/>
      <c r="LGP13" s="597"/>
      <c r="LGQ13" s="597"/>
      <c r="LGR13" s="597"/>
      <c r="LGS13" s="597"/>
      <c r="LGT13" s="597"/>
      <c r="LGU13" s="597"/>
      <c r="LGV13" s="597"/>
      <c r="LGW13" s="597"/>
      <c r="LGX13" s="597"/>
      <c r="LGY13" s="597"/>
      <c r="LGZ13" s="597"/>
      <c r="LHA13" s="597"/>
      <c r="LHB13" s="597"/>
      <c r="LHC13" s="597"/>
      <c r="LHD13" s="597"/>
      <c r="LHE13" s="597"/>
      <c r="LHF13" s="597"/>
      <c r="LHG13" s="597"/>
      <c r="LHH13" s="597"/>
      <c r="LHI13" s="597"/>
      <c r="LHJ13" s="597"/>
      <c r="LHK13" s="597"/>
      <c r="LHL13" s="597"/>
      <c r="LHM13" s="597"/>
      <c r="LHN13" s="597"/>
      <c r="LHO13" s="597"/>
      <c r="LHP13" s="597"/>
      <c r="LHQ13" s="597"/>
      <c r="LHR13" s="597"/>
      <c r="LHS13" s="597"/>
      <c r="LHT13" s="597"/>
      <c r="LHU13" s="597"/>
      <c r="LHV13" s="597"/>
      <c r="LHW13" s="597"/>
      <c r="LHX13" s="597"/>
      <c r="LHY13" s="597"/>
      <c r="LHZ13" s="597"/>
      <c r="LIA13" s="597"/>
      <c r="LIB13" s="597"/>
      <c r="LIC13" s="597"/>
      <c r="LID13" s="597"/>
      <c r="LIE13" s="597"/>
      <c r="LIF13" s="597"/>
      <c r="LIG13" s="597"/>
      <c r="LIH13" s="597"/>
      <c r="LII13" s="597"/>
      <c r="LIJ13" s="597"/>
      <c r="LIK13" s="597"/>
      <c r="LIL13" s="597"/>
      <c r="LIM13" s="597"/>
      <c r="LIN13" s="597"/>
      <c r="LIO13" s="597"/>
      <c r="LIP13" s="597"/>
      <c r="LIQ13" s="597"/>
      <c r="LIR13" s="597"/>
      <c r="LIS13" s="597"/>
      <c r="LIT13" s="597"/>
      <c r="LIU13" s="597"/>
      <c r="LIV13" s="597"/>
      <c r="LIW13" s="597"/>
      <c r="LIX13" s="597"/>
      <c r="LIY13" s="597"/>
      <c r="LIZ13" s="597"/>
      <c r="LJA13" s="597"/>
      <c r="LJB13" s="597"/>
      <c r="LJC13" s="597"/>
      <c r="LJD13" s="597"/>
      <c r="LJE13" s="597"/>
      <c r="LJF13" s="597"/>
      <c r="LJG13" s="597"/>
      <c r="LJH13" s="597"/>
      <c r="LJI13" s="597"/>
      <c r="LJJ13" s="597"/>
      <c r="LJK13" s="597"/>
      <c r="LJL13" s="597"/>
      <c r="LJM13" s="597"/>
      <c r="LJN13" s="597"/>
      <c r="LJO13" s="597"/>
      <c r="LJP13" s="597"/>
      <c r="LJQ13" s="597"/>
      <c r="LJR13" s="597"/>
      <c r="LJS13" s="597"/>
      <c r="LJT13" s="597"/>
      <c r="LJU13" s="597"/>
      <c r="LJV13" s="597"/>
      <c r="LJW13" s="597"/>
      <c r="LJX13" s="597"/>
      <c r="LJY13" s="597"/>
      <c r="LJZ13" s="597"/>
      <c r="LKA13" s="597"/>
      <c r="LKB13" s="597"/>
      <c r="LKC13" s="597"/>
      <c r="LKD13" s="597"/>
      <c r="LKE13" s="597"/>
      <c r="LKF13" s="597"/>
      <c r="LKG13" s="597"/>
      <c r="LKH13" s="597"/>
      <c r="LKI13" s="597"/>
      <c r="LKJ13" s="597"/>
      <c r="LKK13" s="597"/>
      <c r="LKL13" s="597"/>
      <c r="LKM13" s="597"/>
      <c r="LKN13" s="597"/>
      <c r="LKO13" s="597"/>
      <c r="LKP13" s="597"/>
      <c r="LKQ13" s="597"/>
      <c r="LKR13" s="597"/>
      <c r="LKS13" s="597"/>
      <c r="LKT13" s="597"/>
      <c r="LKU13" s="597"/>
      <c r="LKV13" s="597"/>
      <c r="LKW13" s="597"/>
      <c r="LKX13" s="597"/>
      <c r="LKY13" s="597"/>
      <c r="LKZ13" s="597"/>
      <c r="LLA13" s="597"/>
      <c r="LLB13" s="597"/>
      <c r="LLC13" s="597"/>
      <c r="LLD13" s="597"/>
      <c r="LLE13" s="597"/>
      <c r="LLF13" s="597"/>
      <c r="LLG13" s="597"/>
      <c r="LLH13" s="597"/>
      <c r="LLI13" s="597"/>
      <c r="LLJ13" s="597"/>
      <c r="LLK13" s="597"/>
      <c r="LLL13" s="597"/>
      <c r="LLM13" s="597"/>
      <c r="LLN13" s="597"/>
      <c r="LLO13" s="597"/>
      <c r="LLP13" s="597"/>
      <c r="LLQ13" s="597"/>
      <c r="LLR13" s="597"/>
      <c r="LLS13" s="597"/>
      <c r="LLT13" s="597"/>
      <c r="LLU13" s="597"/>
      <c r="LLV13" s="597"/>
      <c r="LLW13" s="597"/>
      <c r="LLX13" s="597"/>
      <c r="LLY13" s="597"/>
      <c r="LLZ13" s="597"/>
      <c r="LMA13" s="597"/>
      <c r="LMB13" s="597"/>
      <c r="LMC13" s="597"/>
      <c r="LMD13" s="597"/>
      <c r="LME13" s="597"/>
      <c r="LMF13" s="597"/>
      <c r="LMG13" s="597"/>
      <c r="LMH13" s="597"/>
      <c r="LMI13" s="597"/>
      <c r="LMJ13" s="597"/>
      <c r="LMK13" s="597"/>
      <c r="LML13" s="597"/>
      <c r="LMM13" s="597"/>
      <c r="LMN13" s="597"/>
      <c r="LMO13" s="597"/>
      <c r="LMP13" s="597"/>
      <c r="LMQ13" s="597"/>
      <c r="LMR13" s="597"/>
      <c r="LMS13" s="597"/>
      <c r="LMT13" s="597"/>
      <c r="LMU13" s="597"/>
      <c r="LMV13" s="597"/>
      <c r="LMW13" s="597"/>
      <c r="LMX13" s="597"/>
      <c r="LMY13" s="597"/>
      <c r="LMZ13" s="597"/>
      <c r="LNA13" s="597"/>
      <c r="LNB13" s="597"/>
      <c r="LNC13" s="597"/>
      <c r="LND13" s="597"/>
      <c r="LNE13" s="597"/>
      <c r="LNF13" s="597"/>
      <c r="LNG13" s="597"/>
      <c r="LNH13" s="597"/>
      <c r="LNI13" s="597"/>
      <c r="LNJ13" s="597"/>
      <c r="LNK13" s="597"/>
      <c r="LNL13" s="597"/>
      <c r="LNM13" s="597"/>
      <c r="LNN13" s="597"/>
      <c r="LNO13" s="597"/>
      <c r="LNP13" s="597"/>
      <c r="LNQ13" s="597"/>
      <c r="LNR13" s="597"/>
      <c r="LNS13" s="597"/>
      <c r="LNT13" s="597"/>
      <c r="LNU13" s="597"/>
      <c r="LNV13" s="597"/>
      <c r="LNW13" s="597"/>
      <c r="LNX13" s="597"/>
      <c r="LNY13" s="597"/>
      <c r="LNZ13" s="597"/>
      <c r="LOA13" s="597"/>
      <c r="LOB13" s="597"/>
      <c r="LOC13" s="597"/>
      <c r="LOD13" s="597"/>
      <c r="LOE13" s="597"/>
      <c r="LOF13" s="597"/>
      <c r="LOG13" s="597"/>
      <c r="LOH13" s="597"/>
      <c r="LOI13" s="597"/>
      <c r="LOJ13" s="597"/>
      <c r="LOK13" s="597"/>
      <c r="LOL13" s="597"/>
      <c r="LOM13" s="597"/>
      <c r="LON13" s="597"/>
      <c r="LOO13" s="597"/>
      <c r="LOP13" s="597"/>
      <c r="LOQ13" s="597"/>
      <c r="LOR13" s="597"/>
      <c r="LOS13" s="597"/>
      <c r="LOT13" s="597"/>
      <c r="LOU13" s="597"/>
      <c r="LOV13" s="597"/>
      <c r="LOW13" s="597"/>
      <c r="LOX13" s="597"/>
      <c r="LOY13" s="597"/>
      <c r="LOZ13" s="597"/>
      <c r="LPA13" s="597"/>
      <c r="LPB13" s="597"/>
      <c r="LPC13" s="597"/>
      <c r="LPD13" s="597"/>
      <c r="LPE13" s="597"/>
      <c r="LPF13" s="597"/>
      <c r="LPG13" s="597"/>
      <c r="LPH13" s="597"/>
      <c r="LPI13" s="597"/>
      <c r="LPJ13" s="597"/>
      <c r="LPK13" s="597"/>
      <c r="LPL13" s="597"/>
      <c r="LPM13" s="597"/>
      <c r="LPN13" s="597"/>
      <c r="LPO13" s="597"/>
      <c r="LPP13" s="597"/>
      <c r="LPQ13" s="597"/>
      <c r="LPR13" s="597"/>
      <c r="LPS13" s="597"/>
      <c r="LPT13" s="597"/>
      <c r="LPU13" s="597"/>
      <c r="LPV13" s="597"/>
      <c r="LPW13" s="597"/>
      <c r="LPX13" s="597"/>
      <c r="LPY13" s="597"/>
      <c r="LPZ13" s="597"/>
      <c r="LQA13" s="597"/>
      <c r="LQB13" s="597"/>
      <c r="LQC13" s="597"/>
      <c r="LQD13" s="597"/>
      <c r="LQE13" s="597"/>
      <c r="LQF13" s="597"/>
      <c r="LQG13" s="597"/>
      <c r="LQH13" s="597"/>
      <c r="LQI13" s="597"/>
      <c r="LQJ13" s="597"/>
      <c r="LQK13" s="597"/>
      <c r="LQL13" s="597"/>
      <c r="LQM13" s="597"/>
      <c r="LQN13" s="597"/>
      <c r="LQO13" s="597"/>
      <c r="LQP13" s="597"/>
      <c r="LQQ13" s="597"/>
      <c r="LQR13" s="597"/>
      <c r="LQS13" s="597"/>
      <c r="LQT13" s="597"/>
      <c r="LQU13" s="597"/>
      <c r="LQV13" s="597"/>
      <c r="LQW13" s="597"/>
      <c r="LQX13" s="597"/>
      <c r="LQY13" s="597"/>
      <c r="LQZ13" s="597"/>
      <c r="LRA13" s="597"/>
      <c r="LRB13" s="597"/>
      <c r="LRC13" s="597"/>
      <c r="LRD13" s="597"/>
      <c r="LRE13" s="597"/>
      <c r="LRF13" s="597"/>
      <c r="LRG13" s="597"/>
      <c r="LRH13" s="597"/>
      <c r="LRI13" s="597"/>
      <c r="LRJ13" s="597"/>
      <c r="LRK13" s="597"/>
      <c r="LRL13" s="597"/>
      <c r="LRM13" s="597"/>
      <c r="LRN13" s="597"/>
      <c r="LRO13" s="597"/>
      <c r="LRP13" s="597"/>
      <c r="LRQ13" s="597"/>
      <c r="LRR13" s="597"/>
      <c r="LRS13" s="597"/>
      <c r="LRT13" s="597"/>
      <c r="LRU13" s="597"/>
      <c r="LRV13" s="597"/>
      <c r="LRW13" s="597"/>
      <c r="LRX13" s="597"/>
      <c r="LRY13" s="597"/>
      <c r="LRZ13" s="597"/>
      <c r="LSA13" s="597"/>
      <c r="LSB13" s="597"/>
      <c r="LSC13" s="597"/>
      <c r="LSD13" s="597"/>
      <c r="LSE13" s="597"/>
      <c r="LSF13" s="597"/>
      <c r="LSG13" s="597"/>
      <c r="LSH13" s="597"/>
      <c r="LSI13" s="597"/>
      <c r="LSJ13" s="597"/>
      <c r="LSK13" s="597"/>
      <c r="LSL13" s="597"/>
      <c r="LSM13" s="597"/>
      <c r="LSN13" s="597"/>
      <c r="LSO13" s="597"/>
      <c r="LSP13" s="597"/>
      <c r="LSQ13" s="597"/>
      <c r="LSR13" s="597"/>
      <c r="LSS13" s="597"/>
      <c r="LST13" s="597"/>
      <c r="LSU13" s="597"/>
      <c r="LSV13" s="597"/>
      <c r="LSW13" s="597"/>
      <c r="LSX13" s="597"/>
      <c r="LSY13" s="597"/>
      <c r="LSZ13" s="597"/>
      <c r="LTA13" s="597"/>
      <c r="LTB13" s="597"/>
      <c r="LTC13" s="597"/>
      <c r="LTD13" s="597"/>
      <c r="LTE13" s="597"/>
      <c r="LTF13" s="597"/>
      <c r="LTG13" s="597"/>
      <c r="LTH13" s="597"/>
      <c r="LTI13" s="597"/>
      <c r="LTJ13" s="597"/>
      <c r="LTK13" s="597"/>
      <c r="LTL13" s="597"/>
      <c r="LTM13" s="597"/>
      <c r="LTN13" s="597"/>
      <c r="LTO13" s="597"/>
      <c r="LTP13" s="597"/>
      <c r="LTQ13" s="597"/>
      <c r="LTR13" s="597"/>
      <c r="LTS13" s="597"/>
      <c r="LTT13" s="597"/>
      <c r="LTU13" s="597"/>
      <c r="LTV13" s="597"/>
      <c r="LTW13" s="597"/>
      <c r="LTX13" s="597"/>
      <c r="LTY13" s="597"/>
      <c r="LTZ13" s="597"/>
      <c r="LUA13" s="597"/>
      <c r="LUB13" s="597"/>
      <c r="LUC13" s="597"/>
      <c r="LUD13" s="597"/>
      <c r="LUE13" s="597"/>
      <c r="LUF13" s="597"/>
      <c r="LUG13" s="597"/>
      <c r="LUH13" s="597"/>
      <c r="LUI13" s="597"/>
      <c r="LUJ13" s="597"/>
      <c r="LUK13" s="597"/>
      <c r="LUL13" s="597"/>
      <c r="LUM13" s="597"/>
      <c r="LUN13" s="597"/>
      <c r="LUO13" s="597"/>
      <c r="LUP13" s="597"/>
      <c r="LUQ13" s="597"/>
      <c r="LUR13" s="597"/>
      <c r="LUS13" s="597"/>
      <c r="LUT13" s="597"/>
      <c r="LUU13" s="597"/>
      <c r="LUV13" s="597"/>
      <c r="LUW13" s="597"/>
      <c r="LUX13" s="597"/>
      <c r="LUY13" s="597"/>
      <c r="LUZ13" s="597"/>
      <c r="LVA13" s="597"/>
      <c r="LVB13" s="597"/>
      <c r="LVC13" s="597"/>
      <c r="LVD13" s="597"/>
      <c r="LVE13" s="597"/>
      <c r="LVF13" s="597"/>
      <c r="LVG13" s="597"/>
      <c r="LVH13" s="597"/>
      <c r="LVI13" s="597"/>
      <c r="LVJ13" s="597"/>
      <c r="LVK13" s="597"/>
      <c r="LVL13" s="597"/>
      <c r="LVM13" s="597"/>
      <c r="LVN13" s="597"/>
      <c r="LVO13" s="597"/>
      <c r="LVP13" s="597"/>
      <c r="LVQ13" s="597"/>
      <c r="LVR13" s="597"/>
      <c r="LVS13" s="597"/>
      <c r="LVT13" s="597"/>
      <c r="LVU13" s="597"/>
      <c r="LVV13" s="597"/>
      <c r="LVW13" s="597"/>
      <c r="LVX13" s="597"/>
      <c r="LVY13" s="597"/>
      <c r="LVZ13" s="597"/>
      <c r="LWA13" s="597"/>
      <c r="LWB13" s="597"/>
      <c r="LWC13" s="597"/>
      <c r="LWD13" s="597"/>
      <c r="LWE13" s="597"/>
      <c r="LWF13" s="597"/>
      <c r="LWG13" s="597"/>
      <c r="LWH13" s="597"/>
      <c r="LWI13" s="597"/>
      <c r="LWJ13" s="597"/>
      <c r="LWK13" s="597"/>
      <c r="LWL13" s="597"/>
      <c r="LWM13" s="597"/>
      <c r="LWN13" s="597"/>
      <c r="LWO13" s="597"/>
      <c r="LWP13" s="597"/>
      <c r="LWQ13" s="597"/>
      <c r="LWR13" s="597"/>
      <c r="LWS13" s="597"/>
      <c r="LWT13" s="597"/>
      <c r="LWU13" s="597"/>
      <c r="LWV13" s="597"/>
      <c r="LWW13" s="597"/>
      <c r="LWX13" s="597"/>
      <c r="LWY13" s="597"/>
      <c r="LWZ13" s="597"/>
      <c r="LXA13" s="597"/>
      <c r="LXB13" s="597"/>
      <c r="LXC13" s="597"/>
      <c r="LXD13" s="597"/>
      <c r="LXE13" s="597"/>
      <c r="LXF13" s="597"/>
      <c r="LXG13" s="597"/>
      <c r="LXH13" s="597"/>
      <c r="LXI13" s="597"/>
      <c r="LXJ13" s="597"/>
      <c r="LXK13" s="597"/>
      <c r="LXL13" s="597"/>
      <c r="LXM13" s="597"/>
      <c r="LXN13" s="597"/>
      <c r="LXO13" s="597"/>
      <c r="LXP13" s="597"/>
      <c r="LXQ13" s="597"/>
      <c r="LXR13" s="597"/>
      <c r="LXS13" s="597"/>
      <c r="LXT13" s="597"/>
      <c r="LXU13" s="597"/>
      <c r="LXV13" s="597"/>
      <c r="LXW13" s="597"/>
      <c r="LXX13" s="597"/>
      <c r="LXY13" s="597"/>
      <c r="LXZ13" s="597"/>
      <c r="LYA13" s="597"/>
      <c r="LYB13" s="597"/>
      <c r="LYC13" s="597"/>
      <c r="LYD13" s="597"/>
      <c r="LYE13" s="597"/>
      <c r="LYF13" s="597"/>
      <c r="LYG13" s="597"/>
      <c r="LYH13" s="597"/>
      <c r="LYI13" s="597"/>
      <c r="LYJ13" s="597"/>
      <c r="LYK13" s="597"/>
      <c r="LYL13" s="597"/>
      <c r="LYM13" s="597"/>
      <c r="LYN13" s="597"/>
      <c r="LYO13" s="597"/>
      <c r="LYP13" s="597"/>
      <c r="LYQ13" s="597"/>
      <c r="LYR13" s="597"/>
      <c r="LYS13" s="597"/>
      <c r="LYT13" s="597"/>
      <c r="LYU13" s="597"/>
      <c r="LYV13" s="597"/>
      <c r="LYW13" s="597"/>
      <c r="LYX13" s="597"/>
      <c r="LYY13" s="597"/>
      <c r="LYZ13" s="597"/>
      <c r="LZA13" s="597"/>
      <c r="LZB13" s="597"/>
      <c r="LZC13" s="597"/>
      <c r="LZD13" s="597"/>
      <c r="LZE13" s="597"/>
      <c r="LZF13" s="597"/>
      <c r="LZG13" s="597"/>
      <c r="LZH13" s="597"/>
      <c r="LZI13" s="597"/>
      <c r="LZJ13" s="597"/>
      <c r="LZK13" s="597"/>
      <c r="LZL13" s="597"/>
      <c r="LZM13" s="597"/>
      <c r="LZN13" s="597"/>
      <c r="LZO13" s="597"/>
      <c r="LZP13" s="597"/>
      <c r="LZQ13" s="597"/>
      <c r="LZR13" s="597"/>
      <c r="LZS13" s="597"/>
      <c r="LZT13" s="597"/>
      <c r="LZU13" s="597"/>
      <c r="LZV13" s="597"/>
      <c r="LZW13" s="597"/>
      <c r="LZX13" s="597"/>
      <c r="LZY13" s="597"/>
      <c r="LZZ13" s="597"/>
      <c r="MAA13" s="597"/>
      <c r="MAB13" s="597"/>
      <c r="MAC13" s="597"/>
      <c r="MAD13" s="597"/>
      <c r="MAE13" s="597"/>
      <c r="MAF13" s="597"/>
      <c r="MAG13" s="597"/>
      <c r="MAH13" s="597"/>
      <c r="MAI13" s="597"/>
      <c r="MAJ13" s="597"/>
      <c r="MAK13" s="597"/>
      <c r="MAL13" s="597"/>
      <c r="MAM13" s="597"/>
      <c r="MAN13" s="597"/>
      <c r="MAO13" s="597"/>
      <c r="MAP13" s="597"/>
      <c r="MAQ13" s="597"/>
      <c r="MAR13" s="597"/>
      <c r="MAS13" s="597"/>
      <c r="MAT13" s="597"/>
      <c r="MAU13" s="597"/>
      <c r="MAV13" s="597"/>
      <c r="MAW13" s="597"/>
      <c r="MAX13" s="597"/>
      <c r="MAY13" s="597"/>
      <c r="MAZ13" s="597"/>
      <c r="MBA13" s="597"/>
      <c r="MBB13" s="597"/>
      <c r="MBC13" s="597"/>
      <c r="MBD13" s="597"/>
      <c r="MBE13" s="597"/>
      <c r="MBF13" s="597"/>
      <c r="MBG13" s="597"/>
      <c r="MBH13" s="597"/>
      <c r="MBI13" s="597"/>
      <c r="MBJ13" s="597"/>
      <c r="MBK13" s="597"/>
      <c r="MBL13" s="597"/>
      <c r="MBM13" s="597"/>
      <c r="MBN13" s="597"/>
      <c r="MBO13" s="597"/>
      <c r="MBP13" s="597"/>
      <c r="MBQ13" s="597"/>
      <c r="MBR13" s="597"/>
      <c r="MBS13" s="597"/>
      <c r="MBT13" s="597"/>
      <c r="MBU13" s="597"/>
      <c r="MBV13" s="597"/>
      <c r="MBW13" s="597"/>
      <c r="MBX13" s="597"/>
      <c r="MBY13" s="597"/>
      <c r="MBZ13" s="597"/>
      <c r="MCA13" s="597"/>
      <c r="MCB13" s="597"/>
      <c r="MCC13" s="597"/>
      <c r="MCD13" s="597"/>
      <c r="MCE13" s="597"/>
      <c r="MCF13" s="597"/>
      <c r="MCG13" s="597"/>
      <c r="MCH13" s="597"/>
      <c r="MCI13" s="597"/>
      <c r="MCJ13" s="597"/>
      <c r="MCK13" s="597"/>
      <c r="MCL13" s="597"/>
      <c r="MCM13" s="597"/>
      <c r="MCN13" s="597"/>
      <c r="MCO13" s="597"/>
      <c r="MCP13" s="597"/>
      <c r="MCQ13" s="597"/>
      <c r="MCR13" s="597"/>
      <c r="MCS13" s="597"/>
      <c r="MCT13" s="597"/>
      <c r="MCU13" s="597"/>
      <c r="MCV13" s="597"/>
      <c r="MCW13" s="597"/>
      <c r="MCX13" s="597"/>
      <c r="MCY13" s="597"/>
      <c r="MCZ13" s="597"/>
      <c r="MDA13" s="597"/>
      <c r="MDB13" s="597"/>
      <c r="MDC13" s="597"/>
      <c r="MDD13" s="597"/>
      <c r="MDE13" s="597"/>
      <c r="MDF13" s="597"/>
      <c r="MDG13" s="597"/>
      <c r="MDH13" s="597"/>
      <c r="MDI13" s="597"/>
      <c r="MDJ13" s="597"/>
      <c r="MDK13" s="597"/>
      <c r="MDL13" s="597"/>
      <c r="MDM13" s="597"/>
      <c r="MDN13" s="597"/>
      <c r="MDO13" s="597"/>
      <c r="MDP13" s="597"/>
      <c r="MDQ13" s="597"/>
      <c r="MDR13" s="597"/>
      <c r="MDS13" s="597"/>
      <c r="MDT13" s="597"/>
      <c r="MDU13" s="597"/>
      <c r="MDV13" s="597"/>
      <c r="MDW13" s="597"/>
      <c r="MDX13" s="597"/>
      <c r="MDY13" s="597"/>
      <c r="MDZ13" s="597"/>
      <c r="MEA13" s="597"/>
      <c r="MEB13" s="597"/>
      <c r="MEC13" s="597"/>
      <c r="MED13" s="597"/>
      <c r="MEE13" s="597"/>
      <c r="MEF13" s="597"/>
      <c r="MEG13" s="597"/>
      <c r="MEH13" s="597"/>
      <c r="MEI13" s="597"/>
      <c r="MEJ13" s="597"/>
      <c r="MEK13" s="597"/>
      <c r="MEL13" s="597"/>
      <c r="MEM13" s="597"/>
      <c r="MEN13" s="597"/>
      <c r="MEO13" s="597"/>
      <c r="MEP13" s="597"/>
      <c r="MEQ13" s="597"/>
      <c r="MER13" s="597"/>
      <c r="MES13" s="597"/>
      <c r="MET13" s="597"/>
      <c r="MEU13" s="597"/>
      <c r="MEV13" s="597"/>
      <c r="MEW13" s="597"/>
      <c r="MEX13" s="597"/>
      <c r="MEY13" s="597"/>
      <c r="MEZ13" s="597"/>
      <c r="MFA13" s="597"/>
      <c r="MFB13" s="597"/>
      <c r="MFC13" s="597"/>
      <c r="MFD13" s="597"/>
      <c r="MFE13" s="597"/>
      <c r="MFF13" s="597"/>
      <c r="MFG13" s="597"/>
      <c r="MFH13" s="597"/>
      <c r="MFI13" s="597"/>
      <c r="MFJ13" s="597"/>
      <c r="MFK13" s="597"/>
      <c r="MFL13" s="597"/>
      <c r="MFM13" s="597"/>
      <c r="MFN13" s="597"/>
      <c r="MFO13" s="597"/>
      <c r="MFP13" s="597"/>
      <c r="MFQ13" s="597"/>
      <c r="MFR13" s="597"/>
      <c r="MFS13" s="597"/>
      <c r="MFT13" s="597"/>
      <c r="MFU13" s="597"/>
      <c r="MFV13" s="597"/>
      <c r="MFW13" s="597"/>
      <c r="MFX13" s="597"/>
      <c r="MFY13" s="597"/>
      <c r="MFZ13" s="597"/>
      <c r="MGA13" s="597"/>
      <c r="MGB13" s="597"/>
      <c r="MGC13" s="597"/>
      <c r="MGD13" s="597"/>
      <c r="MGE13" s="597"/>
      <c r="MGF13" s="597"/>
      <c r="MGG13" s="597"/>
      <c r="MGH13" s="597"/>
      <c r="MGI13" s="597"/>
      <c r="MGJ13" s="597"/>
      <c r="MGK13" s="597"/>
      <c r="MGL13" s="597"/>
      <c r="MGM13" s="597"/>
      <c r="MGN13" s="597"/>
      <c r="MGO13" s="597"/>
      <c r="MGP13" s="597"/>
      <c r="MGQ13" s="597"/>
      <c r="MGR13" s="597"/>
      <c r="MGS13" s="597"/>
      <c r="MGT13" s="597"/>
      <c r="MGU13" s="597"/>
      <c r="MGV13" s="597"/>
      <c r="MGW13" s="597"/>
      <c r="MGX13" s="597"/>
      <c r="MGY13" s="597"/>
      <c r="MGZ13" s="597"/>
      <c r="MHA13" s="597"/>
      <c r="MHB13" s="597"/>
      <c r="MHC13" s="597"/>
      <c r="MHD13" s="597"/>
      <c r="MHE13" s="597"/>
      <c r="MHF13" s="597"/>
      <c r="MHG13" s="597"/>
      <c r="MHH13" s="597"/>
      <c r="MHI13" s="597"/>
      <c r="MHJ13" s="597"/>
      <c r="MHK13" s="597"/>
      <c r="MHL13" s="597"/>
      <c r="MHM13" s="597"/>
      <c r="MHN13" s="597"/>
      <c r="MHO13" s="597"/>
      <c r="MHP13" s="597"/>
      <c r="MHQ13" s="597"/>
      <c r="MHR13" s="597"/>
      <c r="MHS13" s="597"/>
      <c r="MHT13" s="597"/>
      <c r="MHU13" s="597"/>
      <c r="MHV13" s="597"/>
      <c r="MHW13" s="597"/>
      <c r="MHX13" s="597"/>
      <c r="MHY13" s="597"/>
      <c r="MHZ13" s="597"/>
      <c r="MIA13" s="597"/>
      <c r="MIB13" s="597"/>
      <c r="MIC13" s="597"/>
      <c r="MID13" s="597"/>
      <c r="MIE13" s="597"/>
      <c r="MIF13" s="597"/>
      <c r="MIG13" s="597"/>
      <c r="MIH13" s="597"/>
      <c r="MII13" s="597"/>
      <c r="MIJ13" s="597"/>
      <c r="MIK13" s="597"/>
      <c r="MIL13" s="597"/>
      <c r="MIM13" s="597"/>
      <c r="MIN13" s="597"/>
      <c r="MIO13" s="597"/>
      <c r="MIP13" s="597"/>
      <c r="MIQ13" s="597"/>
      <c r="MIR13" s="597"/>
      <c r="MIS13" s="597"/>
      <c r="MIT13" s="597"/>
      <c r="MIU13" s="597"/>
      <c r="MIV13" s="597"/>
      <c r="MIW13" s="597"/>
      <c r="MIX13" s="597"/>
      <c r="MIY13" s="597"/>
      <c r="MIZ13" s="597"/>
      <c r="MJA13" s="597"/>
      <c r="MJB13" s="597"/>
      <c r="MJC13" s="597"/>
      <c r="MJD13" s="597"/>
      <c r="MJE13" s="597"/>
      <c r="MJF13" s="597"/>
      <c r="MJG13" s="597"/>
      <c r="MJH13" s="597"/>
      <c r="MJI13" s="597"/>
      <c r="MJJ13" s="597"/>
      <c r="MJK13" s="597"/>
      <c r="MJL13" s="597"/>
      <c r="MJM13" s="597"/>
      <c r="MJN13" s="597"/>
      <c r="MJO13" s="597"/>
      <c r="MJP13" s="597"/>
      <c r="MJQ13" s="597"/>
      <c r="MJR13" s="597"/>
      <c r="MJS13" s="597"/>
      <c r="MJT13" s="597"/>
      <c r="MJU13" s="597"/>
      <c r="MJV13" s="597"/>
      <c r="MJW13" s="597"/>
      <c r="MJX13" s="597"/>
      <c r="MJY13" s="597"/>
      <c r="MJZ13" s="597"/>
      <c r="MKA13" s="597"/>
      <c r="MKB13" s="597"/>
      <c r="MKC13" s="597"/>
      <c r="MKD13" s="597"/>
      <c r="MKE13" s="597"/>
      <c r="MKF13" s="597"/>
      <c r="MKG13" s="597"/>
      <c r="MKH13" s="597"/>
      <c r="MKI13" s="597"/>
      <c r="MKJ13" s="597"/>
      <c r="MKK13" s="597"/>
      <c r="MKL13" s="597"/>
      <c r="MKM13" s="597"/>
      <c r="MKN13" s="597"/>
      <c r="MKO13" s="597"/>
      <c r="MKP13" s="597"/>
      <c r="MKQ13" s="597"/>
      <c r="MKR13" s="597"/>
      <c r="MKS13" s="597"/>
      <c r="MKT13" s="597"/>
      <c r="MKU13" s="597"/>
      <c r="MKV13" s="597"/>
      <c r="MKW13" s="597"/>
      <c r="MKX13" s="597"/>
      <c r="MKY13" s="597"/>
      <c r="MKZ13" s="597"/>
      <c r="MLA13" s="597"/>
      <c r="MLB13" s="597"/>
      <c r="MLC13" s="597"/>
      <c r="MLD13" s="597"/>
      <c r="MLE13" s="597"/>
      <c r="MLF13" s="597"/>
      <c r="MLG13" s="597"/>
      <c r="MLH13" s="597"/>
      <c r="MLI13" s="597"/>
      <c r="MLJ13" s="597"/>
      <c r="MLK13" s="597"/>
      <c r="MLL13" s="597"/>
      <c r="MLM13" s="597"/>
      <c r="MLN13" s="597"/>
      <c r="MLO13" s="597"/>
      <c r="MLP13" s="597"/>
      <c r="MLQ13" s="597"/>
      <c r="MLR13" s="597"/>
      <c r="MLS13" s="597"/>
      <c r="MLT13" s="597"/>
      <c r="MLU13" s="597"/>
      <c r="MLV13" s="597"/>
      <c r="MLW13" s="597"/>
      <c r="MLX13" s="597"/>
      <c r="MLY13" s="597"/>
      <c r="MLZ13" s="597"/>
      <c r="MMA13" s="597"/>
      <c r="MMB13" s="597"/>
      <c r="MMC13" s="597"/>
      <c r="MMD13" s="597"/>
      <c r="MME13" s="597"/>
      <c r="MMF13" s="597"/>
      <c r="MMG13" s="597"/>
      <c r="MMH13" s="597"/>
      <c r="MMI13" s="597"/>
      <c r="MMJ13" s="597"/>
      <c r="MMK13" s="597"/>
      <c r="MML13" s="597"/>
      <c r="MMM13" s="597"/>
      <c r="MMN13" s="597"/>
      <c r="MMO13" s="597"/>
      <c r="MMP13" s="597"/>
      <c r="MMQ13" s="597"/>
      <c r="MMR13" s="597"/>
      <c r="MMS13" s="597"/>
      <c r="MMT13" s="597"/>
      <c r="MMU13" s="597"/>
      <c r="MMV13" s="597"/>
      <c r="MMW13" s="597"/>
      <c r="MMX13" s="597"/>
      <c r="MMY13" s="597"/>
      <c r="MMZ13" s="597"/>
      <c r="MNA13" s="597"/>
      <c r="MNB13" s="597"/>
      <c r="MNC13" s="597"/>
      <c r="MND13" s="597"/>
      <c r="MNE13" s="597"/>
      <c r="MNF13" s="597"/>
      <c r="MNG13" s="597"/>
      <c r="MNH13" s="597"/>
      <c r="MNI13" s="597"/>
      <c r="MNJ13" s="597"/>
      <c r="MNK13" s="597"/>
      <c r="MNL13" s="597"/>
      <c r="MNM13" s="597"/>
      <c r="MNN13" s="597"/>
      <c r="MNO13" s="597"/>
      <c r="MNP13" s="597"/>
      <c r="MNQ13" s="597"/>
      <c r="MNR13" s="597"/>
      <c r="MNS13" s="597"/>
      <c r="MNT13" s="597"/>
      <c r="MNU13" s="597"/>
      <c r="MNV13" s="597"/>
      <c r="MNW13" s="597"/>
      <c r="MNX13" s="597"/>
      <c r="MNY13" s="597"/>
      <c r="MNZ13" s="597"/>
      <c r="MOA13" s="597"/>
      <c r="MOB13" s="597"/>
      <c r="MOC13" s="597"/>
      <c r="MOD13" s="597"/>
      <c r="MOE13" s="597"/>
      <c r="MOF13" s="597"/>
      <c r="MOG13" s="597"/>
      <c r="MOH13" s="597"/>
      <c r="MOI13" s="597"/>
      <c r="MOJ13" s="597"/>
      <c r="MOK13" s="597"/>
      <c r="MOL13" s="597"/>
      <c r="MOM13" s="597"/>
      <c r="MON13" s="597"/>
      <c r="MOO13" s="597"/>
      <c r="MOP13" s="597"/>
      <c r="MOQ13" s="597"/>
      <c r="MOR13" s="597"/>
      <c r="MOS13" s="597"/>
      <c r="MOT13" s="597"/>
      <c r="MOU13" s="597"/>
      <c r="MOV13" s="597"/>
      <c r="MOW13" s="597"/>
      <c r="MOX13" s="597"/>
      <c r="MOY13" s="597"/>
      <c r="MOZ13" s="597"/>
      <c r="MPA13" s="597"/>
      <c r="MPB13" s="597"/>
      <c r="MPC13" s="597"/>
      <c r="MPD13" s="597"/>
      <c r="MPE13" s="597"/>
      <c r="MPF13" s="597"/>
      <c r="MPG13" s="597"/>
      <c r="MPH13" s="597"/>
      <c r="MPI13" s="597"/>
      <c r="MPJ13" s="597"/>
      <c r="MPK13" s="597"/>
      <c r="MPL13" s="597"/>
      <c r="MPM13" s="597"/>
      <c r="MPN13" s="597"/>
      <c r="MPO13" s="597"/>
      <c r="MPP13" s="597"/>
      <c r="MPQ13" s="597"/>
      <c r="MPR13" s="597"/>
      <c r="MPS13" s="597"/>
      <c r="MPT13" s="597"/>
      <c r="MPU13" s="597"/>
      <c r="MPV13" s="597"/>
      <c r="MPW13" s="597"/>
      <c r="MPX13" s="597"/>
      <c r="MPY13" s="597"/>
      <c r="MPZ13" s="597"/>
      <c r="MQA13" s="597"/>
      <c r="MQB13" s="597"/>
      <c r="MQC13" s="597"/>
      <c r="MQD13" s="597"/>
      <c r="MQE13" s="597"/>
      <c r="MQF13" s="597"/>
      <c r="MQG13" s="597"/>
      <c r="MQH13" s="597"/>
      <c r="MQI13" s="597"/>
      <c r="MQJ13" s="597"/>
      <c r="MQK13" s="597"/>
      <c r="MQL13" s="597"/>
      <c r="MQM13" s="597"/>
      <c r="MQN13" s="597"/>
      <c r="MQO13" s="597"/>
      <c r="MQP13" s="597"/>
      <c r="MQQ13" s="597"/>
      <c r="MQR13" s="597"/>
      <c r="MQS13" s="597"/>
      <c r="MQT13" s="597"/>
      <c r="MQU13" s="597"/>
      <c r="MQV13" s="597"/>
      <c r="MQW13" s="597"/>
      <c r="MQX13" s="597"/>
      <c r="MQY13" s="597"/>
      <c r="MQZ13" s="597"/>
      <c r="MRA13" s="597"/>
      <c r="MRB13" s="597"/>
      <c r="MRC13" s="597"/>
      <c r="MRD13" s="597"/>
      <c r="MRE13" s="597"/>
      <c r="MRF13" s="597"/>
      <c r="MRG13" s="597"/>
      <c r="MRH13" s="597"/>
      <c r="MRI13" s="597"/>
      <c r="MRJ13" s="597"/>
      <c r="MRK13" s="597"/>
      <c r="MRL13" s="597"/>
      <c r="MRM13" s="597"/>
      <c r="MRN13" s="597"/>
      <c r="MRO13" s="597"/>
      <c r="MRP13" s="597"/>
      <c r="MRQ13" s="597"/>
      <c r="MRR13" s="597"/>
      <c r="MRS13" s="597"/>
      <c r="MRT13" s="597"/>
      <c r="MRU13" s="597"/>
      <c r="MRV13" s="597"/>
      <c r="MRW13" s="597"/>
      <c r="MRX13" s="597"/>
      <c r="MRY13" s="597"/>
      <c r="MRZ13" s="597"/>
      <c r="MSA13" s="597"/>
      <c r="MSB13" s="597"/>
      <c r="MSC13" s="597"/>
      <c r="MSD13" s="597"/>
      <c r="MSE13" s="597"/>
      <c r="MSF13" s="597"/>
      <c r="MSG13" s="597"/>
      <c r="MSH13" s="597"/>
      <c r="MSI13" s="597"/>
      <c r="MSJ13" s="597"/>
      <c r="MSK13" s="597"/>
      <c r="MSL13" s="597"/>
      <c r="MSM13" s="597"/>
      <c r="MSN13" s="597"/>
      <c r="MSO13" s="597"/>
      <c r="MSP13" s="597"/>
      <c r="MSQ13" s="597"/>
      <c r="MSR13" s="597"/>
      <c r="MSS13" s="597"/>
      <c r="MST13" s="597"/>
      <c r="MSU13" s="597"/>
      <c r="MSV13" s="597"/>
      <c r="MSW13" s="597"/>
      <c r="MSX13" s="597"/>
      <c r="MSY13" s="597"/>
      <c r="MSZ13" s="597"/>
      <c r="MTA13" s="597"/>
      <c r="MTB13" s="597"/>
      <c r="MTC13" s="597"/>
      <c r="MTD13" s="597"/>
      <c r="MTE13" s="597"/>
      <c r="MTF13" s="597"/>
      <c r="MTG13" s="597"/>
      <c r="MTH13" s="597"/>
      <c r="MTI13" s="597"/>
      <c r="MTJ13" s="597"/>
      <c r="MTK13" s="597"/>
      <c r="MTL13" s="597"/>
      <c r="MTM13" s="597"/>
      <c r="MTN13" s="597"/>
      <c r="MTO13" s="597"/>
      <c r="MTP13" s="597"/>
      <c r="MTQ13" s="597"/>
      <c r="MTR13" s="597"/>
      <c r="MTS13" s="597"/>
      <c r="MTT13" s="597"/>
      <c r="MTU13" s="597"/>
      <c r="MTV13" s="597"/>
      <c r="MTW13" s="597"/>
      <c r="MTX13" s="597"/>
      <c r="MTY13" s="597"/>
      <c r="MTZ13" s="597"/>
      <c r="MUA13" s="597"/>
      <c r="MUB13" s="597"/>
      <c r="MUC13" s="597"/>
      <c r="MUD13" s="597"/>
      <c r="MUE13" s="597"/>
      <c r="MUF13" s="597"/>
      <c r="MUG13" s="597"/>
      <c r="MUH13" s="597"/>
      <c r="MUI13" s="597"/>
      <c r="MUJ13" s="597"/>
      <c r="MUK13" s="597"/>
      <c r="MUL13" s="597"/>
      <c r="MUM13" s="597"/>
      <c r="MUN13" s="597"/>
      <c r="MUO13" s="597"/>
      <c r="MUP13" s="597"/>
      <c r="MUQ13" s="597"/>
      <c r="MUR13" s="597"/>
      <c r="MUS13" s="597"/>
      <c r="MUT13" s="597"/>
      <c r="MUU13" s="597"/>
      <c r="MUV13" s="597"/>
      <c r="MUW13" s="597"/>
      <c r="MUX13" s="597"/>
      <c r="MUY13" s="597"/>
      <c r="MUZ13" s="597"/>
      <c r="MVA13" s="597"/>
      <c r="MVB13" s="597"/>
      <c r="MVC13" s="597"/>
      <c r="MVD13" s="597"/>
      <c r="MVE13" s="597"/>
      <c r="MVF13" s="597"/>
      <c r="MVG13" s="597"/>
      <c r="MVH13" s="597"/>
      <c r="MVI13" s="597"/>
      <c r="MVJ13" s="597"/>
      <c r="MVK13" s="597"/>
      <c r="MVL13" s="597"/>
      <c r="MVM13" s="597"/>
      <c r="MVN13" s="597"/>
      <c r="MVO13" s="597"/>
      <c r="MVP13" s="597"/>
      <c r="MVQ13" s="597"/>
      <c r="MVR13" s="597"/>
      <c r="MVS13" s="597"/>
      <c r="MVT13" s="597"/>
      <c r="MVU13" s="597"/>
      <c r="MVV13" s="597"/>
      <c r="MVW13" s="597"/>
      <c r="MVX13" s="597"/>
      <c r="MVY13" s="597"/>
      <c r="MVZ13" s="597"/>
      <c r="MWA13" s="597"/>
      <c r="MWB13" s="597"/>
      <c r="MWC13" s="597"/>
      <c r="MWD13" s="597"/>
      <c r="MWE13" s="597"/>
      <c r="MWF13" s="597"/>
      <c r="MWG13" s="597"/>
      <c r="MWH13" s="597"/>
      <c r="MWI13" s="597"/>
      <c r="MWJ13" s="597"/>
      <c r="MWK13" s="597"/>
      <c r="MWL13" s="597"/>
      <c r="MWM13" s="597"/>
      <c r="MWN13" s="597"/>
      <c r="MWO13" s="597"/>
      <c r="MWP13" s="597"/>
      <c r="MWQ13" s="597"/>
      <c r="MWR13" s="597"/>
      <c r="MWS13" s="597"/>
      <c r="MWT13" s="597"/>
      <c r="MWU13" s="597"/>
      <c r="MWV13" s="597"/>
      <c r="MWW13" s="597"/>
      <c r="MWX13" s="597"/>
      <c r="MWY13" s="597"/>
      <c r="MWZ13" s="597"/>
      <c r="MXA13" s="597"/>
      <c r="MXB13" s="597"/>
      <c r="MXC13" s="597"/>
      <c r="MXD13" s="597"/>
      <c r="MXE13" s="597"/>
      <c r="MXF13" s="597"/>
      <c r="MXG13" s="597"/>
      <c r="MXH13" s="597"/>
      <c r="MXI13" s="597"/>
      <c r="MXJ13" s="597"/>
      <c r="MXK13" s="597"/>
      <c r="MXL13" s="597"/>
      <c r="MXM13" s="597"/>
      <c r="MXN13" s="597"/>
      <c r="MXO13" s="597"/>
      <c r="MXP13" s="597"/>
      <c r="MXQ13" s="597"/>
      <c r="MXR13" s="597"/>
      <c r="MXS13" s="597"/>
      <c r="MXT13" s="597"/>
      <c r="MXU13" s="597"/>
      <c r="MXV13" s="597"/>
      <c r="MXW13" s="597"/>
      <c r="MXX13" s="597"/>
      <c r="MXY13" s="597"/>
      <c r="MXZ13" s="597"/>
      <c r="MYA13" s="597"/>
      <c r="MYB13" s="597"/>
      <c r="MYC13" s="597"/>
      <c r="MYD13" s="597"/>
      <c r="MYE13" s="597"/>
      <c r="MYF13" s="597"/>
      <c r="MYG13" s="597"/>
      <c r="MYH13" s="597"/>
      <c r="MYI13" s="597"/>
      <c r="MYJ13" s="597"/>
      <c r="MYK13" s="597"/>
      <c r="MYL13" s="597"/>
      <c r="MYM13" s="597"/>
      <c r="MYN13" s="597"/>
      <c r="MYO13" s="597"/>
      <c r="MYP13" s="597"/>
      <c r="MYQ13" s="597"/>
      <c r="MYR13" s="597"/>
      <c r="MYS13" s="597"/>
      <c r="MYT13" s="597"/>
      <c r="MYU13" s="597"/>
      <c r="MYV13" s="597"/>
      <c r="MYW13" s="597"/>
      <c r="MYX13" s="597"/>
      <c r="MYY13" s="597"/>
      <c r="MYZ13" s="597"/>
      <c r="MZA13" s="597"/>
      <c r="MZB13" s="597"/>
      <c r="MZC13" s="597"/>
      <c r="MZD13" s="597"/>
      <c r="MZE13" s="597"/>
      <c r="MZF13" s="597"/>
      <c r="MZG13" s="597"/>
      <c r="MZH13" s="597"/>
      <c r="MZI13" s="597"/>
      <c r="MZJ13" s="597"/>
      <c r="MZK13" s="597"/>
      <c r="MZL13" s="597"/>
      <c r="MZM13" s="597"/>
      <c r="MZN13" s="597"/>
      <c r="MZO13" s="597"/>
      <c r="MZP13" s="597"/>
      <c r="MZQ13" s="597"/>
      <c r="MZR13" s="597"/>
      <c r="MZS13" s="597"/>
      <c r="MZT13" s="597"/>
      <c r="MZU13" s="597"/>
      <c r="MZV13" s="597"/>
      <c r="MZW13" s="597"/>
      <c r="MZX13" s="597"/>
      <c r="MZY13" s="597"/>
      <c r="MZZ13" s="597"/>
      <c r="NAA13" s="597"/>
      <c r="NAB13" s="597"/>
      <c r="NAC13" s="597"/>
      <c r="NAD13" s="597"/>
      <c r="NAE13" s="597"/>
      <c r="NAF13" s="597"/>
      <c r="NAG13" s="597"/>
      <c r="NAH13" s="597"/>
      <c r="NAI13" s="597"/>
      <c r="NAJ13" s="597"/>
      <c r="NAK13" s="597"/>
      <c r="NAL13" s="597"/>
      <c r="NAM13" s="597"/>
      <c r="NAN13" s="597"/>
      <c r="NAO13" s="597"/>
      <c r="NAP13" s="597"/>
      <c r="NAQ13" s="597"/>
      <c r="NAR13" s="597"/>
      <c r="NAS13" s="597"/>
      <c r="NAT13" s="597"/>
      <c r="NAU13" s="597"/>
      <c r="NAV13" s="597"/>
      <c r="NAW13" s="597"/>
      <c r="NAX13" s="597"/>
      <c r="NAY13" s="597"/>
      <c r="NAZ13" s="597"/>
      <c r="NBA13" s="597"/>
      <c r="NBB13" s="597"/>
      <c r="NBC13" s="597"/>
      <c r="NBD13" s="597"/>
      <c r="NBE13" s="597"/>
      <c r="NBF13" s="597"/>
      <c r="NBG13" s="597"/>
      <c r="NBH13" s="597"/>
      <c r="NBI13" s="597"/>
      <c r="NBJ13" s="597"/>
      <c r="NBK13" s="597"/>
      <c r="NBL13" s="597"/>
      <c r="NBM13" s="597"/>
      <c r="NBN13" s="597"/>
      <c r="NBO13" s="597"/>
      <c r="NBP13" s="597"/>
      <c r="NBQ13" s="597"/>
      <c r="NBR13" s="597"/>
      <c r="NBS13" s="597"/>
      <c r="NBT13" s="597"/>
      <c r="NBU13" s="597"/>
      <c r="NBV13" s="597"/>
      <c r="NBW13" s="597"/>
      <c r="NBX13" s="597"/>
      <c r="NBY13" s="597"/>
      <c r="NBZ13" s="597"/>
      <c r="NCA13" s="597"/>
      <c r="NCB13" s="597"/>
      <c r="NCC13" s="597"/>
      <c r="NCD13" s="597"/>
      <c r="NCE13" s="597"/>
      <c r="NCF13" s="597"/>
      <c r="NCG13" s="597"/>
      <c r="NCH13" s="597"/>
      <c r="NCI13" s="597"/>
      <c r="NCJ13" s="597"/>
      <c r="NCK13" s="597"/>
      <c r="NCL13" s="597"/>
      <c r="NCM13" s="597"/>
      <c r="NCN13" s="597"/>
      <c r="NCO13" s="597"/>
      <c r="NCP13" s="597"/>
      <c r="NCQ13" s="597"/>
      <c r="NCR13" s="597"/>
      <c r="NCS13" s="597"/>
      <c r="NCT13" s="597"/>
      <c r="NCU13" s="597"/>
      <c r="NCV13" s="597"/>
      <c r="NCW13" s="597"/>
      <c r="NCX13" s="597"/>
      <c r="NCY13" s="597"/>
      <c r="NCZ13" s="597"/>
      <c r="NDA13" s="597"/>
      <c r="NDB13" s="597"/>
      <c r="NDC13" s="597"/>
      <c r="NDD13" s="597"/>
      <c r="NDE13" s="597"/>
      <c r="NDF13" s="597"/>
      <c r="NDG13" s="597"/>
      <c r="NDH13" s="597"/>
      <c r="NDI13" s="597"/>
      <c r="NDJ13" s="597"/>
      <c r="NDK13" s="597"/>
      <c r="NDL13" s="597"/>
      <c r="NDM13" s="597"/>
      <c r="NDN13" s="597"/>
      <c r="NDO13" s="597"/>
      <c r="NDP13" s="597"/>
      <c r="NDQ13" s="597"/>
      <c r="NDR13" s="597"/>
      <c r="NDS13" s="597"/>
      <c r="NDT13" s="597"/>
      <c r="NDU13" s="597"/>
      <c r="NDV13" s="597"/>
      <c r="NDW13" s="597"/>
      <c r="NDX13" s="597"/>
      <c r="NDY13" s="597"/>
      <c r="NDZ13" s="597"/>
      <c r="NEA13" s="597"/>
      <c r="NEB13" s="597"/>
      <c r="NEC13" s="597"/>
      <c r="NED13" s="597"/>
      <c r="NEE13" s="597"/>
      <c r="NEF13" s="597"/>
      <c r="NEG13" s="597"/>
      <c r="NEH13" s="597"/>
      <c r="NEI13" s="597"/>
      <c r="NEJ13" s="597"/>
      <c r="NEK13" s="597"/>
      <c r="NEL13" s="597"/>
      <c r="NEM13" s="597"/>
      <c r="NEN13" s="597"/>
      <c r="NEO13" s="597"/>
      <c r="NEP13" s="597"/>
      <c r="NEQ13" s="597"/>
      <c r="NER13" s="597"/>
      <c r="NES13" s="597"/>
      <c r="NET13" s="597"/>
      <c r="NEU13" s="597"/>
      <c r="NEV13" s="597"/>
      <c r="NEW13" s="597"/>
      <c r="NEX13" s="597"/>
      <c r="NEY13" s="597"/>
      <c r="NEZ13" s="597"/>
      <c r="NFA13" s="597"/>
      <c r="NFB13" s="597"/>
      <c r="NFC13" s="597"/>
      <c r="NFD13" s="597"/>
      <c r="NFE13" s="597"/>
      <c r="NFF13" s="597"/>
      <c r="NFG13" s="597"/>
      <c r="NFH13" s="597"/>
      <c r="NFI13" s="597"/>
      <c r="NFJ13" s="597"/>
      <c r="NFK13" s="597"/>
      <c r="NFL13" s="597"/>
      <c r="NFM13" s="597"/>
      <c r="NFN13" s="597"/>
      <c r="NFO13" s="597"/>
      <c r="NFP13" s="597"/>
      <c r="NFQ13" s="597"/>
      <c r="NFR13" s="597"/>
      <c r="NFS13" s="597"/>
      <c r="NFT13" s="597"/>
      <c r="NFU13" s="597"/>
      <c r="NFV13" s="597"/>
      <c r="NFW13" s="597"/>
      <c r="NFX13" s="597"/>
      <c r="NFY13" s="597"/>
      <c r="NFZ13" s="597"/>
      <c r="NGA13" s="597"/>
      <c r="NGB13" s="597"/>
      <c r="NGC13" s="597"/>
      <c r="NGD13" s="597"/>
      <c r="NGE13" s="597"/>
      <c r="NGF13" s="597"/>
      <c r="NGG13" s="597"/>
      <c r="NGH13" s="597"/>
      <c r="NGI13" s="597"/>
      <c r="NGJ13" s="597"/>
      <c r="NGK13" s="597"/>
      <c r="NGL13" s="597"/>
      <c r="NGM13" s="597"/>
      <c r="NGN13" s="597"/>
      <c r="NGO13" s="597"/>
      <c r="NGP13" s="597"/>
      <c r="NGQ13" s="597"/>
      <c r="NGR13" s="597"/>
      <c r="NGS13" s="597"/>
      <c r="NGT13" s="597"/>
      <c r="NGU13" s="597"/>
      <c r="NGV13" s="597"/>
      <c r="NGW13" s="597"/>
      <c r="NGX13" s="597"/>
      <c r="NGY13" s="597"/>
      <c r="NGZ13" s="597"/>
      <c r="NHA13" s="597"/>
      <c r="NHB13" s="597"/>
      <c r="NHC13" s="597"/>
      <c r="NHD13" s="597"/>
      <c r="NHE13" s="597"/>
      <c r="NHF13" s="597"/>
      <c r="NHG13" s="597"/>
      <c r="NHH13" s="597"/>
      <c r="NHI13" s="597"/>
      <c r="NHJ13" s="597"/>
      <c r="NHK13" s="597"/>
      <c r="NHL13" s="597"/>
      <c r="NHM13" s="597"/>
      <c r="NHN13" s="597"/>
      <c r="NHO13" s="597"/>
      <c r="NHP13" s="597"/>
      <c r="NHQ13" s="597"/>
      <c r="NHR13" s="597"/>
      <c r="NHS13" s="597"/>
      <c r="NHT13" s="597"/>
      <c r="NHU13" s="597"/>
      <c r="NHV13" s="597"/>
      <c r="NHW13" s="597"/>
      <c r="NHX13" s="597"/>
      <c r="NHY13" s="597"/>
      <c r="NHZ13" s="597"/>
      <c r="NIA13" s="597"/>
      <c r="NIB13" s="597"/>
      <c r="NIC13" s="597"/>
      <c r="NID13" s="597"/>
      <c r="NIE13" s="597"/>
      <c r="NIF13" s="597"/>
      <c r="NIG13" s="597"/>
      <c r="NIH13" s="597"/>
      <c r="NII13" s="597"/>
      <c r="NIJ13" s="597"/>
      <c r="NIK13" s="597"/>
      <c r="NIL13" s="597"/>
      <c r="NIM13" s="597"/>
      <c r="NIN13" s="597"/>
      <c r="NIO13" s="597"/>
      <c r="NIP13" s="597"/>
      <c r="NIQ13" s="597"/>
      <c r="NIR13" s="597"/>
      <c r="NIS13" s="597"/>
      <c r="NIT13" s="597"/>
      <c r="NIU13" s="597"/>
      <c r="NIV13" s="597"/>
      <c r="NIW13" s="597"/>
      <c r="NIX13" s="597"/>
      <c r="NIY13" s="597"/>
      <c r="NIZ13" s="597"/>
      <c r="NJA13" s="597"/>
      <c r="NJB13" s="597"/>
      <c r="NJC13" s="597"/>
      <c r="NJD13" s="597"/>
      <c r="NJE13" s="597"/>
      <c r="NJF13" s="597"/>
      <c r="NJG13" s="597"/>
      <c r="NJH13" s="597"/>
      <c r="NJI13" s="597"/>
      <c r="NJJ13" s="597"/>
      <c r="NJK13" s="597"/>
      <c r="NJL13" s="597"/>
      <c r="NJM13" s="597"/>
      <c r="NJN13" s="597"/>
      <c r="NJO13" s="597"/>
      <c r="NJP13" s="597"/>
      <c r="NJQ13" s="597"/>
      <c r="NJR13" s="597"/>
      <c r="NJS13" s="597"/>
      <c r="NJT13" s="597"/>
      <c r="NJU13" s="597"/>
      <c r="NJV13" s="597"/>
      <c r="NJW13" s="597"/>
      <c r="NJX13" s="597"/>
      <c r="NJY13" s="597"/>
      <c r="NJZ13" s="597"/>
      <c r="NKA13" s="597"/>
      <c r="NKB13" s="597"/>
      <c r="NKC13" s="597"/>
      <c r="NKD13" s="597"/>
      <c r="NKE13" s="597"/>
      <c r="NKF13" s="597"/>
      <c r="NKG13" s="597"/>
      <c r="NKH13" s="597"/>
      <c r="NKI13" s="597"/>
      <c r="NKJ13" s="597"/>
      <c r="NKK13" s="597"/>
      <c r="NKL13" s="597"/>
      <c r="NKM13" s="597"/>
      <c r="NKN13" s="597"/>
      <c r="NKO13" s="597"/>
      <c r="NKP13" s="597"/>
      <c r="NKQ13" s="597"/>
      <c r="NKR13" s="597"/>
      <c r="NKS13" s="597"/>
      <c r="NKT13" s="597"/>
      <c r="NKU13" s="597"/>
      <c r="NKV13" s="597"/>
      <c r="NKW13" s="597"/>
      <c r="NKX13" s="597"/>
      <c r="NKY13" s="597"/>
      <c r="NKZ13" s="597"/>
      <c r="NLA13" s="597"/>
      <c r="NLB13" s="597"/>
      <c r="NLC13" s="597"/>
      <c r="NLD13" s="597"/>
      <c r="NLE13" s="597"/>
      <c r="NLF13" s="597"/>
      <c r="NLG13" s="597"/>
      <c r="NLH13" s="597"/>
      <c r="NLI13" s="597"/>
      <c r="NLJ13" s="597"/>
      <c r="NLK13" s="597"/>
      <c r="NLL13" s="597"/>
      <c r="NLM13" s="597"/>
      <c r="NLN13" s="597"/>
      <c r="NLO13" s="597"/>
      <c r="NLP13" s="597"/>
      <c r="NLQ13" s="597"/>
      <c r="NLR13" s="597"/>
      <c r="NLS13" s="597"/>
      <c r="NLT13" s="597"/>
      <c r="NLU13" s="597"/>
      <c r="NLV13" s="597"/>
      <c r="NLW13" s="597"/>
      <c r="NLX13" s="597"/>
      <c r="NLY13" s="597"/>
      <c r="NLZ13" s="597"/>
      <c r="NMA13" s="597"/>
      <c r="NMB13" s="597"/>
      <c r="NMC13" s="597"/>
      <c r="NMD13" s="597"/>
      <c r="NME13" s="597"/>
      <c r="NMF13" s="597"/>
      <c r="NMG13" s="597"/>
      <c r="NMH13" s="597"/>
      <c r="NMI13" s="597"/>
      <c r="NMJ13" s="597"/>
      <c r="NMK13" s="597"/>
      <c r="NML13" s="597"/>
      <c r="NMM13" s="597"/>
      <c r="NMN13" s="597"/>
      <c r="NMO13" s="597"/>
      <c r="NMP13" s="597"/>
      <c r="NMQ13" s="597"/>
      <c r="NMR13" s="597"/>
      <c r="NMS13" s="597"/>
      <c r="NMT13" s="597"/>
      <c r="NMU13" s="597"/>
      <c r="NMV13" s="597"/>
      <c r="NMW13" s="597"/>
      <c r="NMX13" s="597"/>
      <c r="NMY13" s="597"/>
      <c r="NMZ13" s="597"/>
      <c r="NNA13" s="597"/>
      <c r="NNB13" s="597"/>
      <c r="NNC13" s="597"/>
      <c r="NND13" s="597"/>
      <c r="NNE13" s="597"/>
      <c r="NNF13" s="597"/>
      <c r="NNG13" s="597"/>
      <c r="NNH13" s="597"/>
      <c r="NNI13" s="597"/>
      <c r="NNJ13" s="597"/>
      <c r="NNK13" s="597"/>
      <c r="NNL13" s="597"/>
      <c r="NNM13" s="597"/>
      <c r="NNN13" s="597"/>
      <c r="NNO13" s="597"/>
      <c r="NNP13" s="597"/>
      <c r="NNQ13" s="597"/>
      <c r="NNR13" s="597"/>
      <c r="NNS13" s="597"/>
      <c r="NNT13" s="597"/>
      <c r="NNU13" s="597"/>
      <c r="NNV13" s="597"/>
      <c r="NNW13" s="597"/>
      <c r="NNX13" s="597"/>
      <c r="NNY13" s="597"/>
      <c r="NNZ13" s="597"/>
      <c r="NOA13" s="597"/>
      <c r="NOB13" s="597"/>
      <c r="NOC13" s="597"/>
      <c r="NOD13" s="597"/>
      <c r="NOE13" s="597"/>
      <c r="NOF13" s="597"/>
      <c r="NOG13" s="597"/>
      <c r="NOH13" s="597"/>
      <c r="NOI13" s="597"/>
      <c r="NOJ13" s="597"/>
      <c r="NOK13" s="597"/>
      <c r="NOL13" s="597"/>
      <c r="NOM13" s="597"/>
      <c r="NON13" s="597"/>
      <c r="NOO13" s="597"/>
      <c r="NOP13" s="597"/>
      <c r="NOQ13" s="597"/>
      <c r="NOR13" s="597"/>
      <c r="NOS13" s="597"/>
      <c r="NOT13" s="597"/>
      <c r="NOU13" s="597"/>
      <c r="NOV13" s="597"/>
      <c r="NOW13" s="597"/>
      <c r="NOX13" s="597"/>
      <c r="NOY13" s="597"/>
      <c r="NOZ13" s="597"/>
      <c r="NPA13" s="597"/>
      <c r="NPB13" s="597"/>
      <c r="NPC13" s="597"/>
      <c r="NPD13" s="597"/>
      <c r="NPE13" s="597"/>
      <c r="NPF13" s="597"/>
      <c r="NPG13" s="597"/>
      <c r="NPH13" s="597"/>
      <c r="NPI13" s="597"/>
      <c r="NPJ13" s="597"/>
      <c r="NPK13" s="597"/>
      <c r="NPL13" s="597"/>
      <c r="NPM13" s="597"/>
      <c r="NPN13" s="597"/>
      <c r="NPO13" s="597"/>
      <c r="NPP13" s="597"/>
      <c r="NPQ13" s="597"/>
      <c r="NPR13" s="597"/>
      <c r="NPS13" s="597"/>
      <c r="NPT13" s="597"/>
      <c r="NPU13" s="597"/>
      <c r="NPV13" s="597"/>
      <c r="NPW13" s="597"/>
      <c r="NPX13" s="597"/>
      <c r="NPY13" s="597"/>
      <c r="NPZ13" s="597"/>
      <c r="NQA13" s="597"/>
      <c r="NQB13" s="597"/>
      <c r="NQC13" s="597"/>
      <c r="NQD13" s="597"/>
      <c r="NQE13" s="597"/>
      <c r="NQF13" s="597"/>
      <c r="NQG13" s="597"/>
      <c r="NQH13" s="597"/>
      <c r="NQI13" s="597"/>
      <c r="NQJ13" s="597"/>
      <c r="NQK13" s="597"/>
      <c r="NQL13" s="597"/>
      <c r="NQM13" s="597"/>
      <c r="NQN13" s="597"/>
      <c r="NQO13" s="597"/>
      <c r="NQP13" s="597"/>
      <c r="NQQ13" s="597"/>
      <c r="NQR13" s="597"/>
      <c r="NQS13" s="597"/>
      <c r="NQT13" s="597"/>
      <c r="NQU13" s="597"/>
      <c r="NQV13" s="597"/>
      <c r="NQW13" s="597"/>
      <c r="NQX13" s="597"/>
      <c r="NQY13" s="597"/>
      <c r="NQZ13" s="597"/>
      <c r="NRA13" s="597"/>
      <c r="NRB13" s="597"/>
      <c r="NRC13" s="597"/>
      <c r="NRD13" s="597"/>
      <c r="NRE13" s="597"/>
      <c r="NRF13" s="597"/>
      <c r="NRG13" s="597"/>
      <c r="NRH13" s="597"/>
      <c r="NRI13" s="597"/>
      <c r="NRJ13" s="597"/>
      <c r="NRK13" s="597"/>
      <c r="NRL13" s="597"/>
      <c r="NRM13" s="597"/>
      <c r="NRN13" s="597"/>
      <c r="NRO13" s="597"/>
      <c r="NRP13" s="597"/>
      <c r="NRQ13" s="597"/>
      <c r="NRR13" s="597"/>
      <c r="NRS13" s="597"/>
      <c r="NRT13" s="597"/>
      <c r="NRU13" s="597"/>
      <c r="NRV13" s="597"/>
      <c r="NRW13" s="597"/>
      <c r="NRX13" s="597"/>
      <c r="NRY13" s="597"/>
      <c r="NRZ13" s="597"/>
      <c r="NSA13" s="597"/>
      <c r="NSB13" s="597"/>
      <c r="NSC13" s="597"/>
      <c r="NSD13" s="597"/>
      <c r="NSE13" s="597"/>
      <c r="NSF13" s="597"/>
      <c r="NSG13" s="597"/>
      <c r="NSH13" s="597"/>
      <c r="NSI13" s="597"/>
      <c r="NSJ13" s="597"/>
      <c r="NSK13" s="597"/>
      <c r="NSL13" s="597"/>
      <c r="NSM13" s="597"/>
      <c r="NSN13" s="597"/>
      <c r="NSO13" s="597"/>
      <c r="NSP13" s="597"/>
      <c r="NSQ13" s="597"/>
      <c r="NSR13" s="597"/>
      <c r="NSS13" s="597"/>
      <c r="NST13" s="597"/>
      <c r="NSU13" s="597"/>
      <c r="NSV13" s="597"/>
      <c r="NSW13" s="597"/>
      <c r="NSX13" s="597"/>
      <c r="NSY13" s="597"/>
      <c r="NSZ13" s="597"/>
      <c r="NTA13" s="597"/>
      <c r="NTB13" s="597"/>
      <c r="NTC13" s="597"/>
      <c r="NTD13" s="597"/>
      <c r="NTE13" s="597"/>
      <c r="NTF13" s="597"/>
      <c r="NTG13" s="597"/>
      <c r="NTH13" s="597"/>
      <c r="NTI13" s="597"/>
      <c r="NTJ13" s="597"/>
      <c r="NTK13" s="597"/>
      <c r="NTL13" s="597"/>
      <c r="NTM13" s="597"/>
      <c r="NTN13" s="597"/>
      <c r="NTO13" s="597"/>
      <c r="NTP13" s="597"/>
      <c r="NTQ13" s="597"/>
      <c r="NTR13" s="597"/>
      <c r="NTS13" s="597"/>
      <c r="NTT13" s="597"/>
      <c r="NTU13" s="597"/>
      <c r="NTV13" s="597"/>
      <c r="NTW13" s="597"/>
      <c r="NTX13" s="597"/>
      <c r="NTY13" s="597"/>
      <c r="NTZ13" s="597"/>
      <c r="NUA13" s="597"/>
      <c r="NUB13" s="597"/>
      <c r="NUC13" s="597"/>
      <c r="NUD13" s="597"/>
      <c r="NUE13" s="597"/>
      <c r="NUF13" s="597"/>
      <c r="NUG13" s="597"/>
      <c r="NUH13" s="597"/>
      <c r="NUI13" s="597"/>
      <c r="NUJ13" s="597"/>
      <c r="NUK13" s="597"/>
      <c r="NUL13" s="597"/>
      <c r="NUM13" s="597"/>
      <c r="NUN13" s="597"/>
      <c r="NUO13" s="597"/>
      <c r="NUP13" s="597"/>
      <c r="NUQ13" s="597"/>
      <c r="NUR13" s="597"/>
      <c r="NUS13" s="597"/>
      <c r="NUT13" s="597"/>
      <c r="NUU13" s="597"/>
      <c r="NUV13" s="597"/>
      <c r="NUW13" s="597"/>
      <c r="NUX13" s="597"/>
      <c r="NUY13" s="597"/>
      <c r="NUZ13" s="597"/>
      <c r="NVA13" s="597"/>
      <c r="NVB13" s="597"/>
      <c r="NVC13" s="597"/>
      <c r="NVD13" s="597"/>
      <c r="NVE13" s="597"/>
      <c r="NVF13" s="597"/>
      <c r="NVG13" s="597"/>
      <c r="NVH13" s="597"/>
      <c r="NVI13" s="597"/>
      <c r="NVJ13" s="597"/>
      <c r="NVK13" s="597"/>
      <c r="NVL13" s="597"/>
      <c r="NVM13" s="597"/>
      <c r="NVN13" s="597"/>
      <c r="NVO13" s="597"/>
      <c r="NVP13" s="597"/>
      <c r="NVQ13" s="597"/>
      <c r="NVR13" s="597"/>
      <c r="NVS13" s="597"/>
      <c r="NVT13" s="597"/>
      <c r="NVU13" s="597"/>
      <c r="NVV13" s="597"/>
      <c r="NVW13" s="597"/>
      <c r="NVX13" s="597"/>
      <c r="NVY13" s="597"/>
      <c r="NVZ13" s="597"/>
      <c r="NWA13" s="597"/>
      <c r="NWB13" s="597"/>
      <c r="NWC13" s="597"/>
      <c r="NWD13" s="597"/>
      <c r="NWE13" s="597"/>
      <c r="NWF13" s="597"/>
      <c r="NWG13" s="597"/>
      <c r="NWH13" s="597"/>
      <c r="NWI13" s="597"/>
      <c r="NWJ13" s="597"/>
      <c r="NWK13" s="597"/>
      <c r="NWL13" s="597"/>
      <c r="NWM13" s="597"/>
      <c r="NWN13" s="597"/>
      <c r="NWO13" s="597"/>
      <c r="NWP13" s="597"/>
      <c r="NWQ13" s="597"/>
      <c r="NWR13" s="597"/>
      <c r="NWS13" s="597"/>
      <c r="NWT13" s="597"/>
      <c r="NWU13" s="597"/>
      <c r="NWV13" s="597"/>
      <c r="NWW13" s="597"/>
      <c r="NWX13" s="597"/>
      <c r="NWY13" s="597"/>
      <c r="NWZ13" s="597"/>
      <c r="NXA13" s="597"/>
      <c r="NXB13" s="597"/>
      <c r="NXC13" s="597"/>
      <c r="NXD13" s="597"/>
      <c r="NXE13" s="597"/>
      <c r="NXF13" s="597"/>
      <c r="NXG13" s="597"/>
      <c r="NXH13" s="597"/>
      <c r="NXI13" s="597"/>
      <c r="NXJ13" s="597"/>
      <c r="NXK13" s="597"/>
      <c r="NXL13" s="597"/>
      <c r="NXM13" s="597"/>
      <c r="NXN13" s="597"/>
      <c r="NXO13" s="597"/>
      <c r="NXP13" s="597"/>
      <c r="NXQ13" s="597"/>
      <c r="NXR13" s="597"/>
      <c r="NXS13" s="597"/>
      <c r="NXT13" s="597"/>
      <c r="NXU13" s="597"/>
      <c r="NXV13" s="597"/>
      <c r="NXW13" s="597"/>
      <c r="NXX13" s="597"/>
      <c r="NXY13" s="597"/>
      <c r="NXZ13" s="597"/>
      <c r="NYA13" s="597"/>
      <c r="NYB13" s="597"/>
      <c r="NYC13" s="597"/>
      <c r="NYD13" s="597"/>
      <c r="NYE13" s="597"/>
      <c r="NYF13" s="597"/>
      <c r="NYG13" s="597"/>
      <c r="NYH13" s="597"/>
      <c r="NYI13" s="597"/>
      <c r="NYJ13" s="597"/>
      <c r="NYK13" s="597"/>
      <c r="NYL13" s="597"/>
      <c r="NYM13" s="597"/>
      <c r="NYN13" s="597"/>
      <c r="NYO13" s="597"/>
      <c r="NYP13" s="597"/>
      <c r="NYQ13" s="597"/>
      <c r="NYR13" s="597"/>
      <c r="NYS13" s="597"/>
      <c r="NYT13" s="597"/>
      <c r="NYU13" s="597"/>
      <c r="NYV13" s="597"/>
      <c r="NYW13" s="597"/>
      <c r="NYX13" s="597"/>
      <c r="NYY13" s="597"/>
      <c r="NYZ13" s="597"/>
      <c r="NZA13" s="597"/>
      <c r="NZB13" s="597"/>
      <c r="NZC13" s="597"/>
      <c r="NZD13" s="597"/>
      <c r="NZE13" s="597"/>
      <c r="NZF13" s="597"/>
      <c r="NZG13" s="597"/>
      <c r="NZH13" s="597"/>
      <c r="NZI13" s="597"/>
      <c r="NZJ13" s="597"/>
      <c r="NZK13" s="597"/>
      <c r="NZL13" s="597"/>
      <c r="NZM13" s="597"/>
      <c r="NZN13" s="597"/>
      <c r="NZO13" s="597"/>
      <c r="NZP13" s="597"/>
      <c r="NZQ13" s="597"/>
      <c r="NZR13" s="597"/>
      <c r="NZS13" s="597"/>
      <c r="NZT13" s="597"/>
      <c r="NZU13" s="597"/>
      <c r="NZV13" s="597"/>
      <c r="NZW13" s="597"/>
      <c r="NZX13" s="597"/>
      <c r="NZY13" s="597"/>
      <c r="NZZ13" s="597"/>
      <c r="OAA13" s="597"/>
      <c r="OAB13" s="597"/>
      <c r="OAC13" s="597"/>
      <c r="OAD13" s="597"/>
      <c r="OAE13" s="597"/>
      <c r="OAF13" s="597"/>
      <c r="OAG13" s="597"/>
      <c r="OAH13" s="597"/>
      <c r="OAI13" s="597"/>
      <c r="OAJ13" s="597"/>
      <c r="OAK13" s="597"/>
      <c r="OAL13" s="597"/>
      <c r="OAM13" s="597"/>
      <c r="OAN13" s="597"/>
      <c r="OAO13" s="597"/>
      <c r="OAP13" s="597"/>
      <c r="OAQ13" s="597"/>
      <c r="OAR13" s="597"/>
      <c r="OAS13" s="597"/>
      <c r="OAT13" s="597"/>
      <c r="OAU13" s="597"/>
      <c r="OAV13" s="597"/>
      <c r="OAW13" s="597"/>
      <c r="OAX13" s="597"/>
      <c r="OAY13" s="597"/>
      <c r="OAZ13" s="597"/>
      <c r="OBA13" s="597"/>
      <c r="OBB13" s="597"/>
      <c r="OBC13" s="597"/>
      <c r="OBD13" s="597"/>
      <c r="OBE13" s="597"/>
      <c r="OBF13" s="597"/>
      <c r="OBG13" s="597"/>
      <c r="OBH13" s="597"/>
      <c r="OBI13" s="597"/>
      <c r="OBJ13" s="597"/>
      <c r="OBK13" s="597"/>
      <c r="OBL13" s="597"/>
      <c r="OBM13" s="597"/>
      <c r="OBN13" s="597"/>
      <c r="OBO13" s="597"/>
      <c r="OBP13" s="597"/>
      <c r="OBQ13" s="597"/>
      <c r="OBR13" s="597"/>
      <c r="OBS13" s="597"/>
      <c r="OBT13" s="597"/>
      <c r="OBU13" s="597"/>
      <c r="OBV13" s="597"/>
      <c r="OBW13" s="597"/>
      <c r="OBX13" s="597"/>
      <c r="OBY13" s="597"/>
      <c r="OBZ13" s="597"/>
      <c r="OCA13" s="597"/>
      <c r="OCB13" s="597"/>
      <c r="OCC13" s="597"/>
      <c r="OCD13" s="597"/>
      <c r="OCE13" s="597"/>
      <c r="OCF13" s="597"/>
      <c r="OCG13" s="597"/>
      <c r="OCH13" s="597"/>
      <c r="OCI13" s="597"/>
      <c r="OCJ13" s="597"/>
      <c r="OCK13" s="597"/>
      <c r="OCL13" s="597"/>
      <c r="OCM13" s="597"/>
      <c r="OCN13" s="597"/>
      <c r="OCO13" s="597"/>
      <c r="OCP13" s="597"/>
      <c r="OCQ13" s="597"/>
      <c r="OCR13" s="597"/>
      <c r="OCS13" s="597"/>
      <c r="OCT13" s="597"/>
      <c r="OCU13" s="597"/>
      <c r="OCV13" s="597"/>
      <c r="OCW13" s="597"/>
      <c r="OCX13" s="597"/>
      <c r="OCY13" s="597"/>
      <c r="OCZ13" s="597"/>
      <c r="ODA13" s="597"/>
      <c r="ODB13" s="597"/>
      <c r="ODC13" s="597"/>
      <c r="ODD13" s="597"/>
      <c r="ODE13" s="597"/>
      <c r="ODF13" s="597"/>
      <c r="ODG13" s="597"/>
      <c r="ODH13" s="597"/>
      <c r="ODI13" s="597"/>
      <c r="ODJ13" s="597"/>
      <c r="ODK13" s="597"/>
      <c r="ODL13" s="597"/>
      <c r="ODM13" s="597"/>
      <c r="ODN13" s="597"/>
      <c r="ODO13" s="597"/>
      <c r="ODP13" s="597"/>
      <c r="ODQ13" s="597"/>
      <c r="ODR13" s="597"/>
      <c r="ODS13" s="597"/>
      <c r="ODT13" s="597"/>
      <c r="ODU13" s="597"/>
      <c r="ODV13" s="597"/>
      <c r="ODW13" s="597"/>
      <c r="ODX13" s="597"/>
      <c r="ODY13" s="597"/>
      <c r="ODZ13" s="597"/>
      <c r="OEA13" s="597"/>
      <c r="OEB13" s="597"/>
      <c r="OEC13" s="597"/>
      <c r="OED13" s="597"/>
      <c r="OEE13" s="597"/>
      <c r="OEF13" s="597"/>
      <c r="OEG13" s="597"/>
      <c r="OEH13" s="597"/>
      <c r="OEI13" s="597"/>
      <c r="OEJ13" s="597"/>
      <c r="OEK13" s="597"/>
      <c r="OEL13" s="597"/>
      <c r="OEM13" s="597"/>
      <c r="OEN13" s="597"/>
      <c r="OEO13" s="597"/>
      <c r="OEP13" s="597"/>
      <c r="OEQ13" s="597"/>
      <c r="OER13" s="597"/>
      <c r="OES13" s="597"/>
      <c r="OET13" s="597"/>
      <c r="OEU13" s="597"/>
      <c r="OEV13" s="597"/>
      <c r="OEW13" s="597"/>
      <c r="OEX13" s="597"/>
      <c r="OEY13" s="597"/>
      <c r="OEZ13" s="597"/>
      <c r="OFA13" s="597"/>
      <c r="OFB13" s="597"/>
      <c r="OFC13" s="597"/>
      <c r="OFD13" s="597"/>
      <c r="OFE13" s="597"/>
      <c r="OFF13" s="597"/>
      <c r="OFG13" s="597"/>
      <c r="OFH13" s="597"/>
      <c r="OFI13" s="597"/>
      <c r="OFJ13" s="597"/>
      <c r="OFK13" s="597"/>
      <c r="OFL13" s="597"/>
      <c r="OFM13" s="597"/>
      <c r="OFN13" s="597"/>
      <c r="OFO13" s="597"/>
      <c r="OFP13" s="597"/>
      <c r="OFQ13" s="597"/>
      <c r="OFR13" s="597"/>
      <c r="OFS13" s="597"/>
      <c r="OFT13" s="597"/>
      <c r="OFU13" s="597"/>
      <c r="OFV13" s="597"/>
      <c r="OFW13" s="597"/>
      <c r="OFX13" s="597"/>
      <c r="OFY13" s="597"/>
      <c r="OFZ13" s="597"/>
      <c r="OGA13" s="597"/>
      <c r="OGB13" s="597"/>
      <c r="OGC13" s="597"/>
      <c r="OGD13" s="597"/>
      <c r="OGE13" s="597"/>
      <c r="OGF13" s="597"/>
      <c r="OGG13" s="597"/>
      <c r="OGH13" s="597"/>
      <c r="OGI13" s="597"/>
      <c r="OGJ13" s="597"/>
      <c r="OGK13" s="597"/>
      <c r="OGL13" s="597"/>
      <c r="OGM13" s="597"/>
      <c r="OGN13" s="597"/>
      <c r="OGO13" s="597"/>
      <c r="OGP13" s="597"/>
      <c r="OGQ13" s="597"/>
      <c r="OGR13" s="597"/>
      <c r="OGS13" s="597"/>
      <c r="OGT13" s="597"/>
      <c r="OGU13" s="597"/>
      <c r="OGV13" s="597"/>
      <c r="OGW13" s="597"/>
      <c r="OGX13" s="597"/>
      <c r="OGY13" s="597"/>
      <c r="OGZ13" s="597"/>
      <c r="OHA13" s="597"/>
      <c r="OHB13" s="597"/>
      <c r="OHC13" s="597"/>
      <c r="OHD13" s="597"/>
      <c r="OHE13" s="597"/>
      <c r="OHF13" s="597"/>
      <c r="OHG13" s="597"/>
      <c r="OHH13" s="597"/>
      <c r="OHI13" s="597"/>
      <c r="OHJ13" s="597"/>
      <c r="OHK13" s="597"/>
      <c r="OHL13" s="597"/>
      <c r="OHM13" s="597"/>
      <c r="OHN13" s="597"/>
      <c r="OHO13" s="597"/>
      <c r="OHP13" s="597"/>
      <c r="OHQ13" s="597"/>
      <c r="OHR13" s="597"/>
      <c r="OHS13" s="597"/>
      <c r="OHT13" s="597"/>
      <c r="OHU13" s="597"/>
      <c r="OHV13" s="597"/>
      <c r="OHW13" s="597"/>
      <c r="OHX13" s="597"/>
      <c r="OHY13" s="597"/>
      <c r="OHZ13" s="597"/>
      <c r="OIA13" s="597"/>
      <c r="OIB13" s="597"/>
      <c r="OIC13" s="597"/>
      <c r="OID13" s="597"/>
      <c r="OIE13" s="597"/>
      <c r="OIF13" s="597"/>
      <c r="OIG13" s="597"/>
      <c r="OIH13" s="597"/>
      <c r="OII13" s="597"/>
      <c r="OIJ13" s="597"/>
      <c r="OIK13" s="597"/>
      <c r="OIL13" s="597"/>
      <c r="OIM13" s="597"/>
      <c r="OIN13" s="597"/>
      <c r="OIO13" s="597"/>
      <c r="OIP13" s="597"/>
      <c r="OIQ13" s="597"/>
      <c r="OIR13" s="597"/>
      <c r="OIS13" s="597"/>
      <c r="OIT13" s="597"/>
      <c r="OIU13" s="597"/>
      <c r="OIV13" s="597"/>
      <c r="OIW13" s="597"/>
      <c r="OIX13" s="597"/>
      <c r="OIY13" s="597"/>
      <c r="OIZ13" s="597"/>
      <c r="OJA13" s="597"/>
      <c r="OJB13" s="597"/>
      <c r="OJC13" s="597"/>
      <c r="OJD13" s="597"/>
      <c r="OJE13" s="597"/>
      <c r="OJF13" s="597"/>
      <c r="OJG13" s="597"/>
      <c r="OJH13" s="597"/>
      <c r="OJI13" s="597"/>
      <c r="OJJ13" s="597"/>
      <c r="OJK13" s="597"/>
      <c r="OJL13" s="597"/>
      <c r="OJM13" s="597"/>
      <c r="OJN13" s="597"/>
      <c r="OJO13" s="597"/>
      <c r="OJP13" s="597"/>
      <c r="OJQ13" s="597"/>
      <c r="OJR13" s="597"/>
      <c r="OJS13" s="597"/>
      <c r="OJT13" s="597"/>
      <c r="OJU13" s="597"/>
      <c r="OJV13" s="597"/>
      <c r="OJW13" s="597"/>
      <c r="OJX13" s="597"/>
      <c r="OJY13" s="597"/>
      <c r="OJZ13" s="597"/>
      <c r="OKA13" s="597"/>
      <c r="OKB13" s="597"/>
      <c r="OKC13" s="597"/>
      <c r="OKD13" s="597"/>
      <c r="OKE13" s="597"/>
      <c r="OKF13" s="597"/>
      <c r="OKG13" s="597"/>
      <c r="OKH13" s="597"/>
      <c r="OKI13" s="597"/>
      <c r="OKJ13" s="597"/>
      <c r="OKK13" s="597"/>
      <c r="OKL13" s="597"/>
      <c r="OKM13" s="597"/>
      <c r="OKN13" s="597"/>
      <c r="OKO13" s="597"/>
      <c r="OKP13" s="597"/>
      <c r="OKQ13" s="597"/>
      <c r="OKR13" s="597"/>
      <c r="OKS13" s="597"/>
      <c r="OKT13" s="597"/>
      <c r="OKU13" s="597"/>
      <c r="OKV13" s="597"/>
      <c r="OKW13" s="597"/>
      <c r="OKX13" s="597"/>
      <c r="OKY13" s="597"/>
      <c r="OKZ13" s="597"/>
      <c r="OLA13" s="597"/>
      <c r="OLB13" s="597"/>
      <c r="OLC13" s="597"/>
      <c r="OLD13" s="597"/>
      <c r="OLE13" s="597"/>
      <c r="OLF13" s="597"/>
      <c r="OLG13" s="597"/>
      <c r="OLH13" s="597"/>
      <c r="OLI13" s="597"/>
      <c r="OLJ13" s="597"/>
      <c r="OLK13" s="597"/>
      <c r="OLL13" s="597"/>
      <c r="OLM13" s="597"/>
      <c r="OLN13" s="597"/>
      <c r="OLO13" s="597"/>
      <c r="OLP13" s="597"/>
      <c r="OLQ13" s="597"/>
      <c r="OLR13" s="597"/>
      <c r="OLS13" s="597"/>
      <c r="OLT13" s="597"/>
      <c r="OLU13" s="597"/>
      <c r="OLV13" s="597"/>
      <c r="OLW13" s="597"/>
      <c r="OLX13" s="597"/>
      <c r="OLY13" s="597"/>
      <c r="OLZ13" s="597"/>
      <c r="OMA13" s="597"/>
      <c r="OMB13" s="597"/>
      <c r="OMC13" s="597"/>
      <c r="OMD13" s="597"/>
      <c r="OME13" s="597"/>
      <c r="OMF13" s="597"/>
      <c r="OMG13" s="597"/>
      <c r="OMH13" s="597"/>
      <c r="OMI13" s="597"/>
      <c r="OMJ13" s="597"/>
      <c r="OMK13" s="597"/>
      <c r="OML13" s="597"/>
      <c r="OMM13" s="597"/>
      <c r="OMN13" s="597"/>
      <c r="OMO13" s="597"/>
      <c r="OMP13" s="597"/>
      <c r="OMQ13" s="597"/>
      <c r="OMR13" s="597"/>
      <c r="OMS13" s="597"/>
      <c r="OMT13" s="597"/>
      <c r="OMU13" s="597"/>
      <c r="OMV13" s="597"/>
      <c r="OMW13" s="597"/>
      <c r="OMX13" s="597"/>
      <c r="OMY13" s="597"/>
      <c r="OMZ13" s="597"/>
      <c r="ONA13" s="597"/>
      <c r="ONB13" s="597"/>
      <c r="ONC13" s="597"/>
      <c r="OND13" s="597"/>
      <c r="ONE13" s="597"/>
      <c r="ONF13" s="597"/>
      <c r="ONG13" s="597"/>
      <c r="ONH13" s="597"/>
      <c r="ONI13" s="597"/>
      <c r="ONJ13" s="597"/>
      <c r="ONK13" s="597"/>
      <c r="ONL13" s="597"/>
      <c r="ONM13" s="597"/>
      <c r="ONN13" s="597"/>
      <c r="ONO13" s="597"/>
      <c r="ONP13" s="597"/>
      <c r="ONQ13" s="597"/>
      <c r="ONR13" s="597"/>
      <c r="ONS13" s="597"/>
      <c r="ONT13" s="597"/>
      <c r="ONU13" s="597"/>
      <c r="ONV13" s="597"/>
      <c r="ONW13" s="597"/>
      <c r="ONX13" s="597"/>
      <c r="ONY13" s="597"/>
      <c r="ONZ13" s="597"/>
      <c r="OOA13" s="597"/>
      <c r="OOB13" s="597"/>
      <c r="OOC13" s="597"/>
      <c r="OOD13" s="597"/>
      <c r="OOE13" s="597"/>
      <c r="OOF13" s="597"/>
      <c r="OOG13" s="597"/>
      <c r="OOH13" s="597"/>
      <c r="OOI13" s="597"/>
      <c r="OOJ13" s="597"/>
      <c r="OOK13" s="597"/>
      <c r="OOL13" s="597"/>
      <c r="OOM13" s="597"/>
      <c r="OON13" s="597"/>
      <c r="OOO13" s="597"/>
      <c r="OOP13" s="597"/>
      <c r="OOQ13" s="597"/>
      <c r="OOR13" s="597"/>
      <c r="OOS13" s="597"/>
      <c r="OOT13" s="597"/>
      <c r="OOU13" s="597"/>
      <c r="OOV13" s="597"/>
      <c r="OOW13" s="597"/>
      <c r="OOX13" s="597"/>
      <c r="OOY13" s="597"/>
      <c r="OOZ13" s="597"/>
      <c r="OPA13" s="597"/>
      <c r="OPB13" s="597"/>
      <c r="OPC13" s="597"/>
      <c r="OPD13" s="597"/>
      <c r="OPE13" s="597"/>
      <c r="OPF13" s="597"/>
      <c r="OPG13" s="597"/>
      <c r="OPH13" s="597"/>
      <c r="OPI13" s="597"/>
      <c r="OPJ13" s="597"/>
      <c r="OPK13" s="597"/>
      <c r="OPL13" s="597"/>
      <c r="OPM13" s="597"/>
      <c r="OPN13" s="597"/>
      <c r="OPO13" s="597"/>
      <c r="OPP13" s="597"/>
      <c r="OPQ13" s="597"/>
      <c r="OPR13" s="597"/>
      <c r="OPS13" s="597"/>
      <c r="OPT13" s="597"/>
      <c r="OPU13" s="597"/>
      <c r="OPV13" s="597"/>
      <c r="OPW13" s="597"/>
      <c r="OPX13" s="597"/>
      <c r="OPY13" s="597"/>
      <c r="OPZ13" s="597"/>
      <c r="OQA13" s="597"/>
      <c r="OQB13" s="597"/>
      <c r="OQC13" s="597"/>
      <c r="OQD13" s="597"/>
      <c r="OQE13" s="597"/>
      <c r="OQF13" s="597"/>
      <c r="OQG13" s="597"/>
      <c r="OQH13" s="597"/>
      <c r="OQI13" s="597"/>
      <c r="OQJ13" s="597"/>
      <c r="OQK13" s="597"/>
      <c r="OQL13" s="597"/>
      <c r="OQM13" s="597"/>
      <c r="OQN13" s="597"/>
      <c r="OQO13" s="597"/>
      <c r="OQP13" s="597"/>
      <c r="OQQ13" s="597"/>
      <c r="OQR13" s="597"/>
      <c r="OQS13" s="597"/>
      <c r="OQT13" s="597"/>
      <c r="OQU13" s="597"/>
      <c r="OQV13" s="597"/>
      <c r="OQW13" s="597"/>
      <c r="OQX13" s="597"/>
      <c r="OQY13" s="597"/>
      <c r="OQZ13" s="597"/>
      <c r="ORA13" s="597"/>
      <c r="ORB13" s="597"/>
      <c r="ORC13" s="597"/>
      <c r="ORD13" s="597"/>
      <c r="ORE13" s="597"/>
      <c r="ORF13" s="597"/>
      <c r="ORG13" s="597"/>
      <c r="ORH13" s="597"/>
      <c r="ORI13" s="597"/>
      <c r="ORJ13" s="597"/>
      <c r="ORK13" s="597"/>
      <c r="ORL13" s="597"/>
      <c r="ORM13" s="597"/>
      <c r="ORN13" s="597"/>
      <c r="ORO13" s="597"/>
      <c r="ORP13" s="597"/>
      <c r="ORQ13" s="597"/>
      <c r="ORR13" s="597"/>
      <c r="ORS13" s="597"/>
      <c r="ORT13" s="597"/>
      <c r="ORU13" s="597"/>
      <c r="ORV13" s="597"/>
      <c r="ORW13" s="597"/>
      <c r="ORX13" s="597"/>
      <c r="ORY13" s="597"/>
      <c r="ORZ13" s="597"/>
      <c r="OSA13" s="597"/>
      <c r="OSB13" s="597"/>
      <c r="OSC13" s="597"/>
      <c r="OSD13" s="597"/>
      <c r="OSE13" s="597"/>
      <c r="OSF13" s="597"/>
      <c r="OSG13" s="597"/>
      <c r="OSH13" s="597"/>
      <c r="OSI13" s="597"/>
      <c r="OSJ13" s="597"/>
      <c r="OSK13" s="597"/>
      <c r="OSL13" s="597"/>
      <c r="OSM13" s="597"/>
      <c r="OSN13" s="597"/>
      <c r="OSO13" s="597"/>
      <c r="OSP13" s="597"/>
      <c r="OSQ13" s="597"/>
      <c r="OSR13" s="597"/>
      <c r="OSS13" s="597"/>
      <c r="OST13" s="597"/>
      <c r="OSU13" s="597"/>
      <c r="OSV13" s="597"/>
      <c r="OSW13" s="597"/>
      <c r="OSX13" s="597"/>
      <c r="OSY13" s="597"/>
      <c r="OSZ13" s="597"/>
      <c r="OTA13" s="597"/>
      <c r="OTB13" s="597"/>
      <c r="OTC13" s="597"/>
      <c r="OTD13" s="597"/>
      <c r="OTE13" s="597"/>
      <c r="OTF13" s="597"/>
      <c r="OTG13" s="597"/>
      <c r="OTH13" s="597"/>
      <c r="OTI13" s="597"/>
      <c r="OTJ13" s="597"/>
      <c r="OTK13" s="597"/>
      <c r="OTL13" s="597"/>
      <c r="OTM13" s="597"/>
      <c r="OTN13" s="597"/>
      <c r="OTO13" s="597"/>
      <c r="OTP13" s="597"/>
      <c r="OTQ13" s="597"/>
      <c r="OTR13" s="597"/>
      <c r="OTS13" s="597"/>
      <c r="OTT13" s="597"/>
      <c r="OTU13" s="597"/>
      <c r="OTV13" s="597"/>
      <c r="OTW13" s="597"/>
      <c r="OTX13" s="597"/>
      <c r="OTY13" s="597"/>
      <c r="OTZ13" s="597"/>
      <c r="OUA13" s="597"/>
      <c r="OUB13" s="597"/>
      <c r="OUC13" s="597"/>
      <c r="OUD13" s="597"/>
      <c r="OUE13" s="597"/>
      <c r="OUF13" s="597"/>
      <c r="OUG13" s="597"/>
      <c r="OUH13" s="597"/>
      <c r="OUI13" s="597"/>
      <c r="OUJ13" s="597"/>
      <c r="OUK13" s="597"/>
      <c r="OUL13" s="597"/>
      <c r="OUM13" s="597"/>
      <c r="OUN13" s="597"/>
      <c r="OUO13" s="597"/>
      <c r="OUP13" s="597"/>
      <c r="OUQ13" s="597"/>
      <c r="OUR13" s="597"/>
      <c r="OUS13" s="597"/>
      <c r="OUT13" s="597"/>
      <c r="OUU13" s="597"/>
      <c r="OUV13" s="597"/>
      <c r="OUW13" s="597"/>
      <c r="OUX13" s="597"/>
      <c r="OUY13" s="597"/>
      <c r="OUZ13" s="597"/>
      <c r="OVA13" s="597"/>
      <c r="OVB13" s="597"/>
      <c r="OVC13" s="597"/>
      <c r="OVD13" s="597"/>
      <c r="OVE13" s="597"/>
      <c r="OVF13" s="597"/>
      <c r="OVG13" s="597"/>
      <c r="OVH13" s="597"/>
      <c r="OVI13" s="597"/>
      <c r="OVJ13" s="597"/>
      <c r="OVK13" s="597"/>
      <c r="OVL13" s="597"/>
      <c r="OVM13" s="597"/>
      <c r="OVN13" s="597"/>
      <c r="OVO13" s="597"/>
      <c r="OVP13" s="597"/>
      <c r="OVQ13" s="597"/>
      <c r="OVR13" s="597"/>
      <c r="OVS13" s="597"/>
      <c r="OVT13" s="597"/>
      <c r="OVU13" s="597"/>
      <c r="OVV13" s="597"/>
      <c r="OVW13" s="597"/>
      <c r="OVX13" s="597"/>
      <c r="OVY13" s="597"/>
      <c r="OVZ13" s="597"/>
      <c r="OWA13" s="597"/>
      <c r="OWB13" s="597"/>
      <c r="OWC13" s="597"/>
      <c r="OWD13" s="597"/>
      <c r="OWE13" s="597"/>
      <c r="OWF13" s="597"/>
      <c r="OWG13" s="597"/>
      <c r="OWH13" s="597"/>
      <c r="OWI13" s="597"/>
      <c r="OWJ13" s="597"/>
      <c r="OWK13" s="597"/>
      <c r="OWL13" s="597"/>
      <c r="OWM13" s="597"/>
      <c r="OWN13" s="597"/>
      <c r="OWO13" s="597"/>
      <c r="OWP13" s="597"/>
      <c r="OWQ13" s="597"/>
      <c r="OWR13" s="597"/>
      <c r="OWS13" s="597"/>
      <c r="OWT13" s="597"/>
      <c r="OWU13" s="597"/>
      <c r="OWV13" s="597"/>
      <c r="OWW13" s="597"/>
      <c r="OWX13" s="597"/>
      <c r="OWY13" s="597"/>
      <c r="OWZ13" s="597"/>
      <c r="OXA13" s="597"/>
      <c r="OXB13" s="597"/>
      <c r="OXC13" s="597"/>
      <c r="OXD13" s="597"/>
      <c r="OXE13" s="597"/>
      <c r="OXF13" s="597"/>
      <c r="OXG13" s="597"/>
      <c r="OXH13" s="597"/>
      <c r="OXI13" s="597"/>
      <c r="OXJ13" s="597"/>
      <c r="OXK13" s="597"/>
      <c r="OXL13" s="597"/>
      <c r="OXM13" s="597"/>
      <c r="OXN13" s="597"/>
      <c r="OXO13" s="597"/>
      <c r="OXP13" s="597"/>
      <c r="OXQ13" s="597"/>
      <c r="OXR13" s="597"/>
      <c r="OXS13" s="597"/>
      <c r="OXT13" s="597"/>
      <c r="OXU13" s="597"/>
      <c r="OXV13" s="597"/>
      <c r="OXW13" s="597"/>
      <c r="OXX13" s="597"/>
      <c r="OXY13" s="597"/>
      <c r="OXZ13" s="597"/>
      <c r="OYA13" s="597"/>
      <c r="OYB13" s="597"/>
      <c r="OYC13" s="597"/>
      <c r="OYD13" s="597"/>
      <c r="OYE13" s="597"/>
      <c r="OYF13" s="597"/>
      <c r="OYG13" s="597"/>
      <c r="OYH13" s="597"/>
      <c r="OYI13" s="597"/>
      <c r="OYJ13" s="597"/>
      <c r="OYK13" s="597"/>
      <c r="OYL13" s="597"/>
      <c r="OYM13" s="597"/>
      <c r="OYN13" s="597"/>
      <c r="OYO13" s="597"/>
      <c r="OYP13" s="597"/>
      <c r="OYQ13" s="597"/>
      <c r="OYR13" s="597"/>
      <c r="OYS13" s="597"/>
      <c r="OYT13" s="597"/>
      <c r="OYU13" s="597"/>
      <c r="OYV13" s="597"/>
      <c r="OYW13" s="597"/>
      <c r="OYX13" s="597"/>
      <c r="OYY13" s="597"/>
      <c r="OYZ13" s="597"/>
      <c r="OZA13" s="597"/>
      <c r="OZB13" s="597"/>
      <c r="OZC13" s="597"/>
      <c r="OZD13" s="597"/>
      <c r="OZE13" s="597"/>
      <c r="OZF13" s="597"/>
      <c r="OZG13" s="597"/>
      <c r="OZH13" s="597"/>
      <c r="OZI13" s="597"/>
      <c r="OZJ13" s="597"/>
      <c r="OZK13" s="597"/>
      <c r="OZL13" s="597"/>
      <c r="OZM13" s="597"/>
      <c r="OZN13" s="597"/>
      <c r="OZO13" s="597"/>
      <c r="OZP13" s="597"/>
      <c r="OZQ13" s="597"/>
      <c r="OZR13" s="597"/>
      <c r="OZS13" s="597"/>
      <c r="OZT13" s="597"/>
      <c r="OZU13" s="597"/>
      <c r="OZV13" s="597"/>
      <c r="OZW13" s="597"/>
      <c r="OZX13" s="597"/>
      <c r="OZY13" s="597"/>
      <c r="OZZ13" s="597"/>
      <c r="PAA13" s="597"/>
      <c r="PAB13" s="597"/>
      <c r="PAC13" s="597"/>
      <c r="PAD13" s="597"/>
      <c r="PAE13" s="597"/>
      <c r="PAF13" s="597"/>
      <c r="PAG13" s="597"/>
      <c r="PAH13" s="597"/>
      <c r="PAI13" s="597"/>
      <c r="PAJ13" s="597"/>
      <c r="PAK13" s="597"/>
      <c r="PAL13" s="597"/>
      <c r="PAM13" s="597"/>
      <c r="PAN13" s="597"/>
      <c r="PAO13" s="597"/>
      <c r="PAP13" s="597"/>
      <c r="PAQ13" s="597"/>
      <c r="PAR13" s="597"/>
      <c r="PAS13" s="597"/>
      <c r="PAT13" s="597"/>
      <c r="PAU13" s="597"/>
      <c r="PAV13" s="597"/>
      <c r="PAW13" s="597"/>
      <c r="PAX13" s="597"/>
      <c r="PAY13" s="597"/>
      <c r="PAZ13" s="597"/>
      <c r="PBA13" s="597"/>
      <c r="PBB13" s="597"/>
      <c r="PBC13" s="597"/>
      <c r="PBD13" s="597"/>
      <c r="PBE13" s="597"/>
      <c r="PBF13" s="597"/>
      <c r="PBG13" s="597"/>
      <c r="PBH13" s="597"/>
      <c r="PBI13" s="597"/>
      <c r="PBJ13" s="597"/>
      <c r="PBK13" s="597"/>
      <c r="PBL13" s="597"/>
      <c r="PBM13" s="597"/>
      <c r="PBN13" s="597"/>
      <c r="PBO13" s="597"/>
      <c r="PBP13" s="597"/>
      <c r="PBQ13" s="597"/>
      <c r="PBR13" s="597"/>
      <c r="PBS13" s="597"/>
      <c r="PBT13" s="597"/>
      <c r="PBU13" s="597"/>
      <c r="PBV13" s="597"/>
      <c r="PBW13" s="597"/>
      <c r="PBX13" s="597"/>
      <c r="PBY13" s="597"/>
      <c r="PBZ13" s="597"/>
      <c r="PCA13" s="597"/>
      <c r="PCB13" s="597"/>
      <c r="PCC13" s="597"/>
      <c r="PCD13" s="597"/>
      <c r="PCE13" s="597"/>
      <c r="PCF13" s="597"/>
      <c r="PCG13" s="597"/>
      <c r="PCH13" s="597"/>
      <c r="PCI13" s="597"/>
      <c r="PCJ13" s="597"/>
      <c r="PCK13" s="597"/>
      <c r="PCL13" s="597"/>
      <c r="PCM13" s="597"/>
      <c r="PCN13" s="597"/>
      <c r="PCO13" s="597"/>
      <c r="PCP13" s="597"/>
      <c r="PCQ13" s="597"/>
      <c r="PCR13" s="597"/>
      <c r="PCS13" s="597"/>
      <c r="PCT13" s="597"/>
      <c r="PCU13" s="597"/>
      <c r="PCV13" s="597"/>
      <c r="PCW13" s="597"/>
      <c r="PCX13" s="597"/>
      <c r="PCY13" s="597"/>
      <c r="PCZ13" s="597"/>
      <c r="PDA13" s="597"/>
      <c r="PDB13" s="597"/>
      <c r="PDC13" s="597"/>
      <c r="PDD13" s="597"/>
      <c r="PDE13" s="597"/>
      <c r="PDF13" s="597"/>
      <c r="PDG13" s="597"/>
      <c r="PDH13" s="597"/>
      <c r="PDI13" s="597"/>
      <c r="PDJ13" s="597"/>
      <c r="PDK13" s="597"/>
      <c r="PDL13" s="597"/>
      <c r="PDM13" s="597"/>
      <c r="PDN13" s="597"/>
      <c r="PDO13" s="597"/>
      <c r="PDP13" s="597"/>
      <c r="PDQ13" s="597"/>
      <c r="PDR13" s="597"/>
      <c r="PDS13" s="597"/>
      <c r="PDT13" s="597"/>
      <c r="PDU13" s="597"/>
      <c r="PDV13" s="597"/>
      <c r="PDW13" s="597"/>
      <c r="PDX13" s="597"/>
      <c r="PDY13" s="597"/>
      <c r="PDZ13" s="597"/>
      <c r="PEA13" s="597"/>
      <c r="PEB13" s="597"/>
      <c r="PEC13" s="597"/>
      <c r="PED13" s="597"/>
      <c r="PEE13" s="597"/>
      <c r="PEF13" s="597"/>
      <c r="PEG13" s="597"/>
      <c r="PEH13" s="597"/>
      <c r="PEI13" s="597"/>
      <c r="PEJ13" s="597"/>
      <c r="PEK13" s="597"/>
      <c r="PEL13" s="597"/>
      <c r="PEM13" s="597"/>
      <c r="PEN13" s="597"/>
      <c r="PEO13" s="597"/>
      <c r="PEP13" s="597"/>
      <c r="PEQ13" s="597"/>
      <c r="PER13" s="597"/>
      <c r="PES13" s="597"/>
      <c r="PET13" s="597"/>
      <c r="PEU13" s="597"/>
      <c r="PEV13" s="597"/>
      <c r="PEW13" s="597"/>
      <c r="PEX13" s="597"/>
      <c r="PEY13" s="597"/>
      <c r="PEZ13" s="597"/>
      <c r="PFA13" s="597"/>
      <c r="PFB13" s="597"/>
      <c r="PFC13" s="597"/>
      <c r="PFD13" s="597"/>
      <c r="PFE13" s="597"/>
      <c r="PFF13" s="597"/>
      <c r="PFG13" s="597"/>
      <c r="PFH13" s="597"/>
      <c r="PFI13" s="597"/>
      <c r="PFJ13" s="597"/>
      <c r="PFK13" s="597"/>
      <c r="PFL13" s="597"/>
      <c r="PFM13" s="597"/>
      <c r="PFN13" s="597"/>
      <c r="PFO13" s="597"/>
      <c r="PFP13" s="597"/>
      <c r="PFQ13" s="597"/>
      <c r="PFR13" s="597"/>
      <c r="PFS13" s="597"/>
      <c r="PFT13" s="597"/>
      <c r="PFU13" s="597"/>
      <c r="PFV13" s="597"/>
      <c r="PFW13" s="597"/>
      <c r="PFX13" s="597"/>
      <c r="PFY13" s="597"/>
      <c r="PFZ13" s="597"/>
      <c r="PGA13" s="597"/>
      <c r="PGB13" s="597"/>
      <c r="PGC13" s="597"/>
      <c r="PGD13" s="597"/>
      <c r="PGE13" s="597"/>
      <c r="PGF13" s="597"/>
      <c r="PGG13" s="597"/>
      <c r="PGH13" s="597"/>
      <c r="PGI13" s="597"/>
      <c r="PGJ13" s="597"/>
      <c r="PGK13" s="597"/>
      <c r="PGL13" s="597"/>
      <c r="PGM13" s="597"/>
      <c r="PGN13" s="597"/>
      <c r="PGO13" s="597"/>
      <c r="PGP13" s="597"/>
      <c r="PGQ13" s="597"/>
      <c r="PGR13" s="597"/>
      <c r="PGS13" s="597"/>
      <c r="PGT13" s="597"/>
      <c r="PGU13" s="597"/>
      <c r="PGV13" s="597"/>
      <c r="PGW13" s="597"/>
      <c r="PGX13" s="597"/>
      <c r="PGY13" s="597"/>
      <c r="PGZ13" s="597"/>
      <c r="PHA13" s="597"/>
      <c r="PHB13" s="597"/>
      <c r="PHC13" s="597"/>
      <c r="PHD13" s="597"/>
      <c r="PHE13" s="597"/>
      <c r="PHF13" s="597"/>
      <c r="PHG13" s="597"/>
      <c r="PHH13" s="597"/>
      <c r="PHI13" s="597"/>
      <c r="PHJ13" s="597"/>
      <c r="PHK13" s="597"/>
      <c r="PHL13" s="597"/>
      <c r="PHM13" s="597"/>
      <c r="PHN13" s="597"/>
      <c r="PHO13" s="597"/>
      <c r="PHP13" s="597"/>
      <c r="PHQ13" s="597"/>
      <c r="PHR13" s="597"/>
      <c r="PHS13" s="597"/>
      <c r="PHT13" s="597"/>
      <c r="PHU13" s="597"/>
      <c r="PHV13" s="597"/>
      <c r="PHW13" s="597"/>
      <c r="PHX13" s="597"/>
      <c r="PHY13" s="597"/>
      <c r="PHZ13" s="597"/>
      <c r="PIA13" s="597"/>
      <c r="PIB13" s="597"/>
      <c r="PIC13" s="597"/>
      <c r="PID13" s="597"/>
      <c r="PIE13" s="597"/>
      <c r="PIF13" s="597"/>
      <c r="PIG13" s="597"/>
      <c r="PIH13" s="597"/>
      <c r="PII13" s="597"/>
      <c r="PIJ13" s="597"/>
      <c r="PIK13" s="597"/>
      <c r="PIL13" s="597"/>
      <c r="PIM13" s="597"/>
      <c r="PIN13" s="597"/>
      <c r="PIO13" s="597"/>
      <c r="PIP13" s="597"/>
      <c r="PIQ13" s="597"/>
      <c r="PIR13" s="597"/>
      <c r="PIS13" s="597"/>
      <c r="PIT13" s="597"/>
      <c r="PIU13" s="597"/>
      <c r="PIV13" s="597"/>
      <c r="PIW13" s="597"/>
      <c r="PIX13" s="597"/>
      <c r="PIY13" s="597"/>
      <c r="PIZ13" s="597"/>
      <c r="PJA13" s="597"/>
      <c r="PJB13" s="597"/>
      <c r="PJC13" s="597"/>
      <c r="PJD13" s="597"/>
      <c r="PJE13" s="597"/>
      <c r="PJF13" s="597"/>
      <c r="PJG13" s="597"/>
      <c r="PJH13" s="597"/>
      <c r="PJI13" s="597"/>
      <c r="PJJ13" s="597"/>
      <c r="PJK13" s="597"/>
      <c r="PJL13" s="597"/>
      <c r="PJM13" s="597"/>
      <c r="PJN13" s="597"/>
      <c r="PJO13" s="597"/>
      <c r="PJP13" s="597"/>
      <c r="PJQ13" s="597"/>
      <c r="PJR13" s="597"/>
      <c r="PJS13" s="597"/>
      <c r="PJT13" s="597"/>
      <c r="PJU13" s="597"/>
      <c r="PJV13" s="597"/>
      <c r="PJW13" s="597"/>
      <c r="PJX13" s="597"/>
      <c r="PJY13" s="597"/>
      <c r="PJZ13" s="597"/>
      <c r="PKA13" s="597"/>
      <c r="PKB13" s="597"/>
      <c r="PKC13" s="597"/>
      <c r="PKD13" s="597"/>
      <c r="PKE13" s="597"/>
      <c r="PKF13" s="597"/>
      <c r="PKG13" s="597"/>
      <c r="PKH13" s="597"/>
      <c r="PKI13" s="597"/>
      <c r="PKJ13" s="597"/>
      <c r="PKK13" s="597"/>
      <c r="PKL13" s="597"/>
      <c r="PKM13" s="597"/>
      <c r="PKN13" s="597"/>
      <c r="PKO13" s="597"/>
      <c r="PKP13" s="597"/>
      <c r="PKQ13" s="597"/>
      <c r="PKR13" s="597"/>
      <c r="PKS13" s="597"/>
      <c r="PKT13" s="597"/>
      <c r="PKU13" s="597"/>
      <c r="PKV13" s="597"/>
      <c r="PKW13" s="597"/>
      <c r="PKX13" s="597"/>
      <c r="PKY13" s="597"/>
      <c r="PKZ13" s="597"/>
      <c r="PLA13" s="597"/>
      <c r="PLB13" s="597"/>
      <c r="PLC13" s="597"/>
      <c r="PLD13" s="597"/>
      <c r="PLE13" s="597"/>
      <c r="PLF13" s="597"/>
      <c r="PLG13" s="597"/>
      <c r="PLH13" s="597"/>
      <c r="PLI13" s="597"/>
      <c r="PLJ13" s="597"/>
      <c r="PLK13" s="597"/>
      <c r="PLL13" s="597"/>
      <c r="PLM13" s="597"/>
      <c r="PLN13" s="597"/>
      <c r="PLO13" s="597"/>
      <c r="PLP13" s="597"/>
      <c r="PLQ13" s="597"/>
      <c r="PLR13" s="597"/>
      <c r="PLS13" s="597"/>
      <c r="PLT13" s="597"/>
      <c r="PLU13" s="597"/>
      <c r="PLV13" s="597"/>
      <c r="PLW13" s="597"/>
      <c r="PLX13" s="597"/>
      <c r="PLY13" s="597"/>
      <c r="PLZ13" s="597"/>
      <c r="PMA13" s="597"/>
      <c r="PMB13" s="597"/>
      <c r="PMC13" s="597"/>
      <c r="PMD13" s="597"/>
      <c r="PME13" s="597"/>
      <c r="PMF13" s="597"/>
      <c r="PMG13" s="597"/>
      <c r="PMH13" s="597"/>
      <c r="PMI13" s="597"/>
      <c r="PMJ13" s="597"/>
      <c r="PMK13" s="597"/>
      <c r="PML13" s="597"/>
      <c r="PMM13" s="597"/>
      <c r="PMN13" s="597"/>
      <c r="PMO13" s="597"/>
      <c r="PMP13" s="597"/>
      <c r="PMQ13" s="597"/>
      <c r="PMR13" s="597"/>
      <c r="PMS13" s="597"/>
      <c r="PMT13" s="597"/>
      <c r="PMU13" s="597"/>
      <c r="PMV13" s="597"/>
      <c r="PMW13" s="597"/>
      <c r="PMX13" s="597"/>
      <c r="PMY13" s="597"/>
      <c r="PMZ13" s="597"/>
      <c r="PNA13" s="597"/>
      <c r="PNB13" s="597"/>
      <c r="PNC13" s="597"/>
      <c r="PND13" s="597"/>
      <c r="PNE13" s="597"/>
      <c r="PNF13" s="597"/>
      <c r="PNG13" s="597"/>
      <c r="PNH13" s="597"/>
      <c r="PNI13" s="597"/>
      <c r="PNJ13" s="597"/>
      <c r="PNK13" s="597"/>
      <c r="PNL13" s="597"/>
      <c r="PNM13" s="597"/>
      <c r="PNN13" s="597"/>
      <c r="PNO13" s="597"/>
      <c r="PNP13" s="597"/>
      <c r="PNQ13" s="597"/>
      <c r="PNR13" s="597"/>
      <c r="PNS13" s="597"/>
      <c r="PNT13" s="597"/>
      <c r="PNU13" s="597"/>
      <c r="PNV13" s="597"/>
      <c r="PNW13" s="597"/>
      <c r="PNX13" s="597"/>
      <c r="PNY13" s="597"/>
      <c r="PNZ13" s="597"/>
      <c r="POA13" s="597"/>
      <c r="POB13" s="597"/>
      <c r="POC13" s="597"/>
      <c r="POD13" s="597"/>
      <c r="POE13" s="597"/>
      <c r="POF13" s="597"/>
      <c r="POG13" s="597"/>
      <c r="POH13" s="597"/>
      <c r="POI13" s="597"/>
      <c r="POJ13" s="597"/>
      <c r="POK13" s="597"/>
      <c r="POL13" s="597"/>
      <c r="POM13" s="597"/>
      <c r="PON13" s="597"/>
      <c r="POO13" s="597"/>
      <c r="POP13" s="597"/>
      <c r="POQ13" s="597"/>
      <c r="POR13" s="597"/>
      <c r="POS13" s="597"/>
      <c r="POT13" s="597"/>
      <c r="POU13" s="597"/>
      <c r="POV13" s="597"/>
      <c r="POW13" s="597"/>
      <c r="POX13" s="597"/>
      <c r="POY13" s="597"/>
      <c r="POZ13" s="597"/>
      <c r="PPA13" s="597"/>
      <c r="PPB13" s="597"/>
      <c r="PPC13" s="597"/>
      <c r="PPD13" s="597"/>
      <c r="PPE13" s="597"/>
      <c r="PPF13" s="597"/>
      <c r="PPG13" s="597"/>
      <c r="PPH13" s="597"/>
      <c r="PPI13" s="597"/>
      <c r="PPJ13" s="597"/>
      <c r="PPK13" s="597"/>
      <c r="PPL13" s="597"/>
      <c r="PPM13" s="597"/>
      <c r="PPN13" s="597"/>
      <c r="PPO13" s="597"/>
      <c r="PPP13" s="597"/>
      <c r="PPQ13" s="597"/>
      <c r="PPR13" s="597"/>
      <c r="PPS13" s="597"/>
      <c r="PPT13" s="597"/>
      <c r="PPU13" s="597"/>
      <c r="PPV13" s="597"/>
      <c r="PPW13" s="597"/>
      <c r="PPX13" s="597"/>
      <c r="PPY13" s="597"/>
      <c r="PPZ13" s="597"/>
      <c r="PQA13" s="597"/>
      <c r="PQB13" s="597"/>
      <c r="PQC13" s="597"/>
      <c r="PQD13" s="597"/>
      <c r="PQE13" s="597"/>
      <c r="PQF13" s="597"/>
      <c r="PQG13" s="597"/>
      <c r="PQH13" s="597"/>
      <c r="PQI13" s="597"/>
      <c r="PQJ13" s="597"/>
      <c r="PQK13" s="597"/>
      <c r="PQL13" s="597"/>
      <c r="PQM13" s="597"/>
      <c r="PQN13" s="597"/>
      <c r="PQO13" s="597"/>
      <c r="PQP13" s="597"/>
      <c r="PQQ13" s="597"/>
      <c r="PQR13" s="597"/>
      <c r="PQS13" s="597"/>
      <c r="PQT13" s="597"/>
      <c r="PQU13" s="597"/>
      <c r="PQV13" s="597"/>
      <c r="PQW13" s="597"/>
      <c r="PQX13" s="597"/>
      <c r="PQY13" s="597"/>
      <c r="PQZ13" s="597"/>
      <c r="PRA13" s="597"/>
      <c r="PRB13" s="597"/>
      <c r="PRC13" s="597"/>
      <c r="PRD13" s="597"/>
      <c r="PRE13" s="597"/>
      <c r="PRF13" s="597"/>
      <c r="PRG13" s="597"/>
      <c r="PRH13" s="597"/>
      <c r="PRI13" s="597"/>
      <c r="PRJ13" s="597"/>
      <c r="PRK13" s="597"/>
      <c r="PRL13" s="597"/>
      <c r="PRM13" s="597"/>
      <c r="PRN13" s="597"/>
      <c r="PRO13" s="597"/>
      <c r="PRP13" s="597"/>
      <c r="PRQ13" s="597"/>
      <c r="PRR13" s="597"/>
      <c r="PRS13" s="597"/>
      <c r="PRT13" s="597"/>
      <c r="PRU13" s="597"/>
      <c r="PRV13" s="597"/>
      <c r="PRW13" s="597"/>
      <c r="PRX13" s="597"/>
      <c r="PRY13" s="597"/>
      <c r="PRZ13" s="597"/>
      <c r="PSA13" s="597"/>
      <c r="PSB13" s="597"/>
      <c r="PSC13" s="597"/>
      <c r="PSD13" s="597"/>
      <c r="PSE13" s="597"/>
      <c r="PSF13" s="597"/>
      <c r="PSG13" s="597"/>
      <c r="PSH13" s="597"/>
      <c r="PSI13" s="597"/>
      <c r="PSJ13" s="597"/>
      <c r="PSK13" s="597"/>
      <c r="PSL13" s="597"/>
      <c r="PSM13" s="597"/>
      <c r="PSN13" s="597"/>
      <c r="PSO13" s="597"/>
      <c r="PSP13" s="597"/>
      <c r="PSQ13" s="597"/>
      <c r="PSR13" s="597"/>
      <c r="PSS13" s="597"/>
      <c r="PST13" s="597"/>
      <c r="PSU13" s="597"/>
      <c r="PSV13" s="597"/>
      <c r="PSW13" s="597"/>
      <c r="PSX13" s="597"/>
      <c r="PSY13" s="597"/>
      <c r="PSZ13" s="597"/>
      <c r="PTA13" s="597"/>
      <c r="PTB13" s="597"/>
      <c r="PTC13" s="597"/>
      <c r="PTD13" s="597"/>
      <c r="PTE13" s="597"/>
      <c r="PTF13" s="597"/>
      <c r="PTG13" s="597"/>
      <c r="PTH13" s="597"/>
      <c r="PTI13" s="597"/>
      <c r="PTJ13" s="597"/>
      <c r="PTK13" s="597"/>
      <c r="PTL13" s="597"/>
      <c r="PTM13" s="597"/>
      <c r="PTN13" s="597"/>
      <c r="PTO13" s="597"/>
      <c r="PTP13" s="597"/>
      <c r="PTQ13" s="597"/>
      <c r="PTR13" s="597"/>
      <c r="PTS13" s="597"/>
      <c r="PTT13" s="597"/>
      <c r="PTU13" s="597"/>
      <c r="PTV13" s="597"/>
      <c r="PTW13" s="597"/>
      <c r="PTX13" s="597"/>
      <c r="PTY13" s="597"/>
      <c r="PTZ13" s="597"/>
      <c r="PUA13" s="597"/>
      <c r="PUB13" s="597"/>
      <c r="PUC13" s="597"/>
      <c r="PUD13" s="597"/>
      <c r="PUE13" s="597"/>
      <c r="PUF13" s="597"/>
      <c r="PUG13" s="597"/>
      <c r="PUH13" s="597"/>
      <c r="PUI13" s="597"/>
      <c r="PUJ13" s="597"/>
      <c r="PUK13" s="597"/>
      <c r="PUL13" s="597"/>
      <c r="PUM13" s="597"/>
      <c r="PUN13" s="597"/>
      <c r="PUO13" s="597"/>
      <c r="PUP13" s="597"/>
      <c r="PUQ13" s="597"/>
      <c r="PUR13" s="597"/>
      <c r="PUS13" s="597"/>
      <c r="PUT13" s="597"/>
      <c r="PUU13" s="597"/>
      <c r="PUV13" s="597"/>
      <c r="PUW13" s="597"/>
      <c r="PUX13" s="597"/>
      <c r="PUY13" s="597"/>
      <c r="PUZ13" s="597"/>
      <c r="PVA13" s="597"/>
      <c r="PVB13" s="597"/>
      <c r="PVC13" s="597"/>
      <c r="PVD13" s="597"/>
      <c r="PVE13" s="597"/>
      <c r="PVF13" s="597"/>
      <c r="PVG13" s="597"/>
      <c r="PVH13" s="597"/>
      <c r="PVI13" s="597"/>
      <c r="PVJ13" s="597"/>
      <c r="PVK13" s="597"/>
      <c r="PVL13" s="597"/>
      <c r="PVM13" s="597"/>
      <c r="PVN13" s="597"/>
      <c r="PVO13" s="597"/>
      <c r="PVP13" s="597"/>
      <c r="PVQ13" s="597"/>
      <c r="PVR13" s="597"/>
      <c r="PVS13" s="597"/>
      <c r="PVT13" s="597"/>
      <c r="PVU13" s="597"/>
      <c r="PVV13" s="597"/>
      <c r="PVW13" s="597"/>
      <c r="PVX13" s="597"/>
      <c r="PVY13" s="597"/>
      <c r="PVZ13" s="597"/>
      <c r="PWA13" s="597"/>
      <c r="PWB13" s="597"/>
      <c r="PWC13" s="597"/>
      <c r="PWD13" s="597"/>
      <c r="PWE13" s="597"/>
      <c r="PWF13" s="597"/>
      <c r="PWG13" s="597"/>
      <c r="PWH13" s="597"/>
      <c r="PWI13" s="597"/>
      <c r="PWJ13" s="597"/>
      <c r="PWK13" s="597"/>
      <c r="PWL13" s="597"/>
      <c r="PWM13" s="597"/>
      <c r="PWN13" s="597"/>
      <c r="PWO13" s="597"/>
      <c r="PWP13" s="597"/>
      <c r="PWQ13" s="597"/>
      <c r="PWR13" s="597"/>
      <c r="PWS13" s="597"/>
      <c r="PWT13" s="597"/>
      <c r="PWU13" s="597"/>
      <c r="PWV13" s="597"/>
      <c r="PWW13" s="597"/>
      <c r="PWX13" s="597"/>
      <c r="PWY13" s="597"/>
      <c r="PWZ13" s="597"/>
      <c r="PXA13" s="597"/>
      <c r="PXB13" s="597"/>
      <c r="PXC13" s="597"/>
      <c r="PXD13" s="597"/>
      <c r="PXE13" s="597"/>
      <c r="PXF13" s="597"/>
      <c r="PXG13" s="597"/>
      <c r="PXH13" s="597"/>
      <c r="PXI13" s="597"/>
      <c r="PXJ13" s="597"/>
      <c r="PXK13" s="597"/>
      <c r="PXL13" s="597"/>
      <c r="PXM13" s="597"/>
      <c r="PXN13" s="597"/>
      <c r="PXO13" s="597"/>
      <c r="PXP13" s="597"/>
      <c r="PXQ13" s="597"/>
      <c r="PXR13" s="597"/>
      <c r="PXS13" s="597"/>
      <c r="PXT13" s="597"/>
      <c r="PXU13" s="597"/>
      <c r="PXV13" s="597"/>
      <c r="PXW13" s="597"/>
      <c r="PXX13" s="597"/>
      <c r="PXY13" s="597"/>
      <c r="PXZ13" s="597"/>
      <c r="PYA13" s="597"/>
      <c r="PYB13" s="597"/>
      <c r="PYC13" s="597"/>
      <c r="PYD13" s="597"/>
      <c r="PYE13" s="597"/>
      <c r="PYF13" s="597"/>
      <c r="PYG13" s="597"/>
      <c r="PYH13" s="597"/>
      <c r="PYI13" s="597"/>
      <c r="PYJ13" s="597"/>
      <c r="PYK13" s="597"/>
      <c r="PYL13" s="597"/>
      <c r="PYM13" s="597"/>
      <c r="PYN13" s="597"/>
      <c r="PYO13" s="597"/>
      <c r="PYP13" s="597"/>
      <c r="PYQ13" s="597"/>
      <c r="PYR13" s="597"/>
      <c r="PYS13" s="597"/>
      <c r="PYT13" s="597"/>
      <c r="PYU13" s="597"/>
      <c r="PYV13" s="597"/>
      <c r="PYW13" s="597"/>
      <c r="PYX13" s="597"/>
      <c r="PYY13" s="597"/>
      <c r="PYZ13" s="597"/>
      <c r="PZA13" s="597"/>
      <c r="PZB13" s="597"/>
      <c r="PZC13" s="597"/>
      <c r="PZD13" s="597"/>
      <c r="PZE13" s="597"/>
      <c r="PZF13" s="597"/>
      <c r="PZG13" s="597"/>
      <c r="PZH13" s="597"/>
      <c r="PZI13" s="597"/>
      <c r="PZJ13" s="597"/>
      <c r="PZK13" s="597"/>
      <c r="PZL13" s="597"/>
      <c r="PZM13" s="597"/>
      <c r="PZN13" s="597"/>
      <c r="PZO13" s="597"/>
      <c r="PZP13" s="597"/>
      <c r="PZQ13" s="597"/>
      <c r="PZR13" s="597"/>
      <c r="PZS13" s="597"/>
      <c r="PZT13" s="597"/>
      <c r="PZU13" s="597"/>
      <c r="PZV13" s="597"/>
      <c r="PZW13" s="597"/>
      <c r="PZX13" s="597"/>
      <c r="PZY13" s="597"/>
      <c r="PZZ13" s="597"/>
      <c r="QAA13" s="597"/>
      <c r="QAB13" s="597"/>
      <c r="QAC13" s="597"/>
      <c r="QAD13" s="597"/>
      <c r="QAE13" s="597"/>
      <c r="QAF13" s="597"/>
      <c r="QAG13" s="597"/>
      <c r="QAH13" s="597"/>
      <c r="QAI13" s="597"/>
      <c r="QAJ13" s="597"/>
      <c r="QAK13" s="597"/>
      <c r="QAL13" s="597"/>
      <c r="QAM13" s="597"/>
      <c r="QAN13" s="597"/>
      <c r="QAO13" s="597"/>
      <c r="QAP13" s="597"/>
      <c r="QAQ13" s="597"/>
      <c r="QAR13" s="597"/>
      <c r="QAS13" s="597"/>
      <c r="QAT13" s="597"/>
      <c r="QAU13" s="597"/>
      <c r="QAV13" s="597"/>
      <c r="QAW13" s="597"/>
      <c r="QAX13" s="597"/>
      <c r="QAY13" s="597"/>
      <c r="QAZ13" s="597"/>
      <c r="QBA13" s="597"/>
      <c r="QBB13" s="597"/>
      <c r="QBC13" s="597"/>
      <c r="QBD13" s="597"/>
      <c r="QBE13" s="597"/>
      <c r="QBF13" s="597"/>
      <c r="QBG13" s="597"/>
      <c r="QBH13" s="597"/>
      <c r="QBI13" s="597"/>
      <c r="QBJ13" s="597"/>
      <c r="QBK13" s="597"/>
      <c r="QBL13" s="597"/>
      <c r="QBM13" s="597"/>
      <c r="QBN13" s="597"/>
      <c r="QBO13" s="597"/>
      <c r="QBP13" s="597"/>
      <c r="QBQ13" s="597"/>
      <c r="QBR13" s="597"/>
      <c r="QBS13" s="597"/>
      <c r="QBT13" s="597"/>
      <c r="QBU13" s="597"/>
      <c r="QBV13" s="597"/>
      <c r="QBW13" s="597"/>
      <c r="QBX13" s="597"/>
      <c r="QBY13" s="597"/>
      <c r="QBZ13" s="597"/>
      <c r="QCA13" s="597"/>
      <c r="QCB13" s="597"/>
      <c r="QCC13" s="597"/>
      <c r="QCD13" s="597"/>
      <c r="QCE13" s="597"/>
      <c r="QCF13" s="597"/>
      <c r="QCG13" s="597"/>
      <c r="QCH13" s="597"/>
      <c r="QCI13" s="597"/>
      <c r="QCJ13" s="597"/>
      <c r="QCK13" s="597"/>
      <c r="QCL13" s="597"/>
      <c r="QCM13" s="597"/>
      <c r="QCN13" s="597"/>
      <c r="QCO13" s="597"/>
      <c r="QCP13" s="597"/>
      <c r="QCQ13" s="597"/>
      <c r="QCR13" s="597"/>
      <c r="QCS13" s="597"/>
      <c r="QCT13" s="597"/>
      <c r="QCU13" s="597"/>
      <c r="QCV13" s="597"/>
      <c r="QCW13" s="597"/>
      <c r="QCX13" s="597"/>
      <c r="QCY13" s="597"/>
      <c r="QCZ13" s="597"/>
      <c r="QDA13" s="597"/>
      <c r="QDB13" s="597"/>
      <c r="QDC13" s="597"/>
      <c r="QDD13" s="597"/>
      <c r="QDE13" s="597"/>
      <c r="QDF13" s="597"/>
      <c r="QDG13" s="597"/>
      <c r="QDH13" s="597"/>
      <c r="QDI13" s="597"/>
      <c r="QDJ13" s="597"/>
      <c r="QDK13" s="597"/>
      <c r="QDL13" s="597"/>
      <c r="QDM13" s="597"/>
      <c r="QDN13" s="597"/>
      <c r="QDO13" s="597"/>
      <c r="QDP13" s="597"/>
      <c r="QDQ13" s="597"/>
      <c r="QDR13" s="597"/>
      <c r="QDS13" s="597"/>
      <c r="QDT13" s="597"/>
      <c r="QDU13" s="597"/>
      <c r="QDV13" s="597"/>
      <c r="QDW13" s="597"/>
      <c r="QDX13" s="597"/>
      <c r="QDY13" s="597"/>
      <c r="QDZ13" s="597"/>
      <c r="QEA13" s="597"/>
      <c r="QEB13" s="597"/>
      <c r="QEC13" s="597"/>
      <c r="QED13" s="597"/>
      <c r="QEE13" s="597"/>
      <c r="QEF13" s="597"/>
      <c r="QEG13" s="597"/>
      <c r="QEH13" s="597"/>
      <c r="QEI13" s="597"/>
      <c r="QEJ13" s="597"/>
      <c r="QEK13" s="597"/>
      <c r="QEL13" s="597"/>
      <c r="QEM13" s="597"/>
      <c r="QEN13" s="597"/>
      <c r="QEO13" s="597"/>
      <c r="QEP13" s="597"/>
      <c r="QEQ13" s="597"/>
      <c r="QER13" s="597"/>
      <c r="QES13" s="597"/>
      <c r="QET13" s="597"/>
      <c r="QEU13" s="597"/>
      <c r="QEV13" s="597"/>
      <c r="QEW13" s="597"/>
      <c r="QEX13" s="597"/>
      <c r="QEY13" s="597"/>
      <c r="QEZ13" s="597"/>
      <c r="QFA13" s="597"/>
      <c r="QFB13" s="597"/>
      <c r="QFC13" s="597"/>
      <c r="QFD13" s="597"/>
      <c r="QFE13" s="597"/>
      <c r="QFF13" s="597"/>
      <c r="QFG13" s="597"/>
      <c r="QFH13" s="597"/>
      <c r="QFI13" s="597"/>
      <c r="QFJ13" s="597"/>
      <c r="QFK13" s="597"/>
      <c r="QFL13" s="597"/>
      <c r="QFM13" s="597"/>
      <c r="QFN13" s="597"/>
      <c r="QFO13" s="597"/>
      <c r="QFP13" s="597"/>
      <c r="QFQ13" s="597"/>
      <c r="QFR13" s="597"/>
      <c r="QFS13" s="597"/>
      <c r="QFT13" s="597"/>
      <c r="QFU13" s="597"/>
      <c r="QFV13" s="597"/>
      <c r="QFW13" s="597"/>
      <c r="QFX13" s="597"/>
      <c r="QFY13" s="597"/>
      <c r="QFZ13" s="597"/>
      <c r="QGA13" s="597"/>
      <c r="QGB13" s="597"/>
      <c r="QGC13" s="597"/>
      <c r="QGD13" s="597"/>
      <c r="QGE13" s="597"/>
      <c r="QGF13" s="597"/>
      <c r="QGG13" s="597"/>
      <c r="QGH13" s="597"/>
      <c r="QGI13" s="597"/>
      <c r="QGJ13" s="597"/>
      <c r="QGK13" s="597"/>
      <c r="QGL13" s="597"/>
      <c r="QGM13" s="597"/>
      <c r="QGN13" s="597"/>
      <c r="QGO13" s="597"/>
      <c r="QGP13" s="597"/>
      <c r="QGQ13" s="597"/>
      <c r="QGR13" s="597"/>
      <c r="QGS13" s="597"/>
      <c r="QGT13" s="597"/>
      <c r="QGU13" s="597"/>
      <c r="QGV13" s="597"/>
      <c r="QGW13" s="597"/>
      <c r="QGX13" s="597"/>
      <c r="QGY13" s="597"/>
      <c r="QGZ13" s="597"/>
      <c r="QHA13" s="597"/>
      <c r="QHB13" s="597"/>
      <c r="QHC13" s="597"/>
      <c r="QHD13" s="597"/>
      <c r="QHE13" s="597"/>
      <c r="QHF13" s="597"/>
      <c r="QHG13" s="597"/>
      <c r="QHH13" s="597"/>
      <c r="QHI13" s="597"/>
      <c r="QHJ13" s="597"/>
      <c r="QHK13" s="597"/>
      <c r="QHL13" s="597"/>
      <c r="QHM13" s="597"/>
      <c r="QHN13" s="597"/>
      <c r="QHO13" s="597"/>
      <c r="QHP13" s="597"/>
      <c r="QHQ13" s="597"/>
      <c r="QHR13" s="597"/>
      <c r="QHS13" s="597"/>
      <c r="QHT13" s="597"/>
      <c r="QHU13" s="597"/>
      <c r="QHV13" s="597"/>
      <c r="QHW13" s="597"/>
      <c r="QHX13" s="597"/>
      <c r="QHY13" s="597"/>
      <c r="QHZ13" s="597"/>
      <c r="QIA13" s="597"/>
      <c r="QIB13" s="597"/>
      <c r="QIC13" s="597"/>
      <c r="QID13" s="597"/>
      <c r="QIE13" s="597"/>
      <c r="QIF13" s="597"/>
      <c r="QIG13" s="597"/>
      <c r="QIH13" s="597"/>
      <c r="QII13" s="597"/>
      <c r="QIJ13" s="597"/>
      <c r="QIK13" s="597"/>
      <c r="QIL13" s="597"/>
      <c r="QIM13" s="597"/>
      <c r="QIN13" s="597"/>
      <c r="QIO13" s="597"/>
      <c r="QIP13" s="597"/>
      <c r="QIQ13" s="597"/>
      <c r="QIR13" s="597"/>
      <c r="QIS13" s="597"/>
      <c r="QIT13" s="597"/>
      <c r="QIU13" s="597"/>
      <c r="QIV13" s="597"/>
      <c r="QIW13" s="597"/>
      <c r="QIX13" s="597"/>
      <c r="QIY13" s="597"/>
      <c r="QIZ13" s="597"/>
      <c r="QJA13" s="597"/>
      <c r="QJB13" s="597"/>
      <c r="QJC13" s="597"/>
      <c r="QJD13" s="597"/>
      <c r="QJE13" s="597"/>
      <c r="QJF13" s="597"/>
      <c r="QJG13" s="597"/>
      <c r="QJH13" s="597"/>
      <c r="QJI13" s="597"/>
      <c r="QJJ13" s="597"/>
      <c r="QJK13" s="597"/>
      <c r="QJL13" s="597"/>
      <c r="QJM13" s="597"/>
      <c r="QJN13" s="597"/>
      <c r="QJO13" s="597"/>
      <c r="QJP13" s="597"/>
      <c r="QJQ13" s="597"/>
      <c r="QJR13" s="597"/>
      <c r="QJS13" s="597"/>
      <c r="QJT13" s="597"/>
      <c r="QJU13" s="597"/>
      <c r="QJV13" s="597"/>
      <c r="QJW13" s="597"/>
      <c r="QJX13" s="597"/>
      <c r="QJY13" s="597"/>
      <c r="QJZ13" s="597"/>
      <c r="QKA13" s="597"/>
      <c r="QKB13" s="597"/>
      <c r="QKC13" s="597"/>
      <c r="QKD13" s="597"/>
      <c r="QKE13" s="597"/>
      <c r="QKF13" s="597"/>
      <c r="QKG13" s="597"/>
      <c r="QKH13" s="597"/>
      <c r="QKI13" s="597"/>
      <c r="QKJ13" s="597"/>
      <c r="QKK13" s="597"/>
      <c r="QKL13" s="597"/>
      <c r="QKM13" s="597"/>
      <c r="QKN13" s="597"/>
      <c r="QKO13" s="597"/>
      <c r="QKP13" s="597"/>
      <c r="QKQ13" s="597"/>
      <c r="QKR13" s="597"/>
      <c r="QKS13" s="597"/>
      <c r="QKT13" s="597"/>
      <c r="QKU13" s="597"/>
      <c r="QKV13" s="597"/>
      <c r="QKW13" s="597"/>
      <c r="QKX13" s="597"/>
      <c r="QKY13" s="597"/>
      <c r="QKZ13" s="597"/>
      <c r="QLA13" s="597"/>
      <c r="QLB13" s="597"/>
      <c r="QLC13" s="597"/>
      <c r="QLD13" s="597"/>
      <c r="QLE13" s="597"/>
      <c r="QLF13" s="597"/>
      <c r="QLG13" s="597"/>
      <c r="QLH13" s="597"/>
      <c r="QLI13" s="597"/>
      <c r="QLJ13" s="597"/>
      <c r="QLK13" s="597"/>
      <c r="QLL13" s="597"/>
      <c r="QLM13" s="597"/>
      <c r="QLN13" s="597"/>
      <c r="QLO13" s="597"/>
      <c r="QLP13" s="597"/>
      <c r="QLQ13" s="597"/>
      <c r="QLR13" s="597"/>
      <c r="QLS13" s="597"/>
      <c r="QLT13" s="597"/>
      <c r="QLU13" s="597"/>
      <c r="QLV13" s="597"/>
      <c r="QLW13" s="597"/>
      <c r="QLX13" s="597"/>
      <c r="QLY13" s="597"/>
      <c r="QLZ13" s="597"/>
      <c r="QMA13" s="597"/>
      <c r="QMB13" s="597"/>
      <c r="QMC13" s="597"/>
      <c r="QMD13" s="597"/>
      <c r="QME13" s="597"/>
      <c r="QMF13" s="597"/>
      <c r="QMG13" s="597"/>
      <c r="QMH13" s="597"/>
      <c r="QMI13" s="597"/>
      <c r="QMJ13" s="597"/>
      <c r="QMK13" s="597"/>
      <c r="QML13" s="597"/>
      <c r="QMM13" s="597"/>
      <c r="QMN13" s="597"/>
      <c r="QMO13" s="597"/>
      <c r="QMP13" s="597"/>
      <c r="QMQ13" s="597"/>
      <c r="QMR13" s="597"/>
      <c r="QMS13" s="597"/>
      <c r="QMT13" s="597"/>
      <c r="QMU13" s="597"/>
      <c r="QMV13" s="597"/>
      <c r="QMW13" s="597"/>
      <c r="QMX13" s="597"/>
      <c r="QMY13" s="597"/>
      <c r="QMZ13" s="597"/>
      <c r="QNA13" s="597"/>
      <c r="QNB13" s="597"/>
      <c r="QNC13" s="597"/>
      <c r="QND13" s="597"/>
      <c r="QNE13" s="597"/>
      <c r="QNF13" s="597"/>
      <c r="QNG13" s="597"/>
      <c r="QNH13" s="597"/>
      <c r="QNI13" s="597"/>
      <c r="QNJ13" s="597"/>
      <c r="QNK13" s="597"/>
      <c r="QNL13" s="597"/>
      <c r="QNM13" s="597"/>
      <c r="QNN13" s="597"/>
      <c r="QNO13" s="597"/>
      <c r="QNP13" s="597"/>
      <c r="QNQ13" s="597"/>
      <c r="QNR13" s="597"/>
      <c r="QNS13" s="597"/>
      <c r="QNT13" s="597"/>
      <c r="QNU13" s="597"/>
      <c r="QNV13" s="597"/>
      <c r="QNW13" s="597"/>
      <c r="QNX13" s="597"/>
      <c r="QNY13" s="597"/>
      <c r="QNZ13" s="597"/>
      <c r="QOA13" s="597"/>
      <c r="QOB13" s="597"/>
      <c r="QOC13" s="597"/>
      <c r="QOD13" s="597"/>
      <c r="QOE13" s="597"/>
      <c r="QOF13" s="597"/>
      <c r="QOG13" s="597"/>
      <c r="QOH13" s="597"/>
      <c r="QOI13" s="597"/>
      <c r="QOJ13" s="597"/>
      <c r="QOK13" s="597"/>
      <c r="QOL13" s="597"/>
      <c r="QOM13" s="597"/>
      <c r="QON13" s="597"/>
      <c r="QOO13" s="597"/>
      <c r="QOP13" s="597"/>
      <c r="QOQ13" s="597"/>
      <c r="QOR13" s="597"/>
      <c r="QOS13" s="597"/>
      <c r="QOT13" s="597"/>
      <c r="QOU13" s="597"/>
      <c r="QOV13" s="597"/>
      <c r="QOW13" s="597"/>
      <c r="QOX13" s="597"/>
      <c r="QOY13" s="597"/>
      <c r="QOZ13" s="597"/>
      <c r="QPA13" s="597"/>
      <c r="QPB13" s="597"/>
      <c r="QPC13" s="597"/>
      <c r="QPD13" s="597"/>
      <c r="QPE13" s="597"/>
      <c r="QPF13" s="597"/>
      <c r="QPG13" s="597"/>
      <c r="QPH13" s="597"/>
      <c r="QPI13" s="597"/>
      <c r="QPJ13" s="597"/>
      <c r="QPK13" s="597"/>
      <c r="QPL13" s="597"/>
      <c r="QPM13" s="597"/>
      <c r="QPN13" s="597"/>
      <c r="QPO13" s="597"/>
      <c r="QPP13" s="597"/>
      <c r="QPQ13" s="597"/>
      <c r="QPR13" s="597"/>
      <c r="QPS13" s="597"/>
      <c r="QPT13" s="597"/>
      <c r="QPU13" s="597"/>
      <c r="QPV13" s="597"/>
      <c r="QPW13" s="597"/>
      <c r="QPX13" s="597"/>
      <c r="QPY13" s="597"/>
      <c r="QPZ13" s="597"/>
      <c r="QQA13" s="597"/>
      <c r="QQB13" s="597"/>
      <c r="QQC13" s="597"/>
      <c r="QQD13" s="597"/>
      <c r="QQE13" s="597"/>
      <c r="QQF13" s="597"/>
      <c r="QQG13" s="597"/>
      <c r="QQH13" s="597"/>
      <c r="QQI13" s="597"/>
      <c r="QQJ13" s="597"/>
      <c r="QQK13" s="597"/>
      <c r="QQL13" s="597"/>
      <c r="QQM13" s="597"/>
      <c r="QQN13" s="597"/>
      <c r="QQO13" s="597"/>
      <c r="QQP13" s="597"/>
      <c r="QQQ13" s="597"/>
      <c r="QQR13" s="597"/>
      <c r="QQS13" s="597"/>
      <c r="QQT13" s="597"/>
      <c r="QQU13" s="597"/>
      <c r="QQV13" s="597"/>
      <c r="QQW13" s="597"/>
      <c r="QQX13" s="597"/>
      <c r="QQY13" s="597"/>
      <c r="QQZ13" s="597"/>
      <c r="QRA13" s="597"/>
      <c r="QRB13" s="597"/>
      <c r="QRC13" s="597"/>
      <c r="QRD13" s="597"/>
      <c r="QRE13" s="597"/>
      <c r="QRF13" s="597"/>
      <c r="QRG13" s="597"/>
      <c r="QRH13" s="597"/>
      <c r="QRI13" s="597"/>
      <c r="QRJ13" s="597"/>
      <c r="QRK13" s="597"/>
      <c r="QRL13" s="597"/>
      <c r="QRM13" s="597"/>
      <c r="QRN13" s="597"/>
      <c r="QRO13" s="597"/>
      <c r="QRP13" s="597"/>
      <c r="QRQ13" s="597"/>
      <c r="QRR13" s="597"/>
      <c r="QRS13" s="597"/>
      <c r="QRT13" s="597"/>
      <c r="QRU13" s="597"/>
      <c r="QRV13" s="597"/>
      <c r="QRW13" s="597"/>
      <c r="QRX13" s="597"/>
      <c r="QRY13" s="597"/>
      <c r="QRZ13" s="597"/>
      <c r="QSA13" s="597"/>
      <c r="QSB13" s="597"/>
      <c r="QSC13" s="597"/>
      <c r="QSD13" s="597"/>
      <c r="QSE13" s="597"/>
      <c r="QSF13" s="597"/>
      <c r="QSG13" s="597"/>
      <c r="QSH13" s="597"/>
      <c r="QSI13" s="597"/>
      <c r="QSJ13" s="597"/>
      <c r="QSK13" s="597"/>
      <c r="QSL13" s="597"/>
      <c r="QSM13" s="597"/>
      <c r="QSN13" s="597"/>
      <c r="QSO13" s="597"/>
      <c r="QSP13" s="597"/>
      <c r="QSQ13" s="597"/>
      <c r="QSR13" s="597"/>
      <c r="QSS13" s="597"/>
      <c r="QST13" s="597"/>
      <c r="QSU13" s="597"/>
      <c r="QSV13" s="597"/>
      <c r="QSW13" s="597"/>
      <c r="QSX13" s="597"/>
      <c r="QSY13" s="597"/>
      <c r="QSZ13" s="597"/>
      <c r="QTA13" s="597"/>
      <c r="QTB13" s="597"/>
      <c r="QTC13" s="597"/>
      <c r="QTD13" s="597"/>
      <c r="QTE13" s="597"/>
      <c r="QTF13" s="597"/>
      <c r="QTG13" s="597"/>
      <c r="QTH13" s="597"/>
      <c r="QTI13" s="597"/>
      <c r="QTJ13" s="597"/>
      <c r="QTK13" s="597"/>
      <c r="QTL13" s="597"/>
      <c r="QTM13" s="597"/>
      <c r="QTN13" s="597"/>
      <c r="QTO13" s="597"/>
      <c r="QTP13" s="597"/>
      <c r="QTQ13" s="597"/>
      <c r="QTR13" s="597"/>
      <c r="QTS13" s="597"/>
      <c r="QTT13" s="597"/>
      <c r="QTU13" s="597"/>
      <c r="QTV13" s="597"/>
      <c r="QTW13" s="597"/>
      <c r="QTX13" s="597"/>
      <c r="QTY13" s="597"/>
      <c r="QTZ13" s="597"/>
      <c r="QUA13" s="597"/>
      <c r="QUB13" s="597"/>
      <c r="QUC13" s="597"/>
      <c r="QUD13" s="597"/>
      <c r="QUE13" s="597"/>
      <c r="QUF13" s="597"/>
      <c r="QUG13" s="597"/>
      <c r="QUH13" s="597"/>
      <c r="QUI13" s="597"/>
      <c r="QUJ13" s="597"/>
      <c r="QUK13" s="597"/>
      <c r="QUL13" s="597"/>
      <c r="QUM13" s="597"/>
      <c r="QUN13" s="597"/>
      <c r="QUO13" s="597"/>
      <c r="QUP13" s="597"/>
      <c r="QUQ13" s="597"/>
      <c r="QUR13" s="597"/>
      <c r="QUS13" s="597"/>
      <c r="QUT13" s="597"/>
      <c r="QUU13" s="597"/>
      <c r="QUV13" s="597"/>
      <c r="QUW13" s="597"/>
      <c r="QUX13" s="597"/>
      <c r="QUY13" s="597"/>
      <c r="QUZ13" s="597"/>
      <c r="QVA13" s="597"/>
      <c r="QVB13" s="597"/>
      <c r="QVC13" s="597"/>
      <c r="QVD13" s="597"/>
      <c r="QVE13" s="597"/>
      <c r="QVF13" s="597"/>
      <c r="QVG13" s="597"/>
      <c r="QVH13" s="597"/>
      <c r="QVI13" s="597"/>
      <c r="QVJ13" s="597"/>
      <c r="QVK13" s="597"/>
      <c r="QVL13" s="597"/>
      <c r="QVM13" s="597"/>
      <c r="QVN13" s="597"/>
      <c r="QVO13" s="597"/>
      <c r="QVP13" s="597"/>
      <c r="QVQ13" s="597"/>
      <c r="QVR13" s="597"/>
      <c r="QVS13" s="597"/>
      <c r="QVT13" s="597"/>
      <c r="QVU13" s="597"/>
      <c r="QVV13" s="597"/>
      <c r="QVW13" s="597"/>
      <c r="QVX13" s="597"/>
      <c r="QVY13" s="597"/>
      <c r="QVZ13" s="597"/>
      <c r="QWA13" s="597"/>
      <c r="QWB13" s="597"/>
      <c r="QWC13" s="597"/>
      <c r="QWD13" s="597"/>
      <c r="QWE13" s="597"/>
      <c r="QWF13" s="597"/>
      <c r="QWG13" s="597"/>
      <c r="QWH13" s="597"/>
      <c r="QWI13" s="597"/>
      <c r="QWJ13" s="597"/>
      <c r="QWK13" s="597"/>
      <c r="QWL13" s="597"/>
      <c r="QWM13" s="597"/>
      <c r="QWN13" s="597"/>
      <c r="QWO13" s="597"/>
      <c r="QWP13" s="597"/>
      <c r="QWQ13" s="597"/>
      <c r="QWR13" s="597"/>
      <c r="QWS13" s="597"/>
      <c r="QWT13" s="597"/>
      <c r="QWU13" s="597"/>
      <c r="QWV13" s="597"/>
      <c r="QWW13" s="597"/>
      <c r="QWX13" s="597"/>
      <c r="QWY13" s="597"/>
      <c r="QWZ13" s="597"/>
      <c r="QXA13" s="597"/>
      <c r="QXB13" s="597"/>
      <c r="QXC13" s="597"/>
      <c r="QXD13" s="597"/>
      <c r="QXE13" s="597"/>
      <c r="QXF13" s="597"/>
      <c r="QXG13" s="597"/>
      <c r="QXH13" s="597"/>
      <c r="QXI13" s="597"/>
      <c r="QXJ13" s="597"/>
      <c r="QXK13" s="597"/>
      <c r="QXL13" s="597"/>
      <c r="QXM13" s="597"/>
      <c r="QXN13" s="597"/>
      <c r="QXO13" s="597"/>
      <c r="QXP13" s="597"/>
      <c r="QXQ13" s="597"/>
      <c r="QXR13" s="597"/>
      <c r="QXS13" s="597"/>
      <c r="QXT13" s="597"/>
      <c r="QXU13" s="597"/>
      <c r="QXV13" s="597"/>
      <c r="QXW13" s="597"/>
      <c r="QXX13" s="597"/>
      <c r="QXY13" s="597"/>
      <c r="QXZ13" s="597"/>
      <c r="QYA13" s="597"/>
      <c r="QYB13" s="597"/>
      <c r="QYC13" s="597"/>
      <c r="QYD13" s="597"/>
      <c r="QYE13" s="597"/>
      <c r="QYF13" s="597"/>
      <c r="QYG13" s="597"/>
      <c r="QYH13" s="597"/>
      <c r="QYI13" s="597"/>
      <c r="QYJ13" s="597"/>
      <c r="QYK13" s="597"/>
      <c r="QYL13" s="597"/>
      <c r="QYM13" s="597"/>
      <c r="QYN13" s="597"/>
      <c r="QYO13" s="597"/>
      <c r="QYP13" s="597"/>
      <c r="QYQ13" s="597"/>
      <c r="QYR13" s="597"/>
      <c r="QYS13" s="597"/>
      <c r="QYT13" s="597"/>
      <c r="QYU13" s="597"/>
      <c r="QYV13" s="597"/>
      <c r="QYW13" s="597"/>
      <c r="QYX13" s="597"/>
      <c r="QYY13" s="597"/>
      <c r="QYZ13" s="597"/>
      <c r="QZA13" s="597"/>
      <c r="QZB13" s="597"/>
      <c r="QZC13" s="597"/>
      <c r="QZD13" s="597"/>
      <c r="QZE13" s="597"/>
      <c r="QZF13" s="597"/>
      <c r="QZG13" s="597"/>
      <c r="QZH13" s="597"/>
      <c r="QZI13" s="597"/>
      <c r="QZJ13" s="597"/>
      <c r="QZK13" s="597"/>
      <c r="QZL13" s="597"/>
      <c r="QZM13" s="597"/>
      <c r="QZN13" s="597"/>
      <c r="QZO13" s="597"/>
      <c r="QZP13" s="597"/>
      <c r="QZQ13" s="597"/>
      <c r="QZR13" s="597"/>
      <c r="QZS13" s="597"/>
      <c r="QZT13" s="597"/>
      <c r="QZU13" s="597"/>
      <c r="QZV13" s="597"/>
      <c r="QZW13" s="597"/>
      <c r="QZX13" s="597"/>
      <c r="QZY13" s="597"/>
      <c r="QZZ13" s="597"/>
      <c r="RAA13" s="597"/>
      <c r="RAB13" s="597"/>
      <c r="RAC13" s="597"/>
      <c r="RAD13" s="597"/>
      <c r="RAE13" s="597"/>
      <c r="RAF13" s="597"/>
      <c r="RAG13" s="597"/>
      <c r="RAH13" s="597"/>
      <c r="RAI13" s="597"/>
      <c r="RAJ13" s="597"/>
      <c r="RAK13" s="597"/>
      <c r="RAL13" s="597"/>
      <c r="RAM13" s="597"/>
      <c r="RAN13" s="597"/>
      <c r="RAO13" s="597"/>
      <c r="RAP13" s="597"/>
      <c r="RAQ13" s="597"/>
      <c r="RAR13" s="597"/>
      <c r="RAS13" s="597"/>
      <c r="RAT13" s="597"/>
      <c r="RAU13" s="597"/>
      <c r="RAV13" s="597"/>
      <c r="RAW13" s="597"/>
      <c r="RAX13" s="597"/>
      <c r="RAY13" s="597"/>
      <c r="RAZ13" s="597"/>
      <c r="RBA13" s="597"/>
      <c r="RBB13" s="597"/>
      <c r="RBC13" s="597"/>
      <c r="RBD13" s="597"/>
      <c r="RBE13" s="597"/>
      <c r="RBF13" s="597"/>
      <c r="RBG13" s="597"/>
      <c r="RBH13" s="597"/>
      <c r="RBI13" s="597"/>
      <c r="RBJ13" s="597"/>
      <c r="RBK13" s="597"/>
      <c r="RBL13" s="597"/>
      <c r="RBM13" s="597"/>
      <c r="RBN13" s="597"/>
      <c r="RBO13" s="597"/>
      <c r="RBP13" s="597"/>
      <c r="RBQ13" s="597"/>
      <c r="RBR13" s="597"/>
      <c r="RBS13" s="597"/>
      <c r="RBT13" s="597"/>
      <c r="RBU13" s="597"/>
      <c r="RBV13" s="597"/>
      <c r="RBW13" s="597"/>
      <c r="RBX13" s="597"/>
      <c r="RBY13" s="597"/>
      <c r="RBZ13" s="597"/>
      <c r="RCA13" s="597"/>
      <c r="RCB13" s="597"/>
      <c r="RCC13" s="597"/>
      <c r="RCD13" s="597"/>
      <c r="RCE13" s="597"/>
      <c r="RCF13" s="597"/>
      <c r="RCG13" s="597"/>
      <c r="RCH13" s="597"/>
      <c r="RCI13" s="597"/>
      <c r="RCJ13" s="597"/>
      <c r="RCK13" s="597"/>
      <c r="RCL13" s="597"/>
      <c r="RCM13" s="597"/>
      <c r="RCN13" s="597"/>
      <c r="RCO13" s="597"/>
      <c r="RCP13" s="597"/>
      <c r="RCQ13" s="597"/>
      <c r="RCR13" s="597"/>
      <c r="RCS13" s="597"/>
      <c r="RCT13" s="597"/>
      <c r="RCU13" s="597"/>
      <c r="RCV13" s="597"/>
      <c r="RCW13" s="597"/>
      <c r="RCX13" s="597"/>
      <c r="RCY13" s="597"/>
      <c r="RCZ13" s="597"/>
      <c r="RDA13" s="597"/>
      <c r="RDB13" s="597"/>
      <c r="RDC13" s="597"/>
      <c r="RDD13" s="597"/>
      <c r="RDE13" s="597"/>
      <c r="RDF13" s="597"/>
      <c r="RDG13" s="597"/>
      <c r="RDH13" s="597"/>
      <c r="RDI13" s="597"/>
      <c r="RDJ13" s="597"/>
      <c r="RDK13" s="597"/>
      <c r="RDL13" s="597"/>
      <c r="RDM13" s="597"/>
      <c r="RDN13" s="597"/>
      <c r="RDO13" s="597"/>
      <c r="RDP13" s="597"/>
      <c r="RDQ13" s="597"/>
      <c r="RDR13" s="597"/>
      <c r="RDS13" s="597"/>
      <c r="RDT13" s="597"/>
      <c r="RDU13" s="597"/>
      <c r="RDV13" s="597"/>
      <c r="RDW13" s="597"/>
      <c r="RDX13" s="597"/>
      <c r="RDY13" s="597"/>
      <c r="RDZ13" s="597"/>
      <c r="REA13" s="597"/>
      <c r="REB13" s="597"/>
      <c r="REC13" s="597"/>
      <c r="RED13" s="597"/>
      <c r="REE13" s="597"/>
      <c r="REF13" s="597"/>
      <c r="REG13" s="597"/>
      <c r="REH13" s="597"/>
      <c r="REI13" s="597"/>
      <c r="REJ13" s="597"/>
      <c r="REK13" s="597"/>
      <c r="REL13" s="597"/>
      <c r="REM13" s="597"/>
      <c r="REN13" s="597"/>
      <c r="REO13" s="597"/>
      <c r="REP13" s="597"/>
      <c r="REQ13" s="597"/>
      <c r="RER13" s="597"/>
      <c r="RES13" s="597"/>
      <c r="RET13" s="597"/>
      <c r="REU13" s="597"/>
      <c r="REV13" s="597"/>
      <c r="REW13" s="597"/>
      <c r="REX13" s="597"/>
      <c r="REY13" s="597"/>
      <c r="REZ13" s="597"/>
      <c r="RFA13" s="597"/>
      <c r="RFB13" s="597"/>
      <c r="RFC13" s="597"/>
      <c r="RFD13" s="597"/>
      <c r="RFE13" s="597"/>
      <c r="RFF13" s="597"/>
      <c r="RFG13" s="597"/>
      <c r="RFH13" s="597"/>
      <c r="RFI13" s="597"/>
      <c r="RFJ13" s="597"/>
      <c r="RFK13" s="597"/>
      <c r="RFL13" s="597"/>
      <c r="RFM13" s="597"/>
      <c r="RFN13" s="597"/>
      <c r="RFO13" s="597"/>
      <c r="RFP13" s="597"/>
      <c r="RFQ13" s="597"/>
      <c r="RFR13" s="597"/>
      <c r="RFS13" s="597"/>
      <c r="RFT13" s="597"/>
      <c r="RFU13" s="597"/>
      <c r="RFV13" s="597"/>
      <c r="RFW13" s="597"/>
      <c r="RFX13" s="597"/>
      <c r="RFY13" s="597"/>
      <c r="RFZ13" s="597"/>
      <c r="RGA13" s="597"/>
      <c r="RGB13" s="597"/>
      <c r="RGC13" s="597"/>
      <c r="RGD13" s="597"/>
      <c r="RGE13" s="597"/>
      <c r="RGF13" s="597"/>
      <c r="RGG13" s="597"/>
      <c r="RGH13" s="597"/>
      <c r="RGI13" s="597"/>
      <c r="RGJ13" s="597"/>
      <c r="RGK13" s="597"/>
      <c r="RGL13" s="597"/>
      <c r="RGM13" s="597"/>
      <c r="RGN13" s="597"/>
      <c r="RGO13" s="597"/>
      <c r="RGP13" s="597"/>
      <c r="RGQ13" s="597"/>
      <c r="RGR13" s="597"/>
      <c r="RGS13" s="597"/>
      <c r="RGT13" s="597"/>
      <c r="RGU13" s="597"/>
      <c r="RGV13" s="597"/>
      <c r="RGW13" s="597"/>
      <c r="RGX13" s="597"/>
      <c r="RGY13" s="597"/>
      <c r="RGZ13" s="597"/>
      <c r="RHA13" s="597"/>
      <c r="RHB13" s="597"/>
      <c r="RHC13" s="597"/>
      <c r="RHD13" s="597"/>
      <c r="RHE13" s="597"/>
      <c r="RHF13" s="597"/>
      <c r="RHG13" s="597"/>
      <c r="RHH13" s="597"/>
      <c r="RHI13" s="597"/>
      <c r="RHJ13" s="597"/>
      <c r="RHK13" s="597"/>
      <c r="RHL13" s="597"/>
      <c r="RHM13" s="597"/>
      <c r="RHN13" s="597"/>
      <c r="RHO13" s="597"/>
      <c r="RHP13" s="597"/>
      <c r="RHQ13" s="597"/>
      <c r="RHR13" s="597"/>
      <c r="RHS13" s="597"/>
      <c r="RHT13" s="597"/>
      <c r="RHU13" s="597"/>
      <c r="RHV13" s="597"/>
      <c r="RHW13" s="597"/>
      <c r="RHX13" s="597"/>
      <c r="RHY13" s="597"/>
      <c r="RHZ13" s="597"/>
      <c r="RIA13" s="597"/>
      <c r="RIB13" s="597"/>
      <c r="RIC13" s="597"/>
      <c r="RID13" s="597"/>
      <c r="RIE13" s="597"/>
      <c r="RIF13" s="597"/>
      <c r="RIG13" s="597"/>
      <c r="RIH13" s="597"/>
      <c r="RII13" s="597"/>
      <c r="RIJ13" s="597"/>
      <c r="RIK13" s="597"/>
      <c r="RIL13" s="597"/>
      <c r="RIM13" s="597"/>
      <c r="RIN13" s="597"/>
      <c r="RIO13" s="597"/>
      <c r="RIP13" s="597"/>
      <c r="RIQ13" s="597"/>
      <c r="RIR13" s="597"/>
      <c r="RIS13" s="597"/>
      <c r="RIT13" s="597"/>
      <c r="RIU13" s="597"/>
      <c r="RIV13" s="597"/>
      <c r="RIW13" s="597"/>
      <c r="RIX13" s="597"/>
      <c r="RIY13" s="597"/>
      <c r="RIZ13" s="597"/>
      <c r="RJA13" s="597"/>
      <c r="RJB13" s="597"/>
      <c r="RJC13" s="597"/>
      <c r="RJD13" s="597"/>
      <c r="RJE13" s="597"/>
      <c r="RJF13" s="597"/>
      <c r="RJG13" s="597"/>
      <c r="RJH13" s="597"/>
      <c r="RJI13" s="597"/>
      <c r="RJJ13" s="597"/>
      <c r="RJK13" s="597"/>
      <c r="RJL13" s="597"/>
      <c r="RJM13" s="597"/>
      <c r="RJN13" s="597"/>
      <c r="RJO13" s="597"/>
      <c r="RJP13" s="597"/>
      <c r="RJQ13" s="597"/>
      <c r="RJR13" s="597"/>
      <c r="RJS13" s="597"/>
      <c r="RJT13" s="597"/>
      <c r="RJU13" s="597"/>
      <c r="RJV13" s="597"/>
      <c r="RJW13" s="597"/>
      <c r="RJX13" s="597"/>
      <c r="RJY13" s="597"/>
      <c r="RJZ13" s="597"/>
      <c r="RKA13" s="597"/>
      <c r="RKB13" s="597"/>
      <c r="RKC13" s="597"/>
      <c r="RKD13" s="597"/>
      <c r="RKE13" s="597"/>
      <c r="RKF13" s="597"/>
      <c r="RKG13" s="597"/>
      <c r="RKH13" s="597"/>
      <c r="RKI13" s="597"/>
      <c r="RKJ13" s="597"/>
      <c r="RKK13" s="597"/>
      <c r="RKL13" s="597"/>
      <c r="RKM13" s="597"/>
      <c r="RKN13" s="597"/>
      <c r="RKO13" s="597"/>
      <c r="RKP13" s="597"/>
      <c r="RKQ13" s="597"/>
      <c r="RKR13" s="597"/>
      <c r="RKS13" s="597"/>
      <c r="RKT13" s="597"/>
      <c r="RKU13" s="597"/>
      <c r="RKV13" s="597"/>
      <c r="RKW13" s="597"/>
      <c r="RKX13" s="597"/>
      <c r="RKY13" s="597"/>
      <c r="RKZ13" s="597"/>
      <c r="RLA13" s="597"/>
      <c r="RLB13" s="597"/>
      <c r="RLC13" s="597"/>
      <c r="RLD13" s="597"/>
      <c r="RLE13" s="597"/>
      <c r="RLF13" s="597"/>
      <c r="RLG13" s="597"/>
      <c r="RLH13" s="597"/>
      <c r="RLI13" s="597"/>
      <c r="RLJ13" s="597"/>
      <c r="RLK13" s="597"/>
      <c r="RLL13" s="597"/>
      <c r="RLM13" s="597"/>
      <c r="RLN13" s="597"/>
      <c r="RLO13" s="597"/>
      <c r="RLP13" s="597"/>
      <c r="RLQ13" s="597"/>
      <c r="RLR13" s="597"/>
      <c r="RLS13" s="597"/>
      <c r="RLT13" s="597"/>
      <c r="RLU13" s="597"/>
      <c r="RLV13" s="597"/>
      <c r="RLW13" s="597"/>
      <c r="RLX13" s="597"/>
      <c r="RLY13" s="597"/>
      <c r="RLZ13" s="597"/>
      <c r="RMA13" s="597"/>
      <c r="RMB13" s="597"/>
      <c r="RMC13" s="597"/>
      <c r="RMD13" s="597"/>
      <c r="RME13" s="597"/>
      <c r="RMF13" s="597"/>
      <c r="RMG13" s="597"/>
      <c r="RMH13" s="597"/>
      <c r="RMI13" s="597"/>
      <c r="RMJ13" s="597"/>
      <c r="RMK13" s="597"/>
      <c r="RML13" s="597"/>
      <c r="RMM13" s="597"/>
      <c r="RMN13" s="597"/>
      <c r="RMO13" s="597"/>
      <c r="RMP13" s="597"/>
      <c r="RMQ13" s="597"/>
      <c r="RMR13" s="597"/>
      <c r="RMS13" s="597"/>
      <c r="RMT13" s="597"/>
      <c r="RMU13" s="597"/>
      <c r="RMV13" s="597"/>
      <c r="RMW13" s="597"/>
      <c r="RMX13" s="597"/>
      <c r="RMY13" s="597"/>
      <c r="RMZ13" s="597"/>
      <c r="RNA13" s="597"/>
      <c r="RNB13" s="597"/>
      <c r="RNC13" s="597"/>
      <c r="RND13" s="597"/>
      <c r="RNE13" s="597"/>
      <c r="RNF13" s="597"/>
      <c r="RNG13" s="597"/>
      <c r="RNH13" s="597"/>
      <c r="RNI13" s="597"/>
      <c r="RNJ13" s="597"/>
      <c r="RNK13" s="597"/>
      <c r="RNL13" s="597"/>
      <c r="RNM13" s="597"/>
      <c r="RNN13" s="597"/>
      <c r="RNO13" s="597"/>
      <c r="RNP13" s="597"/>
      <c r="RNQ13" s="597"/>
      <c r="RNR13" s="597"/>
      <c r="RNS13" s="597"/>
      <c r="RNT13" s="597"/>
      <c r="RNU13" s="597"/>
      <c r="RNV13" s="597"/>
      <c r="RNW13" s="597"/>
      <c r="RNX13" s="597"/>
      <c r="RNY13" s="597"/>
      <c r="RNZ13" s="597"/>
      <c r="ROA13" s="597"/>
      <c r="ROB13" s="597"/>
      <c r="ROC13" s="597"/>
      <c r="ROD13" s="597"/>
      <c r="ROE13" s="597"/>
      <c r="ROF13" s="597"/>
      <c r="ROG13" s="597"/>
      <c r="ROH13" s="597"/>
      <c r="ROI13" s="597"/>
      <c r="ROJ13" s="597"/>
      <c r="ROK13" s="597"/>
      <c r="ROL13" s="597"/>
      <c r="ROM13" s="597"/>
      <c r="RON13" s="597"/>
      <c r="ROO13" s="597"/>
      <c r="ROP13" s="597"/>
      <c r="ROQ13" s="597"/>
      <c r="ROR13" s="597"/>
      <c r="ROS13" s="597"/>
      <c r="ROT13" s="597"/>
      <c r="ROU13" s="597"/>
      <c r="ROV13" s="597"/>
      <c r="ROW13" s="597"/>
      <c r="ROX13" s="597"/>
      <c r="ROY13" s="597"/>
      <c r="ROZ13" s="597"/>
      <c r="RPA13" s="597"/>
      <c r="RPB13" s="597"/>
      <c r="RPC13" s="597"/>
      <c r="RPD13" s="597"/>
      <c r="RPE13" s="597"/>
      <c r="RPF13" s="597"/>
      <c r="RPG13" s="597"/>
      <c r="RPH13" s="597"/>
      <c r="RPI13" s="597"/>
      <c r="RPJ13" s="597"/>
      <c r="RPK13" s="597"/>
      <c r="RPL13" s="597"/>
      <c r="RPM13" s="597"/>
      <c r="RPN13" s="597"/>
      <c r="RPO13" s="597"/>
      <c r="RPP13" s="597"/>
      <c r="RPQ13" s="597"/>
      <c r="RPR13" s="597"/>
      <c r="RPS13" s="597"/>
      <c r="RPT13" s="597"/>
      <c r="RPU13" s="597"/>
      <c r="RPV13" s="597"/>
      <c r="RPW13" s="597"/>
      <c r="RPX13" s="597"/>
      <c r="RPY13" s="597"/>
      <c r="RPZ13" s="597"/>
      <c r="RQA13" s="597"/>
      <c r="RQB13" s="597"/>
      <c r="RQC13" s="597"/>
      <c r="RQD13" s="597"/>
      <c r="RQE13" s="597"/>
      <c r="RQF13" s="597"/>
      <c r="RQG13" s="597"/>
      <c r="RQH13" s="597"/>
      <c r="RQI13" s="597"/>
      <c r="RQJ13" s="597"/>
      <c r="RQK13" s="597"/>
      <c r="RQL13" s="597"/>
      <c r="RQM13" s="597"/>
      <c r="RQN13" s="597"/>
      <c r="RQO13" s="597"/>
      <c r="RQP13" s="597"/>
      <c r="RQQ13" s="597"/>
      <c r="RQR13" s="597"/>
      <c r="RQS13" s="597"/>
      <c r="RQT13" s="597"/>
      <c r="RQU13" s="597"/>
      <c r="RQV13" s="597"/>
      <c r="RQW13" s="597"/>
      <c r="RQX13" s="597"/>
      <c r="RQY13" s="597"/>
      <c r="RQZ13" s="597"/>
      <c r="RRA13" s="597"/>
      <c r="RRB13" s="597"/>
      <c r="RRC13" s="597"/>
      <c r="RRD13" s="597"/>
      <c r="RRE13" s="597"/>
      <c r="RRF13" s="597"/>
      <c r="RRG13" s="597"/>
      <c r="RRH13" s="597"/>
      <c r="RRI13" s="597"/>
      <c r="RRJ13" s="597"/>
      <c r="RRK13" s="597"/>
      <c r="RRL13" s="597"/>
      <c r="RRM13" s="597"/>
      <c r="RRN13" s="597"/>
      <c r="RRO13" s="597"/>
      <c r="RRP13" s="597"/>
      <c r="RRQ13" s="597"/>
      <c r="RRR13" s="597"/>
      <c r="RRS13" s="597"/>
      <c r="RRT13" s="597"/>
      <c r="RRU13" s="597"/>
      <c r="RRV13" s="597"/>
      <c r="RRW13" s="597"/>
      <c r="RRX13" s="597"/>
      <c r="RRY13" s="597"/>
      <c r="RRZ13" s="597"/>
      <c r="RSA13" s="597"/>
      <c r="RSB13" s="597"/>
      <c r="RSC13" s="597"/>
      <c r="RSD13" s="597"/>
      <c r="RSE13" s="597"/>
      <c r="RSF13" s="597"/>
      <c r="RSG13" s="597"/>
      <c r="RSH13" s="597"/>
      <c r="RSI13" s="597"/>
      <c r="RSJ13" s="597"/>
      <c r="RSK13" s="597"/>
      <c r="RSL13" s="597"/>
      <c r="RSM13" s="597"/>
      <c r="RSN13" s="597"/>
      <c r="RSO13" s="597"/>
      <c r="RSP13" s="597"/>
      <c r="RSQ13" s="597"/>
      <c r="RSR13" s="597"/>
      <c r="RSS13" s="597"/>
      <c r="RST13" s="597"/>
      <c r="RSU13" s="597"/>
      <c r="RSV13" s="597"/>
      <c r="RSW13" s="597"/>
      <c r="RSX13" s="597"/>
      <c r="RSY13" s="597"/>
      <c r="RSZ13" s="597"/>
      <c r="RTA13" s="597"/>
      <c r="RTB13" s="597"/>
      <c r="RTC13" s="597"/>
      <c r="RTD13" s="597"/>
      <c r="RTE13" s="597"/>
      <c r="RTF13" s="597"/>
      <c r="RTG13" s="597"/>
      <c r="RTH13" s="597"/>
      <c r="RTI13" s="597"/>
      <c r="RTJ13" s="597"/>
      <c r="RTK13" s="597"/>
      <c r="RTL13" s="597"/>
      <c r="RTM13" s="597"/>
      <c r="RTN13" s="597"/>
      <c r="RTO13" s="597"/>
      <c r="RTP13" s="597"/>
      <c r="RTQ13" s="597"/>
      <c r="RTR13" s="597"/>
      <c r="RTS13" s="597"/>
      <c r="RTT13" s="597"/>
      <c r="RTU13" s="597"/>
      <c r="RTV13" s="597"/>
      <c r="RTW13" s="597"/>
      <c r="RTX13" s="597"/>
      <c r="RTY13" s="597"/>
      <c r="RTZ13" s="597"/>
      <c r="RUA13" s="597"/>
      <c r="RUB13" s="597"/>
      <c r="RUC13" s="597"/>
      <c r="RUD13" s="597"/>
      <c r="RUE13" s="597"/>
      <c r="RUF13" s="597"/>
      <c r="RUG13" s="597"/>
      <c r="RUH13" s="597"/>
      <c r="RUI13" s="597"/>
      <c r="RUJ13" s="597"/>
      <c r="RUK13" s="597"/>
      <c r="RUL13" s="597"/>
      <c r="RUM13" s="597"/>
      <c r="RUN13" s="597"/>
      <c r="RUO13" s="597"/>
      <c r="RUP13" s="597"/>
      <c r="RUQ13" s="597"/>
      <c r="RUR13" s="597"/>
      <c r="RUS13" s="597"/>
      <c r="RUT13" s="597"/>
      <c r="RUU13" s="597"/>
      <c r="RUV13" s="597"/>
      <c r="RUW13" s="597"/>
      <c r="RUX13" s="597"/>
      <c r="RUY13" s="597"/>
      <c r="RUZ13" s="597"/>
      <c r="RVA13" s="597"/>
      <c r="RVB13" s="597"/>
      <c r="RVC13" s="597"/>
      <c r="RVD13" s="597"/>
      <c r="RVE13" s="597"/>
      <c r="RVF13" s="597"/>
      <c r="RVG13" s="597"/>
      <c r="RVH13" s="597"/>
      <c r="RVI13" s="597"/>
      <c r="RVJ13" s="597"/>
      <c r="RVK13" s="597"/>
      <c r="RVL13" s="597"/>
      <c r="RVM13" s="597"/>
      <c r="RVN13" s="597"/>
      <c r="RVO13" s="597"/>
      <c r="RVP13" s="597"/>
      <c r="RVQ13" s="597"/>
      <c r="RVR13" s="597"/>
      <c r="RVS13" s="597"/>
      <c r="RVT13" s="597"/>
      <c r="RVU13" s="597"/>
      <c r="RVV13" s="597"/>
      <c r="RVW13" s="597"/>
      <c r="RVX13" s="597"/>
      <c r="RVY13" s="597"/>
      <c r="RVZ13" s="597"/>
      <c r="RWA13" s="597"/>
      <c r="RWB13" s="597"/>
      <c r="RWC13" s="597"/>
      <c r="RWD13" s="597"/>
      <c r="RWE13" s="597"/>
      <c r="RWF13" s="597"/>
      <c r="RWG13" s="597"/>
      <c r="RWH13" s="597"/>
      <c r="RWI13" s="597"/>
      <c r="RWJ13" s="597"/>
      <c r="RWK13" s="597"/>
      <c r="RWL13" s="597"/>
      <c r="RWM13" s="597"/>
      <c r="RWN13" s="597"/>
      <c r="RWO13" s="597"/>
      <c r="RWP13" s="597"/>
      <c r="RWQ13" s="597"/>
      <c r="RWR13" s="597"/>
      <c r="RWS13" s="597"/>
      <c r="RWT13" s="597"/>
      <c r="RWU13" s="597"/>
      <c r="RWV13" s="597"/>
      <c r="RWW13" s="597"/>
      <c r="RWX13" s="597"/>
      <c r="RWY13" s="597"/>
      <c r="RWZ13" s="597"/>
      <c r="RXA13" s="597"/>
      <c r="RXB13" s="597"/>
      <c r="RXC13" s="597"/>
      <c r="RXD13" s="597"/>
      <c r="RXE13" s="597"/>
      <c r="RXF13" s="597"/>
      <c r="RXG13" s="597"/>
      <c r="RXH13" s="597"/>
      <c r="RXI13" s="597"/>
      <c r="RXJ13" s="597"/>
      <c r="RXK13" s="597"/>
      <c r="RXL13" s="597"/>
      <c r="RXM13" s="597"/>
      <c r="RXN13" s="597"/>
      <c r="RXO13" s="597"/>
      <c r="RXP13" s="597"/>
      <c r="RXQ13" s="597"/>
      <c r="RXR13" s="597"/>
      <c r="RXS13" s="597"/>
      <c r="RXT13" s="597"/>
      <c r="RXU13" s="597"/>
      <c r="RXV13" s="597"/>
      <c r="RXW13" s="597"/>
      <c r="RXX13" s="597"/>
      <c r="RXY13" s="597"/>
      <c r="RXZ13" s="597"/>
      <c r="RYA13" s="597"/>
      <c r="RYB13" s="597"/>
      <c r="RYC13" s="597"/>
      <c r="RYD13" s="597"/>
      <c r="RYE13" s="597"/>
      <c r="RYF13" s="597"/>
      <c r="RYG13" s="597"/>
      <c r="RYH13" s="597"/>
      <c r="RYI13" s="597"/>
      <c r="RYJ13" s="597"/>
      <c r="RYK13" s="597"/>
      <c r="RYL13" s="597"/>
      <c r="RYM13" s="597"/>
      <c r="RYN13" s="597"/>
      <c r="RYO13" s="597"/>
      <c r="RYP13" s="597"/>
      <c r="RYQ13" s="597"/>
      <c r="RYR13" s="597"/>
      <c r="RYS13" s="597"/>
      <c r="RYT13" s="597"/>
      <c r="RYU13" s="597"/>
      <c r="RYV13" s="597"/>
      <c r="RYW13" s="597"/>
      <c r="RYX13" s="597"/>
      <c r="RYY13" s="597"/>
      <c r="RYZ13" s="597"/>
      <c r="RZA13" s="597"/>
      <c r="RZB13" s="597"/>
      <c r="RZC13" s="597"/>
      <c r="RZD13" s="597"/>
      <c r="RZE13" s="597"/>
      <c r="RZF13" s="597"/>
      <c r="RZG13" s="597"/>
      <c r="RZH13" s="597"/>
      <c r="RZI13" s="597"/>
      <c r="RZJ13" s="597"/>
      <c r="RZK13" s="597"/>
      <c r="RZL13" s="597"/>
      <c r="RZM13" s="597"/>
      <c r="RZN13" s="597"/>
      <c r="RZO13" s="597"/>
      <c r="RZP13" s="597"/>
      <c r="RZQ13" s="597"/>
      <c r="RZR13" s="597"/>
      <c r="RZS13" s="597"/>
      <c r="RZT13" s="597"/>
      <c r="RZU13" s="597"/>
      <c r="RZV13" s="597"/>
      <c r="RZW13" s="597"/>
      <c r="RZX13" s="597"/>
      <c r="RZY13" s="597"/>
      <c r="RZZ13" s="597"/>
      <c r="SAA13" s="597"/>
      <c r="SAB13" s="597"/>
      <c r="SAC13" s="597"/>
      <c r="SAD13" s="597"/>
      <c r="SAE13" s="597"/>
      <c r="SAF13" s="597"/>
      <c r="SAG13" s="597"/>
      <c r="SAH13" s="597"/>
      <c r="SAI13" s="597"/>
      <c r="SAJ13" s="597"/>
      <c r="SAK13" s="597"/>
      <c r="SAL13" s="597"/>
      <c r="SAM13" s="597"/>
      <c r="SAN13" s="597"/>
      <c r="SAO13" s="597"/>
      <c r="SAP13" s="597"/>
      <c r="SAQ13" s="597"/>
      <c r="SAR13" s="597"/>
      <c r="SAS13" s="597"/>
      <c r="SAT13" s="597"/>
      <c r="SAU13" s="597"/>
      <c r="SAV13" s="597"/>
      <c r="SAW13" s="597"/>
      <c r="SAX13" s="597"/>
      <c r="SAY13" s="597"/>
      <c r="SAZ13" s="597"/>
      <c r="SBA13" s="597"/>
      <c r="SBB13" s="597"/>
      <c r="SBC13" s="597"/>
      <c r="SBD13" s="597"/>
      <c r="SBE13" s="597"/>
      <c r="SBF13" s="597"/>
      <c r="SBG13" s="597"/>
      <c r="SBH13" s="597"/>
      <c r="SBI13" s="597"/>
      <c r="SBJ13" s="597"/>
      <c r="SBK13" s="597"/>
      <c r="SBL13" s="597"/>
      <c r="SBM13" s="597"/>
      <c r="SBN13" s="597"/>
      <c r="SBO13" s="597"/>
      <c r="SBP13" s="597"/>
      <c r="SBQ13" s="597"/>
      <c r="SBR13" s="597"/>
      <c r="SBS13" s="597"/>
      <c r="SBT13" s="597"/>
      <c r="SBU13" s="597"/>
      <c r="SBV13" s="597"/>
      <c r="SBW13" s="597"/>
      <c r="SBX13" s="597"/>
      <c r="SBY13" s="597"/>
      <c r="SBZ13" s="597"/>
      <c r="SCA13" s="597"/>
      <c r="SCB13" s="597"/>
      <c r="SCC13" s="597"/>
      <c r="SCD13" s="597"/>
      <c r="SCE13" s="597"/>
      <c r="SCF13" s="597"/>
      <c r="SCG13" s="597"/>
      <c r="SCH13" s="597"/>
      <c r="SCI13" s="597"/>
      <c r="SCJ13" s="597"/>
      <c r="SCK13" s="597"/>
      <c r="SCL13" s="597"/>
      <c r="SCM13" s="597"/>
      <c r="SCN13" s="597"/>
      <c r="SCO13" s="597"/>
      <c r="SCP13" s="597"/>
      <c r="SCQ13" s="597"/>
      <c r="SCR13" s="597"/>
      <c r="SCS13" s="597"/>
      <c r="SCT13" s="597"/>
      <c r="SCU13" s="597"/>
      <c r="SCV13" s="597"/>
      <c r="SCW13" s="597"/>
      <c r="SCX13" s="597"/>
      <c r="SCY13" s="597"/>
      <c r="SCZ13" s="597"/>
      <c r="SDA13" s="597"/>
      <c r="SDB13" s="597"/>
      <c r="SDC13" s="597"/>
      <c r="SDD13" s="597"/>
      <c r="SDE13" s="597"/>
      <c r="SDF13" s="597"/>
      <c r="SDG13" s="597"/>
      <c r="SDH13" s="597"/>
      <c r="SDI13" s="597"/>
      <c r="SDJ13" s="597"/>
      <c r="SDK13" s="597"/>
      <c r="SDL13" s="597"/>
      <c r="SDM13" s="597"/>
      <c r="SDN13" s="597"/>
      <c r="SDO13" s="597"/>
      <c r="SDP13" s="597"/>
      <c r="SDQ13" s="597"/>
      <c r="SDR13" s="597"/>
      <c r="SDS13" s="597"/>
      <c r="SDT13" s="597"/>
      <c r="SDU13" s="597"/>
      <c r="SDV13" s="597"/>
      <c r="SDW13" s="597"/>
      <c r="SDX13" s="597"/>
      <c r="SDY13" s="597"/>
      <c r="SDZ13" s="597"/>
      <c r="SEA13" s="597"/>
      <c r="SEB13" s="597"/>
      <c r="SEC13" s="597"/>
      <c r="SED13" s="597"/>
      <c r="SEE13" s="597"/>
      <c r="SEF13" s="597"/>
      <c r="SEG13" s="597"/>
      <c r="SEH13" s="597"/>
      <c r="SEI13" s="597"/>
      <c r="SEJ13" s="597"/>
      <c r="SEK13" s="597"/>
      <c r="SEL13" s="597"/>
      <c r="SEM13" s="597"/>
      <c r="SEN13" s="597"/>
      <c r="SEO13" s="597"/>
      <c r="SEP13" s="597"/>
      <c r="SEQ13" s="597"/>
      <c r="SER13" s="597"/>
      <c r="SES13" s="597"/>
      <c r="SET13" s="597"/>
      <c r="SEU13" s="597"/>
      <c r="SEV13" s="597"/>
      <c r="SEW13" s="597"/>
      <c r="SEX13" s="597"/>
      <c r="SEY13" s="597"/>
      <c r="SEZ13" s="597"/>
      <c r="SFA13" s="597"/>
      <c r="SFB13" s="597"/>
      <c r="SFC13" s="597"/>
      <c r="SFD13" s="597"/>
      <c r="SFE13" s="597"/>
      <c r="SFF13" s="597"/>
      <c r="SFG13" s="597"/>
      <c r="SFH13" s="597"/>
      <c r="SFI13" s="597"/>
      <c r="SFJ13" s="597"/>
      <c r="SFK13" s="597"/>
      <c r="SFL13" s="597"/>
      <c r="SFM13" s="597"/>
      <c r="SFN13" s="597"/>
      <c r="SFO13" s="597"/>
      <c r="SFP13" s="597"/>
      <c r="SFQ13" s="597"/>
      <c r="SFR13" s="597"/>
      <c r="SFS13" s="597"/>
      <c r="SFT13" s="597"/>
      <c r="SFU13" s="597"/>
      <c r="SFV13" s="597"/>
      <c r="SFW13" s="597"/>
      <c r="SFX13" s="597"/>
      <c r="SFY13" s="597"/>
      <c r="SFZ13" s="597"/>
      <c r="SGA13" s="597"/>
      <c r="SGB13" s="597"/>
      <c r="SGC13" s="597"/>
      <c r="SGD13" s="597"/>
      <c r="SGE13" s="597"/>
      <c r="SGF13" s="597"/>
      <c r="SGG13" s="597"/>
      <c r="SGH13" s="597"/>
      <c r="SGI13" s="597"/>
      <c r="SGJ13" s="597"/>
      <c r="SGK13" s="597"/>
      <c r="SGL13" s="597"/>
      <c r="SGM13" s="597"/>
      <c r="SGN13" s="597"/>
      <c r="SGO13" s="597"/>
      <c r="SGP13" s="597"/>
      <c r="SGQ13" s="597"/>
      <c r="SGR13" s="597"/>
      <c r="SGS13" s="597"/>
      <c r="SGT13" s="597"/>
      <c r="SGU13" s="597"/>
      <c r="SGV13" s="597"/>
      <c r="SGW13" s="597"/>
      <c r="SGX13" s="597"/>
      <c r="SGY13" s="597"/>
      <c r="SGZ13" s="597"/>
      <c r="SHA13" s="597"/>
      <c r="SHB13" s="597"/>
      <c r="SHC13" s="597"/>
      <c r="SHD13" s="597"/>
      <c r="SHE13" s="597"/>
      <c r="SHF13" s="597"/>
      <c r="SHG13" s="597"/>
      <c r="SHH13" s="597"/>
      <c r="SHI13" s="597"/>
      <c r="SHJ13" s="597"/>
      <c r="SHK13" s="597"/>
      <c r="SHL13" s="597"/>
      <c r="SHM13" s="597"/>
      <c r="SHN13" s="597"/>
      <c r="SHO13" s="597"/>
      <c r="SHP13" s="597"/>
      <c r="SHQ13" s="597"/>
      <c r="SHR13" s="597"/>
      <c r="SHS13" s="597"/>
      <c r="SHT13" s="597"/>
      <c r="SHU13" s="597"/>
      <c r="SHV13" s="597"/>
      <c r="SHW13" s="597"/>
      <c r="SHX13" s="597"/>
      <c r="SHY13" s="597"/>
      <c r="SHZ13" s="597"/>
      <c r="SIA13" s="597"/>
      <c r="SIB13" s="597"/>
      <c r="SIC13" s="597"/>
      <c r="SID13" s="597"/>
      <c r="SIE13" s="597"/>
      <c r="SIF13" s="597"/>
      <c r="SIG13" s="597"/>
      <c r="SIH13" s="597"/>
      <c r="SII13" s="597"/>
      <c r="SIJ13" s="597"/>
      <c r="SIK13" s="597"/>
      <c r="SIL13" s="597"/>
      <c r="SIM13" s="597"/>
      <c r="SIN13" s="597"/>
      <c r="SIO13" s="597"/>
      <c r="SIP13" s="597"/>
      <c r="SIQ13" s="597"/>
      <c r="SIR13" s="597"/>
      <c r="SIS13" s="597"/>
      <c r="SIT13" s="597"/>
      <c r="SIU13" s="597"/>
      <c r="SIV13" s="597"/>
      <c r="SIW13" s="597"/>
      <c r="SIX13" s="597"/>
      <c r="SIY13" s="597"/>
      <c r="SIZ13" s="597"/>
      <c r="SJA13" s="597"/>
      <c r="SJB13" s="597"/>
      <c r="SJC13" s="597"/>
      <c r="SJD13" s="597"/>
      <c r="SJE13" s="597"/>
      <c r="SJF13" s="597"/>
      <c r="SJG13" s="597"/>
      <c r="SJH13" s="597"/>
      <c r="SJI13" s="597"/>
      <c r="SJJ13" s="597"/>
      <c r="SJK13" s="597"/>
      <c r="SJL13" s="597"/>
      <c r="SJM13" s="597"/>
      <c r="SJN13" s="597"/>
      <c r="SJO13" s="597"/>
      <c r="SJP13" s="597"/>
      <c r="SJQ13" s="597"/>
      <c r="SJR13" s="597"/>
      <c r="SJS13" s="597"/>
      <c r="SJT13" s="597"/>
      <c r="SJU13" s="597"/>
      <c r="SJV13" s="597"/>
      <c r="SJW13" s="597"/>
      <c r="SJX13" s="597"/>
      <c r="SJY13" s="597"/>
      <c r="SJZ13" s="597"/>
      <c r="SKA13" s="597"/>
      <c r="SKB13" s="597"/>
      <c r="SKC13" s="597"/>
      <c r="SKD13" s="597"/>
      <c r="SKE13" s="597"/>
      <c r="SKF13" s="597"/>
      <c r="SKG13" s="597"/>
      <c r="SKH13" s="597"/>
      <c r="SKI13" s="597"/>
      <c r="SKJ13" s="597"/>
      <c r="SKK13" s="597"/>
      <c r="SKL13" s="597"/>
      <c r="SKM13" s="597"/>
      <c r="SKN13" s="597"/>
      <c r="SKO13" s="597"/>
      <c r="SKP13" s="597"/>
      <c r="SKQ13" s="597"/>
      <c r="SKR13" s="597"/>
      <c r="SKS13" s="597"/>
      <c r="SKT13" s="597"/>
      <c r="SKU13" s="597"/>
      <c r="SKV13" s="597"/>
      <c r="SKW13" s="597"/>
      <c r="SKX13" s="597"/>
      <c r="SKY13" s="597"/>
      <c r="SKZ13" s="597"/>
      <c r="SLA13" s="597"/>
      <c r="SLB13" s="597"/>
      <c r="SLC13" s="597"/>
      <c r="SLD13" s="597"/>
      <c r="SLE13" s="597"/>
      <c r="SLF13" s="597"/>
      <c r="SLG13" s="597"/>
      <c r="SLH13" s="597"/>
      <c r="SLI13" s="597"/>
      <c r="SLJ13" s="597"/>
      <c r="SLK13" s="597"/>
      <c r="SLL13" s="597"/>
      <c r="SLM13" s="597"/>
      <c r="SLN13" s="597"/>
      <c r="SLO13" s="597"/>
      <c r="SLP13" s="597"/>
      <c r="SLQ13" s="597"/>
      <c r="SLR13" s="597"/>
      <c r="SLS13" s="597"/>
      <c r="SLT13" s="597"/>
      <c r="SLU13" s="597"/>
      <c r="SLV13" s="597"/>
      <c r="SLW13" s="597"/>
      <c r="SLX13" s="597"/>
      <c r="SLY13" s="597"/>
      <c r="SLZ13" s="597"/>
      <c r="SMA13" s="597"/>
      <c r="SMB13" s="597"/>
      <c r="SMC13" s="597"/>
      <c r="SMD13" s="597"/>
      <c r="SME13" s="597"/>
      <c r="SMF13" s="597"/>
      <c r="SMG13" s="597"/>
      <c r="SMH13" s="597"/>
      <c r="SMI13" s="597"/>
      <c r="SMJ13" s="597"/>
      <c r="SMK13" s="597"/>
      <c r="SML13" s="597"/>
      <c r="SMM13" s="597"/>
      <c r="SMN13" s="597"/>
      <c r="SMO13" s="597"/>
      <c r="SMP13" s="597"/>
      <c r="SMQ13" s="597"/>
      <c r="SMR13" s="597"/>
      <c r="SMS13" s="597"/>
      <c r="SMT13" s="597"/>
      <c r="SMU13" s="597"/>
      <c r="SMV13" s="597"/>
      <c r="SMW13" s="597"/>
      <c r="SMX13" s="597"/>
      <c r="SMY13" s="597"/>
      <c r="SMZ13" s="597"/>
      <c r="SNA13" s="597"/>
      <c r="SNB13" s="597"/>
      <c r="SNC13" s="597"/>
      <c r="SND13" s="597"/>
      <c r="SNE13" s="597"/>
      <c r="SNF13" s="597"/>
      <c r="SNG13" s="597"/>
      <c r="SNH13" s="597"/>
      <c r="SNI13" s="597"/>
      <c r="SNJ13" s="597"/>
      <c r="SNK13" s="597"/>
      <c r="SNL13" s="597"/>
      <c r="SNM13" s="597"/>
      <c r="SNN13" s="597"/>
      <c r="SNO13" s="597"/>
      <c r="SNP13" s="597"/>
      <c r="SNQ13" s="597"/>
      <c r="SNR13" s="597"/>
      <c r="SNS13" s="597"/>
      <c r="SNT13" s="597"/>
      <c r="SNU13" s="597"/>
      <c r="SNV13" s="597"/>
      <c r="SNW13" s="597"/>
      <c r="SNX13" s="597"/>
      <c r="SNY13" s="597"/>
      <c r="SNZ13" s="597"/>
      <c r="SOA13" s="597"/>
      <c r="SOB13" s="597"/>
      <c r="SOC13" s="597"/>
      <c r="SOD13" s="597"/>
      <c r="SOE13" s="597"/>
      <c r="SOF13" s="597"/>
      <c r="SOG13" s="597"/>
      <c r="SOH13" s="597"/>
      <c r="SOI13" s="597"/>
      <c r="SOJ13" s="597"/>
      <c r="SOK13" s="597"/>
      <c r="SOL13" s="597"/>
      <c r="SOM13" s="597"/>
      <c r="SON13" s="597"/>
      <c r="SOO13" s="597"/>
      <c r="SOP13" s="597"/>
      <c r="SOQ13" s="597"/>
      <c r="SOR13" s="597"/>
      <c r="SOS13" s="597"/>
      <c r="SOT13" s="597"/>
      <c r="SOU13" s="597"/>
      <c r="SOV13" s="597"/>
      <c r="SOW13" s="597"/>
      <c r="SOX13" s="597"/>
      <c r="SOY13" s="597"/>
      <c r="SOZ13" s="597"/>
      <c r="SPA13" s="597"/>
      <c r="SPB13" s="597"/>
      <c r="SPC13" s="597"/>
      <c r="SPD13" s="597"/>
      <c r="SPE13" s="597"/>
      <c r="SPF13" s="597"/>
      <c r="SPG13" s="597"/>
      <c r="SPH13" s="597"/>
      <c r="SPI13" s="597"/>
      <c r="SPJ13" s="597"/>
      <c r="SPK13" s="597"/>
      <c r="SPL13" s="597"/>
      <c r="SPM13" s="597"/>
      <c r="SPN13" s="597"/>
      <c r="SPO13" s="597"/>
      <c r="SPP13" s="597"/>
      <c r="SPQ13" s="597"/>
      <c r="SPR13" s="597"/>
      <c r="SPS13" s="597"/>
      <c r="SPT13" s="597"/>
      <c r="SPU13" s="597"/>
      <c r="SPV13" s="597"/>
      <c r="SPW13" s="597"/>
      <c r="SPX13" s="597"/>
      <c r="SPY13" s="597"/>
      <c r="SPZ13" s="597"/>
      <c r="SQA13" s="597"/>
      <c r="SQB13" s="597"/>
      <c r="SQC13" s="597"/>
      <c r="SQD13" s="597"/>
      <c r="SQE13" s="597"/>
      <c r="SQF13" s="597"/>
      <c r="SQG13" s="597"/>
      <c r="SQH13" s="597"/>
      <c r="SQI13" s="597"/>
      <c r="SQJ13" s="597"/>
      <c r="SQK13" s="597"/>
      <c r="SQL13" s="597"/>
      <c r="SQM13" s="597"/>
      <c r="SQN13" s="597"/>
      <c r="SQO13" s="597"/>
      <c r="SQP13" s="597"/>
      <c r="SQQ13" s="597"/>
      <c r="SQR13" s="597"/>
      <c r="SQS13" s="597"/>
      <c r="SQT13" s="597"/>
      <c r="SQU13" s="597"/>
      <c r="SQV13" s="597"/>
      <c r="SQW13" s="597"/>
      <c r="SQX13" s="597"/>
      <c r="SQY13" s="597"/>
      <c r="SQZ13" s="597"/>
      <c r="SRA13" s="597"/>
      <c r="SRB13" s="597"/>
      <c r="SRC13" s="597"/>
      <c r="SRD13" s="597"/>
      <c r="SRE13" s="597"/>
      <c r="SRF13" s="597"/>
      <c r="SRG13" s="597"/>
      <c r="SRH13" s="597"/>
      <c r="SRI13" s="597"/>
      <c r="SRJ13" s="597"/>
      <c r="SRK13" s="597"/>
      <c r="SRL13" s="597"/>
      <c r="SRM13" s="597"/>
      <c r="SRN13" s="597"/>
      <c r="SRO13" s="597"/>
      <c r="SRP13" s="597"/>
      <c r="SRQ13" s="597"/>
      <c r="SRR13" s="597"/>
      <c r="SRS13" s="597"/>
      <c r="SRT13" s="597"/>
      <c r="SRU13" s="597"/>
      <c r="SRV13" s="597"/>
      <c r="SRW13" s="597"/>
      <c r="SRX13" s="597"/>
      <c r="SRY13" s="597"/>
      <c r="SRZ13" s="597"/>
      <c r="SSA13" s="597"/>
      <c r="SSB13" s="597"/>
      <c r="SSC13" s="597"/>
      <c r="SSD13" s="597"/>
      <c r="SSE13" s="597"/>
      <c r="SSF13" s="597"/>
      <c r="SSG13" s="597"/>
      <c r="SSH13" s="597"/>
      <c r="SSI13" s="597"/>
      <c r="SSJ13" s="597"/>
      <c r="SSK13" s="597"/>
      <c r="SSL13" s="597"/>
      <c r="SSM13" s="597"/>
      <c r="SSN13" s="597"/>
      <c r="SSO13" s="597"/>
      <c r="SSP13" s="597"/>
      <c r="SSQ13" s="597"/>
      <c r="SSR13" s="597"/>
      <c r="SSS13" s="597"/>
      <c r="SST13" s="597"/>
      <c r="SSU13" s="597"/>
      <c r="SSV13" s="597"/>
      <c r="SSW13" s="597"/>
      <c r="SSX13" s="597"/>
      <c r="SSY13" s="597"/>
      <c r="SSZ13" s="597"/>
      <c r="STA13" s="597"/>
      <c r="STB13" s="597"/>
      <c r="STC13" s="597"/>
      <c r="STD13" s="597"/>
      <c r="STE13" s="597"/>
      <c r="STF13" s="597"/>
      <c r="STG13" s="597"/>
      <c r="STH13" s="597"/>
      <c r="STI13" s="597"/>
      <c r="STJ13" s="597"/>
      <c r="STK13" s="597"/>
      <c r="STL13" s="597"/>
      <c r="STM13" s="597"/>
      <c r="STN13" s="597"/>
      <c r="STO13" s="597"/>
      <c r="STP13" s="597"/>
      <c r="STQ13" s="597"/>
      <c r="STR13" s="597"/>
      <c r="STS13" s="597"/>
      <c r="STT13" s="597"/>
      <c r="STU13" s="597"/>
      <c r="STV13" s="597"/>
      <c r="STW13" s="597"/>
      <c r="STX13" s="597"/>
      <c r="STY13" s="597"/>
      <c r="STZ13" s="597"/>
      <c r="SUA13" s="597"/>
      <c r="SUB13" s="597"/>
      <c r="SUC13" s="597"/>
      <c r="SUD13" s="597"/>
      <c r="SUE13" s="597"/>
      <c r="SUF13" s="597"/>
      <c r="SUG13" s="597"/>
      <c r="SUH13" s="597"/>
      <c r="SUI13" s="597"/>
      <c r="SUJ13" s="597"/>
      <c r="SUK13" s="597"/>
      <c r="SUL13" s="597"/>
      <c r="SUM13" s="597"/>
      <c r="SUN13" s="597"/>
      <c r="SUO13" s="597"/>
      <c r="SUP13" s="597"/>
      <c r="SUQ13" s="597"/>
      <c r="SUR13" s="597"/>
      <c r="SUS13" s="597"/>
      <c r="SUT13" s="597"/>
      <c r="SUU13" s="597"/>
      <c r="SUV13" s="597"/>
      <c r="SUW13" s="597"/>
      <c r="SUX13" s="597"/>
      <c r="SUY13" s="597"/>
      <c r="SUZ13" s="597"/>
      <c r="SVA13" s="597"/>
      <c r="SVB13" s="597"/>
      <c r="SVC13" s="597"/>
      <c r="SVD13" s="597"/>
      <c r="SVE13" s="597"/>
      <c r="SVF13" s="597"/>
      <c r="SVG13" s="597"/>
      <c r="SVH13" s="597"/>
      <c r="SVI13" s="597"/>
      <c r="SVJ13" s="597"/>
      <c r="SVK13" s="597"/>
      <c r="SVL13" s="597"/>
      <c r="SVM13" s="597"/>
      <c r="SVN13" s="597"/>
      <c r="SVO13" s="597"/>
      <c r="SVP13" s="597"/>
      <c r="SVQ13" s="597"/>
      <c r="SVR13" s="597"/>
      <c r="SVS13" s="597"/>
      <c r="SVT13" s="597"/>
      <c r="SVU13" s="597"/>
      <c r="SVV13" s="597"/>
      <c r="SVW13" s="597"/>
      <c r="SVX13" s="597"/>
      <c r="SVY13" s="597"/>
      <c r="SVZ13" s="597"/>
      <c r="SWA13" s="597"/>
      <c r="SWB13" s="597"/>
      <c r="SWC13" s="597"/>
      <c r="SWD13" s="597"/>
      <c r="SWE13" s="597"/>
      <c r="SWF13" s="597"/>
      <c r="SWG13" s="597"/>
      <c r="SWH13" s="597"/>
      <c r="SWI13" s="597"/>
      <c r="SWJ13" s="597"/>
      <c r="SWK13" s="597"/>
      <c r="SWL13" s="597"/>
      <c r="SWM13" s="597"/>
      <c r="SWN13" s="597"/>
      <c r="SWO13" s="597"/>
      <c r="SWP13" s="597"/>
      <c r="SWQ13" s="597"/>
      <c r="SWR13" s="597"/>
      <c r="SWS13" s="597"/>
      <c r="SWT13" s="597"/>
      <c r="SWU13" s="597"/>
      <c r="SWV13" s="597"/>
      <c r="SWW13" s="597"/>
      <c r="SWX13" s="597"/>
      <c r="SWY13" s="597"/>
      <c r="SWZ13" s="597"/>
      <c r="SXA13" s="597"/>
      <c r="SXB13" s="597"/>
      <c r="SXC13" s="597"/>
      <c r="SXD13" s="597"/>
      <c r="SXE13" s="597"/>
      <c r="SXF13" s="597"/>
      <c r="SXG13" s="597"/>
      <c r="SXH13" s="597"/>
      <c r="SXI13" s="597"/>
      <c r="SXJ13" s="597"/>
      <c r="SXK13" s="597"/>
      <c r="SXL13" s="597"/>
      <c r="SXM13" s="597"/>
      <c r="SXN13" s="597"/>
      <c r="SXO13" s="597"/>
      <c r="SXP13" s="597"/>
      <c r="SXQ13" s="597"/>
      <c r="SXR13" s="597"/>
      <c r="SXS13" s="597"/>
      <c r="SXT13" s="597"/>
      <c r="SXU13" s="597"/>
      <c r="SXV13" s="597"/>
      <c r="SXW13" s="597"/>
      <c r="SXX13" s="597"/>
      <c r="SXY13" s="597"/>
      <c r="SXZ13" s="597"/>
      <c r="SYA13" s="597"/>
      <c r="SYB13" s="597"/>
      <c r="SYC13" s="597"/>
      <c r="SYD13" s="597"/>
      <c r="SYE13" s="597"/>
      <c r="SYF13" s="597"/>
      <c r="SYG13" s="597"/>
      <c r="SYH13" s="597"/>
      <c r="SYI13" s="597"/>
      <c r="SYJ13" s="597"/>
      <c r="SYK13" s="597"/>
      <c r="SYL13" s="597"/>
      <c r="SYM13" s="597"/>
      <c r="SYN13" s="597"/>
      <c r="SYO13" s="597"/>
      <c r="SYP13" s="597"/>
      <c r="SYQ13" s="597"/>
      <c r="SYR13" s="597"/>
      <c r="SYS13" s="597"/>
      <c r="SYT13" s="597"/>
      <c r="SYU13" s="597"/>
      <c r="SYV13" s="597"/>
      <c r="SYW13" s="597"/>
      <c r="SYX13" s="597"/>
      <c r="SYY13" s="597"/>
      <c r="SYZ13" s="597"/>
      <c r="SZA13" s="597"/>
      <c r="SZB13" s="597"/>
      <c r="SZC13" s="597"/>
      <c r="SZD13" s="597"/>
      <c r="SZE13" s="597"/>
      <c r="SZF13" s="597"/>
      <c r="SZG13" s="597"/>
      <c r="SZH13" s="597"/>
      <c r="SZI13" s="597"/>
      <c r="SZJ13" s="597"/>
      <c r="SZK13" s="597"/>
      <c r="SZL13" s="597"/>
      <c r="SZM13" s="597"/>
      <c r="SZN13" s="597"/>
      <c r="SZO13" s="597"/>
      <c r="SZP13" s="597"/>
      <c r="SZQ13" s="597"/>
      <c r="SZR13" s="597"/>
      <c r="SZS13" s="597"/>
      <c r="SZT13" s="597"/>
      <c r="SZU13" s="597"/>
      <c r="SZV13" s="597"/>
      <c r="SZW13" s="597"/>
      <c r="SZX13" s="597"/>
      <c r="SZY13" s="597"/>
      <c r="SZZ13" s="597"/>
      <c r="TAA13" s="597"/>
      <c r="TAB13" s="597"/>
      <c r="TAC13" s="597"/>
      <c r="TAD13" s="597"/>
      <c r="TAE13" s="597"/>
      <c r="TAF13" s="597"/>
      <c r="TAG13" s="597"/>
      <c r="TAH13" s="597"/>
      <c r="TAI13" s="597"/>
      <c r="TAJ13" s="597"/>
      <c r="TAK13" s="597"/>
      <c r="TAL13" s="597"/>
      <c r="TAM13" s="597"/>
      <c r="TAN13" s="597"/>
      <c r="TAO13" s="597"/>
      <c r="TAP13" s="597"/>
      <c r="TAQ13" s="597"/>
      <c r="TAR13" s="597"/>
      <c r="TAS13" s="597"/>
      <c r="TAT13" s="597"/>
      <c r="TAU13" s="597"/>
      <c r="TAV13" s="597"/>
      <c r="TAW13" s="597"/>
      <c r="TAX13" s="597"/>
      <c r="TAY13" s="597"/>
      <c r="TAZ13" s="597"/>
      <c r="TBA13" s="597"/>
      <c r="TBB13" s="597"/>
      <c r="TBC13" s="597"/>
      <c r="TBD13" s="597"/>
      <c r="TBE13" s="597"/>
      <c r="TBF13" s="597"/>
      <c r="TBG13" s="597"/>
      <c r="TBH13" s="597"/>
      <c r="TBI13" s="597"/>
      <c r="TBJ13" s="597"/>
      <c r="TBK13" s="597"/>
      <c r="TBL13" s="597"/>
      <c r="TBM13" s="597"/>
      <c r="TBN13" s="597"/>
      <c r="TBO13" s="597"/>
      <c r="TBP13" s="597"/>
      <c r="TBQ13" s="597"/>
      <c r="TBR13" s="597"/>
      <c r="TBS13" s="597"/>
      <c r="TBT13" s="597"/>
      <c r="TBU13" s="597"/>
      <c r="TBV13" s="597"/>
      <c r="TBW13" s="597"/>
      <c r="TBX13" s="597"/>
      <c r="TBY13" s="597"/>
      <c r="TBZ13" s="597"/>
      <c r="TCA13" s="597"/>
      <c r="TCB13" s="597"/>
      <c r="TCC13" s="597"/>
      <c r="TCD13" s="597"/>
      <c r="TCE13" s="597"/>
      <c r="TCF13" s="597"/>
      <c r="TCG13" s="597"/>
      <c r="TCH13" s="597"/>
      <c r="TCI13" s="597"/>
      <c r="TCJ13" s="597"/>
      <c r="TCK13" s="597"/>
      <c r="TCL13" s="597"/>
      <c r="TCM13" s="597"/>
      <c r="TCN13" s="597"/>
      <c r="TCO13" s="597"/>
      <c r="TCP13" s="597"/>
      <c r="TCQ13" s="597"/>
      <c r="TCR13" s="597"/>
      <c r="TCS13" s="597"/>
      <c r="TCT13" s="597"/>
      <c r="TCU13" s="597"/>
      <c r="TCV13" s="597"/>
      <c r="TCW13" s="597"/>
      <c r="TCX13" s="597"/>
      <c r="TCY13" s="597"/>
      <c r="TCZ13" s="597"/>
      <c r="TDA13" s="597"/>
      <c r="TDB13" s="597"/>
      <c r="TDC13" s="597"/>
      <c r="TDD13" s="597"/>
      <c r="TDE13" s="597"/>
      <c r="TDF13" s="597"/>
      <c r="TDG13" s="597"/>
      <c r="TDH13" s="597"/>
      <c r="TDI13" s="597"/>
      <c r="TDJ13" s="597"/>
      <c r="TDK13" s="597"/>
      <c r="TDL13" s="597"/>
      <c r="TDM13" s="597"/>
      <c r="TDN13" s="597"/>
      <c r="TDO13" s="597"/>
      <c r="TDP13" s="597"/>
      <c r="TDQ13" s="597"/>
      <c r="TDR13" s="597"/>
      <c r="TDS13" s="597"/>
      <c r="TDT13" s="597"/>
      <c r="TDU13" s="597"/>
      <c r="TDV13" s="597"/>
      <c r="TDW13" s="597"/>
      <c r="TDX13" s="597"/>
      <c r="TDY13" s="597"/>
      <c r="TDZ13" s="597"/>
      <c r="TEA13" s="597"/>
      <c r="TEB13" s="597"/>
      <c r="TEC13" s="597"/>
      <c r="TED13" s="597"/>
      <c r="TEE13" s="597"/>
      <c r="TEF13" s="597"/>
      <c r="TEG13" s="597"/>
      <c r="TEH13" s="597"/>
      <c r="TEI13" s="597"/>
      <c r="TEJ13" s="597"/>
      <c r="TEK13" s="597"/>
      <c r="TEL13" s="597"/>
      <c r="TEM13" s="597"/>
      <c r="TEN13" s="597"/>
      <c r="TEO13" s="597"/>
      <c r="TEP13" s="597"/>
      <c r="TEQ13" s="597"/>
      <c r="TER13" s="597"/>
      <c r="TES13" s="597"/>
      <c r="TET13" s="597"/>
      <c r="TEU13" s="597"/>
      <c r="TEV13" s="597"/>
      <c r="TEW13" s="597"/>
      <c r="TEX13" s="597"/>
      <c r="TEY13" s="597"/>
      <c r="TEZ13" s="597"/>
      <c r="TFA13" s="597"/>
      <c r="TFB13" s="597"/>
      <c r="TFC13" s="597"/>
      <c r="TFD13" s="597"/>
      <c r="TFE13" s="597"/>
      <c r="TFF13" s="597"/>
      <c r="TFG13" s="597"/>
      <c r="TFH13" s="597"/>
      <c r="TFI13" s="597"/>
      <c r="TFJ13" s="597"/>
      <c r="TFK13" s="597"/>
      <c r="TFL13" s="597"/>
      <c r="TFM13" s="597"/>
      <c r="TFN13" s="597"/>
      <c r="TFO13" s="597"/>
      <c r="TFP13" s="597"/>
      <c r="TFQ13" s="597"/>
      <c r="TFR13" s="597"/>
      <c r="TFS13" s="597"/>
      <c r="TFT13" s="597"/>
      <c r="TFU13" s="597"/>
      <c r="TFV13" s="597"/>
      <c r="TFW13" s="597"/>
      <c r="TFX13" s="597"/>
      <c r="TFY13" s="597"/>
      <c r="TFZ13" s="597"/>
      <c r="TGA13" s="597"/>
      <c r="TGB13" s="597"/>
      <c r="TGC13" s="597"/>
      <c r="TGD13" s="597"/>
      <c r="TGE13" s="597"/>
      <c r="TGF13" s="597"/>
      <c r="TGG13" s="597"/>
      <c r="TGH13" s="597"/>
      <c r="TGI13" s="597"/>
      <c r="TGJ13" s="597"/>
      <c r="TGK13" s="597"/>
      <c r="TGL13" s="597"/>
      <c r="TGM13" s="597"/>
      <c r="TGN13" s="597"/>
      <c r="TGO13" s="597"/>
      <c r="TGP13" s="597"/>
      <c r="TGQ13" s="597"/>
      <c r="TGR13" s="597"/>
      <c r="TGS13" s="597"/>
      <c r="TGT13" s="597"/>
      <c r="TGU13" s="597"/>
      <c r="TGV13" s="597"/>
      <c r="TGW13" s="597"/>
      <c r="TGX13" s="597"/>
      <c r="TGY13" s="597"/>
      <c r="TGZ13" s="597"/>
      <c r="THA13" s="597"/>
      <c r="THB13" s="597"/>
      <c r="THC13" s="597"/>
      <c r="THD13" s="597"/>
      <c r="THE13" s="597"/>
      <c r="THF13" s="597"/>
      <c r="THG13" s="597"/>
      <c r="THH13" s="597"/>
      <c r="THI13" s="597"/>
      <c r="THJ13" s="597"/>
      <c r="THK13" s="597"/>
      <c r="THL13" s="597"/>
      <c r="THM13" s="597"/>
      <c r="THN13" s="597"/>
      <c r="THO13" s="597"/>
      <c r="THP13" s="597"/>
      <c r="THQ13" s="597"/>
      <c r="THR13" s="597"/>
      <c r="THS13" s="597"/>
      <c r="THT13" s="597"/>
      <c r="THU13" s="597"/>
      <c r="THV13" s="597"/>
      <c r="THW13" s="597"/>
      <c r="THX13" s="597"/>
      <c r="THY13" s="597"/>
      <c r="THZ13" s="597"/>
      <c r="TIA13" s="597"/>
      <c r="TIB13" s="597"/>
      <c r="TIC13" s="597"/>
      <c r="TID13" s="597"/>
      <c r="TIE13" s="597"/>
      <c r="TIF13" s="597"/>
      <c r="TIG13" s="597"/>
      <c r="TIH13" s="597"/>
      <c r="TII13" s="597"/>
      <c r="TIJ13" s="597"/>
      <c r="TIK13" s="597"/>
      <c r="TIL13" s="597"/>
      <c r="TIM13" s="597"/>
      <c r="TIN13" s="597"/>
      <c r="TIO13" s="597"/>
      <c r="TIP13" s="597"/>
      <c r="TIQ13" s="597"/>
      <c r="TIR13" s="597"/>
      <c r="TIS13" s="597"/>
      <c r="TIT13" s="597"/>
      <c r="TIU13" s="597"/>
      <c r="TIV13" s="597"/>
      <c r="TIW13" s="597"/>
      <c r="TIX13" s="597"/>
      <c r="TIY13" s="597"/>
      <c r="TIZ13" s="597"/>
      <c r="TJA13" s="597"/>
      <c r="TJB13" s="597"/>
      <c r="TJC13" s="597"/>
      <c r="TJD13" s="597"/>
      <c r="TJE13" s="597"/>
      <c r="TJF13" s="597"/>
      <c r="TJG13" s="597"/>
      <c r="TJH13" s="597"/>
      <c r="TJI13" s="597"/>
      <c r="TJJ13" s="597"/>
      <c r="TJK13" s="597"/>
      <c r="TJL13" s="597"/>
      <c r="TJM13" s="597"/>
      <c r="TJN13" s="597"/>
      <c r="TJO13" s="597"/>
      <c r="TJP13" s="597"/>
      <c r="TJQ13" s="597"/>
      <c r="TJR13" s="597"/>
      <c r="TJS13" s="597"/>
      <c r="TJT13" s="597"/>
      <c r="TJU13" s="597"/>
      <c r="TJV13" s="597"/>
      <c r="TJW13" s="597"/>
      <c r="TJX13" s="597"/>
      <c r="TJY13" s="597"/>
      <c r="TJZ13" s="597"/>
      <c r="TKA13" s="597"/>
      <c r="TKB13" s="597"/>
      <c r="TKC13" s="597"/>
      <c r="TKD13" s="597"/>
      <c r="TKE13" s="597"/>
      <c r="TKF13" s="597"/>
      <c r="TKG13" s="597"/>
      <c r="TKH13" s="597"/>
      <c r="TKI13" s="597"/>
      <c r="TKJ13" s="597"/>
      <c r="TKK13" s="597"/>
      <c r="TKL13" s="597"/>
      <c r="TKM13" s="597"/>
      <c r="TKN13" s="597"/>
      <c r="TKO13" s="597"/>
      <c r="TKP13" s="597"/>
      <c r="TKQ13" s="597"/>
      <c r="TKR13" s="597"/>
      <c r="TKS13" s="597"/>
      <c r="TKT13" s="597"/>
      <c r="TKU13" s="597"/>
      <c r="TKV13" s="597"/>
      <c r="TKW13" s="597"/>
      <c r="TKX13" s="597"/>
      <c r="TKY13" s="597"/>
      <c r="TKZ13" s="597"/>
      <c r="TLA13" s="597"/>
      <c r="TLB13" s="597"/>
      <c r="TLC13" s="597"/>
      <c r="TLD13" s="597"/>
      <c r="TLE13" s="597"/>
      <c r="TLF13" s="597"/>
      <c r="TLG13" s="597"/>
      <c r="TLH13" s="597"/>
      <c r="TLI13" s="597"/>
      <c r="TLJ13" s="597"/>
      <c r="TLK13" s="597"/>
      <c r="TLL13" s="597"/>
      <c r="TLM13" s="597"/>
      <c r="TLN13" s="597"/>
      <c r="TLO13" s="597"/>
      <c r="TLP13" s="597"/>
      <c r="TLQ13" s="597"/>
      <c r="TLR13" s="597"/>
      <c r="TLS13" s="597"/>
      <c r="TLT13" s="597"/>
      <c r="TLU13" s="597"/>
      <c r="TLV13" s="597"/>
      <c r="TLW13" s="597"/>
      <c r="TLX13" s="597"/>
      <c r="TLY13" s="597"/>
      <c r="TLZ13" s="597"/>
      <c r="TMA13" s="597"/>
      <c r="TMB13" s="597"/>
      <c r="TMC13" s="597"/>
      <c r="TMD13" s="597"/>
      <c r="TME13" s="597"/>
      <c r="TMF13" s="597"/>
      <c r="TMG13" s="597"/>
      <c r="TMH13" s="597"/>
      <c r="TMI13" s="597"/>
      <c r="TMJ13" s="597"/>
      <c r="TMK13" s="597"/>
      <c r="TML13" s="597"/>
      <c r="TMM13" s="597"/>
      <c r="TMN13" s="597"/>
      <c r="TMO13" s="597"/>
      <c r="TMP13" s="597"/>
      <c r="TMQ13" s="597"/>
      <c r="TMR13" s="597"/>
      <c r="TMS13" s="597"/>
      <c r="TMT13" s="597"/>
      <c r="TMU13" s="597"/>
      <c r="TMV13" s="597"/>
      <c r="TMW13" s="597"/>
      <c r="TMX13" s="597"/>
      <c r="TMY13" s="597"/>
      <c r="TMZ13" s="597"/>
      <c r="TNA13" s="597"/>
      <c r="TNB13" s="597"/>
      <c r="TNC13" s="597"/>
      <c r="TND13" s="597"/>
      <c r="TNE13" s="597"/>
      <c r="TNF13" s="597"/>
      <c r="TNG13" s="597"/>
      <c r="TNH13" s="597"/>
      <c r="TNI13" s="597"/>
      <c r="TNJ13" s="597"/>
      <c r="TNK13" s="597"/>
      <c r="TNL13" s="597"/>
      <c r="TNM13" s="597"/>
      <c r="TNN13" s="597"/>
      <c r="TNO13" s="597"/>
      <c r="TNP13" s="597"/>
      <c r="TNQ13" s="597"/>
      <c r="TNR13" s="597"/>
      <c r="TNS13" s="597"/>
      <c r="TNT13" s="597"/>
      <c r="TNU13" s="597"/>
      <c r="TNV13" s="597"/>
      <c r="TNW13" s="597"/>
      <c r="TNX13" s="597"/>
      <c r="TNY13" s="597"/>
      <c r="TNZ13" s="597"/>
      <c r="TOA13" s="597"/>
      <c r="TOB13" s="597"/>
      <c r="TOC13" s="597"/>
      <c r="TOD13" s="597"/>
      <c r="TOE13" s="597"/>
      <c r="TOF13" s="597"/>
      <c r="TOG13" s="597"/>
      <c r="TOH13" s="597"/>
      <c r="TOI13" s="597"/>
      <c r="TOJ13" s="597"/>
      <c r="TOK13" s="597"/>
      <c r="TOL13" s="597"/>
      <c r="TOM13" s="597"/>
      <c r="TON13" s="597"/>
      <c r="TOO13" s="597"/>
      <c r="TOP13" s="597"/>
      <c r="TOQ13" s="597"/>
      <c r="TOR13" s="597"/>
      <c r="TOS13" s="597"/>
      <c r="TOT13" s="597"/>
      <c r="TOU13" s="597"/>
      <c r="TOV13" s="597"/>
      <c r="TOW13" s="597"/>
      <c r="TOX13" s="597"/>
      <c r="TOY13" s="597"/>
      <c r="TOZ13" s="597"/>
      <c r="TPA13" s="597"/>
      <c r="TPB13" s="597"/>
      <c r="TPC13" s="597"/>
      <c r="TPD13" s="597"/>
      <c r="TPE13" s="597"/>
      <c r="TPF13" s="597"/>
      <c r="TPG13" s="597"/>
      <c r="TPH13" s="597"/>
      <c r="TPI13" s="597"/>
      <c r="TPJ13" s="597"/>
      <c r="TPK13" s="597"/>
      <c r="TPL13" s="597"/>
      <c r="TPM13" s="597"/>
      <c r="TPN13" s="597"/>
      <c r="TPO13" s="597"/>
      <c r="TPP13" s="597"/>
      <c r="TPQ13" s="597"/>
      <c r="TPR13" s="597"/>
      <c r="TPS13" s="597"/>
      <c r="TPT13" s="597"/>
      <c r="TPU13" s="597"/>
      <c r="TPV13" s="597"/>
      <c r="TPW13" s="597"/>
      <c r="TPX13" s="597"/>
      <c r="TPY13" s="597"/>
      <c r="TPZ13" s="597"/>
      <c r="TQA13" s="597"/>
      <c r="TQB13" s="597"/>
      <c r="TQC13" s="597"/>
      <c r="TQD13" s="597"/>
      <c r="TQE13" s="597"/>
      <c r="TQF13" s="597"/>
      <c r="TQG13" s="597"/>
      <c r="TQH13" s="597"/>
      <c r="TQI13" s="597"/>
      <c r="TQJ13" s="597"/>
      <c r="TQK13" s="597"/>
      <c r="TQL13" s="597"/>
      <c r="TQM13" s="597"/>
      <c r="TQN13" s="597"/>
      <c r="TQO13" s="597"/>
      <c r="TQP13" s="597"/>
      <c r="TQQ13" s="597"/>
      <c r="TQR13" s="597"/>
      <c r="TQS13" s="597"/>
      <c r="TQT13" s="597"/>
      <c r="TQU13" s="597"/>
      <c r="TQV13" s="597"/>
      <c r="TQW13" s="597"/>
      <c r="TQX13" s="597"/>
      <c r="TQY13" s="597"/>
      <c r="TQZ13" s="597"/>
      <c r="TRA13" s="597"/>
      <c r="TRB13" s="597"/>
      <c r="TRC13" s="597"/>
      <c r="TRD13" s="597"/>
      <c r="TRE13" s="597"/>
      <c r="TRF13" s="597"/>
      <c r="TRG13" s="597"/>
      <c r="TRH13" s="597"/>
      <c r="TRI13" s="597"/>
      <c r="TRJ13" s="597"/>
      <c r="TRK13" s="597"/>
      <c r="TRL13" s="597"/>
      <c r="TRM13" s="597"/>
      <c r="TRN13" s="597"/>
      <c r="TRO13" s="597"/>
      <c r="TRP13" s="597"/>
      <c r="TRQ13" s="597"/>
      <c r="TRR13" s="597"/>
      <c r="TRS13" s="597"/>
      <c r="TRT13" s="597"/>
      <c r="TRU13" s="597"/>
      <c r="TRV13" s="597"/>
      <c r="TRW13" s="597"/>
      <c r="TRX13" s="597"/>
      <c r="TRY13" s="597"/>
      <c r="TRZ13" s="597"/>
      <c r="TSA13" s="597"/>
      <c r="TSB13" s="597"/>
      <c r="TSC13" s="597"/>
      <c r="TSD13" s="597"/>
      <c r="TSE13" s="597"/>
      <c r="TSF13" s="597"/>
      <c r="TSG13" s="597"/>
      <c r="TSH13" s="597"/>
      <c r="TSI13" s="597"/>
      <c r="TSJ13" s="597"/>
      <c r="TSK13" s="597"/>
      <c r="TSL13" s="597"/>
      <c r="TSM13" s="597"/>
      <c r="TSN13" s="597"/>
      <c r="TSO13" s="597"/>
      <c r="TSP13" s="597"/>
      <c r="TSQ13" s="597"/>
      <c r="TSR13" s="597"/>
      <c r="TSS13" s="597"/>
      <c r="TST13" s="597"/>
      <c r="TSU13" s="597"/>
      <c r="TSV13" s="597"/>
      <c r="TSW13" s="597"/>
      <c r="TSX13" s="597"/>
      <c r="TSY13" s="597"/>
      <c r="TSZ13" s="597"/>
      <c r="TTA13" s="597"/>
      <c r="TTB13" s="597"/>
      <c r="TTC13" s="597"/>
      <c r="TTD13" s="597"/>
      <c r="TTE13" s="597"/>
      <c r="TTF13" s="597"/>
      <c r="TTG13" s="597"/>
      <c r="TTH13" s="597"/>
      <c r="TTI13" s="597"/>
      <c r="TTJ13" s="597"/>
      <c r="TTK13" s="597"/>
      <c r="TTL13" s="597"/>
      <c r="TTM13" s="597"/>
      <c r="TTN13" s="597"/>
      <c r="TTO13" s="597"/>
      <c r="TTP13" s="597"/>
      <c r="TTQ13" s="597"/>
      <c r="TTR13" s="597"/>
      <c r="TTS13" s="597"/>
      <c r="TTT13" s="597"/>
      <c r="TTU13" s="597"/>
      <c r="TTV13" s="597"/>
      <c r="TTW13" s="597"/>
      <c r="TTX13" s="597"/>
      <c r="TTY13" s="597"/>
      <c r="TTZ13" s="597"/>
      <c r="TUA13" s="597"/>
      <c r="TUB13" s="597"/>
      <c r="TUC13" s="597"/>
      <c r="TUD13" s="597"/>
      <c r="TUE13" s="597"/>
      <c r="TUF13" s="597"/>
      <c r="TUG13" s="597"/>
      <c r="TUH13" s="597"/>
      <c r="TUI13" s="597"/>
      <c r="TUJ13" s="597"/>
      <c r="TUK13" s="597"/>
      <c r="TUL13" s="597"/>
      <c r="TUM13" s="597"/>
      <c r="TUN13" s="597"/>
      <c r="TUO13" s="597"/>
      <c r="TUP13" s="597"/>
      <c r="TUQ13" s="597"/>
      <c r="TUR13" s="597"/>
      <c r="TUS13" s="597"/>
      <c r="TUT13" s="597"/>
      <c r="TUU13" s="597"/>
      <c r="TUV13" s="597"/>
      <c r="TUW13" s="597"/>
      <c r="TUX13" s="597"/>
      <c r="TUY13" s="597"/>
      <c r="TUZ13" s="597"/>
      <c r="TVA13" s="597"/>
      <c r="TVB13" s="597"/>
      <c r="TVC13" s="597"/>
      <c r="TVD13" s="597"/>
      <c r="TVE13" s="597"/>
      <c r="TVF13" s="597"/>
      <c r="TVG13" s="597"/>
      <c r="TVH13" s="597"/>
      <c r="TVI13" s="597"/>
      <c r="TVJ13" s="597"/>
      <c r="TVK13" s="597"/>
      <c r="TVL13" s="597"/>
      <c r="TVM13" s="597"/>
      <c r="TVN13" s="597"/>
      <c r="TVO13" s="597"/>
      <c r="TVP13" s="597"/>
      <c r="TVQ13" s="597"/>
      <c r="TVR13" s="597"/>
      <c r="TVS13" s="597"/>
      <c r="TVT13" s="597"/>
      <c r="TVU13" s="597"/>
      <c r="TVV13" s="597"/>
      <c r="TVW13" s="597"/>
      <c r="TVX13" s="597"/>
      <c r="TVY13" s="597"/>
      <c r="TVZ13" s="597"/>
      <c r="TWA13" s="597"/>
      <c r="TWB13" s="597"/>
      <c r="TWC13" s="597"/>
      <c r="TWD13" s="597"/>
      <c r="TWE13" s="597"/>
      <c r="TWF13" s="597"/>
      <c r="TWG13" s="597"/>
      <c r="TWH13" s="597"/>
      <c r="TWI13" s="597"/>
      <c r="TWJ13" s="597"/>
      <c r="TWK13" s="597"/>
      <c r="TWL13" s="597"/>
      <c r="TWM13" s="597"/>
      <c r="TWN13" s="597"/>
      <c r="TWO13" s="597"/>
      <c r="TWP13" s="597"/>
      <c r="TWQ13" s="597"/>
      <c r="TWR13" s="597"/>
      <c r="TWS13" s="597"/>
      <c r="TWT13" s="597"/>
      <c r="TWU13" s="597"/>
      <c r="TWV13" s="597"/>
      <c r="TWW13" s="597"/>
      <c r="TWX13" s="597"/>
      <c r="TWY13" s="597"/>
      <c r="TWZ13" s="597"/>
      <c r="TXA13" s="597"/>
      <c r="TXB13" s="597"/>
      <c r="TXC13" s="597"/>
      <c r="TXD13" s="597"/>
      <c r="TXE13" s="597"/>
      <c r="TXF13" s="597"/>
      <c r="TXG13" s="597"/>
      <c r="TXH13" s="597"/>
      <c r="TXI13" s="597"/>
      <c r="TXJ13" s="597"/>
      <c r="TXK13" s="597"/>
      <c r="TXL13" s="597"/>
      <c r="TXM13" s="597"/>
      <c r="TXN13" s="597"/>
      <c r="TXO13" s="597"/>
      <c r="TXP13" s="597"/>
      <c r="TXQ13" s="597"/>
      <c r="TXR13" s="597"/>
      <c r="TXS13" s="597"/>
      <c r="TXT13" s="597"/>
      <c r="TXU13" s="597"/>
      <c r="TXV13" s="597"/>
      <c r="TXW13" s="597"/>
      <c r="TXX13" s="597"/>
      <c r="TXY13" s="597"/>
      <c r="TXZ13" s="597"/>
      <c r="TYA13" s="597"/>
      <c r="TYB13" s="597"/>
      <c r="TYC13" s="597"/>
      <c r="TYD13" s="597"/>
      <c r="TYE13" s="597"/>
      <c r="TYF13" s="597"/>
      <c r="TYG13" s="597"/>
      <c r="TYH13" s="597"/>
      <c r="TYI13" s="597"/>
      <c r="TYJ13" s="597"/>
      <c r="TYK13" s="597"/>
      <c r="TYL13" s="597"/>
      <c r="TYM13" s="597"/>
      <c r="TYN13" s="597"/>
      <c r="TYO13" s="597"/>
      <c r="TYP13" s="597"/>
      <c r="TYQ13" s="597"/>
      <c r="TYR13" s="597"/>
      <c r="TYS13" s="597"/>
      <c r="TYT13" s="597"/>
      <c r="TYU13" s="597"/>
      <c r="TYV13" s="597"/>
      <c r="TYW13" s="597"/>
      <c r="TYX13" s="597"/>
      <c r="TYY13" s="597"/>
      <c r="TYZ13" s="597"/>
      <c r="TZA13" s="597"/>
      <c r="TZB13" s="597"/>
      <c r="TZC13" s="597"/>
      <c r="TZD13" s="597"/>
      <c r="TZE13" s="597"/>
      <c r="TZF13" s="597"/>
      <c r="TZG13" s="597"/>
      <c r="TZH13" s="597"/>
      <c r="TZI13" s="597"/>
      <c r="TZJ13" s="597"/>
      <c r="TZK13" s="597"/>
      <c r="TZL13" s="597"/>
      <c r="TZM13" s="597"/>
      <c r="TZN13" s="597"/>
      <c r="TZO13" s="597"/>
      <c r="TZP13" s="597"/>
      <c r="TZQ13" s="597"/>
      <c r="TZR13" s="597"/>
      <c r="TZS13" s="597"/>
      <c r="TZT13" s="597"/>
      <c r="TZU13" s="597"/>
      <c r="TZV13" s="597"/>
      <c r="TZW13" s="597"/>
      <c r="TZX13" s="597"/>
      <c r="TZY13" s="597"/>
      <c r="TZZ13" s="597"/>
      <c r="UAA13" s="597"/>
      <c r="UAB13" s="597"/>
      <c r="UAC13" s="597"/>
      <c r="UAD13" s="597"/>
      <c r="UAE13" s="597"/>
      <c r="UAF13" s="597"/>
      <c r="UAG13" s="597"/>
      <c r="UAH13" s="597"/>
      <c r="UAI13" s="597"/>
      <c r="UAJ13" s="597"/>
      <c r="UAK13" s="597"/>
      <c r="UAL13" s="597"/>
      <c r="UAM13" s="597"/>
      <c r="UAN13" s="597"/>
      <c r="UAO13" s="597"/>
      <c r="UAP13" s="597"/>
      <c r="UAQ13" s="597"/>
      <c r="UAR13" s="597"/>
      <c r="UAS13" s="597"/>
      <c r="UAT13" s="597"/>
      <c r="UAU13" s="597"/>
      <c r="UAV13" s="597"/>
      <c r="UAW13" s="597"/>
      <c r="UAX13" s="597"/>
      <c r="UAY13" s="597"/>
      <c r="UAZ13" s="597"/>
      <c r="UBA13" s="597"/>
      <c r="UBB13" s="597"/>
      <c r="UBC13" s="597"/>
      <c r="UBD13" s="597"/>
      <c r="UBE13" s="597"/>
      <c r="UBF13" s="597"/>
      <c r="UBG13" s="597"/>
      <c r="UBH13" s="597"/>
      <c r="UBI13" s="597"/>
      <c r="UBJ13" s="597"/>
      <c r="UBK13" s="597"/>
      <c r="UBL13" s="597"/>
      <c r="UBM13" s="597"/>
      <c r="UBN13" s="597"/>
      <c r="UBO13" s="597"/>
      <c r="UBP13" s="597"/>
      <c r="UBQ13" s="597"/>
      <c r="UBR13" s="597"/>
      <c r="UBS13" s="597"/>
      <c r="UBT13" s="597"/>
      <c r="UBU13" s="597"/>
      <c r="UBV13" s="597"/>
      <c r="UBW13" s="597"/>
      <c r="UBX13" s="597"/>
      <c r="UBY13" s="597"/>
      <c r="UBZ13" s="597"/>
      <c r="UCA13" s="597"/>
      <c r="UCB13" s="597"/>
      <c r="UCC13" s="597"/>
      <c r="UCD13" s="597"/>
      <c r="UCE13" s="597"/>
      <c r="UCF13" s="597"/>
      <c r="UCG13" s="597"/>
      <c r="UCH13" s="597"/>
      <c r="UCI13" s="597"/>
      <c r="UCJ13" s="597"/>
      <c r="UCK13" s="597"/>
      <c r="UCL13" s="597"/>
      <c r="UCM13" s="597"/>
      <c r="UCN13" s="597"/>
      <c r="UCO13" s="597"/>
      <c r="UCP13" s="597"/>
      <c r="UCQ13" s="597"/>
      <c r="UCR13" s="597"/>
      <c r="UCS13" s="597"/>
      <c r="UCT13" s="597"/>
      <c r="UCU13" s="597"/>
      <c r="UCV13" s="597"/>
      <c r="UCW13" s="597"/>
      <c r="UCX13" s="597"/>
      <c r="UCY13" s="597"/>
      <c r="UCZ13" s="597"/>
      <c r="UDA13" s="597"/>
      <c r="UDB13" s="597"/>
      <c r="UDC13" s="597"/>
      <c r="UDD13" s="597"/>
      <c r="UDE13" s="597"/>
      <c r="UDF13" s="597"/>
      <c r="UDG13" s="597"/>
      <c r="UDH13" s="597"/>
      <c r="UDI13" s="597"/>
      <c r="UDJ13" s="597"/>
      <c r="UDK13" s="597"/>
      <c r="UDL13" s="597"/>
      <c r="UDM13" s="597"/>
      <c r="UDN13" s="597"/>
      <c r="UDO13" s="597"/>
      <c r="UDP13" s="597"/>
      <c r="UDQ13" s="597"/>
      <c r="UDR13" s="597"/>
      <c r="UDS13" s="597"/>
      <c r="UDT13" s="597"/>
      <c r="UDU13" s="597"/>
      <c r="UDV13" s="597"/>
      <c r="UDW13" s="597"/>
      <c r="UDX13" s="597"/>
      <c r="UDY13" s="597"/>
      <c r="UDZ13" s="597"/>
      <c r="UEA13" s="597"/>
      <c r="UEB13" s="597"/>
      <c r="UEC13" s="597"/>
      <c r="UED13" s="597"/>
      <c r="UEE13" s="597"/>
      <c r="UEF13" s="597"/>
      <c r="UEG13" s="597"/>
      <c r="UEH13" s="597"/>
      <c r="UEI13" s="597"/>
      <c r="UEJ13" s="597"/>
      <c r="UEK13" s="597"/>
      <c r="UEL13" s="597"/>
      <c r="UEM13" s="597"/>
      <c r="UEN13" s="597"/>
      <c r="UEO13" s="597"/>
      <c r="UEP13" s="597"/>
      <c r="UEQ13" s="597"/>
      <c r="UER13" s="597"/>
      <c r="UES13" s="597"/>
      <c r="UET13" s="597"/>
      <c r="UEU13" s="597"/>
      <c r="UEV13" s="597"/>
      <c r="UEW13" s="597"/>
      <c r="UEX13" s="597"/>
      <c r="UEY13" s="597"/>
      <c r="UEZ13" s="597"/>
      <c r="UFA13" s="597"/>
      <c r="UFB13" s="597"/>
      <c r="UFC13" s="597"/>
      <c r="UFD13" s="597"/>
      <c r="UFE13" s="597"/>
      <c r="UFF13" s="597"/>
      <c r="UFG13" s="597"/>
      <c r="UFH13" s="597"/>
      <c r="UFI13" s="597"/>
      <c r="UFJ13" s="597"/>
      <c r="UFK13" s="597"/>
      <c r="UFL13" s="597"/>
      <c r="UFM13" s="597"/>
      <c r="UFN13" s="597"/>
      <c r="UFO13" s="597"/>
      <c r="UFP13" s="597"/>
      <c r="UFQ13" s="597"/>
      <c r="UFR13" s="597"/>
      <c r="UFS13" s="597"/>
      <c r="UFT13" s="597"/>
      <c r="UFU13" s="597"/>
      <c r="UFV13" s="597"/>
      <c r="UFW13" s="597"/>
      <c r="UFX13" s="597"/>
      <c r="UFY13" s="597"/>
      <c r="UFZ13" s="597"/>
      <c r="UGA13" s="597"/>
      <c r="UGB13" s="597"/>
      <c r="UGC13" s="597"/>
      <c r="UGD13" s="597"/>
      <c r="UGE13" s="597"/>
      <c r="UGF13" s="597"/>
      <c r="UGG13" s="597"/>
      <c r="UGH13" s="597"/>
      <c r="UGI13" s="597"/>
      <c r="UGJ13" s="597"/>
      <c r="UGK13" s="597"/>
      <c r="UGL13" s="597"/>
      <c r="UGM13" s="597"/>
      <c r="UGN13" s="597"/>
      <c r="UGO13" s="597"/>
      <c r="UGP13" s="597"/>
      <c r="UGQ13" s="597"/>
      <c r="UGR13" s="597"/>
      <c r="UGS13" s="597"/>
      <c r="UGT13" s="597"/>
      <c r="UGU13" s="597"/>
      <c r="UGV13" s="597"/>
      <c r="UGW13" s="597"/>
      <c r="UGX13" s="597"/>
      <c r="UGY13" s="597"/>
      <c r="UGZ13" s="597"/>
      <c r="UHA13" s="597"/>
      <c r="UHB13" s="597"/>
      <c r="UHC13" s="597"/>
      <c r="UHD13" s="597"/>
      <c r="UHE13" s="597"/>
      <c r="UHF13" s="597"/>
      <c r="UHG13" s="597"/>
      <c r="UHH13" s="597"/>
      <c r="UHI13" s="597"/>
      <c r="UHJ13" s="597"/>
      <c r="UHK13" s="597"/>
      <c r="UHL13" s="597"/>
      <c r="UHM13" s="597"/>
      <c r="UHN13" s="597"/>
      <c r="UHO13" s="597"/>
      <c r="UHP13" s="597"/>
      <c r="UHQ13" s="597"/>
      <c r="UHR13" s="597"/>
      <c r="UHS13" s="597"/>
      <c r="UHT13" s="597"/>
      <c r="UHU13" s="597"/>
      <c r="UHV13" s="597"/>
      <c r="UHW13" s="597"/>
      <c r="UHX13" s="597"/>
      <c r="UHY13" s="597"/>
      <c r="UHZ13" s="597"/>
      <c r="UIA13" s="597"/>
      <c r="UIB13" s="597"/>
      <c r="UIC13" s="597"/>
      <c r="UID13" s="597"/>
      <c r="UIE13" s="597"/>
      <c r="UIF13" s="597"/>
      <c r="UIG13" s="597"/>
      <c r="UIH13" s="597"/>
      <c r="UII13" s="597"/>
      <c r="UIJ13" s="597"/>
      <c r="UIK13" s="597"/>
      <c r="UIL13" s="597"/>
      <c r="UIM13" s="597"/>
      <c r="UIN13" s="597"/>
      <c r="UIO13" s="597"/>
      <c r="UIP13" s="597"/>
      <c r="UIQ13" s="597"/>
      <c r="UIR13" s="597"/>
      <c r="UIS13" s="597"/>
      <c r="UIT13" s="597"/>
      <c r="UIU13" s="597"/>
      <c r="UIV13" s="597"/>
      <c r="UIW13" s="597"/>
      <c r="UIX13" s="597"/>
      <c r="UIY13" s="597"/>
      <c r="UIZ13" s="597"/>
      <c r="UJA13" s="597"/>
      <c r="UJB13" s="597"/>
      <c r="UJC13" s="597"/>
      <c r="UJD13" s="597"/>
      <c r="UJE13" s="597"/>
      <c r="UJF13" s="597"/>
      <c r="UJG13" s="597"/>
      <c r="UJH13" s="597"/>
      <c r="UJI13" s="597"/>
      <c r="UJJ13" s="597"/>
      <c r="UJK13" s="597"/>
      <c r="UJL13" s="597"/>
      <c r="UJM13" s="597"/>
      <c r="UJN13" s="597"/>
      <c r="UJO13" s="597"/>
      <c r="UJP13" s="597"/>
      <c r="UJQ13" s="597"/>
      <c r="UJR13" s="597"/>
      <c r="UJS13" s="597"/>
      <c r="UJT13" s="597"/>
      <c r="UJU13" s="597"/>
      <c r="UJV13" s="597"/>
      <c r="UJW13" s="597"/>
      <c r="UJX13" s="597"/>
      <c r="UJY13" s="597"/>
      <c r="UJZ13" s="597"/>
      <c r="UKA13" s="597"/>
      <c r="UKB13" s="597"/>
      <c r="UKC13" s="597"/>
      <c r="UKD13" s="597"/>
      <c r="UKE13" s="597"/>
      <c r="UKF13" s="597"/>
      <c r="UKG13" s="597"/>
      <c r="UKH13" s="597"/>
      <c r="UKI13" s="597"/>
      <c r="UKJ13" s="597"/>
      <c r="UKK13" s="597"/>
      <c r="UKL13" s="597"/>
      <c r="UKM13" s="597"/>
      <c r="UKN13" s="597"/>
      <c r="UKO13" s="597"/>
      <c r="UKP13" s="597"/>
      <c r="UKQ13" s="597"/>
      <c r="UKR13" s="597"/>
      <c r="UKS13" s="597"/>
      <c r="UKT13" s="597"/>
      <c r="UKU13" s="597"/>
      <c r="UKV13" s="597"/>
      <c r="UKW13" s="597"/>
      <c r="UKX13" s="597"/>
      <c r="UKY13" s="597"/>
      <c r="UKZ13" s="597"/>
      <c r="ULA13" s="597"/>
      <c r="ULB13" s="597"/>
      <c r="ULC13" s="597"/>
      <c r="ULD13" s="597"/>
      <c r="ULE13" s="597"/>
      <c r="ULF13" s="597"/>
      <c r="ULG13" s="597"/>
      <c r="ULH13" s="597"/>
      <c r="ULI13" s="597"/>
      <c r="ULJ13" s="597"/>
      <c r="ULK13" s="597"/>
      <c r="ULL13" s="597"/>
      <c r="ULM13" s="597"/>
      <c r="ULN13" s="597"/>
      <c r="ULO13" s="597"/>
      <c r="ULP13" s="597"/>
      <c r="ULQ13" s="597"/>
      <c r="ULR13" s="597"/>
      <c r="ULS13" s="597"/>
      <c r="ULT13" s="597"/>
      <c r="ULU13" s="597"/>
      <c r="ULV13" s="597"/>
      <c r="ULW13" s="597"/>
      <c r="ULX13" s="597"/>
      <c r="ULY13" s="597"/>
      <c r="ULZ13" s="597"/>
      <c r="UMA13" s="597"/>
      <c r="UMB13" s="597"/>
      <c r="UMC13" s="597"/>
      <c r="UMD13" s="597"/>
      <c r="UME13" s="597"/>
      <c r="UMF13" s="597"/>
      <c r="UMG13" s="597"/>
      <c r="UMH13" s="597"/>
      <c r="UMI13" s="597"/>
      <c r="UMJ13" s="597"/>
      <c r="UMK13" s="597"/>
      <c r="UML13" s="597"/>
      <c r="UMM13" s="597"/>
      <c r="UMN13" s="597"/>
      <c r="UMO13" s="597"/>
      <c r="UMP13" s="597"/>
      <c r="UMQ13" s="597"/>
      <c r="UMR13" s="597"/>
      <c r="UMS13" s="597"/>
      <c r="UMT13" s="597"/>
      <c r="UMU13" s="597"/>
      <c r="UMV13" s="597"/>
      <c r="UMW13" s="597"/>
      <c r="UMX13" s="597"/>
      <c r="UMY13" s="597"/>
      <c r="UMZ13" s="597"/>
      <c r="UNA13" s="597"/>
      <c r="UNB13" s="597"/>
      <c r="UNC13" s="597"/>
      <c r="UND13" s="597"/>
      <c r="UNE13" s="597"/>
      <c r="UNF13" s="597"/>
      <c r="UNG13" s="597"/>
      <c r="UNH13" s="597"/>
      <c r="UNI13" s="597"/>
      <c r="UNJ13" s="597"/>
      <c r="UNK13" s="597"/>
      <c r="UNL13" s="597"/>
      <c r="UNM13" s="597"/>
      <c r="UNN13" s="597"/>
      <c r="UNO13" s="597"/>
      <c r="UNP13" s="597"/>
      <c r="UNQ13" s="597"/>
      <c r="UNR13" s="597"/>
      <c r="UNS13" s="597"/>
      <c r="UNT13" s="597"/>
      <c r="UNU13" s="597"/>
      <c r="UNV13" s="597"/>
      <c r="UNW13" s="597"/>
      <c r="UNX13" s="597"/>
      <c r="UNY13" s="597"/>
      <c r="UNZ13" s="597"/>
      <c r="UOA13" s="597"/>
      <c r="UOB13" s="597"/>
      <c r="UOC13" s="597"/>
      <c r="UOD13" s="597"/>
      <c r="UOE13" s="597"/>
      <c r="UOF13" s="597"/>
      <c r="UOG13" s="597"/>
      <c r="UOH13" s="597"/>
      <c r="UOI13" s="597"/>
      <c r="UOJ13" s="597"/>
      <c r="UOK13" s="597"/>
      <c r="UOL13" s="597"/>
      <c r="UOM13" s="597"/>
      <c r="UON13" s="597"/>
      <c r="UOO13" s="597"/>
      <c r="UOP13" s="597"/>
      <c r="UOQ13" s="597"/>
      <c r="UOR13" s="597"/>
      <c r="UOS13" s="597"/>
      <c r="UOT13" s="597"/>
      <c r="UOU13" s="597"/>
      <c r="UOV13" s="597"/>
      <c r="UOW13" s="597"/>
      <c r="UOX13" s="597"/>
      <c r="UOY13" s="597"/>
      <c r="UOZ13" s="597"/>
      <c r="UPA13" s="597"/>
      <c r="UPB13" s="597"/>
      <c r="UPC13" s="597"/>
      <c r="UPD13" s="597"/>
      <c r="UPE13" s="597"/>
      <c r="UPF13" s="597"/>
      <c r="UPG13" s="597"/>
      <c r="UPH13" s="597"/>
      <c r="UPI13" s="597"/>
      <c r="UPJ13" s="597"/>
      <c r="UPK13" s="597"/>
      <c r="UPL13" s="597"/>
      <c r="UPM13" s="597"/>
      <c r="UPN13" s="597"/>
      <c r="UPO13" s="597"/>
      <c r="UPP13" s="597"/>
      <c r="UPQ13" s="597"/>
      <c r="UPR13" s="597"/>
      <c r="UPS13" s="597"/>
      <c r="UPT13" s="597"/>
      <c r="UPU13" s="597"/>
      <c r="UPV13" s="597"/>
      <c r="UPW13" s="597"/>
      <c r="UPX13" s="597"/>
      <c r="UPY13" s="597"/>
      <c r="UPZ13" s="597"/>
      <c r="UQA13" s="597"/>
      <c r="UQB13" s="597"/>
      <c r="UQC13" s="597"/>
      <c r="UQD13" s="597"/>
      <c r="UQE13" s="597"/>
      <c r="UQF13" s="597"/>
      <c r="UQG13" s="597"/>
      <c r="UQH13" s="597"/>
      <c r="UQI13" s="597"/>
      <c r="UQJ13" s="597"/>
      <c r="UQK13" s="597"/>
      <c r="UQL13" s="597"/>
      <c r="UQM13" s="597"/>
      <c r="UQN13" s="597"/>
      <c r="UQO13" s="597"/>
      <c r="UQP13" s="597"/>
      <c r="UQQ13" s="597"/>
      <c r="UQR13" s="597"/>
      <c r="UQS13" s="597"/>
      <c r="UQT13" s="597"/>
      <c r="UQU13" s="597"/>
      <c r="UQV13" s="597"/>
      <c r="UQW13" s="597"/>
      <c r="UQX13" s="597"/>
      <c r="UQY13" s="597"/>
      <c r="UQZ13" s="597"/>
      <c r="URA13" s="597"/>
      <c r="URB13" s="597"/>
      <c r="URC13" s="597"/>
      <c r="URD13" s="597"/>
      <c r="URE13" s="597"/>
      <c r="URF13" s="597"/>
      <c r="URG13" s="597"/>
      <c r="URH13" s="597"/>
      <c r="URI13" s="597"/>
      <c r="URJ13" s="597"/>
      <c r="URK13" s="597"/>
      <c r="URL13" s="597"/>
      <c r="URM13" s="597"/>
      <c r="URN13" s="597"/>
      <c r="URO13" s="597"/>
      <c r="URP13" s="597"/>
      <c r="URQ13" s="597"/>
      <c r="URR13" s="597"/>
      <c r="URS13" s="597"/>
      <c r="URT13" s="597"/>
      <c r="URU13" s="597"/>
      <c r="URV13" s="597"/>
      <c r="URW13" s="597"/>
      <c r="URX13" s="597"/>
      <c r="URY13" s="597"/>
      <c r="URZ13" s="597"/>
      <c r="USA13" s="597"/>
      <c r="USB13" s="597"/>
      <c r="USC13" s="597"/>
      <c r="USD13" s="597"/>
      <c r="USE13" s="597"/>
      <c r="USF13" s="597"/>
      <c r="USG13" s="597"/>
      <c r="USH13" s="597"/>
      <c r="USI13" s="597"/>
      <c r="USJ13" s="597"/>
      <c r="USK13" s="597"/>
      <c r="USL13" s="597"/>
      <c r="USM13" s="597"/>
      <c r="USN13" s="597"/>
      <c r="USO13" s="597"/>
      <c r="USP13" s="597"/>
      <c r="USQ13" s="597"/>
      <c r="USR13" s="597"/>
      <c r="USS13" s="597"/>
      <c r="UST13" s="597"/>
      <c r="USU13" s="597"/>
      <c r="USV13" s="597"/>
      <c r="USW13" s="597"/>
      <c r="USX13" s="597"/>
      <c r="USY13" s="597"/>
      <c r="USZ13" s="597"/>
      <c r="UTA13" s="597"/>
      <c r="UTB13" s="597"/>
      <c r="UTC13" s="597"/>
      <c r="UTD13" s="597"/>
      <c r="UTE13" s="597"/>
      <c r="UTF13" s="597"/>
      <c r="UTG13" s="597"/>
      <c r="UTH13" s="597"/>
      <c r="UTI13" s="597"/>
      <c r="UTJ13" s="597"/>
      <c r="UTK13" s="597"/>
      <c r="UTL13" s="597"/>
      <c r="UTM13" s="597"/>
      <c r="UTN13" s="597"/>
      <c r="UTO13" s="597"/>
      <c r="UTP13" s="597"/>
      <c r="UTQ13" s="597"/>
      <c r="UTR13" s="597"/>
      <c r="UTS13" s="597"/>
      <c r="UTT13" s="597"/>
      <c r="UTU13" s="597"/>
      <c r="UTV13" s="597"/>
      <c r="UTW13" s="597"/>
      <c r="UTX13" s="597"/>
      <c r="UTY13" s="597"/>
      <c r="UTZ13" s="597"/>
      <c r="UUA13" s="597"/>
      <c r="UUB13" s="597"/>
      <c r="UUC13" s="597"/>
      <c r="UUD13" s="597"/>
      <c r="UUE13" s="597"/>
      <c r="UUF13" s="597"/>
      <c r="UUG13" s="597"/>
      <c r="UUH13" s="597"/>
      <c r="UUI13" s="597"/>
      <c r="UUJ13" s="597"/>
      <c r="UUK13" s="597"/>
      <c r="UUL13" s="597"/>
      <c r="UUM13" s="597"/>
      <c r="UUN13" s="597"/>
      <c r="UUO13" s="597"/>
      <c r="UUP13" s="597"/>
      <c r="UUQ13" s="597"/>
      <c r="UUR13" s="597"/>
      <c r="UUS13" s="597"/>
      <c r="UUT13" s="597"/>
      <c r="UUU13" s="597"/>
      <c r="UUV13" s="597"/>
      <c r="UUW13" s="597"/>
      <c r="UUX13" s="597"/>
      <c r="UUY13" s="597"/>
      <c r="UUZ13" s="597"/>
      <c r="UVA13" s="597"/>
      <c r="UVB13" s="597"/>
      <c r="UVC13" s="597"/>
      <c r="UVD13" s="597"/>
      <c r="UVE13" s="597"/>
      <c r="UVF13" s="597"/>
      <c r="UVG13" s="597"/>
      <c r="UVH13" s="597"/>
      <c r="UVI13" s="597"/>
      <c r="UVJ13" s="597"/>
      <c r="UVK13" s="597"/>
      <c r="UVL13" s="597"/>
      <c r="UVM13" s="597"/>
      <c r="UVN13" s="597"/>
      <c r="UVO13" s="597"/>
      <c r="UVP13" s="597"/>
      <c r="UVQ13" s="597"/>
      <c r="UVR13" s="597"/>
      <c r="UVS13" s="597"/>
      <c r="UVT13" s="597"/>
      <c r="UVU13" s="597"/>
      <c r="UVV13" s="597"/>
      <c r="UVW13" s="597"/>
      <c r="UVX13" s="597"/>
      <c r="UVY13" s="597"/>
      <c r="UVZ13" s="597"/>
      <c r="UWA13" s="597"/>
      <c r="UWB13" s="597"/>
      <c r="UWC13" s="597"/>
      <c r="UWD13" s="597"/>
      <c r="UWE13" s="597"/>
      <c r="UWF13" s="597"/>
      <c r="UWG13" s="597"/>
      <c r="UWH13" s="597"/>
      <c r="UWI13" s="597"/>
      <c r="UWJ13" s="597"/>
      <c r="UWK13" s="597"/>
      <c r="UWL13" s="597"/>
      <c r="UWM13" s="597"/>
      <c r="UWN13" s="597"/>
      <c r="UWO13" s="597"/>
      <c r="UWP13" s="597"/>
      <c r="UWQ13" s="597"/>
      <c r="UWR13" s="597"/>
      <c r="UWS13" s="597"/>
      <c r="UWT13" s="597"/>
      <c r="UWU13" s="597"/>
      <c r="UWV13" s="597"/>
      <c r="UWW13" s="597"/>
      <c r="UWX13" s="597"/>
      <c r="UWY13" s="597"/>
      <c r="UWZ13" s="597"/>
      <c r="UXA13" s="597"/>
      <c r="UXB13" s="597"/>
      <c r="UXC13" s="597"/>
      <c r="UXD13" s="597"/>
      <c r="UXE13" s="597"/>
      <c r="UXF13" s="597"/>
      <c r="UXG13" s="597"/>
      <c r="UXH13" s="597"/>
      <c r="UXI13" s="597"/>
      <c r="UXJ13" s="597"/>
      <c r="UXK13" s="597"/>
      <c r="UXL13" s="597"/>
      <c r="UXM13" s="597"/>
      <c r="UXN13" s="597"/>
      <c r="UXO13" s="597"/>
      <c r="UXP13" s="597"/>
      <c r="UXQ13" s="597"/>
      <c r="UXR13" s="597"/>
      <c r="UXS13" s="597"/>
      <c r="UXT13" s="597"/>
      <c r="UXU13" s="597"/>
      <c r="UXV13" s="597"/>
      <c r="UXW13" s="597"/>
      <c r="UXX13" s="597"/>
      <c r="UXY13" s="597"/>
      <c r="UXZ13" s="597"/>
      <c r="UYA13" s="597"/>
      <c r="UYB13" s="597"/>
      <c r="UYC13" s="597"/>
      <c r="UYD13" s="597"/>
      <c r="UYE13" s="597"/>
      <c r="UYF13" s="597"/>
      <c r="UYG13" s="597"/>
      <c r="UYH13" s="597"/>
      <c r="UYI13" s="597"/>
      <c r="UYJ13" s="597"/>
      <c r="UYK13" s="597"/>
      <c r="UYL13" s="597"/>
      <c r="UYM13" s="597"/>
      <c r="UYN13" s="597"/>
      <c r="UYO13" s="597"/>
      <c r="UYP13" s="597"/>
      <c r="UYQ13" s="597"/>
      <c r="UYR13" s="597"/>
      <c r="UYS13" s="597"/>
      <c r="UYT13" s="597"/>
      <c r="UYU13" s="597"/>
      <c r="UYV13" s="597"/>
      <c r="UYW13" s="597"/>
      <c r="UYX13" s="597"/>
      <c r="UYY13" s="597"/>
      <c r="UYZ13" s="597"/>
      <c r="UZA13" s="597"/>
      <c r="UZB13" s="597"/>
      <c r="UZC13" s="597"/>
      <c r="UZD13" s="597"/>
      <c r="UZE13" s="597"/>
      <c r="UZF13" s="597"/>
      <c r="UZG13" s="597"/>
      <c r="UZH13" s="597"/>
      <c r="UZI13" s="597"/>
      <c r="UZJ13" s="597"/>
      <c r="UZK13" s="597"/>
      <c r="UZL13" s="597"/>
      <c r="UZM13" s="597"/>
      <c r="UZN13" s="597"/>
      <c r="UZO13" s="597"/>
      <c r="UZP13" s="597"/>
      <c r="UZQ13" s="597"/>
      <c r="UZR13" s="597"/>
      <c r="UZS13" s="597"/>
      <c r="UZT13" s="597"/>
      <c r="UZU13" s="597"/>
      <c r="UZV13" s="597"/>
      <c r="UZW13" s="597"/>
      <c r="UZX13" s="597"/>
      <c r="UZY13" s="597"/>
      <c r="UZZ13" s="597"/>
      <c r="VAA13" s="597"/>
      <c r="VAB13" s="597"/>
      <c r="VAC13" s="597"/>
      <c r="VAD13" s="597"/>
      <c r="VAE13" s="597"/>
      <c r="VAF13" s="597"/>
      <c r="VAG13" s="597"/>
      <c r="VAH13" s="597"/>
      <c r="VAI13" s="597"/>
      <c r="VAJ13" s="597"/>
      <c r="VAK13" s="597"/>
      <c r="VAL13" s="597"/>
      <c r="VAM13" s="597"/>
      <c r="VAN13" s="597"/>
      <c r="VAO13" s="597"/>
      <c r="VAP13" s="597"/>
      <c r="VAQ13" s="597"/>
      <c r="VAR13" s="597"/>
      <c r="VAS13" s="597"/>
      <c r="VAT13" s="597"/>
      <c r="VAU13" s="597"/>
      <c r="VAV13" s="597"/>
      <c r="VAW13" s="597"/>
      <c r="VAX13" s="597"/>
      <c r="VAY13" s="597"/>
      <c r="VAZ13" s="597"/>
      <c r="VBA13" s="597"/>
      <c r="VBB13" s="597"/>
      <c r="VBC13" s="597"/>
      <c r="VBD13" s="597"/>
      <c r="VBE13" s="597"/>
      <c r="VBF13" s="597"/>
      <c r="VBG13" s="597"/>
      <c r="VBH13" s="597"/>
      <c r="VBI13" s="597"/>
      <c r="VBJ13" s="597"/>
      <c r="VBK13" s="597"/>
      <c r="VBL13" s="597"/>
      <c r="VBM13" s="597"/>
      <c r="VBN13" s="597"/>
      <c r="VBO13" s="597"/>
      <c r="VBP13" s="597"/>
      <c r="VBQ13" s="597"/>
      <c r="VBR13" s="597"/>
      <c r="VBS13" s="597"/>
      <c r="VBT13" s="597"/>
      <c r="VBU13" s="597"/>
      <c r="VBV13" s="597"/>
      <c r="VBW13" s="597"/>
      <c r="VBX13" s="597"/>
      <c r="VBY13" s="597"/>
      <c r="VBZ13" s="597"/>
      <c r="VCA13" s="597"/>
      <c r="VCB13" s="597"/>
      <c r="VCC13" s="597"/>
      <c r="VCD13" s="597"/>
      <c r="VCE13" s="597"/>
      <c r="VCF13" s="597"/>
      <c r="VCG13" s="597"/>
      <c r="VCH13" s="597"/>
      <c r="VCI13" s="597"/>
      <c r="VCJ13" s="597"/>
      <c r="VCK13" s="597"/>
      <c r="VCL13" s="597"/>
      <c r="VCM13" s="597"/>
      <c r="VCN13" s="597"/>
      <c r="VCO13" s="597"/>
      <c r="VCP13" s="597"/>
      <c r="VCQ13" s="597"/>
      <c r="VCR13" s="597"/>
      <c r="VCS13" s="597"/>
      <c r="VCT13" s="597"/>
      <c r="VCU13" s="597"/>
      <c r="VCV13" s="597"/>
      <c r="VCW13" s="597"/>
      <c r="VCX13" s="597"/>
      <c r="VCY13" s="597"/>
      <c r="VCZ13" s="597"/>
      <c r="VDA13" s="597"/>
      <c r="VDB13" s="597"/>
      <c r="VDC13" s="597"/>
      <c r="VDD13" s="597"/>
      <c r="VDE13" s="597"/>
      <c r="VDF13" s="597"/>
      <c r="VDG13" s="597"/>
      <c r="VDH13" s="597"/>
      <c r="VDI13" s="597"/>
      <c r="VDJ13" s="597"/>
      <c r="VDK13" s="597"/>
      <c r="VDL13" s="597"/>
      <c r="VDM13" s="597"/>
      <c r="VDN13" s="597"/>
      <c r="VDO13" s="597"/>
      <c r="VDP13" s="597"/>
      <c r="VDQ13" s="597"/>
      <c r="VDR13" s="597"/>
      <c r="VDS13" s="597"/>
      <c r="VDT13" s="597"/>
      <c r="VDU13" s="597"/>
      <c r="VDV13" s="597"/>
      <c r="VDW13" s="597"/>
      <c r="VDX13" s="597"/>
      <c r="VDY13" s="597"/>
      <c r="VDZ13" s="597"/>
      <c r="VEA13" s="597"/>
      <c r="VEB13" s="597"/>
      <c r="VEC13" s="597"/>
      <c r="VED13" s="597"/>
      <c r="VEE13" s="597"/>
      <c r="VEF13" s="597"/>
      <c r="VEG13" s="597"/>
      <c r="VEH13" s="597"/>
      <c r="VEI13" s="597"/>
      <c r="VEJ13" s="597"/>
      <c r="VEK13" s="597"/>
      <c r="VEL13" s="597"/>
      <c r="VEM13" s="597"/>
      <c r="VEN13" s="597"/>
      <c r="VEO13" s="597"/>
      <c r="VEP13" s="597"/>
      <c r="VEQ13" s="597"/>
      <c r="VER13" s="597"/>
      <c r="VES13" s="597"/>
      <c r="VET13" s="597"/>
      <c r="VEU13" s="597"/>
      <c r="VEV13" s="597"/>
      <c r="VEW13" s="597"/>
      <c r="VEX13" s="597"/>
      <c r="VEY13" s="597"/>
      <c r="VEZ13" s="597"/>
      <c r="VFA13" s="597"/>
      <c r="VFB13" s="597"/>
      <c r="VFC13" s="597"/>
      <c r="VFD13" s="597"/>
      <c r="VFE13" s="597"/>
      <c r="VFF13" s="597"/>
      <c r="VFG13" s="597"/>
      <c r="VFH13" s="597"/>
      <c r="VFI13" s="597"/>
      <c r="VFJ13" s="597"/>
      <c r="VFK13" s="597"/>
      <c r="VFL13" s="597"/>
      <c r="VFM13" s="597"/>
      <c r="VFN13" s="597"/>
      <c r="VFO13" s="597"/>
      <c r="VFP13" s="597"/>
      <c r="VFQ13" s="597"/>
      <c r="VFR13" s="597"/>
      <c r="VFS13" s="597"/>
      <c r="VFT13" s="597"/>
      <c r="VFU13" s="597"/>
      <c r="VFV13" s="597"/>
      <c r="VFW13" s="597"/>
      <c r="VFX13" s="597"/>
      <c r="VFY13" s="597"/>
      <c r="VFZ13" s="597"/>
      <c r="VGA13" s="597"/>
      <c r="VGB13" s="597"/>
      <c r="VGC13" s="597"/>
      <c r="VGD13" s="597"/>
      <c r="VGE13" s="597"/>
      <c r="VGF13" s="597"/>
      <c r="VGG13" s="597"/>
      <c r="VGH13" s="597"/>
      <c r="VGI13" s="597"/>
      <c r="VGJ13" s="597"/>
      <c r="VGK13" s="597"/>
      <c r="VGL13" s="597"/>
      <c r="VGM13" s="597"/>
      <c r="VGN13" s="597"/>
      <c r="VGO13" s="597"/>
      <c r="VGP13" s="597"/>
      <c r="VGQ13" s="597"/>
      <c r="VGR13" s="597"/>
      <c r="VGS13" s="597"/>
      <c r="VGT13" s="597"/>
      <c r="VGU13" s="597"/>
      <c r="VGV13" s="597"/>
      <c r="VGW13" s="597"/>
      <c r="VGX13" s="597"/>
      <c r="VGY13" s="597"/>
      <c r="VGZ13" s="597"/>
      <c r="VHA13" s="597"/>
      <c r="VHB13" s="597"/>
      <c r="VHC13" s="597"/>
      <c r="VHD13" s="597"/>
      <c r="VHE13" s="597"/>
      <c r="VHF13" s="597"/>
      <c r="VHG13" s="597"/>
      <c r="VHH13" s="597"/>
      <c r="VHI13" s="597"/>
      <c r="VHJ13" s="597"/>
      <c r="VHK13" s="597"/>
      <c r="VHL13" s="597"/>
      <c r="VHM13" s="597"/>
      <c r="VHN13" s="597"/>
      <c r="VHO13" s="597"/>
      <c r="VHP13" s="597"/>
      <c r="VHQ13" s="597"/>
      <c r="VHR13" s="597"/>
      <c r="VHS13" s="597"/>
      <c r="VHT13" s="597"/>
      <c r="VHU13" s="597"/>
      <c r="VHV13" s="597"/>
      <c r="VHW13" s="597"/>
      <c r="VHX13" s="597"/>
      <c r="VHY13" s="597"/>
      <c r="VHZ13" s="597"/>
      <c r="VIA13" s="597"/>
      <c r="VIB13" s="597"/>
      <c r="VIC13" s="597"/>
      <c r="VID13" s="597"/>
      <c r="VIE13" s="597"/>
      <c r="VIF13" s="597"/>
      <c r="VIG13" s="597"/>
      <c r="VIH13" s="597"/>
      <c r="VII13" s="597"/>
      <c r="VIJ13" s="597"/>
      <c r="VIK13" s="597"/>
      <c r="VIL13" s="597"/>
      <c r="VIM13" s="597"/>
      <c r="VIN13" s="597"/>
      <c r="VIO13" s="597"/>
      <c r="VIP13" s="597"/>
      <c r="VIQ13" s="597"/>
      <c r="VIR13" s="597"/>
      <c r="VIS13" s="597"/>
      <c r="VIT13" s="597"/>
      <c r="VIU13" s="597"/>
      <c r="VIV13" s="597"/>
      <c r="VIW13" s="597"/>
      <c r="VIX13" s="597"/>
      <c r="VIY13" s="597"/>
      <c r="VIZ13" s="597"/>
      <c r="VJA13" s="597"/>
      <c r="VJB13" s="597"/>
      <c r="VJC13" s="597"/>
      <c r="VJD13" s="597"/>
      <c r="VJE13" s="597"/>
      <c r="VJF13" s="597"/>
      <c r="VJG13" s="597"/>
      <c r="VJH13" s="597"/>
      <c r="VJI13" s="597"/>
      <c r="VJJ13" s="597"/>
      <c r="VJK13" s="597"/>
      <c r="VJL13" s="597"/>
      <c r="VJM13" s="597"/>
      <c r="VJN13" s="597"/>
      <c r="VJO13" s="597"/>
      <c r="VJP13" s="597"/>
      <c r="VJQ13" s="597"/>
      <c r="VJR13" s="597"/>
      <c r="VJS13" s="597"/>
      <c r="VJT13" s="597"/>
      <c r="VJU13" s="597"/>
      <c r="VJV13" s="597"/>
      <c r="VJW13" s="597"/>
      <c r="VJX13" s="597"/>
      <c r="VJY13" s="597"/>
      <c r="VJZ13" s="597"/>
      <c r="VKA13" s="597"/>
      <c r="VKB13" s="597"/>
      <c r="VKC13" s="597"/>
      <c r="VKD13" s="597"/>
      <c r="VKE13" s="597"/>
      <c r="VKF13" s="597"/>
      <c r="VKG13" s="597"/>
      <c r="VKH13" s="597"/>
      <c r="VKI13" s="597"/>
      <c r="VKJ13" s="597"/>
      <c r="VKK13" s="597"/>
      <c r="VKL13" s="597"/>
      <c r="VKM13" s="597"/>
      <c r="VKN13" s="597"/>
      <c r="VKO13" s="597"/>
      <c r="VKP13" s="597"/>
      <c r="VKQ13" s="597"/>
      <c r="VKR13" s="597"/>
      <c r="VKS13" s="597"/>
      <c r="VKT13" s="597"/>
      <c r="VKU13" s="597"/>
      <c r="VKV13" s="597"/>
      <c r="VKW13" s="597"/>
      <c r="VKX13" s="597"/>
      <c r="VKY13" s="597"/>
      <c r="VKZ13" s="597"/>
      <c r="VLA13" s="597"/>
      <c r="VLB13" s="597"/>
      <c r="VLC13" s="597"/>
      <c r="VLD13" s="597"/>
      <c r="VLE13" s="597"/>
      <c r="VLF13" s="597"/>
      <c r="VLG13" s="597"/>
      <c r="VLH13" s="597"/>
      <c r="VLI13" s="597"/>
      <c r="VLJ13" s="597"/>
      <c r="VLK13" s="597"/>
      <c r="VLL13" s="597"/>
      <c r="VLM13" s="597"/>
      <c r="VLN13" s="597"/>
      <c r="VLO13" s="597"/>
      <c r="VLP13" s="597"/>
      <c r="VLQ13" s="597"/>
      <c r="VLR13" s="597"/>
      <c r="VLS13" s="597"/>
      <c r="VLT13" s="597"/>
      <c r="VLU13" s="597"/>
      <c r="VLV13" s="597"/>
      <c r="VLW13" s="597"/>
      <c r="VLX13" s="597"/>
      <c r="VLY13" s="597"/>
      <c r="VLZ13" s="597"/>
      <c r="VMA13" s="597"/>
      <c r="VMB13" s="597"/>
      <c r="VMC13" s="597"/>
      <c r="VMD13" s="597"/>
      <c r="VME13" s="597"/>
      <c r="VMF13" s="597"/>
      <c r="VMG13" s="597"/>
      <c r="VMH13" s="597"/>
      <c r="VMI13" s="597"/>
      <c r="VMJ13" s="597"/>
      <c r="VMK13" s="597"/>
      <c r="VML13" s="597"/>
      <c r="VMM13" s="597"/>
      <c r="VMN13" s="597"/>
      <c r="VMO13" s="597"/>
      <c r="VMP13" s="597"/>
      <c r="VMQ13" s="597"/>
      <c r="VMR13" s="597"/>
      <c r="VMS13" s="597"/>
      <c r="VMT13" s="597"/>
      <c r="VMU13" s="597"/>
      <c r="VMV13" s="597"/>
      <c r="VMW13" s="597"/>
      <c r="VMX13" s="597"/>
      <c r="VMY13" s="597"/>
      <c r="VMZ13" s="597"/>
      <c r="VNA13" s="597"/>
      <c r="VNB13" s="597"/>
      <c r="VNC13" s="597"/>
      <c r="VND13" s="597"/>
      <c r="VNE13" s="597"/>
      <c r="VNF13" s="597"/>
      <c r="VNG13" s="597"/>
      <c r="VNH13" s="597"/>
      <c r="VNI13" s="597"/>
      <c r="VNJ13" s="597"/>
      <c r="VNK13" s="597"/>
      <c r="VNL13" s="597"/>
      <c r="VNM13" s="597"/>
      <c r="VNN13" s="597"/>
      <c r="VNO13" s="597"/>
      <c r="VNP13" s="597"/>
      <c r="VNQ13" s="597"/>
      <c r="VNR13" s="597"/>
      <c r="VNS13" s="597"/>
      <c r="VNT13" s="597"/>
      <c r="VNU13" s="597"/>
      <c r="VNV13" s="597"/>
      <c r="VNW13" s="597"/>
      <c r="VNX13" s="597"/>
      <c r="VNY13" s="597"/>
      <c r="VNZ13" s="597"/>
      <c r="VOA13" s="597"/>
      <c r="VOB13" s="597"/>
      <c r="VOC13" s="597"/>
      <c r="VOD13" s="597"/>
      <c r="VOE13" s="597"/>
      <c r="VOF13" s="597"/>
      <c r="VOG13" s="597"/>
      <c r="VOH13" s="597"/>
      <c r="VOI13" s="597"/>
      <c r="VOJ13" s="597"/>
      <c r="VOK13" s="597"/>
      <c r="VOL13" s="597"/>
      <c r="VOM13" s="597"/>
      <c r="VON13" s="597"/>
      <c r="VOO13" s="597"/>
      <c r="VOP13" s="597"/>
      <c r="VOQ13" s="597"/>
      <c r="VOR13" s="597"/>
      <c r="VOS13" s="597"/>
      <c r="VOT13" s="597"/>
      <c r="VOU13" s="597"/>
      <c r="VOV13" s="597"/>
      <c r="VOW13" s="597"/>
      <c r="VOX13" s="597"/>
      <c r="VOY13" s="597"/>
      <c r="VOZ13" s="597"/>
      <c r="VPA13" s="597"/>
      <c r="VPB13" s="597"/>
      <c r="VPC13" s="597"/>
      <c r="VPD13" s="597"/>
      <c r="VPE13" s="597"/>
      <c r="VPF13" s="597"/>
      <c r="VPG13" s="597"/>
      <c r="VPH13" s="597"/>
      <c r="VPI13" s="597"/>
      <c r="VPJ13" s="597"/>
      <c r="VPK13" s="597"/>
      <c r="VPL13" s="597"/>
      <c r="VPM13" s="597"/>
      <c r="VPN13" s="597"/>
      <c r="VPO13" s="597"/>
      <c r="VPP13" s="597"/>
      <c r="VPQ13" s="597"/>
      <c r="VPR13" s="597"/>
      <c r="VPS13" s="597"/>
      <c r="VPT13" s="597"/>
      <c r="VPU13" s="597"/>
      <c r="VPV13" s="597"/>
      <c r="VPW13" s="597"/>
      <c r="VPX13" s="597"/>
      <c r="VPY13" s="597"/>
      <c r="VPZ13" s="597"/>
      <c r="VQA13" s="597"/>
      <c r="VQB13" s="597"/>
      <c r="VQC13" s="597"/>
      <c r="VQD13" s="597"/>
      <c r="VQE13" s="597"/>
      <c r="VQF13" s="597"/>
      <c r="VQG13" s="597"/>
      <c r="VQH13" s="597"/>
      <c r="VQI13" s="597"/>
      <c r="VQJ13" s="597"/>
      <c r="VQK13" s="597"/>
      <c r="VQL13" s="597"/>
      <c r="VQM13" s="597"/>
      <c r="VQN13" s="597"/>
      <c r="VQO13" s="597"/>
      <c r="VQP13" s="597"/>
      <c r="VQQ13" s="597"/>
      <c r="VQR13" s="597"/>
      <c r="VQS13" s="597"/>
      <c r="VQT13" s="597"/>
      <c r="VQU13" s="597"/>
      <c r="VQV13" s="597"/>
      <c r="VQW13" s="597"/>
      <c r="VQX13" s="597"/>
      <c r="VQY13" s="597"/>
      <c r="VQZ13" s="597"/>
      <c r="VRA13" s="597"/>
      <c r="VRB13" s="597"/>
      <c r="VRC13" s="597"/>
      <c r="VRD13" s="597"/>
      <c r="VRE13" s="597"/>
      <c r="VRF13" s="597"/>
      <c r="VRG13" s="597"/>
      <c r="VRH13" s="597"/>
      <c r="VRI13" s="597"/>
      <c r="VRJ13" s="597"/>
      <c r="VRK13" s="597"/>
      <c r="VRL13" s="597"/>
      <c r="VRM13" s="597"/>
      <c r="VRN13" s="597"/>
      <c r="VRO13" s="597"/>
      <c r="VRP13" s="597"/>
      <c r="VRQ13" s="597"/>
      <c r="VRR13" s="597"/>
      <c r="VRS13" s="597"/>
      <c r="VRT13" s="597"/>
      <c r="VRU13" s="597"/>
      <c r="VRV13" s="597"/>
      <c r="VRW13" s="597"/>
      <c r="VRX13" s="597"/>
      <c r="VRY13" s="597"/>
      <c r="VRZ13" s="597"/>
      <c r="VSA13" s="597"/>
      <c r="VSB13" s="597"/>
      <c r="VSC13" s="597"/>
      <c r="VSD13" s="597"/>
      <c r="VSE13" s="597"/>
      <c r="VSF13" s="597"/>
      <c r="VSG13" s="597"/>
      <c r="VSH13" s="597"/>
      <c r="VSI13" s="597"/>
      <c r="VSJ13" s="597"/>
      <c r="VSK13" s="597"/>
      <c r="VSL13" s="597"/>
      <c r="VSM13" s="597"/>
      <c r="VSN13" s="597"/>
      <c r="VSO13" s="597"/>
      <c r="VSP13" s="597"/>
      <c r="VSQ13" s="597"/>
      <c r="VSR13" s="597"/>
      <c r="VSS13" s="597"/>
      <c r="VST13" s="597"/>
      <c r="VSU13" s="597"/>
      <c r="VSV13" s="597"/>
      <c r="VSW13" s="597"/>
      <c r="VSX13" s="597"/>
      <c r="VSY13" s="597"/>
      <c r="VSZ13" s="597"/>
      <c r="VTA13" s="597"/>
      <c r="VTB13" s="597"/>
      <c r="VTC13" s="597"/>
      <c r="VTD13" s="597"/>
      <c r="VTE13" s="597"/>
      <c r="VTF13" s="597"/>
      <c r="VTG13" s="597"/>
      <c r="VTH13" s="597"/>
      <c r="VTI13" s="597"/>
      <c r="VTJ13" s="597"/>
      <c r="VTK13" s="597"/>
      <c r="VTL13" s="597"/>
      <c r="VTM13" s="597"/>
      <c r="VTN13" s="597"/>
      <c r="VTO13" s="597"/>
      <c r="VTP13" s="597"/>
      <c r="VTQ13" s="597"/>
      <c r="VTR13" s="597"/>
      <c r="VTS13" s="597"/>
      <c r="VTT13" s="597"/>
      <c r="VTU13" s="597"/>
      <c r="VTV13" s="597"/>
      <c r="VTW13" s="597"/>
      <c r="VTX13" s="597"/>
      <c r="VTY13" s="597"/>
      <c r="VTZ13" s="597"/>
      <c r="VUA13" s="597"/>
      <c r="VUB13" s="597"/>
      <c r="VUC13" s="597"/>
      <c r="VUD13" s="597"/>
      <c r="VUE13" s="597"/>
      <c r="VUF13" s="597"/>
      <c r="VUG13" s="597"/>
      <c r="VUH13" s="597"/>
      <c r="VUI13" s="597"/>
      <c r="VUJ13" s="597"/>
      <c r="VUK13" s="597"/>
      <c r="VUL13" s="597"/>
      <c r="VUM13" s="597"/>
      <c r="VUN13" s="597"/>
      <c r="VUO13" s="597"/>
      <c r="VUP13" s="597"/>
      <c r="VUQ13" s="597"/>
      <c r="VUR13" s="597"/>
      <c r="VUS13" s="597"/>
      <c r="VUT13" s="597"/>
      <c r="VUU13" s="597"/>
      <c r="VUV13" s="597"/>
      <c r="VUW13" s="597"/>
      <c r="VUX13" s="597"/>
      <c r="VUY13" s="597"/>
      <c r="VUZ13" s="597"/>
      <c r="VVA13" s="597"/>
      <c r="VVB13" s="597"/>
      <c r="VVC13" s="597"/>
      <c r="VVD13" s="597"/>
      <c r="VVE13" s="597"/>
      <c r="VVF13" s="597"/>
      <c r="VVG13" s="597"/>
      <c r="VVH13" s="597"/>
      <c r="VVI13" s="597"/>
      <c r="VVJ13" s="597"/>
      <c r="VVK13" s="597"/>
      <c r="VVL13" s="597"/>
      <c r="VVM13" s="597"/>
      <c r="VVN13" s="597"/>
      <c r="VVO13" s="597"/>
      <c r="VVP13" s="597"/>
      <c r="VVQ13" s="597"/>
      <c r="VVR13" s="597"/>
      <c r="VVS13" s="597"/>
      <c r="VVT13" s="597"/>
      <c r="VVU13" s="597"/>
      <c r="VVV13" s="597"/>
      <c r="VVW13" s="597"/>
      <c r="VVX13" s="597"/>
      <c r="VVY13" s="597"/>
      <c r="VVZ13" s="597"/>
      <c r="VWA13" s="597"/>
      <c r="VWB13" s="597"/>
      <c r="VWC13" s="597"/>
      <c r="VWD13" s="597"/>
      <c r="VWE13" s="597"/>
      <c r="VWF13" s="597"/>
      <c r="VWG13" s="597"/>
      <c r="VWH13" s="597"/>
      <c r="VWI13" s="597"/>
      <c r="VWJ13" s="597"/>
      <c r="VWK13" s="597"/>
      <c r="VWL13" s="597"/>
      <c r="VWM13" s="597"/>
      <c r="VWN13" s="597"/>
      <c r="VWO13" s="597"/>
      <c r="VWP13" s="597"/>
      <c r="VWQ13" s="597"/>
      <c r="VWR13" s="597"/>
      <c r="VWS13" s="597"/>
      <c r="VWT13" s="597"/>
      <c r="VWU13" s="597"/>
      <c r="VWV13" s="597"/>
      <c r="VWW13" s="597"/>
      <c r="VWX13" s="597"/>
      <c r="VWY13" s="597"/>
      <c r="VWZ13" s="597"/>
      <c r="VXA13" s="597"/>
      <c r="VXB13" s="597"/>
      <c r="VXC13" s="597"/>
      <c r="VXD13" s="597"/>
      <c r="VXE13" s="597"/>
      <c r="VXF13" s="597"/>
      <c r="VXG13" s="597"/>
      <c r="VXH13" s="597"/>
      <c r="VXI13" s="597"/>
      <c r="VXJ13" s="597"/>
      <c r="VXK13" s="597"/>
      <c r="VXL13" s="597"/>
      <c r="VXM13" s="597"/>
      <c r="VXN13" s="597"/>
      <c r="VXO13" s="597"/>
      <c r="VXP13" s="597"/>
      <c r="VXQ13" s="597"/>
      <c r="VXR13" s="597"/>
      <c r="VXS13" s="597"/>
      <c r="VXT13" s="597"/>
      <c r="VXU13" s="597"/>
      <c r="VXV13" s="597"/>
      <c r="VXW13" s="597"/>
      <c r="VXX13" s="597"/>
      <c r="VXY13" s="597"/>
      <c r="VXZ13" s="597"/>
      <c r="VYA13" s="597"/>
      <c r="VYB13" s="597"/>
      <c r="VYC13" s="597"/>
      <c r="VYD13" s="597"/>
      <c r="VYE13" s="597"/>
      <c r="VYF13" s="597"/>
      <c r="VYG13" s="597"/>
      <c r="VYH13" s="597"/>
      <c r="VYI13" s="597"/>
      <c r="VYJ13" s="597"/>
      <c r="VYK13" s="597"/>
      <c r="VYL13" s="597"/>
      <c r="VYM13" s="597"/>
      <c r="VYN13" s="597"/>
      <c r="VYO13" s="597"/>
      <c r="VYP13" s="597"/>
      <c r="VYQ13" s="597"/>
      <c r="VYR13" s="597"/>
      <c r="VYS13" s="597"/>
      <c r="VYT13" s="597"/>
      <c r="VYU13" s="597"/>
      <c r="VYV13" s="597"/>
      <c r="VYW13" s="597"/>
      <c r="VYX13" s="597"/>
      <c r="VYY13" s="597"/>
      <c r="VYZ13" s="597"/>
      <c r="VZA13" s="597"/>
      <c r="VZB13" s="597"/>
      <c r="VZC13" s="597"/>
      <c r="VZD13" s="597"/>
      <c r="VZE13" s="597"/>
      <c r="VZF13" s="597"/>
      <c r="VZG13" s="597"/>
      <c r="VZH13" s="597"/>
      <c r="VZI13" s="597"/>
      <c r="VZJ13" s="597"/>
      <c r="VZK13" s="597"/>
      <c r="VZL13" s="597"/>
      <c r="VZM13" s="597"/>
      <c r="VZN13" s="597"/>
      <c r="VZO13" s="597"/>
      <c r="VZP13" s="597"/>
      <c r="VZQ13" s="597"/>
      <c r="VZR13" s="597"/>
      <c r="VZS13" s="597"/>
      <c r="VZT13" s="597"/>
      <c r="VZU13" s="597"/>
      <c r="VZV13" s="597"/>
      <c r="VZW13" s="597"/>
      <c r="VZX13" s="597"/>
      <c r="VZY13" s="597"/>
      <c r="VZZ13" s="597"/>
      <c r="WAA13" s="597"/>
      <c r="WAB13" s="597"/>
      <c r="WAC13" s="597"/>
      <c r="WAD13" s="597"/>
      <c r="WAE13" s="597"/>
      <c r="WAF13" s="597"/>
      <c r="WAG13" s="597"/>
      <c r="WAH13" s="597"/>
      <c r="WAI13" s="597"/>
      <c r="WAJ13" s="597"/>
      <c r="WAK13" s="597"/>
      <c r="WAL13" s="597"/>
      <c r="WAM13" s="597"/>
      <c r="WAN13" s="597"/>
      <c r="WAO13" s="597"/>
      <c r="WAP13" s="597"/>
      <c r="WAQ13" s="597"/>
      <c r="WAR13" s="597"/>
      <c r="WAS13" s="597"/>
      <c r="WAT13" s="597"/>
      <c r="WAU13" s="597"/>
      <c r="WAV13" s="597"/>
      <c r="WAW13" s="597"/>
      <c r="WAX13" s="597"/>
      <c r="WAY13" s="597"/>
      <c r="WAZ13" s="597"/>
      <c r="WBA13" s="597"/>
      <c r="WBB13" s="597"/>
      <c r="WBC13" s="597"/>
      <c r="WBD13" s="597"/>
      <c r="WBE13" s="597"/>
      <c r="WBF13" s="597"/>
      <c r="WBG13" s="597"/>
      <c r="WBH13" s="597"/>
      <c r="WBI13" s="597"/>
      <c r="WBJ13" s="597"/>
      <c r="WBK13" s="597"/>
      <c r="WBL13" s="597"/>
      <c r="WBM13" s="597"/>
      <c r="WBN13" s="597"/>
      <c r="WBO13" s="597"/>
      <c r="WBP13" s="597"/>
      <c r="WBQ13" s="597"/>
      <c r="WBR13" s="597"/>
      <c r="WBS13" s="597"/>
      <c r="WBT13" s="597"/>
      <c r="WBU13" s="597"/>
      <c r="WBV13" s="597"/>
      <c r="WBW13" s="597"/>
      <c r="WBX13" s="597"/>
      <c r="WBY13" s="597"/>
      <c r="WBZ13" s="597"/>
      <c r="WCA13" s="597"/>
      <c r="WCB13" s="597"/>
      <c r="WCC13" s="597"/>
      <c r="WCD13" s="597"/>
      <c r="WCE13" s="597"/>
      <c r="WCF13" s="597"/>
      <c r="WCG13" s="597"/>
      <c r="WCH13" s="597"/>
      <c r="WCI13" s="597"/>
      <c r="WCJ13" s="597"/>
      <c r="WCK13" s="597"/>
      <c r="WCL13" s="597"/>
      <c r="WCM13" s="597"/>
      <c r="WCN13" s="597"/>
      <c r="WCO13" s="597"/>
      <c r="WCP13" s="597"/>
      <c r="WCQ13" s="597"/>
      <c r="WCR13" s="597"/>
      <c r="WCS13" s="597"/>
      <c r="WCT13" s="597"/>
      <c r="WCU13" s="597"/>
      <c r="WCV13" s="597"/>
      <c r="WCW13" s="597"/>
      <c r="WCX13" s="597"/>
      <c r="WCY13" s="597"/>
      <c r="WCZ13" s="597"/>
      <c r="WDA13" s="597"/>
      <c r="WDB13" s="597"/>
      <c r="WDC13" s="597"/>
      <c r="WDD13" s="597"/>
      <c r="WDE13" s="597"/>
      <c r="WDF13" s="597"/>
      <c r="WDG13" s="597"/>
      <c r="WDH13" s="597"/>
      <c r="WDI13" s="597"/>
      <c r="WDJ13" s="597"/>
      <c r="WDK13" s="597"/>
      <c r="WDL13" s="597"/>
      <c r="WDM13" s="597"/>
      <c r="WDN13" s="597"/>
      <c r="WDO13" s="597"/>
      <c r="WDP13" s="597"/>
      <c r="WDQ13" s="597"/>
      <c r="WDR13" s="597"/>
      <c r="WDS13" s="597"/>
      <c r="WDT13" s="597"/>
      <c r="WDU13" s="597"/>
      <c r="WDV13" s="597"/>
      <c r="WDW13" s="597"/>
      <c r="WDX13" s="597"/>
      <c r="WDY13" s="597"/>
      <c r="WDZ13" s="597"/>
      <c r="WEA13" s="597"/>
      <c r="WEB13" s="597"/>
      <c r="WEC13" s="597"/>
      <c r="WED13" s="597"/>
      <c r="WEE13" s="597"/>
      <c r="WEF13" s="597"/>
      <c r="WEG13" s="597"/>
      <c r="WEH13" s="597"/>
      <c r="WEI13" s="597"/>
      <c r="WEJ13" s="597"/>
      <c r="WEK13" s="597"/>
      <c r="WEL13" s="597"/>
      <c r="WEM13" s="597"/>
      <c r="WEN13" s="597"/>
      <c r="WEO13" s="597"/>
      <c r="WEP13" s="597"/>
      <c r="WEQ13" s="597"/>
      <c r="WER13" s="597"/>
      <c r="WES13" s="597"/>
      <c r="WET13" s="597"/>
      <c r="WEU13" s="597"/>
      <c r="WEV13" s="597"/>
      <c r="WEW13" s="597"/>
      <c r="WEX13" s="597"/>
      <c r="WEY13" s="597"/>
      <c r="WEZ13" s="597"/>
      <c r="WFA13" s="597"/>
      <c r="WFB13" s="597"/>
      <c r="WFC13" s="597"/>
      <c r="WFD13" s="597"/>
      <c r="WFE13" s="597"/>
      <c r="WFF13" s="597"/>
      <c r="WFG13" s="597"/>
      <c r="WFH13" s="597"/>
      <c r="WFI13" s="597"/>
      <c r="WFJ13" s="597"/>
      <c r="WFK13" s="597"/>
      <c r="WFL13" s="597"/>
      <c r="WFM13" s="597"/>
      <c r="WFN13" s="597"/>
      <c r="WFO13" s="597"/>
      <c r="WFP13" s="597"/>
      <c r="WFQ13" s="597"/>
      <c r="WFR13" s="597"/>
      <c r="WFS13" s="597"/>
      <c r="WFT13" s="597"/>
      <c r="WFU13" s="597"/>
      <c r="WFV13" s="597"/>
      <c r="WFW13" s="597"/>
      <c r="WFX13" s="597"/>
      <c r="WFY13" s="597"/>
      <c r="WFZ13" s="597"/>
      <c r="WGA13" s="597"/>
      <c r="WGB13" s="597"/>
      <c r="WGC13" s="597"/>
      <c r="WGD13" s="597"/>
      <c r="WGE13" s="597"/>
      <c r="WGF13" s="597"/>
      <c r="WGG13" s="597"/>
      <c r="WGH13" s="597"/>
      <c r="WGI13" s="597"/>
      <c r="WGJ13" s="597"/>
      <c r="WGK13" s="597"/>
      <c r="WGL13" s="597"/>
      <c r="WGM13" s="597"/>
      <c r="WGN13" s="597"/>
      <c r="WGO13" s="597"/>
      <c r="WGP13" s="597"/>
      <c r="WGQ13" s="597"/>
      <c r="WGR13" s="597"/>
      <c r="WGS13" s="597"/>
      <c r="WGT13" s="597"/>
      <c r="WGU13" s="597"/>
      <c r="WGV13" s="597"/>
      <c r="WGW13" s="597"/>
      <c r="WGX13" s="597"/>
      <c r="WGY13" s="597"/>
      <c r="WGZ13" s="597"/>
      <c r="WHA13" s="597"/>
      <c r="WHB13" s="597"/>
      <c r="WHC13" s="597"/>
      <c r="WHD13" s="597"/>
      <c r="WHE13" s="597"/>
      <c r="WHF13" s="597"/>
      <c r="WHG13" s="597"/>
      <c r="WHH13" s="597"/>
      <c r="WHI13" s="597"/>
      <c r="WHJ13" s="597"/>
      <c r="WHK13" s="597"/>
      <c r="WHL13" s="597"/>
      <c r="WHM13" s="597"/>
      <c r="WHN13" s="597"/>
      <c r="WHO13" s="597"/>
      <c r="WHP13" s="597"/>
      <c r="WHQ13" s="597"/>
      <c r="WHR13" s="597"/>
      <c r="WHS13" s="597"/>
      <c r="WHT13" s="597"/>
      <c r="WHU13" s="597"/>
      <c r="WHV13" s="597"/>
      <c r="WHW13" s="597"/>
      <c r="WHX13" s="597"/>
      <c r="WHY13" s="597"/>
      <c r="WHZ13" s="597"/>
      <c r="WIA13" s="597"/>
      <c r="WIB13" s="597"/>
      <c r="WIC13" s="597"/>
      <c r="WID13" s="597"/>
      <c r="WIE13" s="597"/>
      <c r="WIF13" s="597"/>
      <c r="WIG13" s="597"/>
      <c r="WIH13" s="597"/>
      <c r="WII13" s="597"/>
      <c r="WIJ13" s="597"/>
      <c r="WIK13" s="597"/>
      <c r="WIL13" s="597"/>
      <c r="WIM13" s="597"/>
      <c r="WIN13" s="597"/>
      <c r="WIO13" s="597"/>
      <c r="WIP13" s="597"/>
      <c r="WIQ13" s="597"/>
      <c r="WIR13" s="597"/>
      <c r="WIS13" s="597"/>
      <c r="WIT13" s="597"/>
      <c r="WIU13" s="597"/>
      <c r="WIV13" s="597"/>
      <c r="WIW13" s="597"/>
      <c r="WIX13" s="597"/>
      <c r="WIY13" s="597"/>
      <c r="WIZ13" s="597"/>
      <c r="WJA13" s="597"/>
      <c r="WJB13" s="597"/>
      <c r="WJC13" s="597"/>
      <c r="WJD13" s="597"/>
      <c r="WJE13" s="597"/>
      <c r="WJF13" s="597"/>
      <c r="WJG13" s="597"/>
      <c r="WJH13" s="597"/>
      <c r="WJI13" s="597"/>
      <c r="WJJ13" s="597"/>
      <c r="WJK13" s="597"/>
      <c r="WJL13" s="597"/>
      <c r="WJM13" s="597"/>
      <c r="WJN13" s="597"/>
      <c r="WJO13" s="597"/>
      <c r="WJP13" s="597"/>
      <c r="WJQ13" s="597"/>
      <c r="WJR13" s="597"/>
      <c r="WJS13" s="597"/>
      <c r="WJT13" s="597"/>
      <c r="WJU13" s="597"/>
      <c r="WJV13" s="597"/>
      <c r="WJW13" s="597"/>
      <c r="WJX13" s="597"/>
      <c r="WJY13" s="597"/>
      <c r="WJZ13" s="597"/>
      <c r="WKA13" s="597"/>
      <c r="WKB13" s="597"/>
      <c r="WKC13" s="597"/>
      <c r="WKD13" s="597"/>
      <c r="WKE13" s="597"/>
      <c r="WKF13" s="597"/>
      <c r="WKG13" s="597"/>
      <c r="WKH13" s="597"/>
      <c r="WKI13" s="597"/>
      <c r="WKJ13" s="597"/>
      <c r="WKK13" s="597"/>
      <c r="WKL13" s="597"/>
      <c r="WKM13" s="597"/>
      <c r="WKN13" s="597"/>
      <c r="WKO13" s="597"/>
      <c r="WKP13" s="597"/>
      <c r="WKQ13" s="597"/>
      <c r="WKR13" s="597"/>
      <c r="WKS13" s="597"/>
      <c r="WKT13" s="597"/>
      <c r="WKU13" s="597"/>
      <c r="WKV13" s="597"/>
      <c r="WKW13" s="597"/>
      <c r="WKX13" s="597"/>
      <c r="WKY13" s="597"/>
      <c r="WKZ13" s="597"/>
      <c r="WLA13" s="597"/>
      <c r="WLB13" s="597"/>
      <c r="WLC13" s="597"/>
      <c r="WLD13" s="597"/>
      <c r="WLE13" s="597"/>
      <c r="WLF13" s="597"/>
      <c r="WLG13" s="597"/>
      <c r="WLH13" s="597"/>
      <c r="WLI13" s="597"/>
      <c r="WLJ13" s="597"/>
      <c r="WLK13" s="597"/>
      <c r="WLL13" s="597"/>
      <c r="WLM13" s="597"/>
      <c r="WLN13" s="597"/>
      <c r="WLO13" s="597"/>
      <c r="WLP13" s="597"/>
      <c r="WLQ13" s="597"/>
      <c r="WLR13" s="597"/>
      <c r="WLS13" s="597"/>
      <c r="WLT13" s="597"/>
      <c r="WLU13" s="597"/>
      <c r="WLV13" s="597"/>
      <c r="WLW13" s="597"/>
      <c r="WLX13" s="597"/>
      <c r="WLY13" s="597"/>
      <c r="WLZ13" s="597"/>
      <c r="WMA13" s="597"/>
      <c r="WMB13" s="597"/>
      <c r="WMC13" s="597"/>
      <c r="WMD13" s="597"/>
      <c r="WME13" s="597"/>
      <c r="WMF13" s="597"/>
      <c r="WMG13" s="597"/>
      <c r="WMH13" s="597"/>
      <c r="WMI13" s="597"/>
      <c r="WMJ13" s="597"/>
      <c r="WMK13" s="597"/>
      <c r="WML13" s="597"/>
      <c r="WMM13" s="597"/>
      <c r="WMN13" s="597"/>
      <c r="WMO13" s="597"/>
      <c r="WMP13" s="597"/>
      <c r="WMQ13" s="597"/>
      <c r="WMR13" s="597"/>
      <c r="WMS13" s="597"/>
      <c r="WMT13" s="597"/>
      <c r="WMU13" s="597"/>
      <c r="WMV13" s="597"/>
      <c r="WMW13" s="597"/>
      <c r="WMX13" s="597"/>
      <c r="WMY13" s="597"/>
      <c r="WMZ13" s="597"/>
      <c r="WNA13" s="597"/>
      <c r="WNB13" s="597"/>
      <c r="WNC13" s="597"/>
      <c r="WND13" s="597"/>
      <c r="WNE13" s="597"/>
      <c r="WNF13" s="597"/>
      <c r="WNG13" s="597"/>
      <c r="WNH13" s="597"/>
      <c r="WNI13" s="597"/>
      <c r="WNJ13" s="597"/>
      <c r="WNK13" s="597"/>
      <c r="WNL13" s="597"/>
      <c r="WNM13" s="597"/>
      <c r="WNN13" s="597"/>
      <c r="WNO13" s="597"/>
      <c r="WNP13" s="597"/>
      <c r="WNQ13" s="597"/>
      <c r="WNR13" s="597"/>
      <c r="WNS13" s="597"/>
      <c r="WNT13" s="597"/>
      <c r="WNU13" s="597"/>
      <c r="WNV13" s="597"/>
      <c r="WNW13" s="597"/>
      <c r="WNX13" s="597"/>
      <c r="WNY13" s="597"/>
      <c r="WNZ13" s="597"/>
      <c r="WOA13" s="597"/>
      <c r="WOB13" s="597"/>
      <c r="WOC13" s="597"/>
      <c r="WOD13" s="597"/>
      <c r="WOE13" s="597"/>
      <c r="WOF13" s="597"/>
      <c r="WOG13" s="597"/>
      <c r="WOH13" s="597"/>
      <c r="WOI13" s="597"/>
      <c r="WOJ13" s="597"/>
      <c r="WOK13" s="597"/>
      <c r="WOL13" s="597"/>
      <c r="WOM13" s="597"/>
      <c r="WON13" s="597"/>
      <c r="WOO13" s="597"/>
      <c r="WOP13" s="597"/>
      <c r="WOQ13" s="597"/>
      <c r="WOR13" s="597"/>
      <c r="WOS13" s="597"/>
      <c r="WOT13" s="597"/>
      <c r="WOU13" s="597"/>
      <c r="WOV13" s="597"/>
      <c r="WOW13" s="597"/>
      <c r="WOX13" s="597"/>
      <c r="WOY13" s="597"/>
      <c r="WOZ13" s="597"/>
      <c r="WPA13" s="597"/>
      <c r="WPB13" s="597"/>
      <c r="WPC13" s="597"/>
      <c r="WPD13" s="597"/>
      <c r="WPE13" s="597"/>
      <c r="WPF13" s="597"/>
      <c r="WPG13" s="597"/>
      <c r="WPH13" s="597"/>
      <c r="WPI13" s="597"/>
      <c r="WPJ13" s="597"/>
      <c r="WPK13" s="597"/>
      <c r="WPL13" s="597"/>
      <c r="WPM13" s="597"/>
      <c r="WPN13" s="597"/>
      <c r="WPO13" s="597"/>
      <c r="WPP13" s="597"/>
      <c r="WPQ13" s="597"/>
      <c r="WPR13" s="597"/>
      <c r="WPS13" s="597"/>
      <c r="WPT13" s="597"/>
      <c r="WPU13" s="597"/>
      <c r="WPV13" s="597"/>
      <c r="WPW13" s="597"/>
      <c r="WPX13" s="597"/>
      <c r="WPY13" s="597"/>
      <c r="WPZ13" s="597"/>
      <c r="WQA13" s="597"/>
      <c r="WQB13" s="597"/>
      <c r="WQC13" s="597"/>
      <c r="WQD13" s="597"/>
      <c r="WQE13" s="597"/>
      <c r="WQF13" s="597"/>
      <c r="WQG13" s="597"/>
      <c r="WQH13" s="597"/>
      <c r="WQI13" s="597"/>
      <c r="WQJ13" s="597"/>
      <c r="WQK13" s="597"/>
      <c r="WQL13" s="597"/>
      <c r="WQM13" s="597"/>
      <c r="WQN13" s="597"/>
      <c r="WQO13" s="597"/>
      <c r="WQP13" s="597"/>
      <c r="WQQ13" s="597"/>
      <c r="WQR13" s="597"/>
      <c r="WQS13" s="597"/>
      <c r="WQT13" s="597"/>
      <c r="WQU13" s="597"/>
      <c r="WQV13" s="597"/>
      <c r="WQW13" s="597"/>
      <c r="WQX13" s="597"/>
      <c r="WQY13" s="597"/>
      <c r="WQZ13" s="597"/>
      <c r="WRA13" s="597"/>
      <c r="WRB13" s="597"/>
      <c r="WRC13" s="597"/>
      <c r="WRD13" s="597"/>
      <c r="WRE13" s="597"/>
      <c r="WRF13" s="597"/>
      <c r="WRG13" s="597"/>
      <c r="WRH13" s="597"/>
      <c r="WRI13" s="597"/>
      <c r="WRJ13" s="597"/>
      <c r="WRK13" s="597"/>
      <c r="WRL13" s="597"/>
      <c r="WRM13" s="597"/>
      <c r="WRN13" s="597"/>
      <c r="WRO13" s="597"/>
      <c r="WRP13" s="597"/>
      <c r="WRQ13" s="597"/>
      <c r="WRR13" s="597"/>
      <c r="WRS13" s="597"/>
      <c r="WRT13" s="597"/>
      <c r="WRU13" s="597"/>
      <c r="WRV13" s="597"/>
      <c r="WRW13" s="597"/>
      <c r="WRX13" s="597"/>
      <c r="WRY13" s="597"/>
      <c r="WRZ13" s="597"/>
      <c r="WSA13" s="597"/>
      <c r="WSB13" s="597"/>
      <c r="WSC13" s="597"/>
      <c r="WSD13" s="597"/>
      <c r="WSE13" s="597"/>
      <c r="WSF13" s="597"/>
      <c r="WSG13" s="597"/>
      <c r="WSH13" s="597"/>
      <c r="WSI13" s="597"/>
      <c r="WSJ13" s="597"/>
      <c r="WSK13" s="597"/>
      <c r="WSL13" s="597"/>
      <c r="WSM13" s="597"/>
      <c r="WSN13" s="597"/>
      <c r="WSO13" s="597"/>
      <c r="WSP13" s="597"/>
      <c r="WSQ13" s="597"/>
      <c r="WSR13" s="597"/>
      <c r="WSS13" s="597"/>
      <c r="WST13" s="597"/>
      <c r="WSU13" s="597"/>
      <c r="WSV13" s="597"/>
      <c r="WSW13" s="597"/>
      <c r="WSX13" s="597"/>
      <c r="WSY13" s="597"/>
      <c r="WSZ13" s="597"/>
      <c r="WTA13" s="597"/>
      <c r="WTB13" s="597"/>
      <c r="WTC13" s="597"/>
      <c r="WTD13" s="597"/>
      <c r="WTE13" s="597"/>
      <c r="WTF13" s="597"/>
      <c r="WTG13" s="597"/>
      <c r="WTH13" s="597"/>
      <c r="WTI13" s="597"/>
      <c r="WTJ13" s="597"/>
      <c r="WTK13" s="597"/>
      <c r="WTL13" s="597"/>
      <c r="WTM13" s="597"/>
      <c r="WTN13" s="597"/>
      <c r="WTO13" s="597"/>
      <c r="WTP13" s="597"/>
      <c r="WTQ13" s="597"/>
      <c r="WTR13" s="597"/>
      <c r="WTS13" s="597"/>
      <c r="WTT13" s="597"/>
      <c r="WTU13" s="597"/>
      <c r="WTV13" s="597"/>
      <c r="WTW13" s="597"/>
      <c r="WTX13" s="597"/>
      <c r="WTY13" s="597"/>
      <c r="WTZ13" s="597"/>
      <c r="WUA13" s="597"/>
      <c r="WUB13" s="597"/>
      <c r="WUC13" s="597"/>
      <c r="WUD13" s="597"/>
      <c r="WUE13" s="597"/>
      <c r="WUF13" s="597"/>
      <c r="WUG13" s="597"/>
      <c r="WUH13" s="597"/>
      <c r="WUI13" s="597"/>
      <c r="WUJ13" s="597"/>
      <c r="WUK13" s="597"/>
      <c r="WUL13" s="597"/>
      <c r="WUM13" s="597"/>
      <c r="WUN13" s="597"/>
      <c r="WUO13" s="597"/>
      <c r="WUP13" s="597"/>
      <c r="WUQ13" s="597"/>
      <c r="WUR13" s="597"/>
      <c r="WUS13" s="597"/>
      <c r="WUT13" s="597"/>
      <c r="WUU13" s="597"/>
      <c r="WUV13" s="597"/>
      <c r="WUW13" s="597"/>
      <c r="WUX13" s="597"/>
      <c r="WUY13" s="597"/>
      <c r="WUZ13" s="597"/>
      <c r="WVA13" s="597"/>
      <c r="WVB13" s="597"/>
      <c r="WVC13" s="597"/>
      <c r="WVD13" s="597"/>
      <c r="WVE13" s="597"/>
      <c r="WVF13" s="597"/>
      <c r="WVG13" s="597"/>
      <c r="WVH13" s="597"/>
      <c r="WVI13" s="597"/>
      <c r="WVJ13" s="597"/>
      <c r="WVK13" s="597"/>
      <c r="WVL13" s="597"/>
      <c r="WVM13" s="597"/>
      <c r="WVN13" s="597"/>
      <c r="WVO13" s="597"/>
      <c r="WVP13" s="597"/>
      <c r="WVQ13" s="597"/>
      <c r="WVR13" s="597"/>
      <c r="WVS13" s="597"/>
      <c r="WVT13" s="597"/>
      <c r="WVU13" s="597"/>
      <c r="WVV13" s="597"/>
      <c r="WVW13" s="597"/>
      <c r="WVX13" s="597"/>
      <c r="WVY13" s="597"/>
      <c r="WVZ13" s="597"/>
      <c r="WWA13" s="597"/>
      <c r="WWB13" s="597"/>
      <c r="WWC13" s="597"/>
      <c r="WWD13" s="597"/>
      <c r="WWE13" s="597"/>
      <c r="WWF13" s="597"/>
      <c r="WWG13" s="597"/>
      <c r="WWH13" s="597"/>
      <c r="WWI13" s="597"/>
      <c r="WWJ13" s="597"/>
      <c r="WWK13" s="597"/>
      <c r="WWL13" s="597"/>
      <c r="WWM13" s="597"/>
      <c r="WWN13" s="597"/>
      <c r="WWO13" s="597"/>
      <c r="WWP13" s="597"/>
      <c r="WWQ13" s="597"/>
      <c r="WWR13" s="597"/>
      <c r="WWS13" s="597"/>
      <c r="WWT13" s="597"/>
      <c r="WWU13" s="597"/>
      <c r="WWV13" s="597"/>
      <c r="WWW13" s="597"/>
      <c r="WWX13" s="597"/>
      <c r="WWY13" s="597"/>
      <c r="WWZ13" s="597"/>
      <c r="WXA13" s="597"/>
      <c r="WXB13" s="597"/>
      <c r="WXC13" s="597"/>
      <c r="WXD13" s="597"/>
      <c r="WXE13" s="597"/>
      <c r="WXF13" s="597"/>
      <c r="WXG13" s="597"/>
      <c r="WXH13" s="597"/>
      <c r="WXI13" s="597"/>
      <c r="WXJ13" s="597"/>
      <c r="WXK13" s="597"/>
      <c r="WXL13" s="597"/>
      <c r="WXM13" s="597"/>
      <c r="WXN13" s="597"/>
      <c r="WXO13" s="597"/>
      <c r="WXP13" s="597"/>
      <c r="WXQ13" s="597"/>
      <c r="WXR13" s="597"/>
      <c r="WXS13" s="597"/>
      <c r="WXT13" s="597"/>
      <c r="WXU13" s="597"/>
      <c r="WXV13" s="597"/>
      <c r="WXW13" s="597"/>
      <c r="WXX13" s="597"/>
      <c r="WXY13" s="597"/>
      <c r="WXZ13" s="597"/>
      <c r="WYA13" s="597"/>
      <c r="WYB13" s="597"/>
      <c r="WYC13" s="597"/>
      <c r="WYD13" s="597"/>
      <c r="WYE13" s="597"/>
      <c r="WYF13" s="597"/>
      <c r="WYG13" s="597"/>
      <c r="WYH13" s="597"/>
      <c r="WYI13" s="597"/>
      <c r="WYJ13" s="597"/>
      <c r="WYK13" s="597"/>
      <c r="WYL13" s="597"/>
      <c r="WYM13" s="597"/>
      <c r="WYN13" s="597"/>
      <c r="WYO13" s="597"/>
      <c r="WYP13" s="597"/>
      <c r="WYQ13" s="597"/>
      <c r="WYR13" s="597"/>
      <c r="WYS13" s="597"/>
      <c r="WYT13" s="597"/>
      <c r="WYU13" s="597"/>
      <c r="WYV13" s="597"/>
      <c r="WYW13" s="597"/>
      <c r="WYX13" s="597"/>
      <c r="WYY13" s="597"/>
      <c r="WYZ13" s="597"/>
      <c r="WZA13" s="597"/>
      <c r="WZB13" s="597"/>
      <c r="WZC13" s="597"/>
      <c r="WZD13" s="597"/>
      <c r="WZE13" s="597"/>
      <c r="WZF13" s="597"/>
      <c r="WZG13" s="597"/>
      <c r="WZH13" s="597"/>
      <c r="WZI13" s="597"/>
      <c r="WZJ13" s="597"/>
      <c r="WZK13" s="597"/>
      <c r="WZL13" s="597"/>
      <c r="WZM13" s="597"/>
      <c r="WZN13" s="597"/>
      <c r="WZO13" s="597"/>
      <c r="WZP13" s="597"/>
      <c r="WZQ13" s="597"/>
      <c r="WZR13" s="597"/>
      <c r="WZS13" s="597"/>
      <c r="WZT13" s="597"/>
      <c r="WZU13" s="597"/>
      <c r="WZV13" s="597"/>
      <c r="WZW13" s="597"/>
      <c r="WZX13" s="597"/>
      <c r="WZY13" s="597"/>
      <c r="WZZ13" s="597"/>
      <c r="XAA13" s="597"/>
      <c r="XAB13" s="597"/>
      <c r="XAC13" s="597"/>
      <c r="XAD13" s="597"/>
      <c r="XAE13" s="597"/>
      <c r="XAF13" s="597"/>
      <c r="XAG13" s="597"/>
      <c r="XAH13" s="597"/>
      <c r="XAI13" s="597"/>
      <c r="XAJ13" s="597"/>
      <c r="XAK13" s="597"/>
      <c r="XAL13" s="597"/>
      <c r="XAM13" s="597"/>
      <c r="XAN13" s="597"/>
      <c r="XAO13" s="597"/>
      <c r="XAP13" s="597"/>
      <c r="XAQ13" s="597"/>
      <c r="XAR13" s="597"/>
      <c r="XAS13" s="597"/>
      <c r="XAT13" s="597"/>
      <c r="XAU13" s="597"/>
      <c r="XAV13" s="597"/>
      <c r="XAW13" s="597"/>
      <c r="XAX13" s="597"/>
      <c r="XAY13" s="597"/>
      <c r="XAZ13" s="597"/>
      <c r="XBA13" s="597"/>
      <c r="XBB13" s="597"/>
      <c r="XBC13" s="597"/>
      <c r="XBD13" s="597"/>
      <c r="XBE13" s="597"/>
      <c r="XBF13" s="597"/>
      <c r="XBG13" s="597"/>
      <c r="XBH13" s="597"/>
      <c r="XBI13" s="597"/>
      <c r="XBJ13" s="597"/>
      <c r="XBK13" s="597"/>
      <c r="XBL13" s="597"/>
      <c r="XBM13" s="597"/>
      <c r="XBN13" s="597"/>
      <c r="XBO13" s="597"/>
      <c r="XBP13" s="597"/>
      <c r="XBQ13" s="597"/>
      <c r="XBR13" s="597"/>
      <c r="XBS13" s="597"/>
      <c r="XBT13" s="597"/>
      <c r="XBU13" s="597"/>
      <c r="XBV13" s="597"/>
      <c r="XBW13" s="597"/>
      <c r="XBX13" s="597"/>
      <c r="XBY13" s="597"/>
      <c r="XBZ13" s="597"/>
      <c r="XCA13" s="597"/>
      <c r="XCB13" s="597"/>
      <c r="XCC13" s="597"/>
      <c r="XCD13" s="597"/>
      <c r="XCE13" s="597"/>
      <c r="XCF13" s="597"/>
      <c r="XCG13" s="597"/>
      <c r="XCH13" s="597"/>
      <c r="XCI13" s="597"/>
      <c r="XCJ13" s="597"/>
      <c r="XCK13" s="597"/>
      <c r="XCL13" s="597"/>
      <c r="XCM13" s="597"/>
      <c r="XCN13" s="597"/>
      <c r="XCO13" s="597"/>
      <c r="XCP13" s="597"/>
      <c r="XCQ13" s="597"/>
      <c r="XCR13" s="597"/>
      <c r="XCS13" s="597"/>
      <c r="XCT13" s="597"/>
      <c r="XCU13" s="597"/>
      <c r="XCV13" s="597"/>
      <c r="XCW13" s="597"/>
      <c r="XCX13" s="597"/>
      <c r="XCY13" s="597"/>
      <c r="XCZ13" s="597"/>
      <c r="XDA13" s="597"/>
      <c r="XDB13" s="597"/>
      <c r="XDC13" s="597"/>
      <c r="XDD13" s="597"/>
      <c r="XDE13" s="597"/>
      <c r="XDF13" s="597"/>
      <c r="XDG13" s="597"/>
      <c r="XDH13" s="597"/>
      <c r="XDI13" s="597"/>
      <c r="XDJ13" s="597"/>
      <c r="XDK13" s="597"/>
      <c r="XDL13" s="597"/>
      <c r="XDM13" s="597"/>
      <c r="XDN13" s="597"/>
      <c r="XDO13" s="597"/>
      <c r="XDP13" s="597"/>
      <c r="XDQ13" s="597"/>
      <c r="XDR13" s="597"/>
      <c r="XDS13" s="597"/>
      <c r="XDT13" s="597"/>
      <c r="XDU13" s="597"/>
      <c r="XDV13" s="597"/>
      <c r="XDW13" s="597"/>
      <c r="XDX13" s="597"/>
      <c r="XDY13" s="597"/>
      <c r="XDZ13" s="597"/>
      <c r="XEA13" s="597"/>
      <c r="XEB13" s="597"/>
      <c r="XEC13" s="597"/>
      <c r="XED13" s="597"/>
      <c r="XEE13" s="597"/>
      <c r="XEF13" s="597"/>
      <c r="XEG13" s="597"/>
      <c r="XEH13" s="597"/>
      <c r="XEI13" s="597"/>
      <c r="XEJ13" s="597"/>
      <c r="XEK13" s="597"/>
      <c r="XEL13" s="597"/>
      <c r="XEM13" s="597"/>
      <c r="XEN13" s="597"/>
      <c r="XEO13" s="597"/>
      <c r="XEP13" s="597"/>
      <c r="XEQ13" s="597"/>
      <c r="XER13" s="597"/>
      <c r="XES13" s="597"/>
      <c r="XET13" s="597"/>
      <c r="XEU13" s="597"/>
      <c r="XEV13" s="597"/>
      <c r="XEW13" s="597"/>
      <c r="XEX13" s="597"/>
      <c r="XEY13" s="597"/>
      <c r="XEZ13" s="597"/>
      <c r="XFA13" s="597"/>
      <c r="XFB13" s="597"/>
      <c r="XFC13" s="597"/>
      <c r="XFD13" s="597"/>
    </row>
    <row r="14" spans="1:16384" ht="20.25" customHeight="1" thickBot="1">
      <c r="A14" s="461" t="s">
        <v>225</v>
      </c>
      <c r="B14" s="461"/>
      <c r="C14" s="461"/>
      <c r="D14" s="461"/>
      <c r="E14" s="461"/>
      <c r="F14" s="74"/>
      <c r="J14" s="189"/>
    </row>
    <row r="15" spans="1:16384" ht="15" customHeight="1" outlineLevel="1">
      <c r="A15" s="446" t="s">
        <v>5</v>
      </c>
      <c r="B15" s="448" t="s">
        <v>3</v>
      </c>
      <c r="C15" s="450"/>
      <c r="D15" s="448" t="s">
        <v>69</v>
      </c>
      <c r="E15" s="449"/>
    </row>
    <row r="16" spans="1:16384" ht="15" customHeight="1" outlineLevel="1" thickBot="1">
      <c r="A16" s="447"/>
      <c r="B16" s="6" t="s">
        <v>85</v>
      </c>
      <c r="C16" s="6" t="s">
        <v>23</v>
      </c>
      <c r="D16" s="6" t="s">
        <v>85</v>
      </c>
      <c r="E16" s="394" t="s">
        <v>23</v>
      </c>
    </row>
    <row r="17" spans="1:7" ht="18" customHeight="1" outlineLevel="1">
      <c r="A17" s="32" t="s">
        <v>8</v>
      </c>
      <c r="B17" s="155">
        <v>7.7760245300644418E-2</v>
      </c>
      <c r="C17" s="155">
        <v>5.2454817505560268E-2</v>
      </c>
      <c r="D17" s="155">
        <v>0.86345861641722554</v>
      </c>
      <c r="E17" s="156">
        <v>6.3263207765698621E-3</v>
      </c>
      <c r="F17" s="56"/>
      <c r="G17" s="56"/>
    </row>
    <row r="18" spans="1:7" ht="18" customHeight="1" outlineLevel="1">
      <c r="A18" s="67" t="s">
        <v>230</v>
      </c>
      <c r="B18" s="149">
        <v>0.1440761119887142</v>
      </c>
      <c r="C18" s="149">
        <v>1.2483003612809507E-2</v>
      </c>
      <c r="D18" s="149">
        <v>0.83710565772596079</v>
      </c>
      <c r="E18" s="150">
        <v>6.3352266725154845E-3</v>
      </c>
      <c r="G18" s="56"/>
    </row>
    <row r="19" spans="1:7" ht="18" customHeight="1" outlineLevel="1">
      <c r="A19" s="71" t="s">
        <v>75</v>
      </c>
      <c r="B19" s="149">
        <v>0.27373656329027324</v>
      </c>
      <c r="C19" s="149">
        <v>8.1074694418540403E-3</v>
      </c>
      <c r="D19" s="149">
        <v>0.71763259054120299</v>
      </c>
      <c r="E19" s="150">
        <v>5.2337672666958636E-4</v>
      </c>
      <c r="G19" s="56"/>
    </row>
    <row r="20" spans="1:7" ht="18" customHeight="1" outlineLevel="1">
      <c r="A20" s="68" t="s">
        <v>76</v>
      </c>
      <c r="B20" s="85">
        <v>0.74930406282172513</v>
      </c>
      <c r="C20" s="85">
        <v>2.9754000714207873E-2</v>
      </c>
      <c r="D20" s="85">
        <v>0.21896692185690642</v>
      </c>
      <c r="E20" s="86">
        <v>1.9750146071606614E-3</v>
      </c>
      <c r="G20" s="56"/>
    </row>
    <row r="21" spans="1:7" ht="18" customHeight="1" outlineLevel="1">
      <c r="A21" s="72" t="s">
        <v>77</v>
      </c>
      <c r="B21" s="85">
        <v>0.10227440694931964</v>
      </c>
      <c r="C21" s="85">
        <v>3.0298126106697421E-4</v>
      </c>
      <c r="D21" s="85">
        <v>0.89742261178961336</v>
      </c>
      <c r="E21" s="86">
        <v>0</v>
      </c>
      <c r="G21" s="56"/>
    </row>
    <row r="22" spans="1:7" ht="18" customHeight="1" outlineLevel="1">
      <c r="A22" s="329" t="s">
        <v>46</v>
      </c>
      <c r="B22" s="331">
        <v>0.27154039699763299</v>
      </c>
      <c r="C22" s="331">
        <v>8.5157312169926065E-3</v>
      </c>
      <c r="D22" s="331">
        <v>0.7193484567070868</v>
      </c>
      <c r="E22" s="334">
        <v>5.9541507828757159E-4</v>
      </c>
      <c r="G22" s="56"/>
    </row>
    <row r="23" spans="1:7" ht="18" customHeight="1" outlineLevel="1">
      <c r="A23" s="34" t="s">
        <v>25</v>
      </c>
      <c r="B23" s="157">
        <v>0.46899386894793654</v>
      </c>
      <c r="C23" s="157">
        <v>0.21502807201980767</v>
      </c>
      <c r="D23" s="157">
        <v>0.31105541959382249</v>
      </c>
      <c r="E23" s="158">
        <v>4.9226394384333525E-3</v>
      </c>
      <c r="F23" s="56"/>
      <c r="G23" s="56"/>
    </row>
    <row r="24" spans="1:7" ht="18" customHeight="1" outlineLevel="1" thickBot="1">
      <c r="A24" s="7" t="s">
        <v>26</v>
      </c>
      <c r="B24" s="151">
        <v>0.46110718818143631</v>
      </c>
      <c r="C24" s="151">
        <v>0.20677956218016089</v>
      </c>
      <c r="D24" s="151">
        <v>0.32736344806803225</v>
      </c>
      <c r="E24" s="153">
        <v>4.7498015703705291E-3</v>
      </c>
      <c r="F24" s="56"/>
      <c r="G24" s="56"/>
    </row>
    <row r="25" spans="1:7" outlineLevel="1">
      <c r="A25" s="662" t="s">
        <v>53</v>
      </c>
      <c r="B25" s="662"/>
      <c r="C25" s="662"/>
      <c r="D25" s="662"/>
      <c r="E25" s="662"/>
    </row>
    <row r="26" spans="1:7" outlineLevel="1">
      <c r="A26" s="663" t="s">
        <v>229</v>
      </c>
      <c r="B26" s="663"/>
      <c r="C26" s="663"/>
      <c r="D26" s="663"/>
      <c r="E26" s="663"/>
    </row>
    <row r="53" spans="1:12" s="460" customFormat="1" ht="13.15" customHeight="1"/>
    <row r="54" spans="1:12" s="60" customFormat="1" ht="18" customHeight="1">
      <c r="A54" s="462" t="s">
        <v>142</v>
      </c>
      <c r="B54" s="462"/>
      <c r="C54" s="462"/>
      <c r="D54" s="462"/>
      <c r="E54" s="462"/>
      <c r="F54" s="462"/>
      <c r="G54" s="462"/>
      <c r="H54" s="462"/>
      <c r="I54" s="462"/>
      <c r="J54" s="462"/>
      <c r="K54" s="462"/>
      <c r="L54" s="462"/>
    </row>
    <row r="55" spans="1:12" ht="18" hidden="1" customHeight="1" outlineLevel="1" thickBot="1">
      <c r="A55" s="461" t="s">
        <v>74</v>
      </c>
      <c r="B55" s="461"/>
      <c r="C55" s="461"/>
      <c r="D55" s="461"/>
      <c r="E55" s="461"/>
      <c r="F55" s="461"/>
      <c r="G55" s="461"/>
      <c r="H55" s="461"/>
      <c r="I55" s="461"/>
      <c r="J55" s="461"/>
      <c r="K55" s="461"/>
      <c r="L55" s="461"/>
    </row>
    <row r="56" spans="1:12" ht="18" hidden="1" customHeight="1" outlineLevel="2">
      <c r="A56" s="446" t="s">
        <v>5</v>
      </c>
      <c r="B56" s="448" t="s">
        <v>3</v>
      </c>
      <c r="C56" s="449"/>
      <c r="D56" s="449"/>
      <c r="E56" s="450"/>
      <c r="F56" s="448" t="s">
        <v>4</v>
      </c>
      <c r="G56" s="449"/>
      <c r="H56" s="449"/>
      <c r="I56" s="449"/>
      <c r="J56" s="456" t="s">
        <v>83</v>
      </c>
    </row>
    <row r="57" spans="1:12" ht="18" hidden="1" customHeight="1" outlineLevel="2" thickBot="1">
      <c r="A57" s="447"/>
      <c r="B57" s="453" t="s">
        <v>22</v>
      </c>
      <c r="C57" s="454"/>
      <c r="D57" s="453" t="s">
        <v>23</v>
      </c>
      <c r="E57" s="454"/>
      <c r="F57" s="453" t="s">
        <v>22</v>
      </c>
      <c r="G57" s="454"/>
      <c r="H57" s="453" t="s">
        <v>23</v>
      </c>
      <c r="I57" s="455"/>
      <c r="J57" s="457"/>
    </row>
    <row r="58" spans="1:12" ht="18" hidden="1" customHeight="1" outlineLevel="2">
      <c r="A58" s="32" t="s">
        <v>8</v>
      </c>
      <c r="B58" s="87">
        <v>22</v>
      </c>
      <c r="C58" s="155">
        <v>1.3025458851391355E-2</v>
      </c>
      <c r="D58" s="87">
        <v>2</v>
      </c>
      <c r="E58" s="155">
        <v>1.1841326228537595E-3</v>
      </c>
      <c r="F58" s="87">
        <v>1662</v>
      </c>
      <c r="G58" s="155">
        <v>0.98401420959147423</v>
      </c>
      <c r="H58" s="87">
        <v>3</v>
      </c>
      <c r="I58" s="156">
        <v>1.7761989342806395E-3</v>
      </c>
      <c r="J58" s="91">
        <f>SUM(B58,D58,F58,H58)</f>
        <v>1689</v>
      </c>
    </row>
    <row r="59" spans="1:12" ht="18" hidden="1" customHeight="1" outlineLevel="2">
      <c r="A59" s="67" t="s">
        <v>2</v>
      </c>
      <c r="B59" s="88">
        <v>19</v>
      </c>
      <c r="C59" s="149">
        <v>7.023717986632756E-5</v>
      </c>
      <c r="D59" s="88">
        <v>1</v>
      </c>
      <c r="E59" s="149">
        <v>3.6966936771751346E-6</v>
      </c>
      <c r="F59" s="88">
        <v>270473</v>
      </c>
      <c r="G59" s="149">
        <v>0.9998558289465902</v>
      </c>
      <c r="H59" s="88">
        <v>19</v>
      </c>
      <c r="I59" s="150">
        <v>7.023717986632756E-5</v>
      </c>
      <c r="J59" s="92">
        <f t="shared" ref="J59:J65" si="1">SUM(B59,D59,F59,H59)</f>
        <v>270512</v>
      </c>
    </row>
    <row r="60" spans="1:12" ht="18" hidden="1" customHeight="1" outlineLevel="2">
      <c r="A60" s="71" t="s">
        <v>75</v>
      </c>
      <c r="B60" s="76">
        <v>331</v>
      </c>
      <c r="C60" s="77">
        <v>8.4138281647178445E-2</v>
      </c>
      <c r="D60" s="76">
        <v>9</v>
      </c>
      <c r="E60" s="77">
        <v>2.287747839349263E-3</v>
      </c>
      <c r="F60" s="76">
        <v>3584</v>
      </c>
      <c r="G60" s="77">
        <v>0.91103202846975084</v>
      </c>
      <c r="H60" s="76">
        <v>10</v>
      </c>
      <c r="I60" s="78">
        <v>2.541942043721403E-3</v>
      </c>
      <c r="J60" s="79">
        <f t="shared" si="1"/>
        <v>3934</v>
      </c>
    </row>
    <row r="61" spans="1:12" ht="18" hidden="1" customHeight="1" outlineLevel="2">
      <c r="A61" s="68" t="s">
        <v>76</v>
      </c>
      <c r="B61" s="89">
        <v>172</v>
      </c>
      <c r="C61" s="85">
        <v>4.6511627906976744E-2</v>
      </c>
      <c r="D61" s="89">
        <v>6</v>
      </c>
      <c r="E61" s="85">
        <v>1.6224986479177934E-3</v>
      </c>
      <c r="F61" s="89">
        <v>3512</v>
      </c>
      <c r="G61" s="85">
        <v>0.94970254191454839</v>
      </c>
      <c r="H61" s="89">
        <v>8</v>
      </c>
      <c r="I61" s="86">
        <v>2.163331530557058E-3</v>
      </c>
      <c r="J61" s="93">
        <f t="shared" si="1"/>
        <v>3698</v>
      </c>
    </row>
    <row r="62" spans="1:12" ht="18" hidden="1" customHeight="1" outlineLevel="2">
      <c r="A62" s="72" t="s">
        <v>77</v>
      </c>
      <c r="B62" s="89">
        <v>159</v>
      </c>
      <c r="C62" s="85">
        <v>0.67372881355932202</v>
      </c>
      <c r="D62" s="89">
        <v>3</v>
      </c>
      <c r="E62" s="85">
        <v>1.2711864406779662E-2</v>
      </c>
      <c r="F62" s="89">
        <v>72</v>
      </c>
      <c r="G62" s="85">
        <v>0.30508474576271188</v>
      </c>
      <c r="H62" s="89">
        <v>2</v>
      </c>
      <c r="I62" s="86">
        <v>8.4745762711864406E-3</v>
      </c>
      <c r="J62" s="93">
        <f t="shared" si="1"/>
        <v>236</v>
      </c>
    </row>
    <row r="63" spans="1:12" ht="18" hidden="1" customHeight="1" outlineLevel="2">
      <c r="A63" s="69" t="s">
        <v>46</v>
      </c>
      <c r="B63" s="330">
        <v>372</v>
      </c>
      <c r="C63" s="331">
        <v>1.3471671465044271E-3</v>
      </c>
      <c r="D63" s="330">
        <v>12</v>
      </c>
      <c r="E63" s="331">
        <v>4.3457004725949261E-5</v>
      </c>
      <c r="F63" s="330">
        <v>275719</v>
      </c>
      <c r="G63" s="331">
        <v>0.99849349050283376</v>
      </c>
      <c r="H63" s="330">
        <v>32</v>
      </c>
      <c r="I63" s="332">
        <v>1.158853459358647E-4</v>
      </c>
      <c r="J63" s="333">
        <f t="shared" si="1"/>
        <v>276135</v>
      </c>
    </row>
    <row r="64" spans="1:12" ht="18" hidden="1" customHeight="1" outlineLevel="2">
      <c r="A64" s="34" t="s">
        <v>25</v>
      </c>
      <c r="B64" s="90">
        <v>2213</v>
      </c>
      <c r="C64" s="157">
        <v>0.51049596309111878</v>
      </c>
      <c r="D64" s="90">
        <v>352</v>
      </c>
      <c r="E64" s="157">
        <v>8.1199538638985005E-2</v>
      </c>
      <c r="F64" s="90">
        <v>1738</v>
      </c>
      <c r="G64" s="157">
        <v>0.40092272202998847</v>
      </c>
      <c r="H64" s="90">
        <v>32</v>
      </c>
      <c r="I64" s="158">
        <v>7.3817762399077278E-3</v>
      </c>
      <c r="J64" s="94">
        <f t="shared" si="1"/>
        <v>4335</v>
      </c>
    </row>
    <row r="65" spans="1:11" ht="18" hidden="1" customHeight="1" outlineLevel="2" thickBot="1">
      <c r="A65" s="7" t="s">
        <v>26</v>
      </c>
      <c r="B65" s="35">
        <v>2585</v>
      </c>
      <c r="C65" s="151">
        <v>9.2166720148322452E-3</v>
      </c>
      <c r="D65" s="35">
        <v>364</v>
      </c>
      <c r="E65" s="151">
        <v>1.2978215138874033E-3</v>
      </c>
      <c r="F65" s="35">
        <v>277457</v>
      </c>
      <c r="G65" s="151">
        <v>0.98925731807323425</v>
      </c>
      <c r="H65" s="35">
        <v>64</v>
      </c>
      <c r="I65" s="153">
        <v>2.2818839804613684E-4</v>
      </c>
      <c r="J65" s="75">
        <f t="shared" si="1"/>
        <v>280470</v>
      </c>
      <c r="K65" s="599"/>
    </row>
    <row r="66" spans="1:11" ht="13.5" hidden="1" outlineLevel="1" thickBot="1">
      <c r="A66" s="36"/>
      <c r="B66" s="36"/>
      <c r="C66" s="36"/>
      <c r="D66" s="36"/>
      <c r="E66" s="36"/>
    </row>
    <row r="67" spans="1:11" ht="20.25" hidden="1" customHeight="1" outlineLevel="1" thickBot="1">
      <c r="A67" s="458" t="s">
        <v>94</v>
      </c>
      <c r="B67" s="458"/>
      <c r="C67" s="458"/>
      <c r="D67" s="458"/>
      <c r="E67" s="458"/>
    </row>
    <row r="68" spans="1:11" ht="15" hidden="1" customHeight="1" outlineLevel="3">
      <c r="A68" s="446" t="s">
        <v>5</v>
      </c>
      <c r="B68" s="448" t="s">
        <v>3</v>
      </c>
      <c r="C68" s="450"/>
      <c r="D68" s="448" t="s">
        <v>69</v>
      </c>
      <c r="E68" s="449"/>
    </row>
    <row r="69" spans="1:11" ht="15" hidden="1" customHeight="1" outlineLevel="3" thickBot="1">
      <c r="A69" s="447"/>
      <c r="B69" s="6" t="s">
        <v>85</v>
      </c>
      <c r="C69" s="6" t="s">
        <v>23</v>
      </c>
      <c r="D69" s="6" t="s">
        <v>85</v>
      </c>
      <c r="E69" s="394" t="s">
        <v>23</v>
      </c>
    </row>
    <row r="70" spans="1:11" ht="18" hidden="1" customHeight="1" outlineLevel="3">
      <c r="A70" s="32" t="s">
        <v>8</v>
      </c>
      <c r="B70" s="155">
        <v>6.8341371254587807E-2</v>
      </c>
      <c r="C70" s="155">
        <v>4.7125473320707885E-2</v>
      </c>
      <c r="D70" s="155">
        <v>0.87945455630908642</v>
      </c>
      <c r="E70" s="156">
        <v>5.0785991156178014E-3</v>
      </c>
      <c r="F70" s="56"/>
    </row>
    <row r="71" spans="1:11" ht="18" hidden="1" customHeight="1" outlineLevel="3">
      <c r="A71" s="33" t="s">
        <v>2</v>
      </c>
      <c r="B71" s="149">
        <v>0.13983468837507962</v>
      </c>
      <c r="C71" s="149">
        <v>1.2236397190492342E-2</v>
      </c>
      <c r="D71" s="149">
        <v>0.84217654985996393</v>
      </c>
      <c r="E71" s="150">
        <v>5.7523645744640512E-3</v>
      </c>
    </row>
    <row r="72" spans="1:11" ht="18" hidden="1" customHeight="1" outlineLevel="3">
      <c r="A72" s="71" t="s">
        <v>75</v>
      </c>
      <c r="B72" s="149">
        <v>0.25947175645950971</v>
      </c>
      <c r="C72" s="149">
        <v>1.8799974368785877E-2</v>
      </c>
      <c r="D72" s="149">
        <v>0.72153333532122943</v>
      </c>
      <c r="E72" s="150">
        <v>1.9493385047511397E-4</v>
      </c>
    </row>
    <row r="73" spans="1:11" ht="18" hidden="1" customHeight="1" outlineLevel="3">
      <c r="A73" s="68" t="s">
        <v>76</v>
      </c>
      <c r="B73" s="85">
        <v>0.69444317040171821</v>
      </c>
      <c r="C73" s="85">
        <v>6.9906480726990697E-2</v>
      </c>
      <c r="D73" s="85">
        <v>0.23491494493360679</v>
      </c>
      <c r="E73" s="86">
        <v>7.354039376843189E-4</v>
      </c>
    </row>
    <row r="74" spans="1:11" ht="18" hidden="1" customHeight="1" outlineLevel="3">
      <c r="A74" s="72" t="s">
        <v>77</v>
      </c>
      <c r="B74" s="85">
        <v>0.1027559581877273</v>
      </c>
      <c r="C74" s="85">
        <v>3.8681735642157896E-4</v>
      </c>
      <c r="D74" s="85">
        <v>0.89685701650791605</v>
      </c>
      <c r="E74" s="86">
        <v>2.0794793508199796E-7</v>
      </c>
    </row>
    <row r="75" spans="1:11" ht="18" hidden="1" customHeight="1" outlineLevel="3">
      <c r="A75" s="23" t="s">
        <v>46</v>
      </c>
      <c r="B75" s="331">
        <v>0.25717452583010147</v>
      </c>
      <c r="C75" s="331">
        <v>1.9054838929162318E-2</v>
      </c>
      <c r="D75" s="331">
        <v>0.72350819461317628</v>
      </c>
      <c r="E75" s="334">
        <v>2.6244062755971189E-4</v>
      </c>
    </row>
    <row r="76" spans="1:11" ht="18" hidden="1" customHeight="1" outlineLevel="3">
      <c r="A76" s="34" t="s">
        <v>25</v>
      </c>
      <c r="B76" s="157">
        <v>0.47110865995638346</v>
      </c>
      <c r="C76" s="157">
        <v>0.21450543197123706</v>
      </c>
      <c r="D76" s="157">
        <v>0.30953474845109757</v>
      </c>
      <c r="E76" s="158">
        <v>4.8511596212819277E-3</v>
      </c>
      <c r="F76" s="56"/>
    </row>
    <row r="77" spans="1:11" ht="18" hidden="1" customHeight="1" outlineLevel="3" thickBot="1">
      <c r="A77" s="7" t="s">
        <v>26</v>
      </c>
      <c r="B77" s="151">
        <v>0.46193497869995254</v>
      </c>
      <c r="C77" s="151">
        <v>0.20612434099072988</v>
      </c>
      <c r="D77" s="151">
        <v>0.32728628893914102</v>
      </c>
      <c r="E77" s="153">
        <v>4.6543913701767069E-3</v>
      </c>
      <c r="F77" s="56"/>
    </row>
    <row r="78" spans="1:11" hidden="1" outlineLevel="3">
      <c r="A78" s="57" t="s">
        <v>53</v>
      </c>
    </row>
    <row r="79" spans="1:11" hidden="1" outlineLevel="1"/>
    <row r="80" spans="1:11" s="459" customFormat="1" collapsed="1"/>
    <row r="81" spans="1:12" s="60" customFormat="1" ht="18" customHeight="1">
      <c r="A81" s="462" t="s">
        <v>141</v>
      </c>
      <c r="B81" s="462"/>
      <c r="C81" s="462"/>
      <c r="D81" s="462"/>
      <c r="E81" s="462"/>
      <c r="F81" s="462"/>
      <c r="G81" s="462"/>
      <c r="H81" s="462"/>
      <c r="I81" s="462"/>
      <c r="J81" s="462"/>
      <c r="K81" s="462"/>
      <c r="L81" s="462"/>
    </row>
    <row r="82" spans="1:12" ht="18" hidden="1" customHeight="1" outlineLevel="1" thickBot="1">
      <c r="A82" s="461" t="s">
        <v>245</v>
      </c>
      <c r="B82" s="461"/>
      <c r="C82" s="461"/>
      <c r="D82" s="461"/>
      <c r="E82" s="461"/>
      <c r="F82" s="461"/>
      <c r="G82" s="461"/>
      <c r="H82" s="461"/>
      <c r="I82" s="461"/>
      <c r="J82" s="461"/>
      <c r="K82" s="461"/>
      <c r="L82" s="461"/>
    </row>
    <row r="83" spans="1:12" ht="18" hidden="1" customHeight="1" outlineLevel="2">
      <c r="A83" s="446" t="s">
        <v>5</v>
      </c>
      <c r="B83" s="448" t="s">
        <v>3</v>
      </c>
      <c r="C83" s="449"/>
      <c r="D83" s="449"/>
      <c r="E83" s="450"/>
      <c r="F83" s="448" t="s">
        <v>4</v>
      </c>
      <c r="G83" s="449"/>
      <c r="H83" s="449"/>
      <c r="I83" s="449"/>
      <c r="J83" s="456" t="s">
        <v>83</v>
      </c>
    </row>
    <row r="84" spans="1:12" ht="18" hidden="1" customHeight="1" outlineLevel="2" thickBot="1">
      <c r="A84" s="447"/>
      <c r="B84" s="453" t="s">
        <v>22</v>
      </c>
      <c r="C84" s="454"/>
      <c r="D84" s="453" t="s">
        <v>23</v>
      </c>
      <c r="E84" s="454"/>
      <c r="F84" s="453" t="s">
        <v>22</v>
      </c>
      <c r="G84" s="454"/>
      <c r="H84" s="453" t="s">
        <v>23</v>
      </c>
      <c r="I84" s="455"/>
      <c r="J84" s="457"/>
    </row>
    <row r="85" spans="1:12" ht="18" hidden="1" customHeight="1" outlineLevel="2">
      <c r="A85" s="32" t="s">
        <v>8</v>
      </c>
      <c r="B85" s="87">
        <v>20</v>
      </c>
      <c r="C85" s="155">
        <v>1.1771630370806356E-2</v>
      </c>
      <c r="D85" s="87">
        <v>2</v>
      </c>
      <c r="E85" s="155">
        <v>1.1771630370806356E-3</v>
      </c>
      <c r="F85" s="87">
        <v>1674</v>
      </c>
      <c r="G85" s="155">
        <v>0.98528546203649203</v>
      </c>
      <c r="H85" s="87">
        <v>3</v>
      </c>
      <c r="I85" s="156">
        <v>1.7657445556209534E-3</v>
      </c>
      <c r="J85" s="91">
        <f>SUM(B85,D85,F85,H85)</f>
        <v>1699</v>
      </c>
    </row>
    <row r="86" spans="1:12" ht="18" hidden="1" customHeight="1" outlineLevel="2">
      <c r="A86" s="67" t="s">
        <v>2</v>
      </c>
      <c r="B86" s="88">
        <v>19</v>
      </c>
      <c r="C86" s="149">
        <v>7.0237958810982255E-5</v>
      </c>
      <c r="D86" s="88">
        <v>1</v>
      </c>
      <c r="E86" s="149">
        <v>3.6967346742622244E-6</v>
      </c>
      <c r="F86" s="88">
        <v>270470</v>
      </c>
      <c r="G86" s="149">
        <v>0.99985582734770373</v>
      </c>
      <c r="H86" s="88">
        <v>19</v>
      </c>
      <c r="I86" s="150">
        <v>7.0237958810982255E-5</v>
      </c>
      <c r="J86" s="92">
        <f t="shared" ref="J86:J92" si="2">SUM(B86,D86,F86,H86)</f>
        <v>270509</v>
      </c>
    </row>
    <row r="87" spans="1:12" ht="18" hidden="1" customHeight="1" outlineLevel="2">
      <c r="A87" s="71" t="s">
        <v>75</v>
      </c>
      <c r="B87" s="76">
        <v>331</v>
      </c>
      <c r="C87" s="77">
        <v>8.4159674548690569E-2</v>
      </c>
      <c r="D87" s="76">
        <v>10</v>
      </c>
      <c r="E87" s="77">
        <v>2.5425883549453345E-3</v>
      </c>
      <c r="F87" s="76">
        <v>3580</v>
      </c>
      <c r="G87" s="77">
        <v>0.91024663107042969</v>
      </c>
      <c r="H87" s="76">
        <v>12</v>
      </c>
      <c r="I87" s="78">
        <v>3.0511060259344014E-3</v>
      </c>
      <c r="J87" s="79">
        <f t="shared" si="2"/>
        <v>3933</v>
      </c>
    </row>
    <row r="88" spans="1:12" ht="18" hidden="1" customHeight="1" outlineLevel="2">
      <c r="A88" s="68" t="s">
        <v>76</v>
      </c>
      <c r="B88" s="89">
        <v>169</v>
      </c>
      <c r="C88" s="85">
        <v>4.5688023790213569E-2</v>
      </c>
      <c r="D88" s="89">
        <v>6</v>
      </c>
      <c r="E88" s="85">
        <v>1.6220600162206002E-3</v>
      </c>
      <c r="F88" s="89">
        <v>3514</v>
      </c>
      <c r="G88" s="85">
        <v>0.9499864828331982</v>
      </c>
      <c r="H88" s="89">
        <v>10</v>
      </c>
      <c r="I88" s="86">
        <v>2.703433360367667E-3</v>
      </c>
      <c r="J88" s="93">
        <f t="shared" si="2"/>
        <v>3699</v>
      </c>
    </row>
    <row r="89" spans="1:12" ht="18" hidden="1" customHeight="1" outlineLevel="2">
      <c r="A89" s="72" t="s">
        <v>77</v>
      </c>
      <c r="B89" s="89">
        <v>162</v>
      </c>
      <c r="C89" s="85">
        <v>0.69230769230769229</v>
      </c>
      <c r="D89" s="89">
        <v>4</v>
      </c>
      <c r="E89" s="85">
        <v>1.7094017094017096E-2</v>
      </c>
      <c r="F89" s="89">
        <v>66</v>
      </c>
      <c r="G89" s="85">
        <v>0.28205128205128205</v>
      </c>
      <c r="H89" s="89">
        <v>2</v>
      </c>
      <c r="I89" s="86">
        <v>8.5470085470085479E-3</v>
      </c>
      <c r="J89" s="93">
        <f t="shared" si="2"/>
        <v>234</v>
      </c>
    </row>
    <row r="90" spans="1:12" ht="18" hidden="1" customHeight="1" outlineLevel="2">
      <c r="A90" s="69" t="s">
        <v>46</v>
      </c>
      <c r="B90" s="330">
        <v>370</v>
      </c>
      <c r="C90" s="331">
        <v>1.3398951984674495E-3</v>
      </c>
      <c r="D90" s="330">
        <v>13</v>
      </c>
      <c r="E90" s="331">
        <v>4.7077398865072552E-5</v>
      </c>
      <c r="F90" s="330">
        <v>275724</v>
      </c>
      <c r="G90" s="331">
        <v>0.9984899018979434</v>
      </c>
      <c r="H90" s="330">
        <v>34</v>
      </c>
      <c r="I90" s="332">
        <v>1.2312550472403592E-4</v>
      </c>
      <c r="J90" s="333">
        <f t="shared" si="2"/>
        <v>276141</v>
      </c>
    </row>
    <row r="91" spans="1:12" ht="18" hidden="1" customHeight="1" outlineLevel="2">
      <c r="A91" s="34" t="s">
        <v>25</v>
      </c>
      <c r="B91" s="90">
        <v>2155</v>
      </c>
      <c r="C91" s="157">
        <v>0.52153920619554694</v>
      </c>
      <c r="D91" s="90">
        <v>340</v>
      </c>
      <c r="E91" s="157">
        <v>8.2284607938044527E-2</v>
      </c>
      <c r="F91" s="90">
        <v>1605</v>
      </c>
      <c r="G91" s="157">
        <v>0.38843175217812198</v>
      </c>
      <c r="H91" s="90">
        <v>32</v>
      </c>
      <c r="I91" s="158">
        <v>7.7444336882865443E-3</v>
      </c>
      <c r="J91" s="94">
        <f t="shared" si="2"/>
        <v>4132</v>
      </c>
    </row>
    <row r="92" spans="1:12" ht="18" hidden="1" customHeight="1" outlineLevel="2" thickBot="1">
      <c r="A92" s="7" t="s">
        <v>26</v>
      </c>
      <c r="B92" s="35">
        <v>2525</v>
      </c>
      <c r="C92" s="151">
        <v>9.0090732963931594E-3</v>
      </c>
      <c r="D92" s="35">
        <v>353</v>
      </c>
      <c r="E92" s="151">
        <v>1.2594862865848654E-3</v>
      </c>
      <c r="F92" s="35">
        <v>277329</v>
      </c>
      <c r="G92" s="151">
        <v>0.98949595572887861</v>
      </c>
      <c r="H92" s="35">
        <v>66</v>
      </c>
      <c r="I92" s="153">
        <v>2.3548468814334596E-4</v>
      </c>
      <c r="J92" s="75">
        <f t="shared" si="2"/>
        <v>280273</v>
      </c>
      <c r="K92" s="599"/>
    </row>
    <row r="93" spans="1:12" ht="13.5" hidden="1" outlineLevel="3" thickBot="1">
      <c r="A93" s="662" t="s">
        <v>246</v>
      </c>
      <c r="B93" s="662"/>
      <c r="C93" s="662"/>
      <c r="D93" s="662"/>
      <c r="E93" s="662"/>
      <c r="F93" s="662"/>
      <c r="G93" s="662"/>
      <c r="H93" s="662"/>
      <c r="I93" s="662"/>
      <c r="J93" s="662"/>
    </row>
    <row r="94" spans="1:12" ht="13.5" hidden="1" outlineLevel="1" thickBot="1">
      <c r="A94" s="36"/>
      <c r="B94" s="36"/>
      <c r="C94" s="36"/>
      <c r="D94" s="36"/>
      <c r="E94" s="36"/>
    </row>
    <row r="95" spans="1:12" ht="20.25" hidden="1" customHeight="1" outlineLevel="1" thickBot="1">
      <c r="A95" s="458" t="s">
        <v>94</v>
      </c>
      <c r="B95" s="458"/>
      <c r="C95" s="458"/>
      <c r="D95" s="458"/>
      <c r="E95" s="458"/>
    </row>
    <row r="96" spans="1:12" ht="15" hidden="1" customHeight="1" outlineLevel="3">
      <c r="A96" s="446" t="s">
        <v>5</v>
      </c>
      <c r="B96" s="448" t="s">
        <v>3</v>
      </c>
      <c r="C96" s="450"/>
      <c r="D96" s="448" t="s">
        <v>69</v>
      </c>
      <c r="E96" s="449"/>
    </row>
    <row r="97" spans="1:6" ht="15" hidden="1" customHeight="1" outlineLevel="3" thickBot="1">
      <c r="A97" s="447"/>
      <c r="B97" s="6" t="s">
        <v>85</v>
      </c>
      <c r="C97" s="6" t="s">
        <v>23</v>
      </c>
      <c r="D97" s="6" t="s">
        <v>85</v>
      </c>
      <c r="E97" s="394" t="s">
        <v>23</v>
      </c>
    </row>
    <row r="98" spans="1:6" ht="18" hidden="1" customHeight="1" outlineLevel="3">
      <c r="A98" s="32" t="s">
        <v>8</v>
      </c>
      <c r="B98" s="155">
        <v>6.4245514849988139E-2</v>
      </c>
      <c r="C98" s="155">
        <v>4.752425293837742E-2</v>
      </c>
      <c r="D98" s="155">
        <v>0.88319591283721355</v>
      </c>
      <c r="E98" s="156">
        <v>5.0343193744208786E-3</v>
      </c>
      <c r="F98" s="56"/>
    </row>
    <row r="99" spans="1:6" ht="18" hidden="1" customHeight="1" outlineLevel="3">
      <c r="A99" s="33" t="s">
        <v>2</v>
      </c>
      <c r="B99" s="149">
        <v>0.11179221226298267</v>
      </c>
      <c r="C99" s="149">
        <v>1.0923653759703809E-2</v>
      </c>
      <c r="D99" s="149">
        <v>0.87019479458404603</v>
      </c>
      <c r="E99" s="150">
        <v>7.0893393932675262E-3</v>
      </c>
    </row>
    <row r="100" spans="1:6" ht="18" hidden="1" customHeight="1" outlineLevel="3">
      <c r="A100" s="71" t="s">
        <v>75</v>
      </c>
      <c r="B100" s="149">
        <v>0.19245150529997732</v>
      </c>
      <c r="C100" s="149">
        <v>0.33224941795933449</v>
      </c>
      <c r="D100" s="149">
        <v>0.47484754104086213</v>
      </c>
      <c r="E100" s="150">
        <v>4.5153569982598197E-4</v>
      </c>
    </row>
    <row r="101" spans="1:6" ht="18" hidden="1" customHeight="1" outlineLevel="3">
      <c r="A101" s="68" t="s">
        <v>76</v>
      </c>
      <c r="B101" s="85">
        <v>0.66598301285651218</v>
      </c>
      <c r="C101" s="85">
        <v>6.350660699024395E-2</v>
      </c>
      <c r="D101" s="85">
        <v>0.26841086200954489</v>
      </c>
      <c r="E101" s="86">
        <v>2.0995181436990751E-3</v>
      </c>
    </row>
    <row r="102" spans="1:6" ht="18" hidden="1" customHeight="1" outlineLevel="3">
      <c r="A102" s="72" t="s">
        <v>77</v>
      </c>
      <c r="B102" s="85">
        <v>6.2749159284875511E-2</v>
      </c>
      <c r="C102" s="85">
        <v>0.40585924645257904</v>
      </c>
      <c r="D102" s="85">
        <v>0.53139144814451289</v>
      </c>
      <c r="E102" s="86">
        <v>1.4611803237409477E-7</v>
      </c>
    </row>
    <row r="103" spans="1:6" ht="18" hidden="1" customHeight="1" outlineLevel="3">
      <c r="A103" s="23" t="s">
        <v>46</v>
      </c>
      <c r="B103" s="331">
        <v>0.19121949592911999</v>
      </c>
      <c r="C103" s="331">
        <v>0.3290169112347629</v>
      </c>
      <c r="D103" s="331">
        <v>0.47925491083168115</v>
      </c>
      <c r="E103" s="334">
        <v>5.0868200443603693E-4</v>
      </c>
    </row>
    <row r="104" spans="1:6" ht="18" hidden="1" customHeight="1" outlineLevel="3">
      <c r="A104" s="34" t="s">
        <v>25</v>
      </c>
      <c r="B104" s="157">
        <v>0.48745523260564244</v>
      </c>
      <c r="C104" s="157">
        <v>0.20826174834118044</v>
      </c>
      <c r="D104" s="157">
        <v>0.2986886778791904</v>
      </c>
      <c r="E104" s="158">
        <v>5.594341173986779E-3</v>
      </c>
      <c r="F104" s="56"/>
    </row>
    <row r="105" spans="1:6" ht="18" hidden="1" customHeight="1" outlineLevel="3" thickBot="1">
      <c r="A105" s="7" t="s">
        <v>26</v>
      </c>
      <c r="B105" s="151">
        <v>0.46900627878255019</v>
      </c>
      <c r="C105" s="151">
        <v>0.21578213210418457</v>
      </c>
      <c r="D105" s="151">
        <v>0.30993397235690495</v>
      </c>
      <c r="E105" s="153">
        <v>5.2776167563602849E-3</v>
      </c>
      <c r="F105" s="56"/>
    </row>
    <row r="106" spans="1:6" hidden="1" outlineLevel="3">
      <c r="A106" s="662" t="s">
        <v>244</v>
      </c>
      <c r="B106" s="662"/>
      <c r="C106" s="662"/>
      <c r="D106" s="662"/>
      <c r="E106" s="662"/>
    </row>
    <row r="107" spans="1:6" hidden="1" outlineLevel="1"/>
    <row r="108" spans="1:6" s="459" customFormat="1" collapsed="1"/>
  </sheetData>
  <mergeCells count="52">
    <mergeCell ref="A12:L12"/>
    <mergeCell ref="A25:E25"/>
    <mergeCell ref="A26:E26"/>
    <mergeCell ref="A93:J93"/>
    <mergeCell ref="A95:E95"/>
    <mergeCell ref="A96:A97"/>
    <mergeCell ref="B96:C96"/>
    <mergeCell ref="D96:E96"/>
    <mergeCell ref="A108:XFD108"/>
    <mergeCell ref="A106:E106"/>
    <mergeCell ref="A81:L81"/>
    <mergeCell ref="A82:L82"/>
    <mergeCell ref="A83:A84"/>
    <mergeCell ref="B83:E83"/>
    <mergeCell ref="F83:I83"/>
    <mergeCell ref="J83:J84"/>
    <mergeCell ref="B84:C84"/>
    <mergeCell ref="D84:E84"/>
    <mergeCell ref="F84:G84"/>
    <mergeCell ref="H84:I84"/>
    <mergeCell ref="H57:I57"/>
    <mergeCell ref="A67:E67"/>
    <mergeCell ref="A68:A69"/>
    <mergeCell ref="B68:C68"/>
    <mergeCell ref="D68:E68"/>
    <mergeCell ref="A80:XFD80"/>
    <mergeCell ref="A53:XFD53"/>
    <mergeCell ref="A54:L54"/>
    <mergeCell ref="A55:L55"/>
    <mergeCell ref="A56:A57"/>
    <mergeCell ref="B56:E56"/>
    <mergeCell ref="F56:I56"/>
    <mergeCell ref="J56:J57"/>
    <mergeCell ref="B57:C57"/>
    <mergeCell ref="D57:E57"/>
    <mergeCell ref="F57:G57"/>
    <mergeCell ref="H3:I3"/>
    <mergeCell ref="A13:L13"/>
    <mergeCell ref="A14:E14"/>
    <mergeCell ref="A15:A16"/>
    <mergeCell ref="B15:C15"/>
    <mergeCell ref="D15:E15"/>
    <mergeCell ref="A1:XFD1"/>
    <mergeCell ref="A2:A3"/>
    <mergeCell ref="B2:E2"/>
    <mergeCell ref="F2:I2"/>
    <mergeCell ref="J2:J3"/>
    <mergeCell ref="K2:K3"/>
    <mergeCell ref="L2:L3"/>
    <mergeCell ref="B3:C3"/>
    <mergeCell ref="D3:E3"/>
    <mergeCell ref="F3:G3"/>
  </mergeCells>
  <pageMargins left="0.75" right="0.75" top="1" bottom="1" header="0.5" footer="0.5"/>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18"/>
  <sheetViews>
    <sheetView zoomScaleNormal="100" workbookViewId="0">
      <selection sqref="A1:XFD1"/>
    </sheetView>
  </sheetViews>
  <sheetFormatPr defaultColWidth="9.140625" defaultRowHeight="14.25" outlineLevelRow="1" outlineLevelCol="1"/>
  <cols>
    <col min="1" max="1" width="32" style="191" customWidth="1"/>
    <col min="2" max="5" width="9.28515625" style="191" customWidth="1"/>
    <col min="6" max="9" width="12.42578125" style="191" customWidth="1"/>
    <col min="10" max="11" width="12.42578125" style="191" hidden="1" customWidth="1" outlineLevel="1"/>
    <col min="12" max="13" width="11.7109375" style="191" hidden="1" customWidth="1" outlineLevel="1"/>
    <col min="14" max="14" width="9.28515625" style="191" customWidth="1" collapsed="1"/>
    <col min="15" max="15" width="9.28515625" style="191" customWidth="1"/>
    <col min="16" max="27" width="9" style="191" customWidth="1"/>
    <col min="28" max="16384" width="9.140625" style="191"/>
  </cols>
  <sheetData>
    <row r="1" spans="1:15" s="463" customFormat="1" ht="25.15" customHeight="1">
      <c r="A1" s="463" t="s">
        <v>60</v>
      </c>
    </row>
    <row r="2" spans="1:15" s="464" customFormat="1" ht="18.75" customHeight="1" thickBot="1">
      <c r="A2" s="464" t="s">
        <v>231</v>
      </c>
    </row>
    <row r="3" spans="1:15" ht="21" customHeight="1">
      <c r="A3" s="465" t="s">
        <v>62</v>
      </c>
      <c r="B3" s="467" t="s">
        <v>8</v>
      </c>
      <c r="C3" s="468"/>
      <c r="D3" s="467" t="s">
        <v>2</v>
      </c>
      <c r="E3" s="468"/>
      <c r="F3" s="469" t="s">
        <v>79</v>
      </c>
      <c r="G3" s="469"/>
      <c r="H3" s="469" t="s">
        <v>80</v>
      </c>
      <c r="I3" s="469"/>
      <c r="J3" s="469" t="s">
        <v>45</v>
      </c>
      <c r="K3" s="469"/>
      <c r="L3" s="467" t="s">
        <v>95</v>
      </c>
      <c r="M3" s="468"/>
      <c r="N3" s="467" t="s">
        <v>25</v>
      </c>
      <c r="O3" s="470"/>
    </row>
    <row r="4" spans="1:15" ht="21.75" customHeight="1" thickBot="1">
      <c r="A4" s="466"/>
      <c r="B4" s="192" t="s">
        <v>61</v>
      </c>
      <c r="C4" s="193" t="s">
        <v>59</v>
      </c>
      <c r="D4" s="192" t="s">
        <v>61</v>
      </c>
      <c r="E4" s="193" t="s">
        <v>59</v>
      </c>
      <c r="F4" s="194" t="s">
        <v>61</v>
      </c>
      <c r="G4" s="194" t="s">
        <v>59</v>
      </c>
      <c r="H4" s="194" t="s">
        <v>61</v>
      </c>
      <c r="I4" s="194" t="s">
        <v>59</v>
      </c>
      <c r="J4" s="194" t="s">
        <v>61</v>
      </c>
      <c r="K4" s="194" t="s">
        <v>59</v>
      </c>
      <c r="L4" s="192" t="s">
        <v>61</v>
      </c>
      <c r="M4" s="193" t="s">
        <v>59</v>
      </c>
      <c r="N4" s="192" t="s">
        <v>61</v>
      </c>
      <c r="O4" s="195" t="s">
        <v>59</v>
      </c>
    </row>
    <row r="5" spans="1:15" s="197" customFormat="1" ht="19.899999999999999" customHeight="1">
      <c r="A5" s="196" t="s">
        <v>117</v>
      </c>
      <c r="B5" s="307">
        <v>0.39707941504304578</v>
      </c>
      <c r="C5" s="308">
        <v>0.29490000689166607</v>
      </c>
      <c r="D5" s="307">
        <v>17.858643069306829</v>
      </c>
      <c r="E5" s="308">
        <v>4.1835155852913957</v>
      </c>
      <c r="F5" s="307">
        <v>6.0757258015285753</v>
      </c>
      <c r="G5" s="308">
        <v>7.5462145877242981E-2</v>
      </c>
      <c r="H5" s="307">
        <v>-2.9351091364238857</v>
      </c>
      <c r="I5" s="308">
        <v>-3.4269136422502421E-2</v>
      </c>
      <c r="J5" s="307">
        <v>0.29219745385037355</v>
      </c>
      <c r="K5" s="308">
        <v>3.4704454737957114E-3</v>
      </c>
      <c r="L5" s="307">
        <v>0.41710897510598421</v>
      </c>
      <c r="M5" s="308">
        <v>5.0176713332592219E-3</v>
      </c>
      <c r="N5" s="289">
        <v>-0.38004583615878218</v>
      </c>
      <c r="O5" s="290">
        <v>-4.4134812564024586E-3</v>
      </c>
    </row>
    <row r="6" spans="1:15" s="197" customFormat="1" ht="19.899999999999999" customHeight="1">
      <c r="A6" s="198" t="s">
        <v>9</v>
      </c>
      <c r="B6" s="309" t="s">
        <v>50</v>
      </c>
      <c r="C6" s="310" t="s">
        <v>50</v>
      </c>
      <c r="D6" s="309" t="s">
        <v>50</v>
      </c>
      <c r="E6" s="310" t="s">
        <v>50</v>
      </c>
      <c r="F6" s="309">
        <v>4.3307491936518455E-3</v>
      </c>
      <c r="G6" s="310">
        <v>0.11694437281228812</v>
      </c>
      <c r="H6" s="291">
        <v>3.0877128741155659</v>
      </c>
      <c r="I6" s="293">
        <v>1.9140683947404526</v>
      </c>
      <c r="J6" s="291">
        <v>2.2714570108038727</v>
      </c>
      <c r="K6" s="293">
        <v>1.9459742376976448</v>
      </c>
      <c r="L6" s="291">
        <v>2.2444300653853602</v>
      </c>
      <c r="M6" s="293">
        <v>1.9481728107192198</v>
      </c>
      <c r="N6" s="291">
        <v>0.53052783818669447</v>
      </c>
      <c r="O6" s="294">
        <v>0.1048818955678414</v>
      </c>
    </row>
    <row r="7" spans="1:15" s="197" customFormat="1" ht="28.9" customHeight="1">
      <c r="A7" s="199" t="s">
        <v>11</v>
      </c>
      <c r="B7" s="295">
        <v>7.3914606886870455</v>
      </c>
      <c r="C7" s="296">
        <v>0.20882381743839087</v>
      </c>
      <c r="D7" s="295">
        <v>-1.9386320280790403</v>
      </c>
      <c r="E7" s="296">
        <v>-0.10226587419373692</v>
      </c>
      <c r="F7" s="295">
        <v>-0.97621474255423502</v>
      </c>
      <c r="G7" s="296">
        <v>-0.6647836163602705</v>
      </c>
      <c r="H7" s="295">
        <v>-2.6181530893168437E-2</v>
      </c>
      <c r="I7" s="296">
        <v>-1.3528128561068574E-2</v>
      </c>
      <c r="J7" s="295">
        <v>-0.27389429233973805</v>
      </c>
      <c r="K7" s="296">
        <v>-0.15188867376106627</v>
      </c>
      <c r="L7" s="295">
        <v>-0.23910001734945457</v>
      </c>
      <c r="M7" s="296">
        <v>-0.10953164100553563</v>
      </c>
      <c r="N7" s="295">
        <v>-6.0222003308357114E-2</v>
      </c>
      <c r="O7" s="297">
        <v>-3.7315608906742376E-2</v>
      </c>
    </row>
    <row r="8" spans="1:15" s="197" customFormat="1" ht="19.899999999999999" customHeight="1">
      <c r="A8" s="200" t="s">
        <v>31</v>
      </c>
      <c r="B8" s="291">
        <v>0.21484571690200491</v>
      </c>
      <c r="C8" s="293">
        <v>0.32002388489314659</v>
      </c>
      <c r="D8" s="309" t="s">
        <v>50</v>
      </c>
      <c r="E8" s="310" t="s">
        <v>50</v>
      </c>
      <c r="F8" s="291">
        <v>1.2554526275007118E-2</v>
      </c>
      <c r="G8" s="293">
        <v>0.22201494001888977</v>
      </c>
      <c r="H8" s="309" t="s">
        <v>50</v>
      </c>
      <c r="I8" s="310" t="s">
        <v>50</v>
      </c>
      <c r="J8" s="291">
        <v>3.3034998918562378E-3</v>
      </c>
      <c r="K8" s="293">
        <v>0.20649254055634589</v>
      </c>
      <c r="L8" s="291">
        <v>4.5997606253857055E-3</v>
      </c>
      <c r="M8" s="293">
        <v>0.20739293919212215</v>
      </c>
      <c r="N8" s="291">
        <v>8.140648336791301E-5</v>
      </c>
      <c r="O8" s="294">
        <v>9.0056957919686653E-2</v>
      </c>
    </row>
    <row r="9" spans="1:15" s="197" customFormat="1" ht="19.899999999999999" customHeight="1">
      <c r="A9" s="199" t="s">
        <v>119</v>
      </c>
      <c r="B9" s="295">
        <v>-7.8823494787836292</v>
      </c>
      <c r="C9" s="296">
        <v>-0.20224214260494816</v>
      </c>
      <c r="D9" s="295">
        <v>16.514536613386543</v>
      </c>
      <c r="E9" s="296">
        <v>0.54020506304019766</v>
      </c>
      <c r="F9" s="295">
        <v>-3.8227462518454227</v>
      </c>
      <c r="G9" s="296">
        <v>-0.4536783299964291</v>
      </c>
      <c r="H9" s="295">
        <v>-0.95643997565848859</v>
      </c>
      <c r="I9" s="296">
        <v>-0.82201174255942144</v>
      </c>
      <c r="J9" s="295">
        <v>-1.7814193300229639</v>
      </c>
      <c r="K9" s="296">
        <v>-0.55354373182868255</v>
      </c>
      <c r="L9" s="295">
        <v>-1.7961395854308382</v>
      </c>
      <c r="M9" s="296">
        <v>-0.49153499082906571</v>
      </c>
      <c r="N9" s="295">
        <v>-9.1754543569330438E-2</v>
      </c>
      <c r="O9" s="297">
        <v>-0.22643053161941915</v>
      </c>
    </row>
    <row r="10" spans="1:15" s="197" customFormat="1" ht="19.899999999999999" customHeight="1">
      <c r="A10" s="201" t="s">
        <v>7</v>
      </c>
      <c r="B10" s="291">
        <v>-0.10550487915939114</v>
      </c>
      <c r="C10" s="382">
        <v>-1</v>
      </c>
      <c r="D10" s="309" t="s">
        <v>50</v>
      </c>
      <c r="E10" s="310" t="s">
        <v>50</v>
      </c>
      <c r="F10" s="291">
        <v>-0.1604490526318631</v>
      </c>
      <c r="G10" s="382">
        <v>-1</v>
      </c>
      <c r="H10" s="291">
        <v>-1.4414752096322054E-2</v>
      </c>
      <c r="I10" s="382">
        <v>-0.22481539686136362</v>
      </c>
      <c r="J10" s="291">
        <v>-5.5135228772833382E-2</v>
      </c>
      <c r="K10" s="292">
        <v>-0.60341915068258456</v>
      </c>
      <c r="L10" s="291">
        <v>-5.539509315424844E-2</v>
      </c>
      <c r="M10" s="292">
        <v>-0.60749324093499213</v>
      </c>
      <c r="N10" s="291">
        <v>-1.1878911511993754E-4</v>
      </c>
      <c r="O10" s="381">
        <v>-8.7043068169930959E-2</v>
      </c>
    </row>
    <row r="11" spans="1:15" s="197" customFormat="1" ht="19.899999999999999" customHeight="1">
      <c r="A11" s="202" t="s">
        <v>10</v>
      </c>
      <c r="B11" s="295">
        <v>-2.4215838171698105</v>
      </c>
      <c r="C11" s="296">
        <v>-0.18552434177403701</v>
      </c>
      <c r="D11" s="295">
        <v>-18.935553760006957</v>
      </c>
      <c r="E11" s="296">
        <v>-0.60360066370885301</v>
      </c>
      <c r="F11" s="295">
        <v>-0.87108415632658298</v>
      </c>
      <c r="G11" s="296">
        <v>-0.22284734458027886</v>
      </c>
      <c r="H11" s="295">
        <v>0.41435062889099289</v>
      </c>
      <c r="I11" s="296">
        <v>7.2403381775674985E-2</v>
      </c>
      <c r="J11" s="295">
        <v>0.1131649924411289</v>
      </c>
      <c r="K11" s="296">
        <v>2.1722287015080548E-2</v>
      </c>
      <c r="L11" s="295">
        <v>1.8657867109258403E-2</v>
      </c>
      <c r="M11" s="296">
        <v>3.4707476198547337E-3</v>
      </c>
      <c r="N11" s="295">
        <v>-1.3799464338204101E-2</v>
      </c>
      <c r="O11" s="297">
        <v>-7.9003235938016614E-3</v>
      </c>
    </row>
    <row r="12" spans="1:15" s="197" customFormat="1" ht="19.899999999999999" customHeight="1">
      <c r="A12" s="202" t="s">
        <v>136</v>
      </c>
      <c r="B12" s="291">
        <v>2.4060523544807202</v>
      </c>
      <c r="C12" s="293">
        <v>0.23016657673075386</v>
      </c>
      <c r="D12" s="295">
        <v>7.5543104884102236E-2</v>
      </c>
      <c r="E12" s="296">
        <v>6.0049896021808345E-2</v>
      </c>
      <c r="F12" s="295">
        <v>-0.37657311819082989</v>
      </c>
      <c r="G12" s="296">
        <v>-0.17023911907418973</v>
      </c>
      <c r="H12" s="295">
        <v>0.32306350464222433</v>
      </c>
      <c r="I12" s="296">
        <v>9.7461020407562188E-2</v>
      </c>
      <c r="J12" s="295">
        <v>0.16203819683982579</v>
      </c>
      <c r="K12" s="296">
        <v>5.3962202220110195E-2</v>
      </c>
      <c r="L12" s="295">
        <v>0.17508104544129571</v>
      </c>
      <c r="M12" s="296">
        <v>5.7074005339239849E-2</v>
      </c>
      <c r="N12" s="295">
        <v>7.507904143279516E-2</v>
      </c>
      <c r="O12" s="297">
        <v>2.5405937745266546E-2</v>
      </c>
    </row>
    <row r="13" spans="1:15" s="197" customFormat="1" ht="22.5" hidden="1" customHeight="1" outlineLevel="1">
      <c r="A13" s="201" t="s">
        <v>82</v>
      </c>
      <c r="B13" s="309" t="s">
        <v>50</v>
      </c>
      <c r="C13" s="310" t="s">
        <v>50</v>
      </c>
      <c r="D13" s="309" t="s">
        <v>50</v>
      </c>
      <c r="E13" s="310" t="s">
        <v>50</v>
      </c>
      <c r="F13" s="309" t="s">
        <v>50</v>
      </c>
      <c r="G13" s="310" t="s">
        <v>50</v>
      </c>
      <c r="H13" s="309" t="s">
        <v>50</v>
      </c>
      <c r="I13" s="310" t="s">
        <v>50</v>
      </c>
      <c r="J13" s="309" t="s">
        <v>50</v>
      </c>
      <c r="K13" s="310" t="s">
        <v>50</v>
      </c>
      <c r="L13" s="309" t="s">
        <v>50</v>
      </c>
      <c r="M13" s="310" t="s">
        <v>50</v>
      </c>
      <c r="N13" s="291" t="s">
        <v>50</v>
      </c>
      <c r="O13" s="381" t="s">
        <v>50</v>
      </c>
    </row>
    <row r="14" spans="1:15" s="197" customFormat="1" ht="22.5" customHeight="1" collapsed="1">
      <c r="A14" s="198" t="s">
        <v>24</v>
      </c>
      <c r="B14" s="309" t="s">
        <v>50</v>
      </c>
      <c r="C14" s="310" t="s">
        <v>50</v>
      </c>
      <c r="D14" s="309" t="s">
        <v>50</v>
      </c>
      <c r="E14" s="310" t="s">
        <v>50</v>
      </c>
      <c r="F14" s="309" t="s">
        <v>50</v>
      </c>
      <c r="G14" s="310" t="s">
        <v>50</v>
      </c>
      <c r="H14" s="291">
        <v>9.6144878569738579E-2</v>
      </c>
      <c r="I14" s="293">
        <v>0.20931818978806427</v>
      </c>
      <c r="J14" s="291">
        <v>7.5587356320870075E-2</v>
      </c>
      <c r="K14" s="293">
        <v>0.22948678732032288</v>
      </c>
      <c r="L14" s="291">
        <v>7.4901981836870621E-2</v>
      </c>
      <c r="M14" s="293">
        <v>0.23040435015790489</v>
      </c>
      <c r="N14" s="291">
        <v>-1.3216239398434245E-2</v>
      </c>
      <c r="O14" s="381">
        <v>-1.7015578341854017E-2</v>
      </c>
    </row>
    <row r="15" spans="1:15" s="197" customFormat="1" ht="22.5" hidden="1" customHeight="1" outlineLevel="1">
      <c r="A15" s="198" t="s">
        <v>29</v>
      </c>
      <c r="B15" s="309" t="s">
        <v>50</v>
      </c>
      <c r="C15" s="310" t="s">
        <v>50</v>
      </c>
      <c r="D15" s="309" t="s">
        <v>50</v>
      </c>
      <c r="E15" s="310" t="s">
        <v>50</v>
      </c>
      <c r="F15" s="309" t="s">
        <v>50</v>
      </c>
      <c r="G15" s="310" t="s">
        <v>50</v>
      </c>
      <c r="H15" s="309" t="s">
        <v>50</v>
      </c>
      <c r="I15" s="310" t="s">
        <v>50</v>
      </c>
      <c r="J15" s="309" t="s">
        <v>50</v>
      </c>
      <c r="K15" s="310" t="s">
        <v>50</v>
      </c>
      <c r="L15" s="309" t="s">
        <v>50</v>
      </c>
      <c r="M15" s="310" t="s">
        <v>50</v>
      </c>
      <c r="N15" s="291" t="s">
        <v>50</v>
      </c>
      <c r="O15" s="381" t="s">
        <v>50</v>
      </c>
    </row>
    <row r="16" spans="1:15" s="197" customFormat="1" ht="22.5" customHeight="1" collapsed="1">
      <c r="A16" s="203" t="s">
        <v>130</v>
      </c>
      <c r="B16" s="309" t="s">
        <v>50</v>
      </c>
      <c r="C16" s="310" t="s">
        <v>50</v>
      </c>
      <c r="D16" s="309">
        <v>-13.574536999491482</v>
      </c>
      <c r="E16" s="383">
        <v>-1</v>
      </c>
      <c r="F16" s="291">
        <v>0.11445624455168682</v>
      </c>
      <c r="G16" s="382">
        <v>3.5579453739711407E-2</v>
      </c>
      <c r="H16" s="291">
        <v>1.0873508853359028E-2</v>
      </c>
      <c r="I16" s="382">
        <v>0.13914186193417724</v>
      </c>
      <c r="J16" s="291">
        <v>-0.80729965901239975</v>
      </c>
      <c r="K16" s="292">
        <v>-0.83558912929567153</v>
      </c>
      <c r="L16" s="291">
        <v>-0.84414499956959099</v>
      </c>
      <c r="M16" s="292">
        <v>-0.84326843643498006</v>
      </c>
      <c r="N16" s="298">
        <v>-4.6531410214636047E-2</v>
      </c>
      <c r="O16" s="299">
        <v>-3.4946277488948983E-2</v>
      </c>
    </row>
    <row r="17" spans="1:15" s="197" customFormat="1" ht="19.899999999999999" customHeight="1" thickBot="1">
      <c r="A17" s="204" t="s">
        <v>131</v>
      </c>
      <c r="B17" s="300">
        <v>-8.0033858206321025</v>
      </c>
      <c r="C17" s="301">
        <v>-0.12787721050345885</v>
      </c>
      <c r="D17" s="300">
        <v>-15.920011041227799</v>
      </c>
      <c r="E17" s="301">
        <v>-0.20736091935768886</v>
      </c>
      <c r="F17" s="300">
        <v>-5.1163963344430101</v>
      </c>
      <c r="G17" s="301">
        <v>-0.2854432265174216</v>
      </c>
      <c r="H17" s="300">
        <v>-0.12642220679849603</v>
      </c>
      <c r="I17" s="301">
        <v>-1.1702802168558252E-2</v>
      </c>
      <c r="J17" s="300">
        <v>-2.293063672206372</v>
      </c>
      <c r="K17" s="301">
        <v>-0.17890051457999559</v>
      </c>
      <c r="L17" s="300">
        <v>-2.4270387837672533</v>
      </c>
      <c r="M17" s="301">
        <v>-0.17958347845576889</v>
      </c>
      <c r="N17" s="300">
        <v>-9.0341405202930269E-2</v>
      </c>
      <c r="O17" s="302">
        <v>-1.2518405838900761E-2</v>
      </c>
    </row>
    <row r="18" spans="1:15" ht="15" customHeight="1">
      <c r="A18" s="205"/>
      <c r="N18" s="388"/>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2" priority="1" operator="greaterThan">
      <formula>0</formula>
    </cfRule>
    <cfRule type="cellIs" dxfId="1" priority="2" operator="lessThan">
      <formula>0</formula>
    </cfRule>
    <cfRule type="cellIs" dxfId="0" priority="3" stopIfTrue="1" operator="lessThan">
      <formula>0</formula>
    </cfRule>
  </conditionalFormatting>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W66"/>
  <sheetViews>
    <sheetView zoomScaleNormal="100" workbookViewId="0">
      <pane ySplit="1" topLeftCell="A2" activePane="bottomLeft" state="frozen"/>
      <selection activeCell="L24" sqref="L24"/>
      <selection pane="bottomLeft" activeCell="A10" sqref="A10"/>
    </sheetView>
  </sheetViews>
  <sheetFormatPr defaultColWidth="9.140625" defaultRowHeight="12.75" outlineLevelRow="1" outlineLevelCol="1"/>
  <cols>
    <col min="1" max="1" width="2.42578125" style="1" customWidth="1"/>
    <col min="2" max="2" width="42.7109375" style="1" customWidth="1"/>
    <col min="3" max="4" width="12.140625" style="1" customWidth="1"/>
    <col min="5" max="5" width="3.140625" style="1" customWidth="1"/>
    <col min="6" max="6" width="42.42578125" style="1" customWidth="1"/>
    <col min="7" max="8" width="11.140625" style="1" customWidth="1"/>
    <col min="9" max="9" width="3.140625" style="1" customWidth="1"/>
    <col min="10" max="10" width="42.140625" style="1" customWidth="1"/>
    <col min="11" max="11" width="10.28515625" style="1" bestFit="1" customWidth="1"/>
    <col min="12" max="12" width="11" style="1" customWidth="1"/>
    <col min="13" max="13" width="2.28515625" style="1" customWidth="1" outlineLevel="1"/>
    <col min="14" max="14" width="41.140625" style="1" customWidth="1" outlineLevel="1"/>
    <col min="15" max="15" width="10" style="1" customWidth="1" outlineLevel="1"/>
    <col min="16" max="16" width="11" style="1" customWidth="1" outlineLevel="1"/>
    <col min="17" max="17" width="3.42578125" style="1" customWidth="1"/>
    <col min="18" max="18" width="42.5703125" style="1" customWidth="1"/>
    <col min="19" max="20" width="10" style="1" bestFit="1" customWidth="1"/>
    <col min="21" max="21" width="9" style="1" customWidth="1"/>
    <col min="22" max="22" width="10.5703125" style="1" bestFit="1" customWidth="1"/>
    <col min="23" max="256" width="9.140625" style="1"/>
    <col min="257" max="257" width="2.42578125" style="1" customWidth="1"/>
    <col min="258" max="258" width="42.7109375" style="1" customWidth="1"/>
    <col min="259" max="260" width="12.140625" style="1" customWidth="1"/>
    <col min="261" max="261" width="2.28515625" style="1" customWidth="1"/>
    <col min="262" max="262" width="42.42578125" style="1" customWidth="1"/>
    <col min="263" max="264" width="11.140625" style="1" customWidth="1"/>
    <col min="265" max="265" width="2.28515625" style="1" customWidth="1"/>
    <col min="266" max="266" width="42.140625" style="1" customWidth="1"/>
    <col min="267" max="267" width="10.28515625" style="1" bestFit="1" customWidth="1"/>
    <col min="268" max="268" width="11" style="1" customWidth="1"/>
    <col min="269" max="272" width="0" style="1" hidden="1" customWidth="1"/>
    <col min="273" max="273" width="2" style="1" customWidth="1"/>
    <col min="274" max="274" width="42.5703125" style="1" customWidth="1"/>
    <col min="275" max="276" width="10" style="1" bestFit="1" customWidth="1"/>
    <col min="277" max="277" width="9" style="1" customWidth="1"/>
    <col min="278" max="278" width="10.5703125" style="1" bestFit="1" customWidth="1"/>
    <col min="279" max="512" width="9.140625" style="1"/>
    <col min="513" max="513" width="2.42578125" style="1" customWidth="1"/>
    <col min="514" max="514" width="42.7109375" style="1" customWidth="1"/>
    <col min="515" max="516" width="12.140625" style="1" customWidth="1"/>
    <col min="517" max="517" width="2.28515625" style="1" customWidth="1"/>
    <col min="518" max="518" width="42.42578125" style="1" customWidth="1"/>
    <col min="519" max="520" width="11.140625" style="1" customWidth="1"/>
    <col min="521" max="521" width="2.28515625" style="1" customWidth="1"/>
    <col min="522" max="522" width="42.140625" style="1" customWidth="1"/>
    <col min="523" max="523" width="10.28515625" style="1" bestFit="1" customWidth="1"/>
    <col min="524" max="524" width="11" style="1" customWidth="1"/>
    <col min="525" max="528" width="0" style="1" hidden="1" customWidth="1"/>
    <col min="529" max="529" width="2" style="1" customWidth="1"/>
    <col min="530" max="530" width="42.5703125" style="1" customWidth="1"/>
    <col min="531" max="532" width="10" style="1" bestFit="1" customWidth="1"/>
    <col min="533" max="533" width="9" style="1" customWidth="1"/>
    <col min="534" max="534" width="10.5703125" style="1" bestFit="1" customWidth="1"/>
    <col min="535" max="768" width="9.140625" style="1"/>
    <col min="769" max="769" width="2.42578125" style="1" customWidth="1"/>
    <col min="770" max="770" width="42.7109375" style="1" customWidth="1"/>
    <col min="771" max="772" width="12.140625" style="1" customWidth="1"/>
    <col min="773" max="773" width="2.28515625" style="1" customWidth="1"/>
    <col min="774" max="774" width="42.42578125" style="1" customWidth="1"/>
    <col min="775" max="776" width="11.140625" style="1" customWidth="1"/>
    <col min="777" max="777" width="2.28515625" style="1" customWidth="1"/>
    <col min="778" max="778" width="42.140625" style="1" customWidth="1"/>
    <col min="779" max="779" width="10.28515625" style="1" bestFit="1" customWidth="1"/>
    <col min="780" max="780" width="11" style="1" customWidth="1"/>
    <col min="781" max="784" width="0" style="1" hidden="1" customWidth="1"/>
    <col min="785" max="785" width="2" style="1" customWidth="1"/>
    <col min="786" max="786" width="42.5703125" style="1" customWidth="1"/>
    <col min="787" max="788" width="10" style="1" bestFit="1" customWidth="1"/>
    <col min="789" max="789" width="9" style="1" customWidth="1"/>
    <col min="790" max="790" width="10.5703125" style="1" bestFit="1" customWidth="1"/>
    <col min="791" max="1024" width="9.140625" style="1"/>
    <col min="1025" max="1025" width="2.42578125" style="1" customWidth="1"/>
    <col min="1026" max="1026" width="42.7109375" style="1" customWidth="1"/>
    <col min="1027" max="1028" width="12.140625" style="1" customWidth="1"/>
    <col min="1029" max="1029" width="2.28515625" style="1" customWidth="1"/>
    <col min="1030" max="1030" width="42.42578125" style="1" customWidth="1"/>
    <col min="1031" max="1032" width="11.140625" style="1" customWidth="1"/>
    <col min="1033" max="1033" width="2.28515625" style="1" customWidth="1"/>
    <col min="1034" max="1034" width="42.140625" style="1" customWidth="1"/>
    <col min="1035" max="1035" width="10.28515625" style="1" bestFit="1" customWidth="1"/>
    <col min="1036" max="1036" width="11" style="1" customWidth="1"/>
    <col min="1037" max="1040" width="0" style="1" hidden="1" customWidth="1"/>
    <col min="1041" max="1041" width="2" style="1" customWidth="1"/>
    <col min="1042" max="1042" width="42.5703125" style="1" customWidth="1"/>
    <col min="1043" max="1044" width="10" style="1" bestFit="1" customWidth="1"/>
    <col min="1045" max="1045" width="9" style="1" customWidth="1"/>
    <col min="1046" max="1046" width="10.5703125" style="1" bestFit="1" customWidth="1"/>
    <col min="1047" max="1280" width="9.140625" style="1"/>
    <col min="1281" max="1281" width="2.42578125" style="1" customWidth="1"/>
    <col min="1282" max="1282" width="42.7109375" style="1" customWidth="1"/>
    <col min="1283" max="1284" width="12.140625" style="1" customWidth="1"/>
    <col min="1285" max="1285" width="2.28515625" style="1" customWidth="1"/>
    <col min="1286" max="1286" width="42.42578125" style="1" customWidth="1"/>
    <col min="1287" max="1288" width="11.140625" style="1" customWidth="1"/>
    <col min="1289" max="1289" width="2.28515625" style="1" customWidth="1"/>
    <col min="1290" max="1290" width="42.140625" style="1" customWidth="1"/>
    <col min="1291" max="1291" width="10.28515625" style="1" bestFit="1" customWidth="1"/>
    <col min="1292" max="1292" width="11" style="1" customWidth="1"/>
    <col min="1293" max="1296" width="0" style="1" hidden="1" customWidth="1"/>
    <col min="1297" max="1297" width="2" style="1" customWidth="1"/>
    <col min="1298" max="1298" width="42.5703125" style="1" customWidth="1"/>
    <col min="1299" max="1300" width="10" style="1" bestFit="1" customWidth="1"/>
    <col min="1301" max="1301" width="9" style="1" customWidth="1"/>
    <col min="1302" max="1302" width="10.5703125" style="1" bestFit="1" customWidth="1"/>
    <col min="1303" max="1536" width="9.140625" style="1"/>
    <col min="1537" max="1537" width="2.42578125" style="1" customWidth="1"/>
    <col min="1538" max="1538" width="42.7109375" style="1" customWidth="1"/>
    <col min="1539" max="1540" width="12.140625" style="1" customWidth="1"/>
    <col min="1541" max="1541" width="2.28515625" style="1" customWidth="1"/>
    <col min="1542" max="1542" width="42.42578125" style="1" customWidth="1"/>
    <col min="1543" max="1544" width="11.140625" style="1" customWidth="1"/>
    <col min="1545" max="1545" width="2.28515625" style="1" customWidth="1"/>
    <col min="1546" max="1546" width="42.140625" style="1" customWidth="1"/>
    <col min="1547" max="1547" width="10.28515625" style="1" bestFit="1" customWidth="1"/>
    <col min="1548" max="1548" width="11" style="1" customWidth="1"/>
    <col min="1549" max="1552" width="0" style="1" hidden="1" customWidth="1"/>
    <col min="1553" max="1553" width="2" style="1" customWidth="1"/>
    <col min="1554" max="1554" width="42.5703125" style="1" customWidth="1"/>
    <col min="1555" max="1556" width="10" style="1" bestFit="1" customWidth="1"/>
    <col min="1557" max="1557" width="9" style="1" customWidth="1"/>
    <col min="1558" max="1558" width="10.5703125" style="1" bestFit="1" customWidth="1"/>
    <col min="1559" max="1792" width="9.140625" style="1"/>
    <col min="1793" max="1793" width="2.42578125" style="1" customWidth="1"/>
    <col min="1794" max="1794" width="42.7109375" style="1" customWidth="1"/>
    <col min="1795" max="1796" width="12.140625" style="1" customWidth="1"/>
    <col min="1797" max="1797" width="2.28515625" style="1" customWidth="1"/>
    <col min="1798" max="1798" width="42.42578125" style="1" customWidth="1"/>
    <col min="1799" max="1800" width="11.140625" style="1" customWidth="1"/>
    <col min="1801" max="1801" width="2.28515625" style="1" customWidth="1"/>
    <col min="1802" max="1802" width="42.140625" style="1" customWidth="1"/>
    <col min="1803" max="1803" width="10.28515625" style="1" bestFit="1" customWidth="1"/>
    <col min="1804" max="1804" width="11" style="1" customWidth="1"/>
    <col min="1805" max="1808" width="0" style="1" hidden="1" customWidth="1"/>
    <col min="1809" max="1809" width="2" style="1" customWidth="1"/>
    <col min="1810" max="1810" width="42.5703125" style="1" customWidth="1"/>
    <col min="1811" max="1812" width="10" style="1" bestFit="1" customWidth="1"/>
    <col min="1813" max="1813" width="9" style="1" customWidth="1"/>
    <col min="1814" max="1814" width="10.5703125" style="1" bestFit="1" customWidth="1"/>
    <col min="1815" max="2048" width="9.140625" style="1"/>
    <col min="2049" max="2049" width="2.42578125" style="1" customWidth="1"/>
    <col min="2050" max="2050" width="42.7109375" style="1" customWidth="1"/>
    <col min="2051" max="2052" width="12.140625" style="1" customWidth="1"/>
    <col min="2053" max="2053" width="2.28515625" style="1" customWidth="1"/>
    <col min="2054" max="2054" width="42.42578125" style="1" customWidth="1"/>
    <col min="2055" max="2056" width="11.140625" style="1" customWidth="1"/>
    <col min="2057" max="2057" width="2.28515625" style="1" customWidth="1"/>
    <col min="2058" max="2058" width="42.140625" style="1" customWidth="1"/>
    <col min="2059" max="2059" width="10.28515625" style="1" bestFit="1" customWidth="1"/>
    <col min="2060" max="2060" width="11" style="1" customWidth="1"/>
    <col min="2061" max="2064" width="0" style="1" hidden="1" customWidth="1"/>
    <col min="2065" max="2065" width="2" style="1" customWidth="1"/>
    <col min="2066" max="2066" width="42.5703125" style="1" customWidth="1"/>
    <col min="2067" max="2068" width="10" style="1" bestFit="1" customWidth="1"/>
    <col min="2069" max="2069" width="9" style="1" customWidth="1"/>
    <col min="2070" max="2070" width="10.5703125" style="1" bestFit="1" customWidth="1"/>
    <col min="2071" max="2304" width="9.140625" style="1"/>
    <col min="2305" max="2305" width="2.42578125" style="1" customWidth="1"/>
    <col min="2306" max="2306" width="42.7109375" style="1" customWidth="1"/>
    <col min="2307" max="2308" width="12.140625" style="1" customWidth="1"/>
    <col min="2309" max="2309" width="2.28515625" style="1" customWidth="1"/>
    <col min="2310" max="2310" width="42.42578125" style="1" customWidth="1"/>
    <col min="2311" max="2312" width="11.140625" style="1" customWidth="1"/>
    <col min="2313" max="2313" width="2.28515625" style="1" customWidth="1"/>
    <col min="2314" max="2314" width="42.140625" style="1" customWidth="1"/>
    <col min="2315" max="2315" width="10.28515625" style="1" bestFit="1" customWidth="1"/>
    <col min="2316" max="2316" width="11" style="1" customWidth="1"/>
    <col min="2317" max="2320" width="0" style="1" hidden="1" customWidth="1"/>
    <col min="2321" max="2321" width="2" style="1" customWidth="1"/>
    <col min="2322" max="2322" width="42.5703125" style="1" customWidth="1"/>
    <col min="2323" max="2324" width="10" style="1" bestFit="1" customWidth="1"/>
    <col min="2325" max="2325" width="9" style="1" customWidth="1"/>
    <col min="2326" max="2326" width="10.5703125" style="1" bestFit="1" customWidth="1"/>
    <col min="2327" max="2560" width="9.140625" style="1"/>
    <col min="2561" max="2561" width="2.42578125" style="1" customWidth="1"/>
    <col min="2562" max="2562" width="42.7109375" style="1" customWidth="1"/>
    <col min="2563" max="2564" width="12.140625" style="1" customWidth="1"/>
    <col min="2565" max="2565" width="2.28515625" style="1" customWidth="1"/>
    <col min="2566" max="2566" width="42.42578125" style="1" customWidth="1"/>
    <col min="2567" max="2568" width="11.140625" style="1" customWidth="1"/>
    <col min="2569" max="2569" width="2.28515625" style="1" customWidth="1"/>
    <col min="2570" max="2570" width="42.140625" style="1" customWidth="1"/>
    <col min="2571" max="2571" width="10.28515625" style="1" bestFit="1" customWidth="1"/>
    <col min="2572" max="2572" width="11" style="1" customWidth="1"/>
    <col min="2573" max="2576" width="0" style="1" hidden="1" customWidth="1"/>
    <col min="2577" max="2577" width="2" style="1" customWidth="1"/>
    <col min="2578" max="2578" width="42.5703125" style="1" customWidth="1"/>
    <col min="2579" max="2580" width="10" style="1" bestFit="1" customWidth="1"/>
    <col min="2581" max="2581" width="9" style="1" customWidth="1"/>
    <col min="2582" max="2582" width="10.5703125" style="1" bestFit="1" customWidth="1"/>
    <col min="2583" max="2816" width="9.140625" style="1"/>
    <col min="2817" max="2817" width="2.42578125" style="1" customWidth="1"/>
    <col min="2818" max="2818" width="42.7109375" style="1" customWidth="1"/>
    <col min="2819" max="2820" width="12.140625" style="1" customWidth="1"/>
    <col min="2821" max="2821" width="2.28515625" style="1" customWidth="1"/>
    <col min="2822" max="2822" width="42.42578125" style="1" customWidth="1"/>
    <col min="2823" max="2824" width="11.140625" style="1" customWidth="1"/>
    <col min="2825" max="2825" width="2.28515625" style="1" customWidth="1"/>
    <col min="2826" max="2826" width="42.140625" style="1" customWidth="1"/>
    <col min="2827" max="2827" width="10.28515625" style="1" bestFit="1" customWidth="1"/>
    <col min="2828" max="2828" width="11" style="1" customWidth="1"/>
    <col min="2829" max="2832" width="0" style="1" hidden="1" customWidth="1"/>
    <col min="2833" max="2833" width="2" style="1" customWidth="1"/>
    <col min="2834" max="2834" width="42.5703125" style="1" customWidth="1"/>
    <col min="2835" max="2836" width="10" style="1" bestFit="1" customWidth="1"/>
    <col min="2837" max="2837" width="9" style="1" customWidth="1"/>
    <col min="2838" max="2838" width="10.5703125" style="1" bestFit="1" customWidth="1"/>
    <col min="2839" max="3072" width="9.140625" style="1"/>
    <col min="3073" max="3073" width="2.42578125" style="1" customWidth="1"/>
    <col min="3074" max="3074" width="42.7109375" style="1" customWidth="1"/>
    <col min="3075" max="3076" width="12.140625" style="1" customWidth="1"/>
    <col min="3077" max="3077" width="2.28515625" style="1" customWidth="1"/>
    <col min="3078" max="3078" width="42.42578125" style="1" customWidth="1"/>
    <col min="3079" max="3080" width="11.140625" style="1" customWidth="1"/>
    <col min="3081" max="3081" width="2.28515625" style="1" customWidth="1"/>
    <col min="3082" max="3082" width="42.140625" style="1" customWidth="1"/>
    <col min="3083" max="3083" width="10.28515625" style="1" bestFit="1" customWidth="1"/>
    <col min="3084" max="3084" width="11" style="1" customWidth="1"/>
    <col min="3085" max="3088" width="0" style="1" hidden="1" customWidth="1"/>
    <col min="3089" max="3089" width="2" style="1" customWidth="1"/>
    <col min="3090" max="3090" width="42.5703125" style="1" customWidth="1"/>
    <col min="3091" max="3092" width="10" style="1" bestFit="1" customWidth="1"/>
    <col min="3093" max="3093" width="9" style="1" customWidth="1"/>
    <col min="3094" max="3094" width="10.5703125" style="1" bestFit="1" customWidth="1"/>
    <col min="3095" max="3328" width="9.140625" style="1"/>
    <col min="3329" max="3329" width="2.42578125" style="1" customWidth="1"/>
    <col min="3330" max="3330" width="42.7109375" style="1" customWidth="1"/>
    <col min="3331" max="3332" width="12.140625" style="1" customWidth="1"/>
    <col min="3333" max="3333" width="2.28515625" style="1" customWidth="1"/>
    <col min="3334" max="3334" width="42.42578125" style="1" customWidth="1"/>
    <col min="3335" max="3336" width="11.140625" style="1" customWidth="1"/>
    <col min="3337" max="3337" width="2.28515625" style="1" customWidth="1"/>
    <col min="3338" max="3338" width="42.140625" style="1" customWidth="1"/>
    <col min="3339" max="3339" width="10.28515625" style="1" bestFit="1" customWidth="1"/>
    <col min="3340" max="3340" width="11" style="1" customWidth="1"/>
    <col min="3341" max="3344" width="0" style="1" hidden="1" customWidth="1"/>
    <col min="3345" max="3345" width="2" style="1" customWidth="1"/>
    <col min="3346" max="3346" width="42.5703125" style="1" customWidth="1"/>
    <col min="3347" max="3348" width="10" style="1" bestFit="1" customWidth="1"/>
    <col min="3349" max="3349" width="9" style="1" customWidth="1"/>
    <col min="3350" max="3350" width="10.5703125" style="1" bestFit="1" customWidth="1"/>
    <col min="3351" max="3584" width="9.140625" style="1"/>
    <col min="3585" max="3585" width="2.42578125" style="1" customWidth="1"/>
    <col min="3586" max="3586" width="42.7109375" style="1" customWidth="1"/>
    <col min="3587" max="3588" width="12.140625" style="1" customWidth="1"/>
    <col min="3589" max="3589" width="2.28515625" style="1" customWidth="1"/>
    <col min="3590" max="3590" width="42.42578125" style="1" customWidth="1"/>
    <col min="3591" max="3592" width="11.140625" style="1" customWidth="1"/>
    <col min="3593" max="3593" width="2.28515625" style="1" customWidth="1"/>
    <col min="3594" max="3594" width="42.140625" style="1" customWidth="1"/>
    <col min="3595" max="3595" width="10.28515625" style="1" bestFit="1" customWidth="1"/>
    <col min="3596" max="3596" width="11" style="1" customWidth="1"/>
    <col min="3597" max="3600" width="0" style="1" hidden="1" customWidth="1"/>
    <col min="3601" max="3601" width="2" style="1" customWidth="1"/>
    <col min="3602" max="3602" width="42.5703125" style="1" customWidth="1"/>
    <col min="3603" max="3604" width="10" style="1" bestFit="1" customWidth="1"/>
    <col min="3605" max="3605" width="9" style="1" customWidth="1"/>
    <col min="3606" max="3606" width="10.5703125" style="1" bestFit="1" customWidth="1"/>
    <col min="3607" max="3840" width="9.140625" style="1"/>
    <col min="3841" max="3841" width="2.42578125" style="1" customWidth="1"/>
    <col min="3842" max="3842" width="42.7109375" style="1" customWidth="1"/>
    <col min="3843" max="3844" width="12.140625" style="1" customWidth="1"/>
    <col min="3845" max="3845" width="2.28515625" style="1" customWidth="1"/>
    <col min="3846" max="3846" width="42.42578125" style="1" customWidth="1"/>
    <col min="3847" max="3848" width="11.140625" style="1" customWidth="1"/>
    <col min="3849" max="3849" width="2.28515625" style="1" customWidth="1"/>
    <col min="3850" max="3850" width="42.140625" style="1" customWidth="1"/>
    <col min="3851" max="3851" width="10.28515625" style="1" bestFit="1" customWidth="1"/>
    <col min="3852" max="3852" width="11" style="1" customWidth="1"/>
    <col min="3853" max="3856" width="0" style="1" hidden="1" customWidth="1"/>
    <col min="3857" max="3857" width="2" style="1" customWidth="1"/>
    <col min="3858" max="3858" width="42.5703125" style="1" customWidth="1"/>
    <col min="3859" max="3860" width="10" style="1" bestFit="1" customWidth="1"/>
    <col min="3861" max="3861" width="9" style="1" customWidth="1"/>
    <col min="3862" max="3862" width="10.5703125" style="1" bestFit="1" customWidth="1"/>
    <col min="3863" max="4096" width="9.140625" style="1"/>
    <col min="4097" max="4097" width="2.42578125" style="1" customWidth="1"/>
    <col min="4098" max="4098" width="42.7109375" style="1" customWidth="1"/>
    <col min="4099" max="4100" width="12.140625" style="1" customWidth="1"/>
    <col min="4101" max="4101" width="2.28515625" style="1" customWidth="1"/>
    <col min="4102" max="4102" width="42.42578125" style="1" customWidth="1"/>
    <col min="4103" max="4104" width="11.140625" style="1" customWidth="1"/>
    <col min="4105" max="4105" width="2.28515625" style="1" customWidth="1"/>
    <col min="4106" max="4106" width="42.140625" style="1" customWidth="1"/>
    <col min="4107" max="4107" width="10.28515625" style="1" bestFit="1" customWidth="1"/>
    <col min="4108" max="4108" width="11" style="1" customWidth="1"/>
    <col min="4109" max="4112" width="0" style="1" hidden="1" customWidth="1"/>
    <col min="4113" max="4113" width="2" style="1" customWidth="1"/>
    <col min="4114" max="4114" width="42.5703125" style="1" customWidth="1"/>
    <col min="4115" max="4116" width="10" style="1" bestFit="1" customWidth="1"/>
    <col min="4117" max="4117" width="9" style="1" customWidth="1"/>
    <col min="4118" max="4118" width="10.5703125" style="1" bestFit="1" customWidth="1"/>
    <col min="4119" max="4352" width="9.140625" style="1"/>
    <col min="4353" max="4353" width="2.42578125" style="1" customWidth="1"/>
    <col min="4354" max="4354" width="42.7109375" style="1" customWidth="1"/>
    <col min="4355" max="4356" width="12.140625" style="1" customWidth="1"/>
    <col min="4357" max="4357" width="2.28515625" style="1" customWidth="1"/>
    <col min="4358" max="4358" width="42.42578125" style="1" customWidth="1"/>
    <col min="4359" max="4360" width="11.140625" style="1" customWidth="1"/>
    <col min="4361" max="4361" width="2.28515625" style="1" customWidth="1"/>
    <col min="4362" max="4362" width="42.140625" style="1" customWidth="1"/>
    <col min="4363" max="4363" width="10.28515625" style="1" bestFit="1" customWidth="1"/>
    <col min="4364" max="4364" width="11" style="1" customWidth="1"/>
    <col min="4365" max="4368" width="0" style="1" hidden="1" customWidth="1"/>
    <col min="4369" max="4369" width="2" style="1" customWidth="1"/>
    <col min="4370" max="4370" width="42.5703125" style="1" customWidth="1"/>
    <col min="4371" max="4372" width="10" style="1" bestFit="1" customWidth="1"/>
    <col min="4373" max="4373" width="9" style="1" customWidth="1"/>
    <col min="4374" max="4374" width="10.5703125" style="1" bestFit="1" customWidth="1"/>
    <col min="4375" max="4608" width="9.140625" style="1"/>
    <col min="4609" max="4609" width="2.42578125" style="1" customWidth="1"/>
    <col min="4610" max="4610" width="42.7109375" style="1" customWidth="1"/>
    <col min="4611" max="4612" width="12.140625" style="1" customWidth="1"/>
    <col min="4613" max="4613" width="2.28515625" style="1" customWidth="1"/>
    <col min="4614" max="4614" width="42.42578125" style="1" customWidth="1"/>
    <col min="4615" max="4616" width="11.140625" style="1" customWidth="1"/>
    <col min="4617" max="4617" width="2.28515625" style="1" customWidth="1"/>
    <col min="4618" max="4618" width="42.140625" style="1" customWidth="1"/>
    <col min="4619" max="4619" width="10.28515625" style="1" bestFit="1" customWidth="1"/>
    <col min="4620" max="4620" width="11" style="1" customWidth="1"/>
    <col min="4621" max="4624" width="0" style="1" hidden="1" customWidth="1"/>
    <col min="4625" max="4625" width="2" style="1" customWidth="1"/>
    <col min="4626" max="4626" width="42.5703125" style="1" customWidth="1"/>
    <col min="4627" max="4628" width="10" style="1" bestFit="1" customWidth="1"/>
    <col min="4629" max="4629" width="9" style="1" customWidth="1"/>
    <col min="4630" max="4630" width="10.5703125" style="1" bestFit="1" customWidth="1"/>
    <col min="4631" max="4864" width="9.140625" style="1"/>
    <col min="4865" max="4865" width="2.42578125" style="1" customWidth="1"/>
    <col min="4866" max="4866" width="42.7109375" style="1" customWidth="1"/>
    <col min="4867" max="4868" width="12.140625" style="1" customWidth="1"/>
    <col min="4869" max="4869" width="2.28515625" style="1" customWidth="1"/>
    <col min="4870" max="4870" width="42.42578125" style="1" customWidth="1"/>
    <col min="4871" max="4872" width="11.140625" style="1" customWidth="1"/>
    <col min="4873" max="4873" width="2.28515625" style="1" customWidth="1"/>
    <col min="4874" max="4874" width="42.140625" style="1" customWidth="1"/>
    <col min="4875" max="4875" width="10.28515625" style="1" bestFit="1" customWidth="1"/>
    <col min="4876" max="4876" width="11" style="1" customWidth="1"/>
    <col min="4877" max="4880" width="0" style="1" hidden="1" customWidth="1"/>
    <col min="4881" max="4881" width="2" style="1" customWidth="1"/>
    <col min="4882" max="4882" width="42.5703125" style="1" customWidth="1"/>
    <col min="4883" max="4884" width="10" style="1" bestFit="1" customWidth="1"/>
    <col min="4885" max="4885" width="9" style="1" customWidth="1"/>
    <col min="4886" max="4886" width="10.5703125" style="1" bestFit="1" customWidth="1"/>
    <col min="4887" max="5120" width="9.140625" style="1"/>
    <col min="5121" max="5121" width="2.42578125" style="1" customWidth="1"/>
    <col min="5122" max="5122" width="42.7109375" style="1" customWidth="1"/>
    <col min="5123" max="5124" width="12.140625" style="1" customWidth="1"/>
    <col min="5125" max="5125" width="2.28515625" style="1" customWidth="1"/>
    <col min="5126" max="5126" width="42.42578125" style="1" customWidth="1"/>
    <col min="5127" max="5128" width="11.140625" style="1" customWidth="1"/>
    <col min="5129" max="5129" width="2.28515625" style="1" customWidth="1"/>
    <col min="5130" max="5130" width="42.140625" style="1" customWidth="1"/>
    <col min="5131" max="5131" width="10.28515625" style="1" bestFit="1" customWidth="1"/>
    <col min="5132" max="5132" width="11" style="1" customWidth="1"/>
    <col min="5133" max="5136" width="0" style="1" hidden="1" customWidth="1"/>
    <col min="5137" max="5137" width="2" style="1" customWidth="1"/>
    <col min="5138" max="5138" width="42.5703125" style="1" customWidth="1"/>
    <col min="5139" max="5140" width="10" style="1" bestFit="1" customWidth="1"/>
    <col min="5141" max="5141" width="9" style="1" customWidth="1"/>
    <col min="5142" max="5142" width="10.5703125" style="1" bestFit="1" customWidth="1"/>
    <col min="5143" max="5376" width="9.140625" style="1"/>
    <col min="5377" max="5377" width="2.42578125" style="1" customWidth="1"/>
    <col min="5378" max="5378" width="42.7109375" style="1" customWidth="1"/>
    <col min="5379" max="5380" width="12.140625" style="1" customWidth="1"/>
    <col min="5381" max="5381" width="2.28515625" style="1" customWidth="1"/>
    <col min="5382" max="5382" width="42.42578125" style="1" customWidth="1"/>
    <col min="5383" max="5384" width="11.140625" style="1" customWidth="1"/>
    <col min="5385" max="5385" width="2.28515625" style="1" customWidth="1"/>
    <col min="5386" max="5386" width="42.140625" style="1" customWidth="1"/>
    <col min="5387" max="5387" width="10.28515625" style="1" bestFit="1" customWidth="1"/>
    <col min="5388" max="5388" width="11" style="1" customWidth="1"/>
    <col min="5389" max="5392" width="0" style="1" hidden="1" customWidth="1"/>
    <col min="5393" max="5393" width="2" style="1" customWidth="1"/>
    <col min="5394" max="5394" width="42.5703125" style="1" customWidth="1"/>
    <col min="5395" max="5396" width="10" style="1" bestFit="1" customWidth="1"/>
    <col min="5397" max="5397" width="9" style="1" customWidth="1"/>
    <col min="5398" max="5398" width="10.5703125" style="1" bestFit="1" customWidth="1"/>
    <col min="5399" max="5632" width="9.140625" style="1"/>
    <col min="5633" max="5633" width="2.42578125" style="1" customWidth="1"/>
    <col min="5634" max="5634" width="42.7109375" style="1" customWidth="1"/>
    <col min="5635" max="5636" width="12.140625" style="1" customWidth="1"/>
    <col min="5637" max="5637" width="2.28515625" style="1" customWidth="1"/>
    <col min="5638" max="5638" width="42.42578125" style="1" customWidth="1"/>
    <col min="5639" max="5640" width="11.140625" style="1" customWidth="1"/>
    <col min="5641" max="5641" width="2.28515625" style="1" customWidth="1"/>
    <col min="5642" max="5642" width="42.140625" style="1" customWidth="1"/>
    <col min="5643" max="5643" width="10.28515625" style="1" bestFit="1" customWidth="1"/>
    <col min="5644" max="5644" width="11" style="1" customWidth="1"/>
    <col min="5645" max="5648" width="0" style="1" hidden="1" customWidth="1"/>
    <col min="5649" max="5649" width="2" style="1" customWidth="1"/>
    <col min="5650" max="5650" width="42.5703125" style="1" customWidth="1"/>
    <col min="5651" max="5652" width="10" style="1" bestFit="1" customWidth="1"/>
    <col min="5653" max="5653" width="9" style="1" customWidth="1"/>
    <col min="5654" max="5654" width="10.5703125" style="1" bestFit="1" customWidth="1"/>
    <col min="5655" max="5888" width="9.140625" style="1"/>
    <col min="5889" max="5889" width="2.42578125" style="1" customWidth="1"/>
    <col min="5890" max="5890" width="42.7109375" style="1" customWidth="1"/>
    <col min="5891" max="5892" width="12.140625" style="1" customWidth="1"/>
    <col min="5893" max="5893" width="2.28515625" style="1" customWidth="1"/>
    <col min="5894" max="5894" width="42.42578125" style="1" customWidth="1"/>
    <col min="5895" max="5896" width="11.140625" style="1" customWidth="1"/>
    <col min="5897" max="5897" width="2.28515625" style="1" customWidth="1"/>
    <col min="5898" max="5898" width="42.140625" style="1" customWidth="1"/>
    <col min="5899" max="5899" width="10.28515625" style="1" bestFit="1" customWidth="1"/>
    <col min="5900" max="5900" width="11" style="1" customWidth="1"/>
    <col min="5901" max="5904" width="0" style="1" hidden="1" customWidth="1"/>
    <col min="5905" max="5905" width="2" style="1" customWidth="1"/>
    <col min="5906" max="5906" width="42.5703125" style="1" customWidth="1"/>
    <col min="5907" max="5908" width="10" style="1" bestFit="1" customWidth="1"/>
    <col min="5909" max="5909" width="9" style="1" customWidth="1"/>
    <col min="5910" max="5910" width="10.5703125" style="1" bestFit="1" customWidth="1"/>
    <col min="5911" max="6144" width="9.140625" style="1"/>
    <col min="6145" max="6145" width="2.42578125" style="1" customWidth="1"/>
    <col min="6146" max="6146" width="42.7109375" style="1" customWidth="1"/>
    <col min="6147" max="6148" width="12.140625" style="1" customWidth="1"/>
    <col min="6149" max="6149" width="2.28515625" style="1" customWidth="1"/>
    <col min="6150" max="6150" width="42.42578125" style="1" customWidth="1"/>
    <col min="6151" max="6152" width="11.140625" style="1" customWidth="1"/>
    <col min="6153" max="6153" width="2.28515625" style="1" customWidth="1"/>
    <col min="6154" max="6154" width="42.140625" style="1" customWidth="1"/>
    <col min="6155" max="6155" width="10.28515625" style="1" bestFit="1" customWidth="1"/>
    <col min="6156" max="6156" width="11" style="1" customWidth="1"/>
    <col min="6157" max="6160" width="0" style="1" hidden="1" customWidth="1"/>
    <col min="6161" max="6161" width="2" style="1" customWidth="1"/>
    <col min="6162" max="6162" width="42.5703125" style="1" customWidth="1"/>
    <col min="6163" max="6164" width="10" style="1" bestFit="1" customWidth="1"/>
    <col min="6165" max="6165" width="9" style="1" customWidth="1"/>
    <col min="6166" max="6166" width="10.5703125" style="1" bestFit="1" customWidth="1"/>
    <col min="6167" max="6400" width="9.140625" style="1"/>
    <col min="6401" max="6401" width="2.42578125" style="1" customWidth="1"/>
    <col min="6402" max="6402" width="42.7109375" style="1" customWidth="1"/>
    <col min="6403" max="6404" width="12.140625" style="1" customWidth="1"/>
    <col min="6405" max="6405" width="2.28515625" style="1" customWidth="1"/>
    <col min="6406" max="6406" width="42.42578125" style="1" customWidth="1"/>
    <col min="6407" max="6408" width="11.140625" style="1" customWidth="1"/>
    <col min="6409" max="6409" width="2.28515625" style="1" customWidth="1"/>
    <col min="6410" max="6410" width="42.140625" style="1" customWidth="1"/>
    <col min="6411" max="6411" width="10.28515625" style="1" bestFit="1" customWidth="1"/>
    <col min="6412" max="6412" width="11" style="1" customWidth="1"/>
    <col min="6413" max="6416" width="0" style="1" hidden="1" customWidth="1"/>
    <col min="6417" max="6417" width="2" style="1" customWidth="1"/>
    <col min="6418" max="6418" width="42.5703125" style="1" customWidth="1"/>
    <col min="6419" max="6420" width="10" style="1" bestFit="1" customWidth="1"/>
    <col min="6421" max="6421" width="9" style="1" customWidth="1"/>
    <col min="6422" max="6422" width="10.5703125" style="1" bestFit="1" customWidth="1"/>
    <col min="6423" max="6656" width="9.140625" style="1"/>
    <col min="6657" max="6657" width="2.42578125" style="1" customWidth="1"/>
    <col min="6658" max="6658" width="42.7109375" style="1" customWidth="1"/>
    <col min="6659" max="6660" width="12.140625" style="1" customWidth="1"/>
    <col min="6661" max="6661" width="2.28515625" style="1" customWidth="1"/>
    <col min="6662" max="6662" width="42.42578125" style="1" customWidth="1"/>
    <col min="6663" max="6664" width="11.140625" style="1" customWidth="1"/>
    <col min="6665" max="6665" width="2.28515625" style="1" customWidth="1"/>
    <col min="6666" max="6666" width="42.140625" style="1" customWidth="1"/>
    <col min="6667" max="6667" width="10.28515625" style="1" bestFit="1" customWidth="1"/>
    <col min="6668" max="6668" width="11" style="1" customWidth="1"/>
    <col min="6669" max="6672" width="0" style="1" hidden="1" customWidth="1"/>
    <col min="6673" max="6673" width="2" style="1" customWidth="1"/>
    <col min="6674" max="6674" width="42.5703125" style="1" customWidth="1"/>
    <col min="6675" max="6676" width="10" style="1" bestFit="1" customWidth="1"/>
    <col min="6677" max="6677" width="9" style="1" customWidth="1"/>
    <col min="6678" max="6678" width="10.5703125" style="1" bestFit="1" customWidth="1"/>
    <col min="6679" max="6912" width="9.140625" style="1"/>
    <col min="6913" max="6913" width="2.42578125" style="1" customWidth="1"/>
    <col min="6914" max="6914" width="42.7109375" style="1" customWidth="1"/>
    <col min="6915" max="6916" width="12.140625" style="1" customWidth="1"/>
    <col min="6917" max="6917" width="2.28515625" style="1" customWidth="1"/>
    <col min="6918" max="6918" width="42.42578125" style="1" customWidth="1"/>
    <col min="6919" max="6920" width="11.140625" style="1" customWidth="1"/>
    <col min="6921" max="6921" width="2.28515625" style="1" customWidth="1"/>
    <col min="6922" max="6922" width="42.140625" style="1" customWidth="1"/>
    <col min="6923" max="6923" width="10.28515625" style="1" bestFit="1" customWidth="1"/>
    <col min="6924" max="6924" width="11" style="1" customWidth="1"/>
    <col min="6925" max="6928" width="0" style="1" hidden="1" customWidth="1"/>
    <col min="6929" max="6929" width="2" style="1" customWidth="1"/>
    <col min="6930" max="6930" width="42.5703125" style="1" customWidth="1"/>
    <col min="6931" max="6932" width="10" style="1" bestFit="1" customWidth="1"/>
    <col min="6933" max="6933" width="9" style="1" customWidth="1"/>
    <col min="6934" max="6934" width="10.5703125" style="1" bestFit="1" customWidth="1"/>
    <col min="6935" max="7168" width="9.140625" style="1"/>
    <col min="7169" max="7169" width="2.42578125" style="1" customWidth="1"/>
    <col min="7170" max="7170" width="42.7109375" style="1" customWidth="1"/>
    <col min="7171" max="7172" width="12.140625" style="1" customWidth="1"/>
    <col min="7173" max="7173" width="2.28515625" style="1" customWidth="1"/>
    <col min="7174" max="7174" width="42.42578125" style="1" customWidth="1"/>
    <col min="7175" max="7176" width="11.140625" style="1" customWidth="1"/>
    <col min="7177" max="7177" width="2.28515625" style="1" customWidth="1"/>
    <col min="7178" max="7178" width="42.140625" style="1" customWidth="1"/>
    <col min="7179" max="7179" width="10.28515625" style="1" bestFit="1" customWidth="1"/>
    <col min="7180" max="7180" width="11" style="1" customWidth="1"/>
    <col min="7181" max="7184" width="0" style="1" hidden="1" customWidth="1"/>
    <col min="7185" max="7185" width="2" style="1" customWidth="1"/>
    <col min="7186" max="7186" width="42.5703125" style="1" customWidth="1"/>
    <col min="7187" max="7188" width="10" style="1" bestFit="1" customWidth="1"/>
    <col min="7189" max="7189" width="9" style="1" customWidth="1"/>
    <col min="7190" max="7190" width="10.5703125" style="1" bestFit="1" customWidth="1"/>
    <col min="7191" max="7424" width="9.140625" style="1"/>
    <col min="7425" max="7425" width="2.42578125" style="1" customWidth="1"/>
    <col min="7426" max="7426" width="42.7109375" style="1" customWidth="1"/>
    <col min="7427" max="7428" width="12.140625" style="1" customWidth="1"/>
    <col min="7429" max="7429" width="2.28515625" style="1" customWidth="1"/>
    <col min="7430" max="7430" width="42.42578125" style="1" customWidth="1"/>
    <col min="7431" max="7432" width="11.140625" style="1" customWidth="1"/>
    <col min="7433" max="7433" width="2.28515625" style="1" customWidth="1"/>
    <col min="7434" max="7434" width="42.140625" style="1" customWidth="1"/>
    <col min="7435" max="7435" width="10.28515625" style="1" bestFit="1" customWidth="1"/>
    <col min="7436" max="7436" width="11" style="1" customWidth="1"/>
    <col min="7437" max="7440" width="0" style="1" hidden="1" customWidth="1"/>
    <col min="7441" max="7441" width="2" style="1" customWidth="1"/>
    <col min="7442" max="7442" width="42.5703125" style="1" customWidth="1"/>
    <col min="7443" max="7444" width="10" style="1" bestFit="1" customWidth="1"/>
    <col min="7445" max="7445" width="9" style="1" customWidth="1"/>
    <col min="7446" max="7446" width="10.5703125" style="1" bestFit="1" customWidth="1"/>
    <col min="7447" max="7680" width="9.140625" style="1"/>
    <col min="7681" max="7681" width="2.42578125" style="1" customWidth="1"/>
    <col min="7682" max="7682" width="42.7109375" style="1" customWidth="1"/>
    <col min="7683" max="7684" width="12.140625" style="1" customWidth="1"/>
    <col min="7685" max="7685" width="2.28515625" style="1" customWidth="1"/>
    <col min="7686" max="7686" width="42.42578125" style="1" customWidth="1"/>
    <col min="7687" max="7688" width="11.140625" style="1" customWidth="1"/>
    <col min="7689" max="7689" width="2.28515625" style="1" customWidth="1"/>
    <col min="7690" max="7690" width="42.140625" style="1" customWidth="1"/>
    <col min="7691" max="7691" width="10.28515625" style="1" bestFit="1" customWidth="1"/>
    <col min="7692" max="7692" width="11" style="1" customWidth="1"/>
    <col min="7693" max="7696" width="0" style="1" hidden="1" customWidth="1"/>
    <col min="7697" max="7697" width="2" style="1" customWidth="1"/>
    <col min="7698" max="7698" width="42.5703125" style="1" customWidth="1"/>
    <col min="7699" max="7700" width="10" style="1" bestFit="1" customWidth="1"/>
    <col min="7701" max="7701" width="9" style="1" customWidth="1"/>
    <col min="7702" max="7702" width="10.5703125" style="1" bestFit="1" customWidth="1"/>
    <col min="7703" max="7936" width="9.140625" style="1"/>
    <col min="7937" max="7937" width="2.42578125" style="1" customWidth="1"/>
    <col min="7938" max="7938" width="42.7109375" style="1" customWidth="1"/>
    <col min="7939" max="7940" width="12.140625" style="1" customWidth="1"/>
    <col min="7941" max="7941" width="2.28515625" style="1" customWidth="1"/>
    <col min="7942" max="7942" width="42.42578125" style="1" customWidth="1"/>
    <col min="7943" max="7944" width="11.140625" style="1" customWidth="1"/>
    <col min="7945" max="7945" width="2.28515625" style="1" customWidth="1"/>
    <col min="7946" max="7946" width="42.140625" style="1" customWidth="1"/>
    <col min="7947" max="7947" width="10.28515625" style="1" bestFit="1" customWidth="1"/>
    <col min="7948" max="7948" width="11" style="1" customWidth="1"/>
    <col min="7949" max="7952" width="0" style="1" hidden="1" customWidth="1"/>
    <col min="7953" max="7953" width="2" style="1" customWidth="1"/>
    <col min="7954" max="7954" width="42.5703125" style="1" customWidth="1"/>
    <col min="7955" max="7956" width="10" style="1" bestFit="1" customWidth="1"/>
    <col min="7957" max="7957" width="9" style="1" customWidth="1"/>
    <col min="7958" max="7958" width="10.5703125" style="1" bestFit="1" customWidth="1"/>
    <col min="7959" max="8192" width="9.140625" style="1"/>
    <col min="8193" max="8193" width="2.42578125" style="1" customWidth="1"/>
    <col min="8194" max="8194" width="42.7109375" style="1" customWidth="1"/>
    <col min="8195" max="8196" width="12.140625" style="1" customWidth="1"/>
    <col min="8197" max="8197" width="2.28515625" style="1" customWidth="1"/>
    <col min="8198" max="8198" width="42.42578125" style="1" customWidth="1"/>
    <col min="8199" max="8200" width="11.140625" style="1" customWidth="1"/>
    <col min="8201" max="8201" width="2.28515625" style="1" customWidth="1"/>
    <col min="8202" max="8202" width="42.140625" style="1" customWidth="1"/>
    <col min="8203" max="8203" width="10.28515625" style="1" bestFit="1" customWidth="1"/>
    <col min="8204" max="8204" width="11" style="1" customWidth="1"/>
    <col min="8205" max="8208" width="0" style="1" hidden="1" customWidth="1"/>
    <col min="8209" max="8209" width="2" style="1" customWidth="1"/>
    <col min="8210" max="8210" width="42.5703125" style="1" customWidth="1"/>
    <col min="8211" max="8212" width="10" style="1" bestFit="1" customWidth="1"/>
    <col min="8213" max="8213" width="9" style="1" customWidth="1"/>
    <col min="8214" max="8214" width="10.5703125" style="1" bestFit="1" customWidth="1"/>
    <col min="8215" max="8448" width="9.140625" style="1"/>
    <col min="8449" max="8449" width="2.42578125" style="1" customWidth="1"/>
    <col min="8450" max="8450" width="42.7109375" style="1" customWidth="1"/>
    <col min="8451" max="8452" width="12.140625" style="1" customWidth="1"/>
    <col min="8453" max="8453" width="2.28515625" style="1" customWidth="1"/>
    <col min="8454" max="8454" width="42.42578125" style="1" customWidth="1"/>
    <col min="8455" max="8456" width="11.140625" style="1" customWidth="1"/>
    <col min="8457" max="8457" width="2.28515625" style="1" customWidth="1"/>
    <col min="8458" max="8458" width="42.140625" style="1" customWidth="1"/>
    <col min="8459" max="8459" width="10.28515625" style="1" bestFit="1" customWidth="1"/>
    <col min="8460" max="8460" width="11" style="1" customWidth="1"/>
    <col min="8461" max="8464" width="0" style="1" hidden="1" customWidth="1"/>
    <col min="8465" max="8465" width="2" style="1" customWidth="1"/>
    <col min="8466" max="8466" width="42.5703125" style="1" customWidth="1"/>
    <col min="8467" max="8468" width="10" style="1" bestFit="1" customWidth="1"/>
    <col min="8469" max="8469" width="9" style="1" customWidth="1"/>
    <col min="8470" max="8470" width="10.5703125" style="1" bestFit="1" customWidth="1"/>
    <col min="8471" max="8704" width="9.140625" style="1"/>
    <col min="8705" max="8705" width="2.42578125" style="1" customWidth="1"/>
    <col min="8706" max="8706" width="42.7109375" style="1" customWidth="1"/>
    <col min="8707" max="8708" width="12.140625" style="1" customWidth="1"/>
    <col min="8709" max="8709" width="2.28515625" style="1" customWidth="1"/>
    <col min="8710" max="8710" width="42.42578125" style="1" customWidth="1"/>
    <col min="8711" max="8712" width="11.140625" style="1" customWidth="1"/>
    <col min="8713" max="8713" width="2.28515625" style="1" customWidth="1"/>
    <col min="8714" max="8714" width="42.140625" style="1" customWidth="1"/>
    <col min="8715" max="8715" width="10.28515625" style="1" bestFit="1" customWidth="1"/>
    <col min="8716" max="8716" width="11" style="1" customWidth="1"/>
    <col min="8717" max="8720" width="0" style="1" hidden="1" customWidth="1"/>
    <col min="8721" max="8721" width="2" style="1" customWidth="1"/>
    <col min="8722" max="8722" width="42.5703125" style="1" customWidth="1"/>
    <col min="8723" max="8724" width="10" style="1" bestFit="1" customWidth="1"/>
    <col min="8725" max="8725" width="9" style="1" customWidth="1"/>
    <col min="8726" max="8726" width="10.5703125" style="1" bestFit="1" customWidth="1"/>
    <col min="8727" max="8960" width="9.140625" style="1"/>
    <col min="8961" max="8961" width="2.42578125" style="1" customWidth="1"/>
    <col min="8962" max="8962" width="42.7109375" style="1" customWidth="1"/>
    <col min="8963" max="8964" width="12.140625" style="1" customWidth="1"/>
    <col min="8965" max="8965" width="2.28515625" style="1" customWidth="1"/>
    <col min="8966" max="8966" width="42.42578125" style="1" customWidth="1"/>
    <col min="8967" max="8968" width="11.140625" style="1" customWidth="1"/>
    <col min="8969" max="8969" width="2.28515625" style="1" customWidth="1"/>
    <col min="8970" max="8970" width="42.140625" style="1" customWidth="1"/>
    <col min="8971" max="8971" width="10.28515625" style="1" bestFit="1" customWidth="1"/>
    <col min="8972" max="8972" width="11" style="1" customWidth="1"/>
    <col min="8973" max="8976" width="0" style="1" hidden="1" customWidth="1"/>
    <col min="8977" max="8977" width="2" style="1" customWidth="1"/>
    <col min="8978" max="8978" width="42.5703125" style="1" customWidth="1"/>
    <col min="8979" max="8980" width="10" style="1" bestFit="1" customWidth="1"/>
    <col min="8981" max="8981" width="9" style="1" customWidth="1"/>
    <col min="8982" max="8982" width="10.5703125" style="1" bestFit="1" customWidth="1"/>
    <col min="8983" max="9216" width="9.140625" style="1"/>
    <col min="9217" max="9217" width="2.42578125" style="1" customWidth="1"/>
    <col min="9218" max="9218" width="42.7109375" style="1" customWidth="1"/>
    <col min="9219" max="9220" width="12.140625" style="1" customWidth="1"/>
    <col min="9221" max="9221" width="2.28515625" style="1" customWidth="1"/>
    <col min="9222" max="9222" width="42.42578125" style="1" customWidth="1"/>
    <col min="9223" max="9224" width="11.140625" style="1" customWidth="1"/>
    <col min="9225" max="9225" width="2.28515625" style="1" customWidth="1"/>
    <col min="9226" max="9226" width="42.140625" style="1" customWidth="1"/>
    <col min="9227" max="9227" width="10.28515625" style="1" bestFit="1" customWidth="1"/>
    <col min="9228" max="9228" width="11" style="1" customWidth="1"/>
    <col min="9229" max="9232" width="0" style="1" hidden="1" customWidth="1"/>
    <col min="9233" max="9233" width="2" style="1" customWidth="1"/>
    <col min="9234" max="9234" width="42.5703125" style="1" customWidth="1"/>
    <col min="9235" max="9236" width="10" style="1" bestFit="1" customWidth="1"/>
    <col min="9237" max="9237" width="9" style="1" customWidth="1"/>
    <col min="9238" max="9238" width="10.5703125" style="1" bestFit="1" customWidth="1"/>
    <col min="9239" max="9472" width="9.140625" style="1"/>
    <col min="9473" max="9473" width="2.42578125" style="1" customWidth="1"/>
    <col min="9474" max="9474" width="42.7109375" style="1" customWidth="1"/>
    <col min="9475" max="9476" width="12.140625" style="1" customWidth="1"/>
    <col min="9477" max="9477" width="2.28515625" style="1" customWidth="1"/>
    <col min="9478" max="9478" width="42.42578125" style="1" customWidth="1"/>
    <col min="9479" max="9480" width="11.140625" style="1" customWidth="1"/>
    <col min="9481" max="9481" width="2.28515625" style="1" customWidth="1"/>
    <col min="9482" max="9482" width="42.140625" style="1" customWidth="1"/>
    <col min="9483" max="9483" width="10.28515625" style="1" bestFit="1" customWidth="1"/>
    <col min="9484" max="9484" width="11" style="1" customWidth="1"/>
    <col min="9485" max="9488" width="0" style="1" hidden="1" customWidth="1"/>
    <col min="9489" max="9489" width="2" style="1" customWidth="1"/>
    <col min="9490" max="9490" width="42.5703125" style="1" customWidth="1"/>
    <col min="9491" max="9492" width="10" style="1" bestFit="1" customWidth="1"/>
    <col min="9493" max="9493" width="9" style="1" customWidth="1"/>
    <col min="9494" max="9494" width="10.5703125" style="1" bestFit="1" customWidth="1"/>
    <col min="9495" max="9728" width="9.140625" style="1"/>
    <col min="9729" max="9729" width="2.42578125" style="1" customWidth="1"/>
    <col min="9730" max="9730" width="42.7109375" style="1" customWidth="1"/>
    <col min="9731" max="9732" width="12.140625" style="1" customWidth="1"/>
    <col min="9733" max="9733" width="2.28515625" style="1" customWidth="1"/>
    <col min="9734" max="9734" width="42.42578125" style="1" customWidth="1"/>
    <col min="9735" max="9736" width="11.140625" style="1" customWidth="1"/>
    <col min="9737" max="9737" width="2.28515625" style="1" customWidth="1"/>
    <col min="9738" max="9738" width="42.140625" style="1" customWidth="1"/>
    <col min="9739" max="9739" width="10.28515625" style="1" bestFit="1" customWidth="1"/>
    <col min="9740" max="9740" width="11" style="1" customWidth="1"/>
    <col min="9741" max="9744" width="0" style="1" hidden="1" customWidth="1"/>
    <col min="9745" max="9745" width="2" style="1" customWidth="1"/>
    <col min="9746" max="9746" width="42.5703125" style="1" customWidth="1"/>
    <col min="9747" max="9748" width="10" style="1" bestFit="1" customWidth="1"/>
    <col min="9749" max="9749" width="9" style="1" customWidth="1"/>
    <col min="9750" max="9750" width="10.5703125" style="1" bestFit="1" customWidth="1"/>
    <col min="9751" max="9984" width="9.140625" style="1"/>
    <col min="9985" max="9985" width="2.42578125" style="1" customWidth="1"/>
    <col min="9986" max="9986" width="42.7109375" style="1" customWidth="1"/>
    <col min="9987" max="9988" width="12.140625" style="1" customWidth="1"/>
    <col min="9989" max="9989" width="2.28515625" style="1" customWidth="1"/>
    <col min="9990" max="9990" width="42.42578125" style="1" customWidth="1"/>
    <col min="9991" max="9992" width="11.140625" style="1" customWidth="1"/>
    <col min="9993" max="9993" width="2.28515625" style="1" customWidth="1"/>
    <col min="9994" max="9994" width="42.140625" style="1" customWidth="1"/>
    <col min="9995" max="9995" width="10.28515625" style="1" bestFit="1" customWidth="1"/>
    <col min="9996" max="9996" width="11" style="1" customWidth="1"/>
    <col min="9997" max="10000" width="0" style="1" hidden="1" customWidth="1"/>
    <col min="10001" max="10001" width="2" style="1" customWidth="1"/>
    <col min="10002" max="10002" width="42.5703125" style="1" customWidth="1"/>
    <col min="10003" max="10004" width="10" style="1" bestFit="1" customWidth="1"/>
    <col min="10005" max="10005" width="9" style="1" customWidth="1"/>
    <col min="10006" max="10006" width="10.5703125" style="1" bestFit="1" customWidth="1"/>
    <col min="10007" max="10240" width="9.140625" style="1"/>
    <col min="10241" max="10241" width="2.42578125" style="1" customWidth="1"/>
    <col min="10242" max="10242" width="42.7109375" style="1" customWidth="1"/>
    <col min="10243" max="10244" width="12.140625" style="1" customWidth="1"/>
    <col min="10245" max="10245" width="2.28515625" style="1" customWidth="1"/>
    <col min="10246" max="10246" width="42.42578125" style="1" customWidth="1"/>
    <col min="10247" max="10248" width="11.140625" style="1" customWidth="1"/>
    <col min="10249" max="10249" width="2.28515625" style="1" customWidth="1"/>
    <col min="10250" max="10250" width="42.140625" style="1" customWidth="1"/>
    <col min="10251" max="10251" width="10.28515625" style="1" bestFit="1" customWidth="1"/>
    <col min="10252" max="10252" width="11" style="1" customWidth="1"/>
    <col min="10253" max="10256" width="0" style="1" hidden="1" customWidth="1"/>
    <col min="10257" max="10257" width="2" style="1" customWidth="1"/>
    <col min="10258" max="10258" width="42.5703125" style="1" customWidth="1"/>
    <col min="10259" max="10260" width="10" style="1" bestFit="1" customWidth="1"/>
    <col min="10261" max="10261" width="9" style="1" customWidth="1"/>
    <col min="10262" max="10262" width="10.5703125" style="1" bestFit="1" customWidth="1"/>
    <col min="10263" max="10496" width="9.140625" style="1"/>
    <col min="10497" max="10497" width="2.42578125" style="1" customWidth="1"/>
    <col min="10498" max="10498" width="42.7109375" style="1" customWidth="1"/>
    <col min="10499" max="10500" width="12.140625" style="1" customWidth="1"/>
    <col min="10501" max="10501" width="2.28515625" style="1" customWidth="1"/>
    <col min="10502" max="10502" width="42.42578125" style="1" customWidth="1"/>
    <col min="10503" max="10504" width="11.140625" style="1" customWidth="1"/>
    <col min="10505" max="10505" width="2.28515625" style="1" customWidth="1"/>
    <col min="10506" max="10506" width="42.140625" style="1" customWidth="1"/>
    <col min="10507" max="10507" width="10.28515625" style="1" bestFit="1" customWidth="1"/>
    <col min="10508" max="10508" width="11" style="1" customWidth="1"/>
    <col min="10509" max="10512" width="0" style="1" hidden="1" customWidth="1"/>
    <col min="10513" max="10513" width="2" style="1" customWidth="1"/>
    <col min="10514" max="10514" width="42.5703125" style="1" customWidth="1"/>
    <col min="10515" max="10516" width="10" style="1" bestFit="1" customWidth="1"/>
    <col min="10517" max="10517" width="9" style="1" customWidth="1"/>
    <col min="10518" max="10518" width="10.5703125" style="1" bestFit="1" customWidth="1"/>
    <col min="10519" max="10752" width="9.140625" style="1"/>
    <col min="10753" max="10753" width="2.42578125" style="1" customWidth="1"/>
    <col min="10754" max="10754" width="42.7109375" style="1" customWidth="1"/>
    <col min="10755" max="10756" width="12.140625" style="1" customWidth="1"/>
    <col min="10757" max="10757" width="2.28515625" style="1" customWidth="1"/>
    <col min="10758" max="10758" width="42.42578125" style="1" customWidth="1"/>
    <col min="10759" max="10760" width="11.140625" style="1" customWidth="1"/>
    <col min="10761" max="10761" width="2.28515625" style="1" customWidth="1"/>
    <col min="10762" max="10762" width="42.140625" style="1" customWidth="1"/>
    <col min="10763" max="10763" width="10.28515625" style="1" bestFit="1" customWidth="1"/>
    <col min="10764" max="10764" width="11" style="1" customWidth="1"/>
    <col min="10765" max="10768" width="0" style="1" hidden="1" customWidth="1"/>
    <col min="10769" max="10769" width="2" style="1" customWidth="1"/>
    <col min="10770" max="10770" width="42.5703125" style="1" customWidth="1"/>
    <col min="10771" max="10772" width="10" style="1" bestFit="1" customWidth="1"/>
    <col min="10773" max="10773" width="9" style="1" customWidth="1"/>
    <col min="10774" max="10774" width="10.5703125" style="1" bestFit="1" customWidth="1"/>
    <col min="10775" max="11008" width="9.140625" style="1"/>
    <col min="11009" max="11009" width="2.42578125" style="1" customWidth="1"/>
    <col min="11010" max="11010" width="42.7109375" style="1" customWidth="1"/>
    <col min="11011" max="11012" width="12.140625" style="1" customWidth="1"/>
    <col min="11013" max="11013" width="2.28515625" style="1" customWidth="1"/>
    <col min="11014" max="11014" width="42.42578125" style="1" customWidth="1"/>
    <col min="11015" max="11016" width="11.140625" style="1" customWidth="1"/>
    <col min="11017" max="11017" width="2.28515625" style="1" customWidth="1"/>
    <col min="11018" max="11018" width="42.140625" style="1" customWidth="1"/>
    <col min="11019" max="11019" width="10.28515625" style="1" bestFit="1" customWidth="1"/>
    <col min="11020" max="11020" width="11" style="1" customWidth="1"/>
    <col min="11021" max="11024" width="0" style="1" hidden="1" customWidth="1"/>
    <col min="11025" max="11025" width="2" style="1" customWidth="1"/>
    <col min="11026" max="11026" width="42.5703125" style="1" customWidth="1"/>
    <col min="11027" max="11028" width="10" style="1" bestFit="1" customWidth="1"/>
    <col min="11029" max="11029" width="9" style="1" customWidth="1"/>
    <col min="11030" max="11030" width="10.5703125" style="1" bestFit="1" customWidth="1"/>
    <col min="11031" max="11264" width="9.140625" style="1"/>
    <col min="11265" max="11265" width="2.42578125" style="1" customWidth="1"/>
    <col min="11266" max="11266" width="42.7109375" style="1" customWidth="1"/>
    <col min="11267" max="11268" width="12.140625" style="1" customWidth="1"/>
    <col min="11269" max="11269" width="2.28515625" style="1" customWidth="1"/>
    <col min="11270" max="11270" width="42.42578125" style="1" customWidth="1"/>
    <col min="11271" max="11272" width="11.140625" style="1" customWidth="1"/>
    <col min="11273" max="11273" width="2.28515625" style="1" customWidth="1"/>
    <col min="11274" max="11274" width="42.140625" style="1" customWidth="1"/>
    <col min="11275" max="11275" width="10.28515625" style="1" bestFit="1" customWidth="1"/>
    <col min="11276" max="11276" width="11" style="1" customWidth="1"/>
    <col min="11277" max="11280" width="0" style="1" hidden="1" customWidth="1"/>
    <col min="11281" max="11281" width="2" style="1" customWidth="1"/>
    <col min="11282" max="11282" width="42.5703125" style="1" customWidth="1"/>
    <col min="11283" max="11284" width="10" style="1" bestFit="1" customWidth="1"/>
    <col min="11285" max="11285" width="9" style="1" customWidth="1"/>
    <col min="11286" max="11286" width="10.5703125" style="1" bestFit="1" customWidth="1"/>
    <col min="11287" max="11520" width="9.140625" style="1"/>
    <col min="11521" max="11521" width="2.42578125" style="1" customWidth="1"/>
    <col min="11522" max="11522" width="42.7109375" style="1" customWidth="1"/>
    <col min="11523" max="11524" width="12.140625" style="1" customWidth="1"/>
    <col min="11525" max="11525" width="2.28515625" style="1" customWidth="1"/>
    <col min="11526" max="11526" width="42.42578125" style="1" customWidth="1"/>
    <col min="11527" max="11528" width="11.140625" style="1" customWidth="1"/>
    <col min="11529" max="11529" width="2.28515625" style="1" customWidth="1"/>
    <col min="11530" max="11530" width="42.140625" style="1" customWidth="1"/>
    <col min="11531" max="11531" width="10.28515625" style="1" bestFit="1" customWidth="1"/>
    <col min="11532" max="11532" width="11" style="1" customWidth="1"/>
    <col min="11533" max="11536" width="0" style="1" hidden="1" customWidth="1"/>
    <col min="11537" max="11537" width="2" style="1" customWidth="1"/>
    <col min="11538" max="11538" width="42.5703125" style="1" customWidth="1"/>
    <col min="11539" max="11540" width="10" style="1" bestFit="1" customWidth="1"/>
    <col min="11541" max="11541" width="9" style="1" customWidth="1"/>
    <col min="11542" max="11542" width="10.5703125" style="1" bestFit="1" customWidth="1"/>
    <col min="11543" max="11776" width="9.140625" style="1"/>
    <col min="11777" max="11777" width="2.42578125" style="1" customWidth="1"/>
    <col min="11778" max="11778" width="42.7109375" style="1" customWidth="1"/>
    <col min="11779" max="11780" width="12.140625" style="1" customWidth="1"/>
    <col min="11781" max="11781" width="2.28515625" style="1" customWidth="1"/>
    <col min="11782" max="11782" width="42.42578125" style="1" customWidth="1"/>
    <col min="11783" max="11784" width="11.140625" style="1" customWidth="1"/>
    <col min="11785" max="11785" width="2.28515625" style="1" customWidth="1"/>
    <col min="11786" max="11786" width="42.140625" style="1" customWidth="1"/>
    <col min="11787" max="11787" width="10.28515625" style="1" bestFit="1" customWidth="1"/>
    <col min="11788" max="11788" width="11" style="1" customWidth="1"/>
    <col min="11789" max="11792" width="0" style="1" hidden="1" customWidth="1"/>
    <col min="11793" max="11793" width="2" style="1" customWidth="1"/>
    <col min="11794" max="11794" width="42.5703125" style="1" customWidth="1"/>
    <col min="11795" max="11796" width="10" style="1" bestFit="1" customWidth="1"/>
    <col min="11797" max="11797" width="9" style="1" customWidth="1"/>
    <col min="11798" max="11798" width="10.5703125" style="1" bestFit="1" customWidth="1"/>
    <col min="11799" max="12032" width="9.140625" style="1"/>
    <col min="12033" max="12033" width="2.42578125" style="1" customWidth="1"/>
    <col min="12034" max="12034" width="42.7109375" style="1" customWidth="1"/>
    <col min="12035" max="12036" width="12.140625" style="1" customWidth="1"/>
    <col min="12037" max="12037" width="2.28515625" style="1" customWidth="1"/>
    <col min="12038" max="12038" width="42.42578125" style="1" customWidth="1"/>
    <col min="12039" max="12040" width="11.140625" style="1" customWidth="1"/>
    <col min="12041" max="12041" width="2.28515625" style="1" customWidth="1"/>
    <col min="12042" max="12042" width="42.140625" style="1" customWidth="1"/>
    <col min="12043" max="12043" width="10.28515625" style="1" bestFit="1" customWidth="1"/>
    <col min="12044" max="12044" width="11" style="1" customWidth="1"/>
    <col min="12045" max="12048" width="0" style="1" hidden="1" customWidth="1"/>
    <col min="12049" max="12049" width="2" style="1" customWidth="1"/>
    <col min="12050" max="12050" width="42.5703125" style="1" customWidth="1"/>
    <col min="12051" max="12052" width="10" style="1" bestFit="1" customWidth="1"/>
    <col min="12053" max="12053" width="9" style="1" customWidth="1"/>
    <col min="12054" max="12054" width="10.5703125" style="1" bestFit="1" customWidth="1"/>
    <col min="12055" max="12288" width="9.140625" style="1"/>
    <col min="12289" max="12289" width="2.42578125" style="1" customWidth="1"/>
    <col min="12290" max="12290" width="42.7109375" style="1" customWidth="1"/>
    <col min="12291" max="12292" width="12.140625" style="1" customWidth="1"/>
    <col min="12293" max="12293" width="2.28515625" style="1" customWidth="1"/>
    <col min="12294" max="12294" width="42.42578125" style="1" customWidth="1"/>
    <col min="12295" max="12296" width="11.140625" style="1" customWidth="1"/>
    <col min="12297" max="12297" width="2.28515625" style="1" customWidth="1"/>
    <col min="12298" max="12298" width="42.140625" style="1" customWidth="1"/>
    <col min="12299" max="12299" width="10.28515625" style="1" bestFit="1" customWidth="1"/>
    <col min="12300" max="12300" width="11" style="1" customWidth="1"/>
    <col min="12301" max="12304" width="0" style="1" hidden="1" customWidth="1"/>
    <col min="12305" max="12305" width="2" style="1" customWidth="1"/>
    <col min="12306" max="12306" width="42.5703125" style="1" customWidth="1"/>
    <col min="12307" max="12308" width="10" style="1" bestFit="1" customWidth="1"/>
    <col min="12309" max="12309" width="9" style="1" customWidth="1"/>
    <col min="12310" max="12310" width="10.5703125" style="1" bestFit="1" customWidth="1"/>
    <col min="12311" max="12544" width="9.140625" style="1"/>
    <col min="12545" max="12545" width="2.42578125" style="1" customWidth="1"/>
    <col min="12546" max="12546" width="42.7109375" style="1" customWidth="1"/>
    <col min="12547" max="12548" width="12.140625" style="1" customWidth="1"/>
    <col min="12549" max="12549" width="2.28515625" style="1" customWidth="1"/>
    <col min="12550" max="12550" width="42.42578125" style="1" customWidth="1"/>
    <col min="12551" max="12552" width="11.140625" style="1" customWidth="1"/>
    <col min="12553" max="12553" width="2.28515625" style="1" customWidth="1"/>
    <col min="12554" max="12554" width="42.140625" style="1" customWidth="1"/>
    <col min="12555" max="12555" width="10.28515625" style="1" bestFit="1" customWidth="1"/>
    <col min="12556" max="12556" width="11" style="1" customWidth="1"/>
    <col min="12557" max="12560" width="0" style="1" hidden="1" customWidth="1"/>
    <col min="12561" max="12561" width="2" style="1" customWidth="1"/>
    <col min="12562" max="12562" width="42.5703125" style="1" customWidth="1"/>
    <col min="12563" max="12564" width="10" style="1" bestFit="1" customWidth="1"/>
    <col min="12565" max="12565" width="9" style="1" customWidth="1"/>
    <col min="12566" max="12566" width="10.5703125" style="1" bestFit="1" customWidth="1"/>
    <col min="12567" max="12800" width="9.140625" style="1"/>
    <col min="12801" max="12801" width="2.42578125" style="1" customWidth="1"/>
    <col min="12802" max="12802" width="42.7109375" style="1" customWidth="1"/>
    <col min="12803" max="12804" width="12.140625" style="1" customWidth="1"/>
    <col min="12805" max="12805" width="2.28515625" style="1" customWidth="1"/>
    <col min="12806" max="12806" width="42.42578125" style="1" customWidth="1"/>
    <col min="12807" max="12808" width="11.140625" style="1" customWidth="1"/>
    <col min="12809" max="12809" width="2.28515625" style="1" customWidth="1"/>
    <col min="12810" max="12810" width="42.140625" style="1" customWidth="1"/>
    <col min="12811" max="12811" width="10.28515625" style="1" bestFit="1" customWidth="1"/>
    <col min="12812" max="12812" width="11" style="1" customWidth="1"/>
    <col min="12813" max="12816" width="0" style="1" hidden="1" customWidth="1"/>
    <col min="12817" max="12817" width="2" style="1" customWidth="1"/>
    <col min="12818" max="12818" width="42.5703125" style="1" customWidth="1"/>
    <col min="12819" max="12820" width="10" style="1" bestFit="1" customWidth="1"/>
    <col min="12821" max="12821" width="9" style="1" customWidth="1"/>
    <col min="12822" max="12822" width="10.5703125" style="1" bestFit="1" customWidth="1"/>
    <col min="12823" max="13056" width="9.140625" style="1"/>
    <col min="13057" max="13057" width="2.42578125" style="1" customWidth="1"/>
    <col min="13058" max="13058" width="42.7109375" style="1" customWidth="1"/>
    <col min="13059" max="13060" width="12.140625" style="1" customWidth="1"/>
    <col min="13061" max="13061" width="2.28515625" style="1" customWidth="1"/>
    <col min="13062" max="13062" width="42.42578125" style="1" customWidth="1"/>
    <col min="13063" max="13064" width="11.140625" style="1" customWidth="1"/>
    <col min="13065" max="13065" width="2.28515625" style="1" customWidth="1"/>
    <col min="13066" max="13066" width="42.140625" style="1" customWidth="1"/>
    <col min="13067" max="13067" width="10.28515625" style="1" bestFit="1" customWidth="1"/>
    <col min="13068" max="13068" width="11" style="1" customWidth="1"/>
    <col min="13069" max="13072" width="0" style="1" hidden="1" customWidth="1"/>
    <col min="13073" max="13073" width="2" style="1" customWidth="1"/>
    <col min="13074" max="13074" width="42.5703125" style="1" customWidth="1"/>
    <col min="13075" max="13076" width="10" style="1" bestFit="1" customWidth="1"/>
    <col min="13077" max="13077" width="9" style="1" customWidth="1"/>
    <col min="13078" max="13078" width="10.5703125" style="1" bestFit="1" customWidth="1"/>
    <col min="13079" max="13312" width="9.140625" style="1"/>
    <col min="13313" max="13313" width="2.42578125" style="1" customWidth="1"/>
    <col min="13314" max="13314" width="42.7109375" style="1" customWidth="1"/>
    <col min="13315" max="13316" width="12.140625" style="1" customWidth="1"/>
    <col min="13317" max="13317" width="2.28515625" style="1" customWidth="1"/>
    <col min="13318" max="13318" width="42.42578125" style="1" customWidth="1"/>
    <col min="13319" max="13320" width="11.140625" style="1" customWidth="1"/>
    <col min="13321" max="13321" width="2.28515625" style="1" customWidth="1"/>
    <col min="13322" max="13322" width="42.140625" style="1" customWidth="1"/>
    <col min="13323" max="13323" width="10.28515625" style="1" bestFit="1" customWidth="1"/>
    <col min="13324" max="13324" width="11" style="1" customWidth="1"/>
    <col min="13325" max="13328" width="0" style="1" hidden="1" customWidth="1"/>
    <col min="13329" max="13329" width="2" style="1" customWidth="1"/>
    <col min="13330" max="13330" width="42.5703125" style="1" customWidth="1"/>
    <col min="13331" max="13332" width="10" style="1" bestFit="1" customWidth="1"/>
    <col min="13333" max="13333" width="9" style="1" customWidth="1"/>
    <col min="13334" max="13334" width="10.5703125" style="1" bestFit="1" customWidth="1"/>
    <col min="13335" max="13568" width="9.140625" style="1"/>
    <col min="13569" max="13569" width="2.42578125" style="1" customWidth="1"/>
    <col min="13570" max="13570" width="42.7109375" style="1" customWidth="1"/>
    <col min="13571" max="13572" width="12.140625" style="1" customWidth="1"/>
    <col min="13573" max="13573" width="2.28515625" style="1" customWidth="1"/>
    <col min="13574" max="13574" width="42.42578125" style="1" customWidth="1"/>
    <col min="13575" max="13576" width="11.140625" style="1" customWidth="1"/>
    <col min="13577" max="13577" width="2.28515625" style="1" customWidth="1"/>
    <col min="13578" max="13578" width="42.140625" style="1" customWidth="1"/>
    <col min="13579" max="13579" width="10.28515625" style="1" bestFit="1" customWidth="1"/>
    <col min="13580" max="13580" width="11" style="1" customWidth="1"/>
    <col min="13581" max="13584" width="0" style="1" hidden="1" customWidth="1"/>
    <col min="13585" max="13585" width="2" style="1" customWidth="1"/>
    <col min="13586" max="13586" width="42.5703125" style="1" customWidth="1"/>
    <col min="13587" max="13588" width="10" style="1" bestFit="1" customWidth="1"/>
    <col min="13589" max="13589" width="9" style="1" customWidth="1"/>
    <col min="13590" max="13590" width="10.5703125" style="1" bestFit="1" customWidth="1"/>
    <col min="13591" max="13824" width="9.140625" style="1"/>
    <col min="13825" max="13825" width="2.42578125" style="1" customWidth="1"/>
    <col min="13826" max="13826" width="42.7109375" style="1" customWidth="1"/>
    <col min="13827" max="13828" width="12.140625" style="1" customWidth="1"/>
    <col min="13829" max="13829" width="2.28515625" style="1" customWidth="1"/>
    <col min="13830" max="13830" width="42.42578125" style="1" customWidth="1"/>
    <col min="13831" max="13832" width="11.140625" style="1" customWidth="1"/>
    <col min="13833" max="13833" width="2.28515625" style="1" customWidth="1"/>
    <col min="13834" max="13834" width="42.140625" style="1" customWidth="1"/>
    <col min="13835" max="13835" width="10.28515625" style="1" bestFit="1" customWidth="1"/>
    <col min="13836" max="13836" width="11" style="1" customWidth="1"/>
    <col min="13837" max="13840" width="0" style="1" hidden="1" customWidth="1"/>
    <col min="13841" max="13841" width="2" style="1" customWidth="1"/>
    <col min="13842" max="13842" width="42.5703125" style="1" customWidth="1"/>
    <col min="13843" max="13844" width="10" style="1" bestFit="1" customWidth="1"/>
    <col min="13845" max="13845" width="9" style="1" customWidth="1"/>
    <col min="13846" max="13846" width="10.5703125" style="1" bestFit="1" customWidth="1"/>
    <col min="13847" max="14080" width="9.140625" style="1"/>
    <col min="14081" max="14081" width="2.42578125" style="1" customWidth="1"/>
    <col min="14082" max="14082" width="42.7109375" style="1" customWidth="1"/>
    <col min="14083" max="14084" width="12.140625" style="1" customWidth="1"/>
    <col min="14085" max="14085" width="2.28515625" style="1" customWidth="1"/>
    <col min="14086" max="14086" width="42.42578125" style="1" customWidth="1"/>
    <col min="14087" max="14088" width="11.140625" style="1" customWidth="1"/>
    <col min="14089" max="14089" width="2.28515625" style="1" customWidth="1"/>
    <col min="14090" max="14090" width="42.140625" style="1" customWidth="1"/>
    <col min="14091" max="14091" width="10.28515625" style="1" bestFit="1" customWidth="1"/>
    <col min="14092" max="14092" width="11" style="1" customWidth="1"/>
    <col min="14093" max="14096" width="0" style="1" hidden="1" customWidth="1"/>
    <col min="14097" max="14097" width="2" style="1" customWidth="1"/>
    <col min="14098" max="14098" width="42.5703125" style="1" customWidth="1"/>
    <col min="14099" max="14100" width="10" style="1" bestFit="1" customWidth="1"/>
    <col min="14101" max="14101" width="9" style="1" customWidth="1"/>
    <col min="14102" max="14102" width="10.5703125" style="1" bestFit="1" customWidth="1"/>
    <col min="14103" max="14336" width="9.140625" style="1"/>
    <col min="14337" max="14337" width="2.42578125" style="1" customWidth="1"/>
    <col min="14338" max="14338" width="42.7109375" style="1" customWidth="1"/>
    <col min="14339" max="14340" width="12.140625" style="1" customWidth="1"/>
    <col min="14341" max="14341" width="2.28515625" style="1" customWidth="1"/>
    <col min="14342" max="14342" width="42.42578125" style="1" customWidth="1"/>
    <col min="14343" max="14344" width="11.140625" style="1" customWidth="1"/>
    <col min="14345" max="14345" width="2.28515625" style="1" customWidth="1"/>
    <col min="14346" max="14346" width="42.140625" style="1" customWidth="1"/>
    <col min="14347" max="14347" width="10.28515625" style="1" bestFit="1" customWidth="1"/>
    <col min="14348" max="14348" width="11" style="1" customWidth="1"/>
    <col min="14349" max="14352" width="0" style="1" hidden="1" customWidth="1"/>
    <col min="14353" max="14353" width="2" style="1" customWidth="1"/>
    <col min="14354" max="14354" width="42.5703125" style="1" customWidth="1"/>
    <col min="14355" max="14356" width="10" style="1" bestFit="1" customWidth="1"/>
    <col min="14357" max="14357" width="9" style="1" customWidth="1"/>
    <col min="14358" max="14358" width="10.5703125" style="1" bestFit="1" customWidth="1"/>
    <col min="14359" max="14592" width="9.140625" style="1"/>
    <col min="14593" max="14593" width="2.42578125" style="1" customWidth="1"/>
    <col min="14594" max="14594" width="42.7109375" style="1" customWidth="1"/>
    <col min="14595" max="14596" width="12.140625" style="1" customWidth="1"/>
    <col min="14597" max="14597" width="2.28515625" style="1" customWidth="1"/>
    <col min="14598" max="14598" width="42.42578125" style="1" customWidth="1"/>
    <col min="14599" max="14600" width="11.140625" style="1" customWidth="1"/>
    <col min="14601" max="14601" width="2.28515625" style="1" customWidth="1"/>
    <col min="14602" max="14602" width="42.140625" style="1" customWidth="1"/>
    <col min="14603" max="14603" width="10.28515625" style="1" bestFit="1" customWidth="1"/>
    <col min="14604" max="14604" width="11" style="1" customWidth="1"/>
    <col min="14605" max="14608" width="0" style="1" hidden="1" customWidth="1"/>
    <col min="14609" max="14609" width="2" style="1" customWidth="1"/>
    <col min="14610" max="14610" width="42.5703125" style="1" customWidth="1"/>
    <col min="14611" max="14612" width="10" style="1" bestFit="1" customWidth="1"/>
    <col min="14613" max="14613" width="9" style="1" customWidth="1"/>
    <col min="14614" max="14614" width="10.5703125" style="1" bestFit="1" customWidth="1"/>
    <col min="14615" max="14848" width="9.140625" style="1"/>
    <col min="14849" max="14849" width="2.42578125" style="1" customWidth="1"/>
    <col min="14850" max="14850" width="42.7109375" style="1" customWidth="1"/>
    <col min="14851" max="14852" width="12.140625" style="1" customWidth="1"/>
    <col min="14853" max="14853" width="2.28515625" style="1" customWidth="1"/>
    <col min="14854" max="14854" width="42.42578125" style="1" customWidth="1"/>
    <col min="14855" max="14856" width="11.140625" style="1" customWidth="1"/>
    <col min="14857" max="14857" width="2.28515625" style="1" customWidth="1"/>
    <col min="14858" max="14858" width="42.140625" style="1" customWidth="1"/>
    <col min="14859" max="14859" width="10.28515625" style="1" bestFit="1" customWidth="1"/>
    <col min="14860" max="14860" width="11" style="1" customWidth="1"/>
    <col min="14861" max="14864" width="0" style="1" hidden="1" customWidth="1"/>
    <col min="14865" max="14865" width="2" style="1" customWidth="1"/>
    <col min="14866" max="14866" width="42.5703125" style="1" customWidth="1"/>
    <col min="14867" max="14868" width="10" style="1" bestFit="1" customWidth="1"/>
    <col min="14869" max="14869" width="9" style="1" customWidth="1"/>
    <col min="14870" max="14870" width="10.5703125" style="1" bestFit="1" customWidth="1"/>
    <col min="14871" max="15104" width="9.140625" style="1"/>
    <col min="15105" max="15105" width="2.42578125" style="1" customWidth="1"/>
    <col min="15106" max="15106" width="42.7109375" style="1" customWidth="1"/>
    <col min="15107" max="15108" width="12.140625" style="1" customWidth="1"/>
    <col min="15109" max="15109" width="2.28515625" style="1" customWidth="1"/>
    <col min="15110" max="15110" width="42.42578125" style="1" customWidth="1"/>
    <col min="15111" max="15112" width="11.140625" style="1" customWidth="1"/>
    <col min="15113" max="15113" width="2.28515625" style="1" customWidth="1"/>
    <col min="15114" max="15114" width="42.140625" style="1" customWidth="1"/>
    <col min="15115" max="15115" width="10.28515625" style="1" bestFit="1" customWidth="1"/>
    <col min="15116" max="15116" width="11" style="1" customWidth="1"/>
    <col min="15117" max="15120" width="0" style="1" hidden="1" customWidth="1"/>
    <col min="15121" max="15121" width="2" style="1" customWidth="1"/>
    <col min="15122" max="15122" width="42.5703125" style="1" customWidth="1"/>
    <col min="15123" max="15124" width="10" style="1" bestFit="1" customWidth="1"/>
    <col min="15125" max="15125" width="9" style="1" customWidth="1"/>
    <col min="15126" max="15126" width="10.5703125" style="1" bestFit="1" customWidth="1"/>
    <col min="15127" max="15360" width="9.140625" style="1"/>
    <col min="15361" max="15361" width="2.42578125" style="1" customWidth="1"/>
    <col min="15362" max="15362" width="42.7109375" style="1" customWidth="1"/>
    <col min="15363" max="15364" width="12.140625" style="1" customWidth="1"/>
    <col min="15365" max="15365" width="2.28515625" style="1" customWidth="1"/>
    <col min="15366" max="15366" width="42.42578125" style="1" customWidth="1"/>
    <col min="15367" max="15368" width="11.140625" style="1" customWidth="1"/>
    <col min="15369" max="15369" width="2.28515625" style="1" customWidth="1"/>
    <col min="15370" max="15370" width="42.140625" style="1" customWidth="1"/>
    <col min="15371" max="15371" width="10.28515625" style="1" bestFit="1" customWidth="1"/>
    <col min="15372" max="15372" width="11" style="1" customWidth="1"/>
    <col min="15373" max="15376" width="0" style="1" hidden="1" customWidth="1"/>
    <col min="15377" max="15377" width="2" style="1" customWidth="1"/>
    <col min="15378" max="15378" width="42.5703125" style="1" customWidth="1"/>
    <col min="15379" max="15380" width="10" style="1" bestFit="1" customWidth="1"/>
    <col min="15381" max="15381" width="9" style="1" customWidth="1"/>
    <col min="15382" max="15382" width="10.5703125" style="1" bestFit="1" customWidth="1"/>
    <col min="15383" max="15616" width="9.140625" style="1"/>
    <col min="15617" max="15617" width="2.42578125" style="1" customWidth="1"/>
    <col min="15618" max="15618" width="42.7109375" style="1" customWidth="1"/>
    <col min="15619" max="15620" width="12.140625" style="1" customWidth="1"/>
    <col min="15621" max="15621" width="2.28515625" style="1" customWidth="1"/>
    <col min="15622" max="15622" width="42.42578125" style="1" customWidth="1"/>
    <col min="15623" max="15624" width="11.140625" style="1" customWidth="1"/>
    <col min="15625" max="15625" width="2.28515625" style="1" customWidth="1"/>
    <col min="15626" max="15626" width="42.140625" style="1" customWidth="1"/>
    <col min="15627" max="15627" width="10.28515625" style="1" bestFit="1" customWidth="1"/>
    <col min="15628" max="15628" width="11" style="1" customWidth="1"/>
    <col min="15629" max="15632" width="0" style="1" hidden="1" customWidth="1"/>
    <col min="15633" max="15633" width="2" style="1" customWidth="1"/>
    <col min="15634" max="15634" width="42.5703125" style="1" customWidth="1"/>
    <col min="15635" max="15636" width="10" style="1" bestFit="1" customWidth="1"/>
    <col min="15637" max="15637" width="9" style="1" customWidth="1"/>
    <col min="15638" max="15638" width="10.5703125" style="1" bestFit="1" customWidth="1"/>
    <col min="15639" max="15872" width="9.140625" style="1"/>
    <col min="15873" max="15873" width="2.42578125" style="1" customWidth="1"/>
    <col min="15874" max="15874" width="42.7109375" style="1" customWidth="1"/>
    <col min="15875" max="15876" width="12.140625" style="1" customWidth="1"/>
    <col min="15877" max="15877" width="2.28515625" style="1" customWidth="1"/>
    <col min="15878" max="15878" width="42.42578125" style="1" customWidth="1"/>
    <col min="15879" max="15880" width="11.140625" style="1" customWidth="1"/>
    <col min="15881" max="15881" width="2.28515625" style="1" customWidth="1"/>
    <col min="15882" max="15882" width="42.140625" style="1" customWidth="1"/>
    <col min="15883" max="15883" width="10.28515625" style="1" bestFit="1" customWidth="1"/>
    <col min="15884" max="15884" width="11" style="1" customWidth="1"/>
    <col min="15885" max="15888" width="0" style="1" hidden="1" customWidth="1"/>
    <col min="15889" max="15889" width="2" style="1" customWidth="1"/>
    <col min="15890" max="15890" width="42.5703125" style="1" customWidth="1"/>
    <col min="15891" max="15892" width="10" style="1" bestFit="1" customWidth="1"/>
    <col min="15893" max="15893" width="9" style="1" customWidth="1"/>
    <col min="15894" max="15894" width="10.5703125" style="1" bestFit="1" customWidth="1"/>
    <col min="15895" max="16128" width="9.140625" style="1"/>
    <col min="16129" max="16129" width="2.42578125" style="1" customWidth="1"/>
    <col min="16130" max="16130" width="42.7109375" style="1" customWidth="1"/>
    <col min="16131" max="16132" width="12.140625" style="1" customWidth="1"/>
    <col min="16133" max="16133" width="2.28515625" style="1" customWidth="1"/>
    <col min="16134" max="16134" width="42.42578125" style="1" customWidth="1"/>
    <col min="16135" max="16136" width="11.140625" style="1" customWidth="1"/>
    <col min="16137" max="16137" width="2.28515625" style="1" customWidth="1"/>
    <col min="16138" max="16138" width="42.140625" style="1" customWidth="1"/>
    <col min="16139" max="16139" width="10.28515625" style="1" bestFit="1" customWidth="1"/>
    <col min="16140" max="16140" width="11" style="1" customWidth="1"/>
    <col min="16141" max="16144" width="0" style="1" hidden="1" customWidth="1"/>
    <col min="16145" max="16145" width="2" style="1" customWidth="1"/>
    <col min="16146" max="16146" width="42.5703125" style="1" customWidth="1"/>
    <col min="16147" max="16148" width="10" style="1" bestFit="1" customWidth="1"/>
    <col min="16149" max="16149" width="9" style="1" customWidth="1"/>
    <col min="16150" max="16150" width="10.5703125" style="1" bestFit="1" customWidth="1"/>
    <col min="16151" max="16384" width="9.140625" style="1"/>
  </cols>
  <sheetData>
    <row r="1" spans="1:23" s="473" customFormat="1" ht="25.9" customHeight="1" thickBot="1">
      <c r="A1" s="600" t="s">
        <v>208</v>
      </c>
      <c r="B1" s="600"/>
      <c r="C1" s="600"/>
      <c r="D1" s="600"/>
      <c r="E1" s="600"/>
      <c r="F1" s="600"/>
      <c r="G1" s="600"/>
      <c r="H1" s="600"/>
      <c r="I1" s="600"/>
      <c r="J1" s="600"/>
      <c r="K1" s="600"/>
      <c r="L1" s="600"/>
      <c r="M1" s="600"/>
      <c r="N1" s="600"/>
      <c r="O1" s="600"/>
      <c r="P1" s="600"/>
      <c r="Q1" s="600"/>
      <c r="R1" s="600"/>
      <c r="S1" s="600"/>
      <c r="T1" s="600"/>
      <c r="U1" s="600"/>
      <c r="V1" s="600"/>
      <c r="W1" s="600"/>
    </row>
    <row r="2" spans="1:23" s="606" customFormat="1" ht="25.5" customHeight="1" thickBot="1">
      <c r="A2" s="601"/>
      <c r="B2" s="602" t="s">
        <v>8</v>
      </c>
      <c r="C2" s="603">
        <v>2021</v>
      </c>
      <c r="D2" s="603">
        <v>2022</v>
      </c>
      <c r="E2" s="604"/>
      <c r="F2" s="602" t="s">
        <v>2</v>
      </c>
      <c r="G2" s="603">
        <v>2021</v>
      </c>
      <c r="H2" s="603">
        <v>2022</v>
      </c>
      <c r="I2" s="604"/>
      <c r="J2" s="602" t="s">
        <v>45</v>
      </c>
      <c r="K2" s="603">
        <v>2021</v>
      </c>
      <c r="L2" s="603">
        <v>2022</v>
      </c>
      <c r="M2" s="604"/>
      <c r="N2" s="602" t="s">
        <v>209</v>
      </c>
      <c r="O2" s="603">
        <v>2021</v>
      </c>
      <c r="P2" s="603">
        <v>2022</v>
      </c>
      <c r="Q2" s="605"/>
      <c r="R2" s="602" t="s">
        <v>25</v>
      </c>
      <c r="S2" s="603">
        <v>2021</v>
      </c>
      <c r="T2" s="603">
        <v>2022</v>
      </c>
    </row>
    <row r="3" spans="1:23" s="44" customFormat="1">
      <c r="A3" s="607"/>
      <c r="B3" s="273" t="s">
        <v>210</v>
      </c>
      <c r="C3" s="608">
        <v>2.4496877215039809E-2</v>
      </c>
      <c r="D3" s="608">
        <v>1.7435677357059753E-2</v>
      </c>
      <c r="F3" s="273" t="s">
        <v>210</v>
      </c>
      <c r="G3" s="608">
        <v>3.7277831846667622E-2</v>
      </c>
      <c r="H3" s="608">
        <v>0.22127455436612237</v>
      </c>
      <c r="J3" s="273" t="s">
        <v>210</v>
      </c>
      <c r="K3" s="608">
        <v>0.60840911791844832</v>
      </c>
      <c r="L3" s="608">
        <v>0.8448814752904058</v>
      </c>
      <c r="N3" s="273" t="s">
        <v>210</v>
      </c>
      <c r="O3" s="608">
        <v>0.60264922711286961</v>
      </c>
      <c r="P3" s="608">
        <v>0.83545107483340608</v>
      </c>
      <c r="Q3" s="609"/>
      <c r="R3" s="273" t="s">
        <v>210</v>
      </c>
      <c r="S3" s="608">
        <v>0.86140416027112721</v>
      </c>
      <c r="T3" s="608">
        <v>0.85730172850612585</v>
      </c>
    </row>
    <row r="4" spans="1:23" s="44" customFormat="1">
      <c r="A4" s="607"/>
      <c r="B4" s="610" t="s">
        <v>9</v>
      </c>
      <c r="C4" s="611">
        <v>0</v>
      </c>
      <c r="D4" s="611">
        <v>0</v>
      </c>
      <c r="F4" s="610" t="s">
        <v>9</v>
      </c>
      <c r="G4" s="611">
        <v>0</v>
      </c>
      <c r="H4" s="611">
        <v>0</v>
      </c>
      <c r="J4" s="273" t="s">
        <v>9</v>
      </c>
      <c r="K4" s="608">
        <v>0.27222487360642494</v>
      </c>
      <c r="L4" s="608">
        <v>3.4387165596719602E-2</v>
      </c>
      <c r="N4" s="273" t="s">
        <v>9</v>
      </c>
      <c r="O4" s="608">
        <v>0.26952017972007714</v>
      </c>
      <c r="P4" s="608">
        <v>3.3964993546373591E-2</v>
      </c>
      <c r="Q4" s="609"/>
      <c r="R4" s="273" t="s">
        <v>9</v>
      </c>
      <c r="S4" s="608">
        <v>3.9428010766903561E-2</v>
      </c>
      <c r="T4" s="608">
        <v>5.5888635529862979E-2</v>
      </c>
    </row>
    <row r="5" spans="1:23" s="44" customFormat="1">
      <c r="A5" s="607"/>
      <c r="B5" s="273" t="s">
        <v>11</v>
      </c>
      <c r="C5" s="608">
        <v>0.2653589027511295</v>
      </c>
      <c r="D5" s="608">
        <v>0.42787139109649458</v>
      </c>
      <c r="F5" s="273" t="s">
        <v>11</v>
      </c>
      <c r="G5" s="608">
        <v>6.813015484441165E-2</v>
      </c>
      <c r="H5" s="608">
        <v>0.17018151389294497</v>
      </c>
      <c r="J5" s="273" t="s">
        <v>11</v>
      </c>
      <c r="K5" s="608">
        <v>1.6062292687311099E-2</v>
      </c>
      <c r="L5" s="608">
        <v>1.52936256386665E-2</v>
      </c>
      <c r="N5" s="273" t="s">
        <v>11</v>
      </c>
      <c r="O5" s="608">
        <v>1.7908406863841889E-2</v>
      </c>
      <c r="P5" s="608">
        <v>1.9438310074616379E-2</v>
      </c>
      <c r="Q5" s="609"/>
      <c r="R5" s="273" t="s">
        <v>11</v>
      </c>
      <c r="S5" s="608">
        <v>2.7027578977600279E-2</v>
      </c>
      <c r="T5" s="608">
        <v>1.5536335673956195E-2</v>
      </c>
      <c r="U5" s="609"/>
    </row>
    <row r="6" spans="1:23" s="44" customFormat="1">
      <c r="A6" s="607"/>
      <c r="B6" s="273" t="s">
        <v>31</v>
      </c>
      <c r="C6" s="608">
        <v>5.7467942177636218E-3</v>
      </c>
      <c r="D6" s="608">
        <v>8.8618847300203831E-3</v>
      </c>
      <c r="F6" s="610" t="s">
        <v>31</v>
      </c>
      <c r="G6" s="611">
        <v>0</v>
      </c>
      <c r="H6" s="611">
        <v>0</v>
      </c>
      <c r="J6" s="273" t="s">
        <v>31</v>
      </c>
      <c r="K6" s="608">
        <v>9.6565677929842452E-5</v>
      </c>
      <c r="L6" s="608">
        <v>1.9301655965464173E-4</v>
      </c>
      <c r="N6" s="273" t="s">
        <v>31</v>
      </c>
      <c r="O6" s="608">
        <v>1.3429085736303367E-4</v>
      </c>
      <c r="P6" s="608">
        <v>2.6778725074723273E-4</v>
      </c>
      <c r="Q6" s="609"/>
      <c r="R6" s="160" t="s">
        <v>31</v>
      </c>
      <c r="S6" s="608">
        <v>8.4229457415004348E-6</v>
      </c>
      <c r="T6" s="608">
        <v>9.8535088975694299E-6</v>
      </c>
    </row>
    <row r="7" spans="1:23" s="44" customFormat="1">
      <c r="A7" s="607"/>
      <c r="B7" s="273" t="s">
        <v>119</v>
      </c>
      <c r="C7" s="608">
        <v>0.3866945655901014</v>
      </c>
      <c r="D7" s="608">
        <v>0.31092462483037309</v>
      </c>
      <c r="F7" s="273" t="s">
        <v>119</v>
      </c>
      <c r="G7" s="608">
        <v>0.36162977149310782</v>
      </c>
      <c r="H7" s="608">
        <v>0.47085402647934732</v>
      </c>
      <c r="J7" s="273" t="s">
        <v>119</v>
      </c>
      <c r="K7" s="608">
        <v>2.6984358603923217E-2</v>
      </c>
      <c r="L7" s="608">
        <v>1.4367895080355601E-2</v>
      </c>
      <c r="N7" s="273" t="s">
        <v>119</v>
      </c>
      <c r="O7" s="608">
        <v>3.0484037978564613E-2</v>
      </c>
      <c r="P7" s="608">
        <v>1.8580043085802734E-2</v>
      </c>
      <c r="Q7" s="609"/>
      <c r="R7" s="273" t="s">
        <v>119</v>
      </c>
      <c r="S7" s="608">
        <v>5.4224748081271009E-3</v>
      </c>
      <c r="T7" s="608">
        <v>3.1346706198495063E-3</v>
      </c>
    </row>
    <row r="8" spans="1:23" s="160" customFormat="1">
      <c r="A8" s="612"/>
      <c r="B8" s="664" t="s">
        <v>7</v>
      </c>
      <c r="C8" s="608">
        <v>1.153958734580484E-3</v>
      </c>
      <c r="D8" s="611">
        <v>0</v>
      </c>
      <c r="E8" s="273"/>
      <c r="F8" s="664" t="s">
        <v>7</v>
      </c>
      <c r="G8" s="611">
        <v>0</v>
      </c>
      <c r="H8" s="611">
        <v>0</v>
      </c>
      <c r="J8" s="664" t="s">
        <v>7</v>
      </c>
      <c r="K8" s="608">
        <v>8.2347947413847263E-4</v>
      </c>
      <c r="L8" s="665">
        <v>3.6236131765632633E-4</v>
      </c>
      <c r="N8" s="273" t="s">
        <v>7</v>
      </c>
      <c r="O8" s="608">
        <v>8.2306566878993055E-4</v>
      </c>
      <c r="P8" s="608">
        <v>3.5791259913630833E-4</v>
      </c>
      <c r="Q8" s="609"/>
      <c r="R8" s="160" t="s">
        <v>7</v>
      </c>
      <c r="S8" s="608">
        <v>7.5039269884303293E-4</v>
      </c>
      <c r="T8" s="608">
        <v>1.2459274282816571E-5</v>
      </c>
    </row>
    <row r="9" spans="1:23" s="44" customFormat="1">
      <c r="A9" s="607"/>
      <c r="B9" s="273" t="s">
        <v>10</v>
      </c>
      <c r="C9" s="608">
        <v>0.20555588867016025</v>
      </c>
      <c r="D9" s="608">
        <v>0.10631063582162974</v>
      </c>
      <c r="F9" s="273" t="s">
        <v>10</v>
      </c>
      <c r="G9" s="608">
        <v>0.31553248568903347</v>
      </c>
      <c r="H9" s="608">
        <v>0.12435441831112087</v>
      </c>
      <c r="J9" s="273" t="s">
        <v>10</v>
      </c>
      <c r="K9" s="608">
        <v>4.0320129472340024E-2</v>
      </c>
      <c r="L9" s="608">
        <v>5.3227910489684595E-2</v>
      </c>
      <c r="N9" s="273" t="s">
        <v>10</v>
      </c>
      <c r="O9" s="608">
        <v>4.231950308508331E-2</v>
      </c>
      <c r="P9" s="608">
        <v>5.3944065970152714E-2</v>
      </c>
      <c r="Q9" s="609"/>
      <c r="R9" s="273" t="s">
        <v>10</v>
      </c>
      <c r="S9" s="608">
        <v>1.7155091895763641E-2</v>
      </c>
      <c r="T9" s="608">
        <v>1.7328966265701119E-2</v>
      </c>
    </row>
    <row r="10" spans="1:23" s="44" customFormat="1">
      <c r="A10" s="612"/>
      <c r="B10" s="273" t="s">
        <v>211</v>
      </c>
      <c r="C10" s="608">
        <v>0.1084947974248148</v>
      </c>
      <c r="D10" s="608">
        <v>0.12859578616442255</v>
      </c>
      <c r="E10" s="275"/>
      <c r="F10" s="273" t="s">
        <v>211</v>
      </c>
      <c r="G10" s="608">
        <v>1.2804259895299836E-2</v>
      </c>
      <c r="H10" s="608">
        <v>1.3335486950464435E-2</v>
      </c>
      <c r="J10" s="273" t="s">
        <v>211</v>
      </c>
      <c r="K10" s="608">
        <v>2.7144871842526973E-2</v>
      </c>
      <c r="L10" s="608">
        <v>3.1648473887048438E-2</v>
      </c>
      <c r="N10" s="273" t="s">
        <v>211</v>
      </c>
      <c r="O10" s="608">
        <v>2.7646747741045554E-2</v>
      </c>
      <c r="P10" s="608">
        <v>3.2426955294894824E-2</v>
      </c>
      <c r="Q10" s="609"/>
      <c r="R10" s="273" t="s">
        <v>211</v>
      </c>
      <c r="S10" s="608">
        <v>2.9580091347873504E-2</v>
      </c>
      <c r="T10" s="608">
        <v>3.030255984145069E-2</v>
      </c>
    </row>
    <row r="11" spans="1:23" s="44" customFormat="1" outlineLevel="1">
      <c r="A11" s="612"/>
      <c r="B11" s="610" t="s">
        <v>212</v>
      </c>
      <c r="C11" s="611">
        <v>0</v>
      </c>
      <c r="D11" s="611">
        <v>0</v>
      </c>
      <c r="E11" s="273"/>
      <c r="F11" s="610" t="s">
        <v>212</v>
      </c>
      <c r="G11" s="611">
        <v>0</v>
      </c>
      <c r="H11" s="611">
        <v>0</v>
      </c>
      <c r="J11" s="610" t="s">
        <v>212</v>
      </c>
      <c r="K11" s="611">
        <v>0</v>
      </c>
      <c r="L11" s="611">
        <v>0</v>
      </c>
      <c r="N11" s="610" t="s">
        <v>212</v>
      </c>
      <c r="O11" s="611">
        <v>0</v>
      </c>
      <c r="P11" s="611">
        <v>0</v>
      </c>
      <c r="Q11" s="609"/>
      <c r="R11" s="613" t="s">
        <v>212</v>
      </c>
      <c r="S11" s="611">
        <v>0</v>
      </c>
      <c r="T11" s="611">
        <v>0</v>
      </c>
    </row>
    <row r="12" spans="1:23" s="44" customFormat="1">
      <c r="A12" s="612"/>
      <c r="B12" s="610" t="s">
        <v>24</v>
      </c>
      <c r="C12" s="611">
        <v>0</v>
      </c>
      <c r="D12" s="611">
        <v>0</v>
      </c>
      <c r="E12" s="273"/>
      <c r="F12" s="610" t="s">
        <v>24</v>
      </c>
      <c r="G12" s="611">
        <v>0</v>
      </c>
      <c r="H12" s="611">
        <v>0</v>
      </c>
      <c r="J12" s="614" t="s">
        <v>24</v>
      </c>
      <c r="K12" s="608">
        <v>1.5308923742536537E-3</v>
      </c>
      <c r="L12" s="608">
        <v>4.0496299142165487E-3</v>
      </c>
      <c r="M12" s="614"/>
      <c r="N12" s="614" t="s">
        <v>24</v>
      </c>
      <c r="O12" s="608">
        <v>1.5156821725169579E-3</v>
      </c>
      <c r="P12" s="608">
        <v>3.9999125113902327E-3</v>
      </c>
      <c r="Q12" s="609"/>
      <c r="R12" s="614" t="s">
        <v>24</v>
      </c>
      <c r="S12" s="608">
        <v>9.6619247610589837E-3</v>
      </c>
      <c r="T12" s="608">
        <v>7.6349784771112001E-3</v>
      </c>
    </row>
    <row r="13" spans="1:23" s="44" customFormat="1" outlineLevel="1">
      <c r="A13" s="160"/>
      <c r="B13" s="610" t="s">
        <v>29</v>
      </c>
      <c r="C13" s="611">
        <v>0</v>
      </c>
      <c r="D13" s="611">
        <v>0</v>
      </c>
      <c r="F13" s="610" t="s">
        <v>29</v>
      </c>
      <c r="G13" s="611">
        <v>0</v>
      </c>
      <c r="H13" s="611">
        <v>0</v>
      </c>
      <c r="J13" s="613" t="s">
        <v>29</v>
      </c>
      <c r="K13" s="611">
        <v>0</v>
      </c>
      <c r="L13" s="611">
        <v>0</v>
      </c>
      <c r="N13" s="613" t="s">
        <v>29</v>
      </c>
      <c r="O13" s="611">
        <v>0</v>
      </c>
      <c r="P13" s="611">
        <v>0</v>
      </c>
      <c r="R13" s="613" t="s">
        <v>29</v>
      </c>
      <c r="S13" s="611">
        <v>0</v>
      </c>
      <c r="T13" s="611">
        <v>0</v>
      </c>
    </row>
    <row r="14" spans="1:23" s="44" customFormat="1">
      <c r="A14" s="160"/>
      <c r="B14" s="613" t="s">
        <v>32</v>
      </c>
      <c r="C14" s="611">
        <v>0</v>
      </c>
      <c r="D14" s="611">
        <v>0</v>
      </c>
      <c r="E14" s="273"/>
      <c r="F14" s="160" t="s">
        <v>32</v>
      </c>
      <c r="G14" s="608">
        <v>0.20462549623147969</v>
      </c>
      <c r="H14" s="611">
        <v>0</v>
      </c>
      <c r="I14" s="609"/>
      <c r="J14" s="160" t="s">
        <v>32</v>
      </c>
      <c r="K14" s="608">
        <v>6.4034183427035644E-3</v>
      </c>
      <c r="L14" s="608">
        <v>1.5884462255919365E-3</v>
      </c>
      <c r="N14" s="160" t="s">
        <v>32</v>
      </c>
      <c r="O14" s="608">
        <v>6.9988587998480421E-3</v>
      </c>
      <c r="P14" s="608">
        <v>1.5689448334799184E-3</v>
      </c>
      <c r="R14" s="273" t="s">
        <v>32</v>
      </c>
      <c r="S14" s="608">
        <v>9.55965654431052E-3</v>
      </c>
      <c r="T14" s="608">
        <v>1.2849812302762036E-2</v>
      </c>
    </row>
    <row r="15" spans="1:23" s="615" customFormat="1">
      <c r="B15" s="277" t="s">
        <v>30</v>
      </c>
      <c r="C15" s="278">
        <v>0.70189921041965697</v>
      </c>
      <c r="D15" s="618">
        <f>SUM(D7:D14)</f>
        <v>0.54583104681642536</v>
      </c>
      <c r="E15" s="279"/>
      <c r="F15" s="277" t="s">
        <v>30</v>
      </c>
      <c r="G15" s="278">
        <v>0.89459201330892091</v>
      </c>
      <c r="H15" s="618">
        <f>SUM(H7:H14)</f>
        <v>0.60854393174093258</v>
      </c>
      <c r="I15" s="617"/>
      <c r="J15" s="277" t="s">
        <v>30</v>
      </c>
      <c r="K15" s="278">
        <v>0.1032071501098859</v>
      </c>
      <c r="L15" s="616">
        <f>SUM(L7:L14)</f>
        <v>0.10524471691455345</v>
      </c>
      <c r="N15" s="277" t="s">
        <v>30</v>
      </c>
      <c r="O15" s="278">
        <v>0.10978789544584841</v>
      </c>
      <c r="P15" s="616">
        <f>SUM(P7:P14)</f>
        <v>0.11087783429485672</v>
      </c>
      <c r="Q15" s="279"/>
      <c r="R15" s="277" t="s">
        <v>30</v>
      </c>
      <c r="S15" s="278">
        <f>SUM(S7:S14)</f>
        <v>7.2129632055976778E-2</v>
      </c>
      <c r="T15" s="618">
        <f>SUM(T7:T14)</f>
        <v>7.1263446781157369E-2</v>
      </c>
    </row>
    <row r="16" spans="1:23" ht="6" customHeight="1">
      <c r="A16" s="2"/>
      <c r="B16" s="15"/>
      <c r="C16" s="15"/>
      <c r="D16" s="15"/>
      <c r="E16" s="5"/>
      <c r="F16" s="4"/>
      <c r="G16" s="4"/>
      <c r="H16" s="15"/>
      <c r="I16" s="5"/>
      <c r="J16" s="4"/>
      <c r="K16" s="609"/>
      <c r="L16" s="15"/>
      <c r="M16" s="2"/>
      <c r="N16" s="2"/>
      <c r="O16" s="2"/>
      <c r="P16" s="15"/>
      <c r="Q16" s="5"/>
      <c r="R16" s="2"/>
      <c r="S16" s="2"/>
      <c r="T16" s="15"/>
      <c r="W16" s="2"/>
    </row>
    <row r="17" spans="1:23">
      <c r="A17" s="2"/>
      <c r="B17" s="4"/>
      <c r="C17" s="4"/>
      <c r="D17" s="4"/>
      <c r="E17" s="4"/>
      <c r="F17" s="4"/>
      <c r="G17" s="4"/>
      <c r="H17" s="4"/>
      <c r="I17" s="4"/>
      <c r="J17" s="4"/>
      <c r="K17" s="4"/>
      <c r="L17" s="4"/>
      <c r="M17" s="2"/>
      <c r="N17" s="2"/>
      <c r="O17" s="2"/>
      <c r="P17" s="4"/>
      <c r="Q17" s="4"/>
      <c r="R17" s="2"/>
      <c r="S17" s="619"/>
      <c r="T17" s="619"/>
      <c r="W17" s="2"/>
    </row>
    <row r="18" spans="1:23" ht="14.25">
      <c r="R18" s="15"/>
      <c r="S18" s="620"/>
    </row>
    <row r="19" spans="1:23" ht="15">
      <c r="F19" s="621"/>
      <c r="G19" s="622"/>
      <c r="R19" s="15"/>
      <c r="S19" s="620"/>
    </row>
    <row r="20" spans="1:23" ht="15">
      <c r="F20" s="621"/>
      <c r="G20" s="622"/>
      <c r="N20" s="621"/>
      <c r="O20" s="622"/>
      <c r="R20" s="15"/>
      <c r="S20" s="620"/>
    </row>
    <row r="21" spans="1:23" ht="15">
      <c r="F21" s="621"/>
      <c r="G21" s="622"/>
      <c r="L21" s="56"/>
      <c r="N21" s="621"/>
      <c r="O21" s="622"/>
      <c r="R21" s="15"/>
      <c r="S21" s="620"/>
    </row>
    <row r="22" spans="1:23" ht="15">
      <c r="F22" s="621"/>
      <c r="G22" s="622"/>
      <c r="N22" s="621"/>
      <c r="O22" s="622"/>
      <c r="R22" s="15"/>
      <c r="S22" s="620"/>
    </row>
    <row r="23" spans="1:23" ht="15">
      <c r="F23" s="621"/>
      <c r="G23" s="622"/>
      <c r="N23" s="621"/>
      <c r="O23" s="622"/>
      <c r="R23" s="15"/>
      <c r="S23" s="620"/>
    </row>
    <row r="24" spans="1:23" ht="15">
      <c r="N24" s="621"/>
      <c r="O24" s="622"/>
      <c r="R24" s="15"/>
      <c r="S24" s="620"/>
    </row>
    <row r="25" spans="1:23" ht="15">
      <c r="N25" s="621"/>
      <c r="O25" s="622"/>
      <c r="R25" s="15"/>
      <c r="S25" s="620"/>
    </row>
    <row r="26" spans="1:23" ht="15">
      <c r="N26" s="623"/>
      <c r="O26" s="622"/>
      <c r="R26" s="15"/>
      <c r="S26" s="620"/>
    </row>
    <row r="27" spans="1:23" ht="15">
      <c r="N27" s="623"/>
      <c r="O27" s="622"/>
      <c r="R27" s="621"/>
      <c r="S27" s="622"/>
    </row>
    <row r="44" spans="6:7" ht="15">
      <c r="F44" s="621"/>
    </row>
    <row r="45" spans="6:7" ht="15">
      <c r="F45" s="621"/>
    </row>
    <row r="47" spans="6:7" ht="15">
      <c r="F47" s="621"/>
      <c r="G47" s="622"/>
    </row>
    <row r="48" spans="6:7" ht="15">
      <c r="F48" s="621"/>
      <c r="G48" s="622"/>
    </row>
    <row r="49" spans="6:11" ht="15">
      <c r="F49" s="621"/>
      <c r="G49" s="622"/>
    </row>
    <row r="50" spans="6:11" ht="15">
      <c r="F50" s="621"/>
      <c r="G50" s="622"/>
    </row>
    <row r="51" spans="6:11" ht="15">
      <c r="F51" s="621"/>
      <c r="G51" s="622"/>
    </row>
    <row r="56" spans="6:11" ht="15">
      <c r="J56" s="621"/>
      <c r="K56" s="622"/>
    </row>
    <row r="57" spans="6:11" ht="15">
      <c r="J57" s="621"/>
      <c r="K57" s="622"/>
    </row>
    <row r="58" spans="6:11" ht="15">
      <c r="J58" s="621"/>
      <c r="K58" s="622"/>
    </row>
    <row r="59" spans="6:11" ht="15">
      <c r="J59" s="621"/>
      <c r="K59" s="622"/>
    </row>
    <row r="60" spans="6:11" ht="15">
      <c r="J60" s="621"/>
      <c r="K60" s="622"/>
    </row>
    <row r="61" spans="6:11" ht="15">
      <c r="J61" s="621"/>
      <c r="K61" s="622"/>
    </row>
    <row r="62" spans="6:11" ht="15">
      <c r="J62" s="621"/>
      <c r="K62" s="622"/>
    </row>
    <row r="63" spans="6:11" ht="15">
      <c r="J63" s="621"/>
      <c r="K63" s="622"/>
    </row>
    <row r="64" spans="6:11" ht="15">
      <c r="J64" s="621"/>
      <c r="K64" s="622"/>
    </row>
    <row r="65" spans="10:11" ht="15">
      <c r="J65" s="624"/>
      <c r="K65" s="622"/>
    </row>
    <row r="66" spans="10:11">
      <c r="K66" s="56"/>
    </row>
  </sheetData>
  <mergeCells count="1">
    <mergeCell ref="A1:XFD1"/>
  </mergeCells>
  <pageMargins left="0.39370078740157483" right="0.39370078740157483" top="0.39370078740157483" bottom="0.39370078740157483" header="0" footer="0"/>
  <pageSetup paperSize="9" scale="6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КУА та ІСІ</vt:lpstr>
      <vt:lpstr>Типи_види_класи фондів</vt:lpstr>
      <vt:lpstr>Регіональний розподіл</vt:lpstr>
      <vt:lpstr>Активи та ВЧА</vt:lpstr>
      <vt:lpstr>ІСІ та тлі банків та ВВП</vt:lpstr>
      <vt:lpstr>Притік-відтік у відкритих ІСІ</vt:lpstr>
      <vt:lpstr>Інвестори ІСІ</vt:lpstr>
      <vt:lpstr>Зміни структури активів_4кв2022</vt:lpstr>
      <vt:lpstr>Структура активів_фонди_2021-22</vt:lpstr>
      <vt:lpstr>Структура активів_типи ІСІ</vt:lpstr>
      <vt:lpstr>Структура активів_типи ЦП</vt:lpstr>
      <vt:lpstr>Доходність ІСІ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2023-05-11T10:05:51Z</dcterms:modified>
</cp:coreProperties>
</file>