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Luba\квартал\Статистика 2026\"/>
    </mc:Choice>
  </mc:AlternateContent>
  <xr:revisionPtr revIDLastSave="0" documentId="8_{0860746F-F885-47D7-B84E-13BE6A140E31}" xr6:coauthVersionLast="47" xr6:coauthVersionMax="47" xr10:uidLastSave="{00000000-0000-0000-0000-000000000000}"/>
  <bookViews>
    <workbookView xWindow="-120" yWindow="-120" windowWidth="29040" windowHeight="15840" tabRatio="904" xr2:uid="{4E2A607D-E25E-4B80-ACD6-EE23816AFA91}"/>
  </bookViews>
  <sheets>
    <sheet name="ЧВА" sheetId="12" r:id="rId1"/>
    <sheet name="Структура активів НПФ" sheetId="26" r:id="rId2"/>
    <sheet name="Доходність" sheetId="21" r:id="rId3"/>
    <sheet name="Доходність (графік)" sheetId="25" r:id="rId4"/>
  </sheets>
  <definedNames>
    <definedName name="_18_Лют_09">#REF!</definedName>
    <definedName name="_19_Лют_09">#REF!</definedName>
    <definedName name="_19_Лют_09_ВЧА">#REF!</definedName>
    <definedName name="_xlnm._FilterDatabase" localSheetId="3" hidden="1">'Доходність (графік)'!$A$1:$B$1</definedName>
    <definedName name="_xlnm._FilterDatabase" localSheetId="0" hidden="1">ЧВА!#REF!</definedName>
    <definedName name="cevv">#REF!</definedName>
    <definedName name="_xlnm.Print_Area" localSheetId="0">ЧВА!#REF!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" i="21" l="1"/>
  <c r="G47" i="21"/>
  <c r="H47" i="21"/>
  <c r="J47" i="21"/>
  <c r="F46" i="12"/>
  <c r="E46" i="12"/>
  <c r="P46" i="26"/>
  <c r="Q46" i="26" s="1"/>
  <c r="E46" i="26"/>
  <c r="O46" i="26" s="1"/>
  <c r="N46" i="26"/>
  <c r="L46" i="26"/>
  <c r="M46" i="26" s="1"/>
  <c r="J46" i="26"/>
  <c r="H46" i="26"/>
  <c r="I46" i="26" s="1"/>
  <c r="F46" i="26"/>
  <c r="G46" i="26" l="1"/>
  <c r="K46" i="26"/>
</calcChain>
</file>

<file path=xl/sharedStrings.xml><?xml version="1.0" encoding="utf-8"?>
<sst xmlns="http://schemas.openxmlformats.org/spreadsheetml/2006/main" count="576" uniqueCount="164">
  <si>
    <t>Назва фонду</t>
  </si>
  <si>
    <t>Депозити у євро</t>
  </si>
  <si>
    <t>Депозити у дол. США</t>
  </si>
  <si>
    <t>N з/п</t>
  </si>
  <si>
    <t>Разом</t>
  </si>
  <si>
    <t>х</t>
  </si>
  <si>
    <t>1 місяць</t>
  </si>
  <si>
    <t>6 місяців</t>
  </si>
  <si>
    <t>"Золотий" депозит (за офіційним курсом золота)</t>
  </si>
  <si>
    <t>ОВДП у гривні (однорічні)</t>
  </si>
  <si>
    <t>Зміна ЧВА за місяць, %</t>
  </si>
  <si>
    <t>Вартість активів пенсійного фонду, усього, грн</t>
  </si>
  <si>
    <t>Вартість інвестицій в цінні папери, грн</t>
  </si>
  <si>
    <t>Сума коштів на поточному та/або депозитному рахунку у банках, грн</t>
  </si>
  <si>
    <t>Вартість інвестицій в об'єкти нерухомого майна, грн</t>
  </si>
  <si>
    <t>Вартість інвестицій в банківські метали, грн</t>
  </si>
  <si>
    <t>Вартість інших інвестицій, грн</t>
  </si>
  <si>
    <t>Вартість дебіторської заборгованості, грн</t>
  </si>
  <si>
    <t>Дата реєстрації НПФ як фінустанови</t>
  </si>
  <si>
    <t>Ранг</t>
  </si>
  <si>
    <t>Доходність фондів, %</t>
  </si>
  <si>
    <t>3 місяці</t>
  </si>
  <si>
    <t>Зміна ЧВО за місяць</t>
  </si>
  <si>
    <t>ЧВА на кінець місяця, грн</t>
  </si>
  <si>
    <t>Зміна ЧВА за місяць, грн</t>
  </si>
  <si>
    <t>36274196</t>
  </si>
  <si>
    <t>відкритий</t>
  </si>
  <si>
    <t>34167520</t>
  </si>
  <si>
    <t>33262460</t>
  </si>
  <si>
    <t>34729800</t>
  </si>
  <si>
    <t>33058272</t>
  </si>
  <si>
    <t>34985916</t>
  </si>
  <si>
    <t>33629394</t>
  </si>
  <si>
    <t>корпоративний</t>
  </si>
  <si>
    <t>33105725</t>
  </si>
  <si>
    <t>34832684</t>
  </si>
  <si>
    <t>професійний</t>
  </si>
  <si>
    <t>26581709</t>
  </si>
  <si>
    <t>42802984</t>
  </si>
  <si>
    <t>34077584</t>
  </si>
  <si>
    <t>33146316</t>
  </si>
  <si>
    <t>33598424</t>
  </si>
  <si>
    <t>35822572</t>
  </si>
  <si>
    <t>33060150</t>
  </si>
  <si>
    <t>35234147</t>
  </si>
  <si>
    <t>34619298</t>
  </si>
  <si>
    <t>36125875</t>
  </si>
  <si>
    <t>34355367</t>
  </si>
  <si>
    <t>41866193</t>
  </si>
  <si>
    <t>36124190</t>
  </si>
  <si>
    <t>35274991</t>
  </si>
  <si>
    <t>34004029</t>
  </si>
  <si>
    <t>37900416</t>
  </si>
  <si>
    <t>38356406</t>
  </si>
  <si>
    <t>33404451</t>
  </si>
  <si>
    <t>35464353</t>
  </si>
  <si>
    <t>34384775</t>
  </si>
  <si>
    <t>33163504</t>
  </si>
  <si>
    <t>33100470</t>
  </si>
  <si>
    <t>33060428</t>
  </si>
  <si>
    <t>35033265</t>
  </si>
  <si>
    <t>34456619</t>
  </si>
  <si>
    <t>33308613</t>
  </si>
  <si>
    <t>33617734</t>
  </si>
  <si>
    <t>35141037</t>
  </si>
  <si>
    <t>34892607</t>
  </si>
  <si>
    <t>33105154</t>
  </si>
  <si>
    <t>33320710</t>
  </si>
  <si>
    <t>35532454</t>
  </si>
  <si>
    <t>34414060</t>
  </si>
  <si>
    <t>33114991</t>
  </si>
  <si>
    <t>н.д.</t>
  </si>
  <si>
    <t>1 рік</t>
  </si>
  <si>
    <t>Доходність НПФ (Зміна ЧВО)</t>
  </si>
  <si>
    <t>Середнє значення</t>
  </si>
  <si>
    <t>Код ЄДРПОУ</t>
  </si>
  <si>
    <t>Депозити у грн.</t>
  </si>
  <si>
    <t>Ренкінг за ЧВА НПФ на кінець місяця</t>
  </si>
  <si>
    <t>Вид</t>
  </si>
  <si>
    <t>Середня доходність НПФ</t>
  </si>
  <si>
    <t>ЦП в активах фонду, %</t>
  </si>
  <si>
    <t>Грошові кошти в активах фонду, %</t>
  </si>
  <si>
    <t>Об'єкти нерухомості в активах фонду, %</t>
  </si>
  <si>
    <t>Банківські метали в активах фонду, %</t>
  </si>
  <si>
    <t>Інші інвестиції в активах фонду, %</t>
  </si>
  <si>
    <t>Дебіторська заборгованість в активах фонду, %</t>
  </si>
  <si>
    <t>з початку року</t>
  </si>
  <si>
    <t>ПНПФ "Шахтар"</t>
  </si>
  <si>
    <t>Структура активів НПФ на кінець місяця</t>
  </si>
  <si>
    <t>Кількість одиниць пенсійних активів, од.</t>
  </si>
  <si>
    <t>ЧВО, грн</t>
  </si>
  <si>
    <t>Назва КУА (усі, які управляють активами фонду)</t>
  </si>
  <si>
    <t>ВНПФ "РЕЗЕРВ"</t>
  </si>
  <si>
    <t>ВНПФ "СОЦІАЛЬНА ПІДТРИМКА"</t>
  </si>
  <si>
    <t>ВНПФ "Український пенсійний фонд"</t>
  </si>
  <si>
    <t>НТ "ВНПФ "ЄВРОПА"</t>
  </si>
  <si>
    <t>НТ "ВНПФ "АРТА"</t>
  </si>
  <si>
    <t>ВПФ "Фармацевтичний"</t>
  </si>
  <si>
    <t>ТОВ "КУА "Гарантія-Інвест"</t>
  </si>
  <si>
    <t>НТ ВНПФ "Прикарпаття"</t>
  </si>
  <si>
    <t>ВНПФ "Європейський вибір"</t>
  </si>
  <si>
    <t>ВНПФ "Лаурус"</t>
  </si>
  <si>
    <r>
      <t>Назва</t>
    </r>
    <r>
      <rPr>
        <b/>
        <sz val="10"/>
        <color indexed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АНПФ фонду</t>
    </r>
  </si>
  <si>
    <t>ТОВ "АЦПО"</t>
  </si>
  <si>
    <t>ТОВ "КУА "ДІамант Інвест Менеджмент"</t>
  </si>
  <si>
    <t>ТОВ "КУА  АПФ"СИНТАКС-ІНВЕСТ"</t>
  </si>
  <si>
    <t>ТОВ "КУА "Універ Менеджмент"</t>
  </si>
  <si>
    <t>ВНПФ "Всеукраїнський пенсійний фонд"</t>
  </si>
  <si>
    <t>ТОВ "КУА "ФІНГРІН"</t>
  </si>
  <si>
    <t>ТОВ "КУА "ОТП Капітал"</t>
  </si>
  <si>
    <t>ТОВ "ВСЕАПФ"</t>
  </si>
  <si>
    <t>ТОВ "КУА "Всесвіт"</t>
  </si>
  <si>
    <t>ТОВ "КУА "Академiя Iнвестментс"</t>
  </si>
  <si>
    <t>ТОВ "АПФ "ЛІГА ПЕНСІЯ"</t>
  </si>
  <si>
    <t>ТОВ "КУА ОЗОН"</t>
  </si>
  <si>
    <t>ТОВ "КУА" Магістр"</t>
  </si>
  <si>
    <t>ТОВ "АРТА УПРАВЛІННЯ АКТИВАМИ"</t>
  </si>
  <si>
    <t>ВНПФ "СТОЛИЧНИЙ РЕЗЕРВ"</t>
  </si>
  <si>
    <t>ПрАТ"КУА"НАЦIОНАЛЬНИЙ РЕЗЕРВ"</t>
  </si>
  <si>
    <t>ТОВ «КУА-АПФ «АПІНВЕСТ»</t>
  </si>
  <si>
    <t>ТОВ "КУА АПФ "ОпІка"</t>
  </si>
  <si>
    <t>ТОВ КУА "ОПІКА-КАПІТАЛ"</t>
  </si>
  <si>
    <t>НТ "ВНПФ "РЕЗЕРВ Р?ВНЕНЩИНИ"</t>
  </si>
  <si>
    <t>ТОВ "КУА "Західінвест"</t>
  </si>
  <si>
    <t>ТОВ "ВУК"</t>
  </si>
  <si>
    <t>ТЗОВ "КУА "ОПТІМА - КАПІТАЛ"</t>
  </si>
  <si>
    <t>ПрАТ "КУА АПФ "Брокбізнесінвест"</t>
  </si>
  <si>
    <t>ПрАТ "ПРIНКОМ"</t>
  </si>
  <si>
    <t>ТОВ "Керуючий адміністратор ПФ "Паритет"</t>
  </si>
  <si>
    <t>ВНПФ "Україна"</t>
  </si>
  <si>
    <t>ТОВ "КУА "АРТ-КАПІТАЛ МЕНЕДЖМЕНТ"</t>
  </si>
  <si>
    <t>ПрАТ "КIНТО"</t>
  </si>
  <si>
    <t>ТОВ "КУА "Івекс Ессет Менеджмент"</t>
  </si>
  <si>
    <t>ВПФ "Приватфонд"</t>
  </si>
  <si>
    <t>НТ "ВНПФ "ВЗАЄМОДОПОМОГА"</t>
  </si>
  <si>
    <t>НТ "ВНПФ "Національний"</t>
  </si>
  <si>
    <t>ВНПФ"ПРИЧЕТНІСТЬ"</t>
  </si>
  <si>
    <t>ВПФ "ПенсІйний капІтал"</t>
  </si>
  <si>
    <t>НТ "ВПФ "СоцІальна перспектива"</t>
  </si>
  <si>
    <t>НТ "ВНПФ "Фонд пенсІйних заощаджень"</t>
  </si>
  <si>
    <t>ВНПФ "ПенсІйна опІка"</t>
  </si>
  <si>
    <t>НПФ "ВПФ "ФРІФЛАЙТ"</t>
  </si>
  <si>
    <t>ВНПФ "Емерит-Україна"</t>
  </si>
  <si>
    <t>ВНПФ "ІнІцІатива"</t>
  </si>
  <si>
    <t>ВПФ "ОТП ПенсІя"</t>
  </si>
  <si>
    <t>ВНПФ "НадІйна перспектива"</t>
  </si>
  <si>
    <t>ВНПФ"Джерело"</t>
  </si>
  <si>
    <t>ВНПФ "Золота осІнь"</t>
  </si>
  <si>
    <t>НТ ВНПФ "Український пенсійний капітал"</t>
  </si>
  <si>
    <t>НТ "НППФ "Хлібний"</t>
  </si>
  <si>
    <t>НТ «НКПФ ВАТ «Укрексімбанк»</t>
  </si>
  <si>
    <t>ПНПФ "МагІстраль"</t>
  </si>
  <si>
    <t>НТ "ВПФ "ДинастІя"</t>
  </si>
  <si>
    <t>НТ  "ВНПФ "ВСІ"</t>
  </si>
  <si>
    <t>НТ "ВПФ "Соцiальний стандарт"</t>
  </si>
  <si>
    <t>НО "ВПФ "Соціальні гарантії"</t>
  </si>
  <si>
    <t>ВНПФ "Покрова"</t>
  </si>
  <si>
    <t>ВНПФ "Ніка"</t>
  </si>
  <si>
    <t>КНПФ ТПП України</t>
  </si>
  <si>
    <t>ТОВ "АПФ "АДМІНІСТРАТОР ПЕНСІЙНОГО РЕЗЕРВУ"</t>
  </si>
  <si>
    <t>ВНПФ "Гарант-Пенсія"</t>
  </si>
  <si>
    <t>ВНПФ «ТУРБОТА»</t>
  </si>
  <si>
    <t>ТОВ "КУА "Гранд Iнвест"</t>
  </si>
  <si>
    <t>НО ВНПФ "Довіра - Україна"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</si>
</sst>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2" formatCode="#,##0.00&quot; грн.&quot;;\-#,##0.00&quot; грн.&quot;"/>
    <numFmt numFmtId="177" formatCode="0.0000"/>
    <numFmt numFmtId="181" formatCode="dd\.mm\.yyyy;@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10"/>
      <color indexed="8"/>
      <name val="MS Sans Serif"/>
      <charset val="204"/>
    </font>
    <font>
      <b/>
      <sz val="10"/>
      <name val="Arial Cyr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b/>
      <sz val="11"/>
      <color indexed="17"/>
      <name val="Arial Cyr"/>
      <charset val="204"/>
    </font>
    <font>
      <b/>
      <sz val="14"/>
      <name val="Arial Cyr"/>
      <charset val="204"/>
    </font>
    <font>
      <b/>
      <sz val="14"/>
      <name val="Arial"/>
      <family val="2"/>
      <charset val="204"/>
    </font>
    <font>
      <sz val="10"/>
      <color indexed="8"/>
      <name val="Arial"/>
      <charset val="204"/>
    </font>
    <font>
      <sz val="11"/>
      <name val="Calibri"/>
      <family val="2"/>
      <charset val="204"/>
    </font>
    <font>
      <b/>
      <sz val="10"/>
      <color indexed="10"/>
      <name val="Arial"/>
      <family val="2"/>
      <charset val="204"/>
    </font>
    <font>
      <b/>
      <sz val="10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 style="medium">
        <color indexed="64"/>
      </left>
      <right style="dotted">
        <color indexed="55"/>
      </right>
      <top style="medium">
        <color indexed="64"/>
      </top>
      <bottom style="dotted">
        <color indexed="55"/>
      </bottom>
      <diagonal/>
    </border>
    <border>
      <left style="medium">
        <color indexed="64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23"/>
      </right>
      <top style="medium">
        <color indexed="64"/>
      </top>
      <bottom style="medium">
        <color indexed="64"/>
      </bottom>
      <diagonal/>
    </border>
    <border>
      <left style="dotted">
        <color indexed="23"/>
      </left>
      <right style="dotted">
        <color indexed="23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23"/>
      </left>
      <right style="dashed">
        <color indexed="23"/>
      </right>
      <top style="medium">
        <color indexed="64"/>
      </top>
      <bottom style="dashed">
        <color indexed="23"/>
      </bottom>
      <diagonal/>
    </border>
    <border>
      <left style="dashed">
        <color indexed="23"/>
      </left>
      <right style="dashed">
        <color indexed="23"/>
      </right>
      <top style="dashed">
        <color indexed="23"/>
      </top>
      <bottom style="dashed">
        <color indexed="23"/>
      </bottom>
      <diagonal/>
    </border>
    <border>
      <left style="medium">
        <color indexed="64"/>
      </left>
      <right style="dashed">
        <color indexed="23"/>
      </right>
      <top style="medium">
        <color indexed="64"/>
      </top>
      <bottom style="dashed">
        <color indexed="23"/>
      </bottom>
      <diagonal/>
    </border>
    <border>
      <left style="medium">
        <color indexed="64"/>
      </left>
      <right style="dashed">
        <color indexed="23"/>
      </right>
      <top style="dashed">
        <color indexed="23"/>
      </top>
      <bottom style="dashed">
        <color indexed="2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23"/>
      </left>
      <right style="medium">
        <color indexed="64"/>
      </right>
      <top style="medium">
        <color indexed="64"/>
      </top>
      <bottom style="dashed">
        <color indexed="23"/>
      </bottom>
      <diagonal/>
    </border>
    <border>
      <left style="dashed">
        <color indexed="23"/>
      </left>
      <right style="medium">
        <color indexed="64"/>
      </right>
      <top style="dashed">
        <color indexed="23"/>
      </top>
      <bottom style="dashed">
        <color indexed="23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 style="dotted">
        <color indexed="23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2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/>
      <top/>
      <bottom style="dotted">
        <color indexed="23"/>
      </bottom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1">
    <xf numFmtId="0" fontId="0" fillId="0" borderId="0"/>
    <xf numFmtId="0" fontId="10" fillId="0" borderId="0"/>
    <xf numFmtId="0" fontId="2" fillId="0" borderId="0"/>
    <xf numFmtId="0" fontId="10" fillId="0" borderId="0"/>
    <xf numFmtId="0" fontId="19" fillId="0" borderId="0"/>
    <xf numFmtId="0" fontId="10" fillId="0" borderId="0"/>
    <xf numFmtId="0" fontId="19" fillId="0" borderId="0"/>
    <xf numFmtId="0" fontId="10" fillId="0" borderId="0"/>
    <xf numFmtId="0" fontId="19" fillId="0" borderId="0"/>
    <xf numFmtId="0" fontId="19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10" fontId="3" fillId="0" borderId="0" xfId="0" applyNumberFormat="1" applyFont="1" applyBorder="1"/>
    <xf numFmtId="0" fontId="0" fillId="0" borderId="0" xfId="0" applyBorder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14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172" fontId="2" fillId="0" borderId="0" xfId="2" applyNumberFormat="1" applyFont="1" applyFill="1" applyBorder="1" applyAlignment="1">
      <alignment horizontal="right" wrapText="1"/>
    </xf>
    <xf numFmtId="0" fontId="11" fillId="0" borderId="3" xfId="3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1" fillId="0" borderId="3" xfId="3" applyFont="1" applyFill="1" applyBorder="1" applyAlignment="1">
      <alignment vertical="center" wrapText="1"/>
    </xf>
    <xf numFmtId="0" fontId="11" fillId="0" borderId="4" xfId="3" applyFont="1" applyFill="1" applyBorder="1" applyAlignment="1">
      <alignment vertical="center" wrapText="1"/>
    </xf>
    <xf numFmtId="10" fontId="11" fillId="0" borderId="5" xfId="5" applyNumberFormat="1" applyFont="1" applyFill="1" applyBorder="1" applyAlignment="1">
      <alignment horizontal="right" vertical="center" indent="1"/>
    </xf>
    <xf numFmtId="10" fontId="11" fillId="0" borderId="6" xfId="5" applyNumberFormat="1" applyFont="1" applyFill="1" applyBorder="1" applyAlignment="1">
      <alignment horizontal="right" vertical="center" indent="1"/>
    </xf>
    <xf numFmtId="10" fontId="11" fillId="0" borderId="7" xfId="5" applyNumberFormat="1" applyFont="1" applyFill="1" applyBorder="1" applyAlignment="1">
      <alignment horizontal="right" vertical="center" indent="1"/>
    </xf>
    <xf numFmtId="0" fontId="11" fillId="0" borderId="8" xfId="3" applyFont="1" applyFill="1" applyBorder="1" applyAlignment="1">
      <alignment horizontal="left" vertical="center" wrapText="1"/>
    </xf>
    <xf numFmtId="10" fontId="11" fillId="0" borderId="9" xfId="5" applyNumberFormat="1" applyFont="1" applyFill="1" applyBorder="1" applyAlignment="1">
      <alignment horizontal="right" vertical="center" indent="1"/>
    </xf>
    <xf numFmtId="10" fontId="15" fillId="0" borderId="5" xfId="5" applyNumberFormat="1" applyFont="1" applyFill="1" applyBorder="1" applyAlignment="1">
      <alignment horizontal="right" vertical="center" indent="1"/>
    </xf>
    <xf numFmtId="0" fontId="16" fillId="0" borderId="0" xfId="0" applyFont="1"/>
    <xf numFmtId="0" fontId="13" fillId="0" borderId="10" xfId="0" applyFont="1" applyFill="1" applyBorder="1" applyAlignment="1">
      <alignment horizontal="center" vertical="center" wrapText="1"/>
    </xf>
    <xf numFmtId="0" fontId="15" fillId="0" borderId="3" xfId="3" applyFont="1" applyFill="1" applyBorder="1" applyAlignment="1">
      <alignment vertical="center" wrapText="1"/>
    </xf>
    <xf numFmtId="0" fontId="0" fillId="0" borderId="0" xfId="0" applyFill="1"/>
    <xf numFmtId="0" fontId="17" fillId="0" borderId="0" xfId="0" applyFont="1" applyFill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9" fillId="0" borderId="13" xfId="0" applyFont="1" applyFill="1" applyBorder="1"/>
    <xf numFmtId="4" fontId="17" fillId="0" borderId="0" xfId="0" applyNumberFormat="1" applyFont="1" applyFill="1" applyAlignment="1">
      <alignment horizontal="left" vertical="center"/>
    </xf>
    <xf numFmtId="4" fontId="0" fillId="0" borderId="0" xfId="0" applyNumberFormat="1"/>
    <xf numFmtId="4" fontId="7" fillId="0" borderId="14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5" fillId="0" borderId="17" xfId="0" applyFont="1" applyFill="1" applyBorder="1" applyAlignment="1">
      <alignment horizontal="left" vertical="center"/>
    </xf>
    <xf numFmtId="0" fontId="15" fillId="0" borderId="17" xfId="3" applyFont="1" applyFill="1" applyBorder="1" applyAlignment="1">
      <alignment vertical="center" wrapText="1"/>
    </xf>
    <xf numFmtId="10" fontId="15" fillId="0" borderId="17" xfId="5" applyNumberFormat="1" applyFont="1" applyFill="1" applyBorder="1" applyAlignment="1">
      <alignment horizontal="center" vertical="center" wrapText="1"/>
    </xf>
    <xf numFmtId="10" fontId="15" fillId="0" borderId="17" xfId="5" applyNumberFormat="1" applyFont="1" applyFill="1" applyBorder="1" applyAlignment="1">
      <alignment horizontal="right" vertical="center" wrapText="1"/>
    </xf>
    <xf numFmtId="0" fontId="18" fillId="0" borderId="0" xfId="0" applyFont="1" applyBorder="1" applyAlignment="1">
      <alignment horizontal="left" vertical="center"/>
    </xf>
    <xf numFmtId="0" fontId="7" fillId="0" borderId="16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vertical="center"/>
    </xf>
    <xf numFmtId="4" fontId="15" fillId="0" borderId="18" xfId="7" applyNumberFormat="1" applyFont="1" applyFill="1" applyBorder="1" applyAlignment="1">
      <alignment vertical="center" wrapText="1"/>
    </xf>
    <xf numFmtId="0" fontId="19" fillId="0" borderId="19" xfId="4" applyFont="1" applyFill="1" applyBorder="1" applyAlignment="1">
      <alignment wrapText="1"/>
    </xf>
    <xf numFmtId="0" fontId="19" fillId="0" borderId="20" xfId="4" applyFont="1" applyFill="1" applyBorder="1" applyAlignment="1">
      <alignment wrapText="1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0" fontId="15" fillId="0" borderId="23" xfId="5" applyNumberFormat="1" applyFont="1" applyFill="1" applyBorder="1" applyAlignment="1">
      <alignment horizontal="right" vertical="center" wrapText="1"/>
    </xf>
    <xf numFmtId="10" fontId="14" fillId="0" borderId="6" xfId="0" applyNumberFormat="1" applyFont="1" applyBorder="1" applyAlignment="1">
      <alignment horizontal="right" vertical="center" indent="1"/>
    </xf>
    <xf numFmtId="10" fontId="19" fillId="0" borderId="21" xfId="5" applyNumberFormat="1" applyFont="1" applyFill="1" applyBorder="1" applyAlignment="1">
      <alignment horizontal="right" vertical="center" wrapText="1"/>
    </xf>
    <xf numFmtId="10" fontId="19" fillId="0" borderId="19" xfId="5" applyNumberFormat="1" applyFont="1" applyFill="1" applyBorder="1" applyAlignment="1">
      <alignment horizontal="right" vertical="center" wrapText="1"/>
    </xf>
    <xf numFmtId="10" fontId="19" fillId="0" borderId="22" xfId="5" applyNumberFormat="1" applyFont="1" applyFill="1" applyBorder="1" applyAlignment="1">
      <alignment horizontal="right" vertical="center" wrapText="1"/>
    </xf>
    <xf numFmtId="10" fontId="19" fillId="0" borderId="20" xfId="5" applyNumberFormat="1" applyFont="1" applyFill="1" applyBorder="1" applyAlignment="1">
      <alignment horizontal="right" vertical="center" wrapText="1"/>
    </xf>
    <xf numFmtId="181" fontId="19" fillId="0" borderId="19" xfId="4" applyNumberFormat="1" applyFont="1" applyFill="1" applyBorder="1" applyAlignment="1">
      <alignment horizontal="right" wrapText="1"/>
    </xf>
    <xf numFmtId="181" fontId="19" fillId="0" borderId="20" xfId="4" applyNumberFormat="1" applyFont="1" applyFill="1" applyBorder="1" applyAlignment="1">
      <alignment horizontal="right" wrapText="1"/>
    </xf>
    <xf numFmtId="0" fontId="20" fillId="0" borderId="0" xfId="0" applyFont="1"/>
    <xf numFmtId="0" fontId="19" fillId="0" borderId="1" xfId="9" applyFont="1" applyFill="1" applyBorder="1" applyAlignment="1">
      <alignment wrapText="1"/>
    </xf>
    <xf numFmtId="10" fontId="19" fillId="0" borderId="24" xfId="5" applyNumberFormat="1" applyFont="1" applyFill="1" applyBorder="1" applyAlignment="1">
      <alignment horizontal="right" vertical="center" wrapText="1"/>
    </xf>
    <xf numFmtId="10" fontId="19" fillId="0" borderId="25" xfId="5" applyNumberFormat="1" applyFont="1" applyFill="1" applyBorder="1" applyAlignment="1">
      <alignment horizontal="right" vertical="center" wrapText="1"/>
    </xf>
    <xf numFmtId="10" fontId="15" fillId="0" borderId="26" xfId="5" applyNumberFormat="1" applyFont="1" applyFill="1" applyBorder="1" applyAlignment="1">
      <alignment horizontal="right" vertical="center" wrapText="1"/>
    </xf>
    <xf numFmtId="0" fontId="5" fillId="0" borderId="23" xfId="0" applyFont="1" applyFill="1" applyBorder="1" applyAlignment="1">
      <alignment horizontal="left" vertical="center"/>
    </xf>
    <xf numFmtId="0" fontId="12" fillId="0" borderId="27" xfId="0" applyNumberFormat="1" applyFont="1" applyFill="1" applyBorder="1" applyAlignment="1">
      <alignment horizontal="center" vertical="center"/>
    </xf>
    <xf numFmtId="0" fontId="6" fillId="0" borderId="0" xfId="0" applyNumberFormat="1" applyFont="1" applyAlignment="1">
      <alignment vertical="center"/>
    </xf>
    <xf numFmtId="10" fontId="0" fillId="0" borderId="0" xfId="0" applyNumberFormat="1"/>
    <xf numFmtId="177" fontId="6" fillId="0" borderId="0" xfId="0" applyNumberFormat="1" applyFont="1" applyAlignment="1">
      <alignment vertical="center"/>
    </xf>
    <xf numFmtId="0" fontId="7" fillId="0" borderId="28" xfId="0" applyFont="1" applyBorder="1" applyAlignment="1">
      <alignment horizontal="center" vertical="center" wrapText="1"/>
    </xf>
    <xf numFmtId="0" fontId="19" fillId="0" borderId="29" xfId="9" applyFont="1" applyFill="1" applyBorder="1" applyAlignment="1">
      <alignment wrapText="1"/>
    </xf>
    <xf numFmtId="0" fontId="19" fillId="0" borderId="29" xfId="9" applyFont="1" applyFill="1" applyBorder="1" applyAlignment="1"/>
    <xf numFmtId="4" fontId="19" fillId="0" borderId="30" xfId="9" applyNumberFormat="1" applyFont="1" applyFill="1" applyBorder="1" applyAlignment="1">
      <alignment horizontal="right" wrapText="1"/>
    </xf>
    <xf numFmtId="4" fontId="6" fillId="0" borderId="31" xfId="0" applyNumberFormat="1" applyFont="1" applyBorder="1" applyAlignment="1">
      <alignment horizontal="center" vertical="center" wrapText="1"/>
    </xf>
    <xf numFmtId="0" fontId="19" fillId="0" borderId="32" xfId="9" applyFont="1" applyFill="1" applyBorder="1" applyAlignment="1">
      <alignment horizontal="right" wrapText="1"/>
    </xf>
    <xf numFmtId="4" fontId="15" fillId="0" borderId="33" xfId="7" applyNumberFormat="1" applyFont="1" applyFill="1" applyBorder="1" applyAlignment="1">
      <alignment horizontal="right" vertical="center" wrapText="1" indent="1"/>
    </xf>
    <xf numFmtId="10" fontId="19" fillId="0" borderId="30" xfId="9" applyNumberFormat="1" applyFont="1" applyFill="1" applyBorder="1" applyAlignment="1">
      <alignment horizontal="right" wrapText="1"/>
    </xf>
    <xf numFmtId="10" fontId="12" fillId="0" borderId="18" xfId="0" applyNumberFormat="1" applyFont="1" applyFill="1" applyBorder="1" applyAlignment="1">
      <alignment vertical="center"/>
    </xf>
    <xf numFmtId="4" fontId="15" fillId="0" borderId="33" xfId="7" applyNumberFormat="1" applyFont="1" applyFill="1" applyBorder="1" applyAlignment="1">
      <alignment vertical="center" wrapText="1"/>
    </xf>
    <xf numFmtId="0" fontId="7" fillId="0" borderId="34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left" vertical="center"/>
    </xf>
    <xf numFmtId="4" fontId="5" fillId="0" borderId="0" xfId="0" applyNumberFormat="1" applyFont="1" applyAlignment="1">
      <alignment vertical="center"/>
    </xf>
    <xf numFmtId="0" fontId="5" fillId="0" borderId="0" xfId="0" applyNumberFormat="1" applyFont="1" applyAlignment="1">
      <alignment vertical="center"/>
    </xf>
    <xf numFmtId="177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12" fillId="0" borderId="36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4" fontId="12" fillId="0" borderId="39" xfId="0" applyNumberFormat="1" applyFont="1" applyBorder="1" applyAlignment="1">
      <alignment horizontal="center" vertical="center" wrapText="1"/>
    </xf>
    <xf numFmtId="4" fontId="12" fillId="0" borderId="39" xfId="0" applyNumberFormat="1" applyFont="1" applyFill="1" applyBorder="1" applyAlignment="1">
      <alignment horizontal="center" vertical="center" wrapText="1"/>
    </xf>
    <xf numFmtId="0" fontId="12" fillId="0" borderId="39" xfId="0" applyNumberFormat="1" applyFont="1" applyBorder="1" applyAlignment="1">
      <alignment horizontal="center" vertical="center" wrapText="1"/>
    </xf>
    <xf numFmtId="177" fontId="12" fillId="0" borderId="39" xfId="0" applyNumberFormat="1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10" fillId="0" borderId="1" xfId="8" applyFont="1" applyFill="1" applyBorder="1" applyAlignment="1">
      <alignment wrapText="1"/>
    </xf>
    <xf numFmtId="0" fontId="10" fillId="0" borderId="1" xfId="6" applyFont="1" applyFill="1" applyBorder="1" applyAlignment="1">
      <alignment wrapText="1"/>
    </xf>
    <xf numFmtId="4" fontId="10" fillId="0" borderId="1" xfId="8" applyNumberFormat="1" applyFont="1" applyFill="1" applyBorder="1" applyAlignment="1">
      <alignment horizontal="right" wrapText="1"/>
    </xf>
    <xf numFmtId="177" fontId="10" fillId="0" borderId="1" xfId="8" applyNumberFormat="1" applyFont="1" applyFill="1" applyBorder="1" applyAlignment="1">
      <alignment horizontal="right" wrapText="1"/>
    </xf>
    <xf numFmtId="0" fontId="10" fillId="0" borderId="20" xfId="4" applyFont="1" applyFill="1" applyBorder="1" applyAlignment="1">
      <alignment wrapText="1"/>
    </xf>
    <xf numFmtId="4" fontId="10" fillId="0" borderId="1" xfId="8" applyNumberFormat="1" applyFont="1" applyBorder="1"/>
    <xf numFmtId="4" fontId="10" fillId="0" borderId="0" xfId="8" applyNumberFormat="1" applyFont="1" applyFill="1" applyAlignment="1">
      <alignment horizontal="right" wrapText="1"/>
    </xf>
    <xf numFmtId="4" fontId="22" fillId="0" borderId="27" xfId="7" applyNumberFormat="1" applyFont="1" applyFill="1" applyBorder="1" applyAlignment="1">
      <alignment vertical="center" wrapText="1"/>
    </xf>
    <xf numFmtId="177" fontId="22" fillId="0" borderId="27" xfId="7" applyNumberFormat="1" applyFont="1" applyFill="1" applyBorder="1" applyAlignment="1">
      <alignment vertical="center" wrapText="1"/>
    </xf>
    <xf numFmtId="0" fontId="10" fillId="0" borderId="29" xfId="8" applyFont="1" applyFill="1" applyBorder="1" applyAlignment="1">
      <alignment wrapText="1"/>
    </xf>
    <xf numFmtId="0" fontId="10" fillId="0" borderId="20" xfId="8" applyFont="1" applyFill="1" applyBorder="1" applyAlignment="1">
      <alignment wrapText="1"/>
    </xf>
    <xf numFmtId="0" fontId="10" fillId="0" borderId="1" xfId="4" applyFont="1" applyFill="1" applyBorder="1" applyAlignment="1">
      <alignment wrapText="1"/>
    </xf>
    <xf numFmtId="0" fontId="5" fillId="0" borderId="1" xfId="0" applyFont="1" applyBorder="1" applyAlignment="1">
      <alignment vertical="center"/>
    </xf>
    <xf numFmtId="0" fontId="10" fillId="0" borderId="0" xfId="8" applyFont="1" applyFill="1" applyBorder="1" applyAlignment="1">
      <alignment wrapText="1"/>
    </xf>
    <xf numFmtId="0" fontId="6" fillId="0" borderId="1" xfId="0" applyFont="1" applyBorder="1" applyAlignment="1">
      <alignment vertical="center"/>
    </xf>
    <xf numFmtId="0" fontId="11" fillId="0" borderId="41" xfId="3" applyFont="1" applyFill="1" applyBorder="1" applyAlignment="1">
      <alignment horizontal="left" vertical="center" wrapText="1"/>
    </xf>
    <xf numFmtId="10" fontId="11" fillId="0" borderId="42" xfId="5" applyNumberFormat="1" applyFont="1" applyFill="1" applyBorder="1" applyAlignment="1">
      <alignment horizontal="right" vertical="center" indent="1"/>
    </xf>
    <xf numFmtId="3" fontId="10" fillId="0" borderId="1" xfId="8" applyNumberFormat="1" applyFont="1" applyFill="1" applyBorder="1" applyAlignment="1">
      <alignment horizontal="right" wrapText="1"/>
    </xf>
    <xf numFmtId="0" fontId="22" fillId="0" borderId="35" xfId="7" applyFont="1" applyFill="1" applyBorder="1" applyAlignment="1">
      <alignment horizontal="center" vertical="center"/>
    </xf>
    <xf numFmtId="0" fontId="22" fillId="0" borderId="43" xfId="7" applyFont="1" applyFill="1" applyBorder="1" applyAlignment="1">
      <alignment horizontal="center" vertical="center"/>
    </xf>
    <xf numFmtId="0" fontId="15" fillId="0" borderId="33" xfId="7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14" fontId="7" fillId="0" borderId="14" xfId="0" applyNumberFormat="1" applyFont="1" applyFill="1" applyBorder="1" applyAlignment="1">
      <alignment horizontal="center" vertical="center" wrapText="1"/>
    </xf>
    <xf numFmtId="14" fontId="7" fillId="0" borderId="18" xfId="0" applyNumberFormat="1" applyFont="1" applyFill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</cellXfs>
  <cellStyles count="11">
    <cellStyle name="Звичайний" xfId="0" builtinId="0"/>
    <cellStyle name="Обычный 2 2" xfId="1" xr:uid="{EEB9A37E-9E09-4B8B-9B95-B2B6D6CBBE02}"/>
    <cellStyle name="Обычный_Nastya_Otkrit" xfId="2" xr:uid="{AFBBF603-2726-4F56-AC52-BF227025B901}"/>
    <cellStyle name="Обычный_Відкр_2" xfId="3" xr:uid="{07223DC3-2413-494F-B582-D3BEA7AFAEC6}"/>
    <cellStyle name="Обычный_Доходність" xfId="4" xr:uid="{680AD022-916D-4CA2-9ACC-340772B039CA}"/>
    <cellStyle name="Обычный_З_2_28.10" xfId="5" xr:uid="{C0E2E20F-9C46-4211-92A1-F863E3BA9F41}"/>
    <cellStyle name="Обычный_Лист1" xfId="6" xr:uid="{24B941AB-6E9B-49D1-BF74-AB5C99AFDB9B}"/>
    <cellStyle name="Обычный_Лист2" xfId="7" xr:uid="{7BE941B4-6ED7-4539-8A45-E8159F69FD35}"/>
    <cellStyle name="Обычный_Основні показники" xfId="8" xr:uid="{8951FDFE-2889-40AB-9F45-356BE29362D3}"/>
    <cellStyle name="Обычный_Структура активів" xfId="9" xr:uid="{73AD0700-0284-4F5A-BCDC-3CB7DB6EEB3C}"/>
    <cellStyle name="Процентный 2" xfId="10" xr:uid="{D1A402EE-0404-4021-A7CB-B28A6480AC89}"/>
  </cellStyles>
  <dxfs count="1"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2089552238805968"/>
          <c:y val="0.24691407639306118"/>
          <c:w val="0.36940298507462688"/>
          <c:h val="0.4074082260485509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9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3CC-4CA5-BE5C-B14EBE00B9D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3CC-4CA5-BE5C-B14EBE00B9D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3CC-4CA5-BE5C-B14EBE00B9D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3CC-4CA5-BE5C-B14EBE00B9D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3CC-4CA5-BE5C-B14EBE00B9D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3CC-4CA5-BE5C-B14EBE00B9D2}"/>
              </c:ext>
            </c:extLst>
          </c:dPt>
          <c:dLbls>
            <c:dLbl>
              <c:idx val="0"/>
              <c:layout>
                <c:manualLayout>
                  <c:xMode val="edge"/>
                  <c:yMode val="edge"/>
                  <c:x val="0.73134328358208955"/>
                  <c:y val="0.5205771777287039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CC-4CA5-BE5C-B14EBE00B9D2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24067164179104478"/>
                  <c:y val="0.3600830280732141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CC-4CA5-BE5C-B14EBE00B9D2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31529850746268656"/>
                  <c:y val="0.2139921995406530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3CC-4CA5-BE5C-B14EBE00B9D2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40858208955223879"/>
                  <c:y val="0.1748974707784183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CC-4CA5-BE5C-B14EBE00B9D2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51305970149253732"/>
                  <c:y val="0.1872431745980713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3CC-4CA5-BE5C-B14EBE00B9D2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57649253731343286"/>
                  <c:y val="0.2098769649341019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3CC-4CA5-BE5C-B14EBE00B9D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'Структура активів НПФ'!$G$2:$Q$2</c:f>
              <c:strCache>
                <c:ptCount val="6"/>
                <c:pt idx="0">
                  <c:v>ЦП в активах фонду, %</c:v>
                </c:pt>
                <c:pt idx="1">
                  <c:v>Грошові кошти в активах фонду, %</c:v>
                </c:pt>
                <c:pt idx="2">
                  <c:v>Об'єкти нерухомості в активах фонду, %</c:v>
                </c:pt>
                <c:pt idx="3">
                  <c:v>Банківські метали в активах фонду, %</c:v>
                </c:pt>
                <c:pt idx="4">
                  <c:v>Інші інвестиції в активах фонду, %</c:v>
                </c:pt>
                <c:pt idx="5">
                  <c:v>Дебіторська заборгованість в активах фонду, %</c:v>
                </c:pt>
              </c:strCache>
            </c:strRef>
          </c:cat>
          <c:val>
            <c:numRef>
              <c:f>'Структура активів НПФ'!$G$46:$Q$46</c:f>
              <c:numCache>
                <c:formatCode>0.00%</c:formatCode>
                <c:ptCount val="6"/>
                <c:pt idx="0">
                  <c:v>0.64030544123237265</c:v>
                </c:pt>
                <c:pt idx="1">
                  <c:v>0.32813683624875117</c:v>
                </c:pt>
                <c:pt idx="2">
                  <c:v>5.3825566932012474E-3</c:v>
                </c:pt>
                <c:pt idx="3">
                  <c:v>1.4508255980586426E-2</c:v>
                </c:pt>
                <c:pt idx="4">
                  <c:v>2.6007915238691584E-3</c:v>
                </c:pt>
                <c:pt idx="5">
                  <c:v>9.0661183212191691E-3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3CC-4CA5-BE5C-B14EBE00B9D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1455223880597016"/>
          <c:y val="0.72016605614642837"/>
          <c:w val="0.57276119402985071"/>
          <c:h val="0.265432632122540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uk-UA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400" i="0"/>
              <a:t>Доходність НПФ, 
банківських депозитів та ОВДП</a:t>
            </a:r>
            <a:r>
              <a:rPr lang="uk-UA" sz="1400" i="0" baseline="0"/>
              <a:t> </a:t>
            </a:r>
            <a:r>
              <a:rPr lang="uk-UA" sz="1400" i="0"/>
              <a:t>за місяць</a:t>
            </a:r>
          </a:p>
        </c:rich>
      </c:tx>
      <c:layout>
        <c:manualLayout>
          <c:xMode val="edge"/>
          <c:yMode val="edge"/>
          <c:x val="0.3176808516912914"/>
          <c:y val="5.208537612043777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183194407359984E-2"/>
          <c:y val="6.9494825553735998E-2"/>
          <c:w val="0.94544232879203582"/>
          <c:h val="0.912467059520553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42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D02-47B0-BEBE-C9F275516573}"/>
              </c:ext>
            </c:extLst>
          </c:dPt>
          <c:dPt>
            <c:idx val="43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D02-47B0-BEBE-C9F275516573}"/>
              </c:ext>
            </c:extLst>
          </c:dPt>
          <c:dPt>
            <c:idx val="44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D02-47B0-BEBE-C9F275516573}"/>
              </c:ext>
            </c:extLst>
          </c:dPt>
          <c:dPt>
            <c:idx val="45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D02-47B0-BEBE-C9F275516573}"/>
              </c:ext>
            </c:extLst>
          </c:dPt>
          <c:dPt>
            <c:idx val="46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D02-47B0-BEBE-C9F275516573}"/>
              </c:ext>
            </c:extLst>
          </c:dPt>
          <c:dPt>
            <c:idx val="47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D02-47B0-BEBE-C9F275516573}"/>
              </c:ext>
            </c:extLst>
          </c:dPt>
          <c:dPt>
            <c:idx val="48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D02-47B0-BEBE-C9F275516573}"/>
              </c:ext>
            </c:extLst>
          </c:dPt>
          <c:dPt>
            <c:idx val="50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D02-47B0-BEBE-C9F275516573}"/>
              </c:ext>
            </c:extLst>
          </c:dPt>
          <c:dPt>
            <c:idx val="51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2D02-47B0-BEBE-C9F275516573}"/>
              </c:ext>
            </c:extLst>
          </c:dPt>
          <c:dPt>
            <c:idx val="52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D02-47B0-BEBE-C9F275516573}"/>
              </c:ext>
            </c:extLst>
          </c:dPt>
          <c:dPt>
            <c:idx val="53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2D02-47B0-BEBE-C9F275516573}"/>
              </c:ext>
            </c:extLst>
          </c:dPt>
          <c:dPt>
            <c:idx val="54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2D02-47B0-BEBE-C9F275516573}"/>
              </c:ext>
            </c:extLst>
          </c:dPt>
          <c:dPt>
            <c:idx val="55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2D02-47B0-BEBE-C9F275516573}"/>
              </c:ext>
            </c:extLst>
          </c:dPt>
          <c:dPt>
            <c:idx val="56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2D02-47B0-BEBE-C9F275516573}"/>
              </c:ext>
            </c:extLst>
          </c:dPt>
          <c:dPt>
            <c:idx val="57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2D02-47B0-BEBE-C9F275516573}"/>
              </c:ext>
            </c:extLst>
          </c:dPt>
          <c:dPt>
            <c:idx val="58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2D02-47B0-BEBE-C9F275516573}"/>
              </c:ext>
            </c:extLst>
          </c:dPt>
          <c:dPt>
            <c:idx val="59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2D02-47B0-BEBE-C9F275516573}"/>
              </c:ext>
            </c:extLst>
          </c:dPt>
          <c:dPt>
            <c:idx val="60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2D02-47B0-BEBE-C9F275516573}"/>
              </c:ext>
            </c:extLst>
          </c:dPt>
          <c:dPt>
            <c:idx val="61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D02-47B0-BEBE-C9F275516573}"/>
              </c:ext>
            </c:extLst>
          </c:dPt>
          <c:cat>
            <c:strRef>
              <c:f>'Доходність (графік)'!$A$2:$A$49</c:f>
              <c:strCache>
                <c:ptCount val="48"/>
                <c:pt idx="0">
                  <c:v>НТ "ВНПФ "Фонд пенсІйних заощаджень"</c:v>
                </c:pt>
                <c:pt idx="1">
                  <c:v>НО ВНПФ "Довіра - Україна"</c:v>
                </c:pt>
                <c:pt idx="2">
                  <c:v>ВНПФ "РЕЗЕРВ"</c:v>
                </c:pt>
                <c:pt idx="3">
                  <c:v>ВНПФ "Ніка"</c:v>
                </c:pt>
                <c:pt idx="4">
                  <c:v>ВНПФ "Україна"</c:v>
                </c:pt>
                <c:pt idx="5">
                  <c:v>ВНПФ "Український пенсійний фонд"</c:v>
                </c:pt>
                <c:pt idx="6">
                  <c:v>НТ ВНПФ "Український пенсійний капітал"</c:v>
                </c:pt>
                <c:pt idx="7">
                  <c:v>ВНПФ "Золота осІнь"</c:v>
                </c:pt>
                <c:pt idx="8">
                  <c:v>ВНПФ "НадІйна перспектива"</c:v>
                </c:pt>
                <c:pt idx="9">
                  <c:v>КНПФ ТПП України</c:v>
                </c:pt>
                <c:pt idx="10">
                  <c:v>ВНПФ "Європейський вибір"</c:v>
                </c:pt>
                <c:pt idx="11">
                  <c:v>ВНПФ "ПенсІйна опІка"</c:v>
                </c:pt>
                <c:pt idx="12">
                  <c:v>ВНПФ "Лаурус"</c:v>
                </c:pt>
                <c:pt idx="13">
                  <c:v>ВНПФ "Всеукраїнський пенсійний фонд"</c:v>
                </c:pt>
                <c:pt idx="14">
                  <c:v>ВНПФ"Джерело"</c:v>
                </c:pt>
                <c:pt idx="15">
                  <c:v>НТ "ВПФ "СоцІальна перспектива"</c:v>
                </c:pt>
                <c:pt idx="16">
                  <c:v>ВНПФ "ІнІцІатива"</c:v>
                </c:pt>
                <c:pt idx="17">
                  <c:v>НТ "ВНПФ "Національний"</c:v>
                </c:pt>
                <c:pt idx="18">
                  <c:v>ВПФ "ПенсІйний капІтал"</c:v>
                </c:pt>
                <c:pt idx="19">
                  <c:v>НТ "ВПФ "Соцiальний стандарт"</c:v>
                </c:pt>
                <c:pt idx="20">
                  <c:v>НТ "ВПФ "ДинастІя"</c:v>
                </c:pt>
                <c:pt idx="21">
                  <c:v>ВНПФ "СТОЛИЧНИЙ РЕЗЕРВ"</c:v>
                </c:pt>
                <c:pt idx="22">
                  <c:v>ВПФ "ОТП ПенсІя"</c:v>
                </c:pt>
                <c:pt idx="23">
                  <c:v>НТ "ВНПФ "РЕЗЕРВ Р?ВНЕНЩИНИ"</c:v>
                </c:pt>
                <c:pt idx="24">
                  <c:v>НТ "ВНПФ "АРТА"</c:v>
                </c:pt>
                <c:pt idx="25">
                  <c:v>НТ ВНПФ "Прикарпаття"</c:v>
                </c:pt>
                <c:pt idx="26">
                  <c:v>НТ "НППФ "Хлібний"</c:v>
                </c:pt>
                <c:pt idx="27">
                  <c:v>НО "ВПФ "Соціальні гарантії"</c:v>
                </c:pt>
                <c:pt idx="28">
                  <c:v>ВПФ "Фармацевтичний"</c:v>
                </c:pt>
                <c:pt idx="29">
                  <c:v>ПНПФ "Шахтар"</c:v>
                </c:pt>
                <c:pt idx="30">
                  <c:v>ВНПФ"ПРИЧЕТНІСТЬ"</c:v>
                </c:pt>
                <c:pt idx="31">
                  <c:v>ВНПФ "Емерит-Україна"</c:v>
                </c:pt>
                <c:pt idx="32">
                  <c:v>НТ "ВНПФ "ЄВРОПА"</c:v>
                </c:pt>
                <c:pt idx="33">
                  <c:v>НТ «НКПФ ВАТ «Укрексімбанк»</c:v>
                </c:pt>
                <c:pt idx="34">
                  <c:v>ПНПФ "МагІстраль"</c:v>
                </c:pt>
                <c:pt idx="35">
                  <c:v>НТ "ВНПФ "ВЗАЄМОДОПОМОГА"</c:v>
                </c:pt>
                <c:pt idx="36">
                  <c:v>ВПФ "Приватфонд"</c:v>
                </c:pt>
                <c:pt idx="37">
                  <c:v>НПФ "ВПФ "ФРІФЛАЙТ"</c:v>
                </c:pt>
                <c:pt idx="38">
                  <c:v>ВНПФ «ТУРБОТА»</c:v>
                </c:pt>
                <c:pt idx="39">
                  <c:v>ВНПФ "Гарант-Пенсія"</c:v>
                </c:pt>
                <c:pt idx="40">
                  <c:v>ВНПФ "Покрова"</c:v>
                </c:pt>
                <c:pt idx="41">
                  <c:v>НТ  "ВНПФ "ВСІ"</c:v>
                </c:pt>
                <c:pt idx="42">
                  <c:v>Середня доходність НПФ</c:v>
                </c:pt>
                <c:pt idx="43">
                  <c:v>Депозити у євро</c:v>
                </c:pt>
                <c:pt idx="44">
                  <c:v>Депозити у дол. США</c:v>
                </c:pt>
                <c:pt idx="45">
                  <c:v>Депозити у грн.</c:v>
                </c:pt>
                <c:pt idx="46">
                  <c:v>"Золотий" депозит (за офіційним курсом золота)</c:v>
                </c:pt>
                <c:pt idx="47">
                  <c:v>ОВДП у гривні (однорічні)</c:v>
                </c:pt>
              </c:strCache>
            </c:strRef>
          </c:cat>
          <c:val>
            <c:numRef>
              <c:f>'Доходність (графік)'!$B$2:$B$49</c:f>
              <c:numCache>
                <c:formatCode>0.00%</c:formatCode>
                <c:ptCount val="48"/>
                <c:pt idx="0">
                  <c:v>-1.3215317474952415E-2</c:v>
                </c:pt>
                <c:pt idx="1">
                  <c:v>-1.5283084404307257E-3</c:v>
                </c:pt>
                <c:pt idx="2">
                  <c:v>-1.3580366669898591E-3</c:v>
                </c:pt>
                <c:pt idx="3">
                  <c:v>-4.8484848484842136E-4</c:v>
                </c:pt>
                <c:pt idx="4">
                  <c:v>1.7967804627627704E-3</c:v>
                </c:pt>
                <c:pt idx="5">
                  <c:v>2.5620496397116277E-3</c:v>
                </c:pt>
                <c:pt idx="6">
                  <c:v>2.9129709030211171E-3</c:v>
                </c:pt>
                <c:pt idx="7">
                  <c:v>3.7636183558931169E-3</c:v>
                </c:pt>
                <c:pt idx="8">
                  <c:v>3.7716586790688122E-3</c:v>
                </c:pt>
                <c:pt idx="9">
                  <c:v>3.9047247169075039E-3</c:v>
                </c:pt>
                <c:pt idx="10">
                  <c:v>3.9132636618941508E-3</c:v>
                </c:pt>
                <c:pt idx="11">
                  <c:v>4.3505282784337407E-3</c:v>
                </c:pt>
                <c:pt idx="12">
                  <c:v>4.3558237068648253E-3</c:v>
                </c:pt>
                <c:pt idx="13">
                  <c:v>4.4947755530908573E-3</c:v>
                </c:pt>
                <c:pt idx="14">
                  <c:v>4.8159614723082278E-3</c:v>
                </c:pt>
                <c:pt idx="15">
                  <c:v>4.8674457056867571E-3</c:v>
                </c:pt>
                <c:pt idx="16">
                  <c:v>5.1324628273832218E-3</c:v>
                </c:pt>
                <c:pt idx="17">
                  <c:v>5.1400668208687605E-3</c:v>
                </c:pt>
                <c:pt idx="18">
                  <c:v>5.2787858792477937E-3</c:v>
                </c:pt>
                <c:pt idx="19">
                  <c:v>5.3757403924430402E-3</c:v>
                </c:pt>
                <c:pt idx="20">
                  <c:v>5.6753217055069971E-3</c:v>
                </c:pt>
                <c:pt idx="21">
                  <c:v>6.0937751511946914E-3</c:v>
                </c:pt>
                <c:pt idx="22">
                  <c:v>6.171899584817897E-3</c:v>
                </c:pt>
                <c:pt idx="23">
                  <c:v>6.206825445922215E-3</c:v>
                </c:pt>
                <c:pt idx="24">
                  <c:v>6.4336026326006213E-3</c:v>
                </c:pt>
                <c:pt idx="25">
                  <c:v>6.7625488141727086E-3</c:v>
                </c:pt>
                <c:pt idx="26">
                  <c:v>7.1577003001614958E-3</c:v>
                </c:pt>
                <c:pt idx="27">
                  <c:v>7.3930722564090612E-3</c:v>
                </c:pt>
                <c:pt idx="28">
                  <c:v>7.76647027316546E-3</c:v>
                </c:pt>
                <c:pt idx="29">
                  <c:v>8.3048150489350991E-3</c:v>
                </c:pt>
                <c:pt idx="30">
                  <c:v>8.5780108818196421E-3</c:v>
                </c:pt>
                <c:pt idx="31">
                  <c:v>9.1806813633801276E-3</c:v>
                </c:pt>
                <c:pt idx="32">
                  <c:v>9.3612041912662924E-3</c:v>
                </c:pt>
                <c:pt idx="33">
                  <c:v>1.0070077757511786E-2</c:v>
                </c:pt>
                <c:pt idx="34">
                  <c:v>1.0221281784599912E-2</c:v>
                </c:pt>
                <c:pt idx="35">
                  <c:v>1.0515315786036261E-2</c:v>
                </c:pt>
                <c:pt idx="36">
                  <c:v>1.0710512574530373E-2</c:v>
                </c:pt>
                <c:pt idx="37">
                  <c:v>1.4966650398568371E-2</c:v>
                </c:pt>
                <c:pt idx="38">
                  <c:v>2.3890784982935065E-2</c:v>
                </c:pt>
                <c:pt idx="39">
                  <c:v>3.8437865452083386E-2</c:v>
                </c:pt>
                <c:pt idx="40">
                  <c:v>5.2395047857744625E-2</c:v>
                </c:pt>
                <c:pt idx="41">
                  <c:v>6.8725477787621836E-2</c:v>
                </c:pt>
                <c:pt idx="42">
                  <c:v>9.163549714746401E-3</c:v>
                </c:pt>
                <c:pt idx="43">
                  <c:v>2.5725016658281197E-2</c:v>
                </c:pt>
                <c:pt idx="44">
                  <c:v>7.551067406531331E-3</c:v>
                </c:pt>
                <c:pt idx="45">
                  <c:v>1.0627397260273973E-2</c:v>
                </c:pt>
                <c:pt idx="46">
                  <c:v>6.5798624564197272E-3</c:v>
                </c:pt>
                <c:pt idx="47">
                  <c:v>1.2443835616438356E-2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2D02-47B0-BEBE-C9F275516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31323104"/>
        <c:axId val="1"/>
      </c:barChart>
      <c:catAx>
        <c:axId val="2313231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7.0000000000000007E-2"/>
          <c:min val="-0.02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2313231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000000000000033" r="0.75000000000000033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49</xdr:row>
      <xdr:rowOff>76200</xdr:rowOff>
    </xdr:from>
    <xdr:to>
      <xdr:col>6</xdr:col>
      <xdr:colOff>114300</xdr:colOff>
      <xdr:row>75</xdr:row>
      <xdr:rowOff>0</xdr:rowOff>
    </xdr:to>
    <xdr:graphicFrame macro="">
      <xdr:nvGraphicFramePr>
        <xdr:cNvPr id="4098" name="Діагр. 2">
          <a:extLst>
            <a:ext uri="{FF2B5EF4-FFF2-40B4-BE49-F238E27FC236}">
              <a16:creationId xmlns:a16="http://schemas.microsoft.com/office/drawing/2014/main" id="{410E029C-C206-E873-BDCC-6BB14A6DB6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0</xdr:row>
      <xdr:rowOff>76200</xdr:rowOff>
    </xdr:from>
    <xdr:to>
      <xdr:col>23</xdr:col>
      <xdr:colOff>419100</xdr:colOff>
      <xdr:row>77</xdr:row>
      <xdr:rowOff>152400</xdr:rowOff>
    </xdr:to>
    <xdr:graphicFrame macro="">
      <xdr:nvGraphicFramePr>
        <xdr:cNvPr id="2049" name="Диаграмма 1">
          <a:extLst>
            <a:ext uri="{FF2B5EF4-FFF2-40B4-BE49-F238E27FC236}">
              <a16:creationId xmlns:a16="http://schemas.microsoft.com/office/drawing/2014/main" id="{794417BA-2419-46E0-9A07-BF3D5BDCE3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E2C68-D85A-4534-84CC-CF4B4E560FE3}">
  <sheetPr>
    <tabColor theme="8" tint="0.59999389629810485"/>
  </sheetPr>
  <dimension ref="A1:K47"/>
  <sheetViews>
    <sheetView tabSelected="1" zoomScaleNormal="100" workbookViewId="0">
      <selection activeCell="B3" sqref="B3"/>
    </sheetView>
  </sheetViews>
  <sheetFormatPr defaultRowHeight="14.25" x14ac:dyDescent="0.2"/>
  <cols>
    <col min="1" max="1" width="6" style="5" customWidth="1"/>
    <col min="2" max="2" width="11.5703125" style="5" customWidth="1"/>
    <col min="3" max="3" width="13.7109375" style="5" bestFit="1" customWidth="1"/>
    <col min="4" max="4" width="58.42578125" style="4" customWidth="1"/>
    <col min="5" max="5" width="19.140625" style="44" bestFit="1" customWidth="1"/>
    <col min="6" max="6" width="19" style="44" bestFit="1" customWidth="1"/>
    <col min="7" max="7" width="16" style="44" bestFit="1" customWidth="1"/>
    <col min="8" max="8" width="17" style="65" customWidth="1"/>
    <col min="9" max="9" width="15.140625" style="67" customWidth="1"/>
    <col min="10" max="10" width="40" style="4" bestFit="1" customWidth="1"/>
    <col min="11" max="11" width="56" style="4" bestFit="1" customWidth="1"/>
    <col min="12" max="16384" width="9.140625" style="4"/>
  </cols>
  <sheetData>
    <row r="1" spans="1:11" s="3" customFormat="1" ht="15.75" thickBot="1" x14ac:dyDescent="0.25">
      <c r="A1" s="79" t="s">
        <v>77</v>
      </c>
      <c r="B1" s="79"/>
      <c r="C1" s="79"/>
      <c r="D1" s="79"/>
      <c r="E1" s="80"/>
      <c r="F1" s="80"/>
      <c r="G1" s="80"/>
      <c r="H1" s="81"/>
      <c r="I1" s="82"/>
      <c r="J1" s="83"/>
      <c r="K1" s="83"/>
    </row>
    <row r="2" spans="1:11" ht="51.75" thickBot="1" x14ac:dyDescent="0.25">
      <c r="A2" s="84" t="s">
        <v>19</v>
      </c>
      <c r="B2" s="85" t="s">
        <v>75</v>
      </c>
      <c r="C2" s="85" t="s">
        <v>78</v>
      </c>
      <c r="D2" s="86" t="s">
        <v>0</v>
      </c>
      <c r="E2" s="87" t="s">
        <v>23</v>
      </c>
      <c r="F2" s="88" t="s">
        <v>24</v>
      </c>
      <c r="G2" s="88" t="s">
        <v>10</v>
      </c>
      <c r="H2" s="89" t="s">
        <v>89</v>
      </c>
      <c r="I2" s="90" t="s">
        <v>90</v>
      </c>
      <c r="J2" s="91" t="s">
        <v>91</v>
      </c>
      <c r="K2" s="91" t="s">
        <v>102</v>
      </c>
    </row>
    <row r="3" spans="1:11" x14ac:dyDescent="0.2">
      <c r="A3" s="92">
        <v>1</v>
      </c>
      <c r="B3" s="93" t="s">
        <v>25</v>
      </c>
      <c r="C3" s="94" t="s">
        <v>26</v>
      </c>
      <c r="D3" s="93" t="s">
        <v>144</v>
      </c>
      <c r="E3" s="95">
        <v>885906293.73000002</v>
      </c>
      <c r="F3" s="95">
        <v>14487624.689999999</v>
      </c>
      <c r="G3" s="95">
        <v>1.6625332007128577</v>
      </c>
      <c r="H3" s="110">
        <v>89378021</v>
      </c>
      <c r="I3" s="96">
        <v>9.9118999999999993</v>
      </c>
      <c r="J3" s="83" t="s">
        <v>109</v>
      </c>
      <c r="K3" s="83" t="s">
        <v>103</v>
      </c>
    </row>
    <row r="4" spans="1:11" x14ac:dyDescent="0.2">
      <c r="A4" s="92">
        <v>2</v>
      </c>
      <c r="B4" s="93" t="s">
        <v>70</v>
      </c>
      <c r="C4" s="94" t="s">
        <v>26</v>
      </c>
      <c r="D4" s="93" t="s">
        <v>133</v>
      </c>
      <c r="E4" s="95">
        <v>700594372.37</v>
      </c>
      <c r="F4" s="95">
        <v>11505543.09</v>
      </c>
      <c r="G4" s="95">
        <v>1.6696748809615229</v>
      </c>
      <c r="H4" s="110">
        <v>42087382</v>
      </c>
      <c r="I4" s="96">
        <v>16.6462</v>
      </c>
      <c r="J4" s="83" t="s">
        <v>128</v>
      </c>
      <c r="K4" s="106" t="s">
        <v>128</v>
      </c>
    </row>
    <row r="5" spans="1:11" x14ac:dyDescent="0.2">
      <c r="A5" s="92">
        <v>3</v>
      </c>
      <c r="B5" s="93" t="s">
        <v>27</v>
      </c>
      <c r="C5" s="94" t="s">
        <v>26</v>
      </c>
      <c r="D5" s="93" t="s">
        <v>152</v>
      </c>
      <c r="E5" s="95">
        <v>449488673.04000002</v>
      </c>
      <c r="F5" s="95">
        <v>10761058.83</v>
      </c>
      <c r="G5" s="95">
        <v>2.4527881267234761</v>
      </c>
      <c r="H5" s="110">
        <v>46457691</v>
      </c>
      <c r="I5" s="96">
        <v>9.6752000000000002</v>
      </c>
      <c r="J5" s="83" t="s">
        <v>119</v>
      </c>
      <c r="K5" s="107" t="s">
        <v>103</v>
      </c>
    </row>
    <row r="6" spans="1:11" x14ac:dyDescent="0.2">
      <c r="A6" s="92">
        <v>4</v>
      </c>
      <c r="B6" s="93" t="s">
        <v>32</v>
      </c>
      <c r="C6" s="93" t="s">
        <v>33</v>
      </c>
      <c r="D6" s="93" t="s">
        <v>150</v>
      </c>
      <c r="E6" s="95">
        <v>447109719.92000002</v>
      </c>
      <c r="F6" s="95">
        <v>1713219.58</v>
      </c>
      <c r="G6" s="95">
        <v>0.38465043589077652</v>
      </c>
      <c r="H6" s="110">
        <v>42493419</v>
      </c>
      <c r="I6" s="96">
        <v>10.5219</v>
      </c>
      <c r="J6" s="106" t="s">
        <v>119</v>
      </c>
      <c r="K6" s="107" t="s">
        <v>119</v>
      </c>
    </row>
    <row r="7" spans="1:11" x14ac:dyDescent="0.2">
      <c r="A7" s="92">
        <v>5</v>
      </c>
      <c r="B7" s="93" t="s">
        <v>29</v>
      </c>
      <c r="C7" s="94" t="s">
        <v>26</v>
      </c>
      <c r="D7" s="93" t="s">
        <v>142</v>
      </c>
      <c r="E7" s="95">
        <v>381686648.69999999</v>
      </c>
      <c r="F7" s="95">
        <v>3301575.45</v>
      </c>
      <c r="G7" s="95">
        <v>0.87254378764001217</v>
      </c>
      <c r="H7" s="110">
        <v>30891959</v>
      </c>
      <c r="I7" s="96">
        <v>12.355499999999999</v>
      </c>
      <c r="J7" s="83" t="s">
        <v>119</v>
      </c>
      <c r="K7" s="4" t="s">
        <v>119</v>
      </c>
    </row>
    <row r="8" spans="1:11" x14ac:dyDescent="0.2">
      <c r="A8" s="92">
        <v>6</v>
      </c>
      <c r="B8" s="93" t="s">
        <v>28</v>
      </c>
      <c r="C8" s="94" t="s">
        <v>26</v>
      </c>
      <c r="D8" s="93" t="s">
        <v>97</v>
      </c>
      <c r="E8" s="95">
        <v>313554559.13999999</v>
      </c>
      <c r="F8" s="95">
        <v>2695637.58</v>
      </c>
      <c r="G8" s="95">
        <v>0.86715786263181371</v>
      </c>
      <c r="H8" s="110">
        <v>52078320</v>
      </c>
      <c r="I8" s="96">
        <v>6.0208000000000004</v>
      </c>
      <c r="J8" s="106" t="s">
        <v>98</v>
      </c>
      <c r="K8" s="83" t="s">
        <v>98</v>
      </c>
    </row>
    <row r="9" spans="1:11" x14ac:dyDescent="0.2">
      <c r="A9" s="92">
        <v>7</v>
      </c>
      <c r="B9" s="93" t="s">
        <v>34</v>
      </c>
      <c r="C9" s="94" t="s">
        <v>26</v>
      </c>
      <c r="D9" s="93" t="s">
        <v>153</v>
      </c>
      <c r="E9" s="95">
        <v>115538578.56999999</v>
      </c>
      <c r="F9" s="95">
        <v>7855487.2599999998</v>
      </c>
      <c r="G9" s="95">
        <v>7.2950053387541374</v>
      </c>
      <c r="H9" s="110">
        <v>19547013</v>
      </c>
      <c r="I9" s="96">
        <v>5.9108000000000001</v>
      </c>
      <c r="J9" s="106" t="s">
        <v>111</v>
      </c>
      <c r="K9" s="83" t="s">
        <v>110</v>
      </c>
    </row>
    <row r="10" spans="1:11" x14ac:dyDescent="0.2">
      <c r="A10" s="92">
        <v>8</v>
      </c>
      <c r="B10" s="93" t="s">
        <v>30</v>
      </c>
      <c r="C10" s="94" t="s">
        <v>26</v>
      </c>
      <c r="D10" s="93" t="s">
        <v>154</v>
      </c>
      <c r="E10" s="95">
        <v>97134557.019999996</v>
      </c>
      <c r="F10" s="95">
        <v>1140660.45</v>
      </c>
      <c r="G10" s="95">
        <v>1.1882635154498757</v>
      </c>
      <c r="H10" s="110">
        <v>13560831</v>
      </c>
      <c r="I10" s="96">
        <v>7.1628999999999996</v>
      </c>
      <c r="J10" s="93" t="s">
        <v>131</v>
      </c>
      <c r="K10" s="4" t="s">
        <v>103</v>
      </c>
    </row>
    <row r="11" spans="1:11" x14ac:dyDescent="0.2">
      <c r="A11" s="92">
        <v>9</v>
      </c>
      <c r="B11" s="93" t="s">
        <v>35</v>
      </c>
      <c r="C11" s="94" t="s">
        <v>36</v>
      </c>
      <c r="D11" s="93" t="s">
        <v>151</v>
      </c>
      <c r="E11" s="95">
        <v>93131732.180000007</v>
      </c>
      <c r="F11" s="95">
        <v>966086.45</v>
      </c>
      <c r="G11" s="95">
        <v>1.0482066743503964</v>
      </c>
      <c r="H11" s="110">
        <v>16531560</v>
      </c>
      <c r="I11" s="96">
        <v>5.6336000000000004</v>
      </c>
      <c r="J11" s="105" t="s">
        <v>109</v>
      </c>
      <c r="K11" s="106" t="s">
        <v>103</v>
      </c>
    </row>
    <row r="12" spans="1:11" x14ac:dyDescent="0.2">
      <c r="A12" s="92">
        <v>10</v>
      </c>
      <c r="B12" s="93" t="s">
        <v>31</v>
      </c>
      <c r="C12" s="94" t="s">
        <v>26</v>
      </c>
      <c r="D12" s="93" t="s">
        <v>141</v>
      </c>
      <c r="E12" s="95">
        <v>89393136.510000005</v>
      </c>
      <c r="F12" s="95">
        <v>2768547.49</v>
      </c>
      <c r="G12" s="95">
        <v>3.1960295815785145</v>
      </c>
      <c r="H12" s="110">
        <v>71641246</v>
      </c>
      <c r="I12" s="96">
        <v>1.2478</v>
      </c>
      <c r="J12" s="105" t="s">
        <v>109</v>
      </c>
      <c r="K12" s="4" t="s">
        <v>103</v>
      </c>
    </row>
    <row r="13" spans="1:11" x14ac:dyDescent="0.2">
      <c r="A13" s="92">
        <v>11</v>
      </c>
      <c r="B13" s="93" t="s">
        <v>39</v>
      </c>
      <c r="C13" s="94" t="s">
        <v>26</v>
      </c>
      <c r="D13" s="93" t="s">
        <v>138</v>
      </c>
      <c r="E13" s="95">
        <v>71859363.239999995</v>
      </c>
      <c r="F13" s="95">
        <v>489284.9</v>
      </c>
      <c r="G13" s="95">
        <v>0.68556026752429489</v>
      </c>
      <c r="H13" s="110">
        <v>13285376</v>
      </c>
      <c r="I13" s="96">
        <v>5.4089</v>
      </c>
      <c r="J13" s="93" t="s">
        <v>123</v>
      </c>
      <c r="K13" s="106" t="s">
        <v>103</v>
      </c>
    </row>
    <row r="14" spans="1:11" x14ac:dyDescent="0.2">
      <c r="A14" s="92">
        <v>12</v>
      </c>
      <c r="B14" s="93" t="s">
        <v>66</v>
      </c>
      <c r="C14" s="94" t="s">
        <v>26</v>
      </c>
      <c r="D14" s="104" t="s">
        <v>129</v>
      </c>
      <c r="E14" s="95">
        <v>67975609.219999999</v>
      </c>
      <c r="F14" s="98">
        <v>192285.38</v>
      </c>
      <c r="G14" s="98">
        <v>0.28367652854244341</v>
      </c>
      <c r="H14" s="110">
        <v>24880924</v>
      </c>
      <c r="I14" s="96">
        <v>2.7320000000000002</v>
      </c>
      <c r="J14" s="105" t="s">
        <v>105</v>
      </c>
      <c r="K14" s="4" t="s">
        <v>105</v>
      </c>
    </row>
    <row r="15" spans="1:11" x14ac:dyDescent="0.2">
      <c r="A15" s="92">
        <v>13</v>
      </c>
      <c r="B15" s="93" t="s">
        <v>38</v>
      </c>
      <c r="C15" s="94" t="s">
        <v>26</v>
      </c>
      <c r="D15" s="103" t="s">
        <v>147</v>
      </c>
      <c r="E15" s="95">
        <v>61758970.630000003</v>
      </c>
      <c r="F15" s="95">
        <v>192391.3</v>
      </c>
      <c r="G15" s="95">
        <v>0.31249308000170117</v>
      </c>
      <c r="H15" s="110">
        <v>40626108</v>
      </c>
      <c r="I15" s="96">
        <v>1.5202</v>
      </c>
      <c r="J15" s="106" t="s">
        <v>104</v>
      </c>
      <c r="K15" s="105" t="s">
        <v>103</v>
      </c>
    </row>
    <row r="16" spans="1:11" x14ac:dyDescent="0.2">
      <c r="A16" s="92">
        <v>14</v>
      </c>
      <c r="B16" s="93" t="s">
        <v>37</v>
      </c>
      <c r="C16" s="94" t="s">
        <v>26</v>
      </c>
      <c r="D16" s="93" t="s">
        <v>95</v>
      </c>
      <c r="E16" s="95">
        <v>58650042.100000001</v>
      </c>
      <c r="F16" s="95">
        <v>550305.05000000005</v>
      </c>
      <c r="G16" s="95">
        <v>0.94717304748972708</v>
      </c>
      <c r="H16" s="110">
        <v>15452931</v>
      </c>
      <c r="I16" s="96">
        <v>3.7953999999999999</v>
      </c>
      <c r="J16" s="83" t="s">
        <v>132</v>
      </c>
      <c r="K16" s="105" t="s">
        <v>110</v>
      </c>
    </row>
    <row r="17" spans="1:11" x14ac:dyDescent="0.2">
      <c r="A17" s="92">
        <v>15</v>
      </c>
      <c r="B17" s="93" t="s">
        <v>41</v>
      </c>
      <c r="C17" s="94" t="s">
        <v>26</v>
      </c>
      <c r="D17" s="93" t="s">
        <v>96</v>
      </c>
      <c r="E17" s="95">
        <v>38029332.159999996</v>
      </c>
      <c r="F17" s="95">
        <v>218520.44</v>
      </c>
      <c r="G17" s="95">
        <v>0.57793109975581558</v>
      </c>
      <c r="H17" s="110">
        <v>6985615</v>
      </c>
      <c r="I17" s="96">
        <v>5.4439000000000002</v>
      </c>
      <c r="J17" s="105" t="s">
        <v>116</v>
      </c>
      <c r="K17" s="106" t="s">
        <v>103</v>
      </c>
    </row>
    <row r="18" spans="1:11" x14ac:dyDescent="0.2">
      <c r="A18" s="92">
        <v>16</v>
      </c>
      <c r="B18" s="93" t="s">
        <v>44</v>
      </c>
      <c r="C18" s="94" t="s">
        <v>26</v>
      </c>
      <c r="D18" s="93" t="s">
        <v>101</v>
      </c>
      <c r="E18" s="95">
        <v>26680891.050000001</v>
      </c>
      <c r="F18" s="95">
        <v>144805.51999999999</v>
      </c>
      <c r="G18" s="95">
        <v>0.5456928446974274</v>
      </c>
      <c r="H18" s="110">
        <v>3908475</v>
      </c>
      <c r="I18" s="96">
        <v>6.8250999999999999</v>
      </c>
      <c r="J18" s="93" t="s">
        <v>114</v>
      </c>
      <c r="K18" s="83" t="s">
        <v>114</v>
      </c>
    </row>
    <row r="19" spans="1:11" x14ac:dyDescent="0.2">
      <c r="A19" s="92">
        <v>17</v>
      </c>
      <c r="B19" s="93" t="s">
        <v>67</v>
      </c>
      <c r="C19" s="94" t="s">
        <v>26</v>
      </c>
      <c r="D19" s="93" t="s">
        <v>136</v>
      </c>
      <c r="E19" s="95">
        <v>25097665.350000001</v>
      </c>
      <c r="F19" s="95">
        <v>210216.05</v>
      </c>
      <c r="G19" s="95">
        <v>0.84466691409794237</v>
      </c>
      <c r="H19" s="110">
        <v>12197715</v>
      </c>
      <c r="I19" s="96">
        <v>2.0575999999999999</v>
      </c>
      <c r="J19" s="106" t="s">
        <v>124</v>
      </c>
      <c r="K19" s="83" t="s">
        <v>124</v>
      </c>
    </row>
    <row r="20" spans="1:11" x14ac:dyDescent="0.2">
      <c r="A20" s="92">
        <v>18</v>
      </c>
      <c r="B20" s="93" t="s">
        <v>68</v>
      </c>
      <c r="C20" s="94" t="s">
        <v>26</v>
      </c>
      <c r="D20" s="93" t="s">
        <v>94</v>
      </c>
      <c r="E20" s="95">
        <v>22898617.030000001</v>
      </c>
      <c r="F20" s="95">
        <v>-31762.53</v>
      </c>
      <c r="G20" s="95">
        <v>-0.13851724484929662</v>
      </c>
      <c r="H20" s="110">
        <v>18286975</v>
      </c>
      <c r="I20" s="96">
        <v>1.2522</v>
      </c>
      <c r="J20" s="106" t="s">
        <v>112</v>
      </c>
      <c r="K20" s="4" t="s">
        <v>103</v>
      </c>
    </row>
    <row r="21" spans="1:11" x14ac:dyDescent="0.2">
      <c r="A21" s="92">
        <v>19</v>
      </c>
      <c r="B21" s="93" t="s">
        <v>62</v>
      </c>
      <c r="C21" s="94" t="s">
        <v>26</v>
      </c>
      <c r="D21" s="93" t="s">
        <v>148</v>
      </c>
      <c r="E21" s="95">
        <v>22473677.98</v>
      </c>
      <c r="F21" s="95">
        <v>65360.68</v>
      </c>
      <c r="G21" s="95">
        <v>0.29168044670626614</v>
      </c>
      <c r="H21" s="110">
        <v>7334278</v>
      </c>
      <c r="I21" s="96">
        <v>3.0642</v>
      </c>
      <c r="J21" s="83" t="s">
        <v>126</v>
      </c>
      <c r="K21" s="4" t="s">
        <v>126</v>
      </c>
    </row>
    <row r="22" spans="1:11" x14ac:dyDescent="0.2">
      <c r="A22" s="92">
        <v>20</v>
      </c>
      <c r="B22" s="93" t="s">
        <v>63</v>
      </c>
      <c r="C22" s="94" t="s">
        <v>26</v>
      </c>
      <c r="D22" s="93" t="s">
        <v>155</v>
      </c>
      <c r="E22" s="95">
        <v>15608850.02</v>
      </c>
      <c r="F22" s="95">
        <v>91863.07</v>
      </c>
      <c r="G22" s="95">
        <v>0.59201615813692854</v>
      </c>
      <c r="H22" s="110">
        <v>3369099</v>
      </c>
      <c r="I22" s="96">
        <v>4.6329000000000002</v>
      </c>
      <c r="J22" s="83" t="s">
        <v>125</v>
      </c>
      <c r="K22" s="4" t="s">
        <v>125</v>
      </c>
    </row>
    <row r="23" spans="1:11" x14ac:dyDescent="0.2">
      <c r="A23" s="92">
        <v>21</v>
      </c>
      <c r="B23" s="93" t="s">
        <v>40</v>
      </c>
      <c r="C23" s="94" t="s">
        <v>26</v>
      </c>
      <c r="D23" s="93" t="s">
        <v>134</v>
      </c>
      <c r="E23" s="95">
        <v>14017692.52</v>
      </c>
      <c r="F23" s="95">
        <v>259728.66</v>
      </c>
      <c r="G23" s="95">
        <v>1.8878422900581882</v>
      </c>
      <c r="H23" s="110">
        <v>9060102</v>
      </c>
      <c r="I23" s="96">
        <v>1.5471999999999999</v>
      </c>
      <c r="J23" s="105" t="s">
        <v>119</v>
      </c>
      <c r="K23" s="4" t="s">
        <v>113</v>
      </c>
    </row>
    <row r="24" spans="1:11" x14ac:dyDescent="0.2">
      <c r="A24" s="92">
        <v>22</v>
      </c>
      <c r="B24" s="93" t="s">
        <v>42</v>
      </c>
      <c r="C24" s="94" t="s">
        <v>26</v>
      </c>
      <c r="D24" s="93" t="s">
        <v>156</v>
      </c>
      <c r="E24" s="95">
        <v>13783747.1</v>
      </c>
      <c r="F24" s="95">
        <v>814106.01</v>
      </c>
      <c r="G24" s="95">
        <v>6.2770126355131026</v>
      </c>
      <c r="H24" s="110">
        <v>2829869</v>
      </c>
      <c r="I24" s="96">
        <v>4.8708</v>
      </c>
      <c r="J24" s="105" t="s">
        <v>111</v>
      </c>
      <c r="K24" s="83" t="s">
        <v>110</v>
      </c>
    </row>
    <row r="25" spans="1:11" x14ac:dyDescent="0.2">
      <c r="A25" s="92">
        <v>23</v>
      </c>
      <c r="B25" s="93" t="s">
        <v>69</v>
      </c>
      <c r="C25" s="94" t="s">
        <v>26</v>
      </c>
      <c r="D25" s="97" t="s">
        <v>157</v>
      </c>
      <c r="E25" s="95">
        <v>11168778.9</v>
      </c>
      <c r="F25" s="98">
        <v>-12907.15</v>
      </c>
      <c r="G25" s="98">
        <v>-0.11543116075951332</v>
      </c>
      <c r="H25" s="110">
        <v>27089942</v>
      </c>
      <c r="I25" s="96">
        <v>0.4123</v>
      </c>
      <c r="J25" s="83" t="s">
        <v>121</v>
      </c>
      <c r="K25" s="106" t="s">
        <v>120</v>
      </c>
    </row>
    <row r="26" spans="1:11" x14ac:dyDescent="0.2">
      <c r="A26" s="92">
        <v>24</v>
      </c>
      <c r="B26" s="93" t="s">
        <v>64</v>
      </c>
      <c r="C26" s="94" t="s">
        <v>26</v>
      </c>
      <c r="D26" s="93" t="s">
        <v>100</v>
      </c>
      <c r="E26" s="95">
        <v>10781115.189999999</v>
      </c>
      <c r="F26" s="95">
        <v>49719.61</v>
      </c>
      <c r="G26" s="95">
        <v>0.46330982423816636</v>
      </c>
      <c r="H26" s="110">
        <v>4944104</v>
      </c>
      <c r="I26" s="96">
        <v>2.1806000000000001</v>
      </c>
      <c r="J26" s="105" t="s">
        <v>115</v>
      </c>
      <c r="K26" s="4" t="s">
        <v>115</v>
      </c>
    </row>
    <row r="27" spans="1:11" x14ac:dyDescent="0.2">
      <c r="A27" s="92">
        <v>25</v>
      </c>
      <c r="B27" s="93" t="s">
        <v>46</v>
      </c>
      <c r="C27" s="94" t="s">
        <v>26</v>
      </c>
      <c r="D27" s="93" t="s">
        <v>145</v>
      </c>
      <c r="E27" s="95">
        <v>8698180.7200000007</v>
      </c>
      <c r="F27" s="95">
        <v>32680.04</v>
      </c>
      <c r="G27" s="95">
        <v>0.37712812227258041</v>
      </c>
      <c r="H27" s="110">
        <v>2457391</v>
      </c>
      <c r="I27" s="96">
        <v>3.5396000000000001</v>
      </c>
      <c r="J27" s="105" t="s">
        <v>104</v>
      </c>
      <c r="K27" s="83" t="s">
        <v>103</v>
      </c>
    </row>
    <row r="28" spans="1:11" x14ac:dyDescent="0.2">
      <c r="A28" s="92">
        <v>26</v>
      </c>
      <c r="B28" s="93" t="s">
        <v>45</v>
      </c>
      <c r="C28" s="94" t="s">
        <v>33</v>
      </c>
      <c r="D28" s="93" t="s">
        <v>158</v>
      </c>
      <c r="E28" s="95">
        <v>8487972.0999999996</v>
      </c>
      <c r="F28" s="95">
        <v>252833.4</v>
      </c>
      <c r="G28" s="95">
        <v>3.0701777979768536</v>
      </c>
      <c r="H28" s="110">
        <v>33009090</v>
      </c>
      <c r="I28" s="96">
        <v>0.2571</v>
      </c>
      <c r="J28" s="106" t="s">
        <v>118</v>
      </c>
      <c r="K28" s="4" t="s">
        <v>159</v>
      </c>
    </row>
    <row r="29" spans="1:11" x14ac:dyDescent="0.2">
      <c r="A29" s="92">
        <v>27</v>
      </c>
      <c r="B29" s="93" t="s">
        <v>47</v>
      </c>
      <c r="C29" s="94" t="s">
        <v>26</v>
      </c>
      <c r="D29" s="93" t="s">
        <v>122</v>
      </c>
      <c r="E29" s="95">
        <v>7297947.7699999996</v>
      </c>
      <c r="F29" s="95">
        <v>37780.730000000003</v>
      </c>
      <c r="G29" s="95">
        <v>0.52038375690044347</v>
      </c>
      <c r="H29" s="110">
        <v>1495602</v>
      </c>
      <c r="I29" s="96">
        <v>4.8795999999999999</v>
      </c>
      <c r="J29" s="83" t="s">
        <v>118</v>
      </c>
      <c r="K29" s="93" t="s">
        <v>159</v>
      </c>
    </row>
    <row r="30" spans="1:11" x14ac:dyDescent="0.2">
      <c r="A30" s="92">
        <v>28</v>
      </c>
      <c r="B30" s="93" t="s">
        <v>65</v>
      </c>
      <c r="C30" s="94" t="s">
        <v>26</v>
      </c>
      <c r="D30" s="93" t="s">
        <v>117</v>
      </c>
      <c r="E30" s="95">
        <v>7182572.0999999996</v>
      </c>
      <c r="F30" s="95">
        <v>55633.1</v>
      </c>
      <c r="G30" s="95">
        <v>0.78060300502080793</v>
      </c>
      <c r="H30" s="110">
        <v>1641666</v>
      </c>
      <c r="I30" s="96">
        <v>4.3752000000000004</v>
      </c>
      <c r="J30" s="83" t="s">
        <v>118</v>
      </c>
      <c r="K30" s="4" t="s">
        <v>159</v>
      </c>
    </row>
    <row r="31" spans="1:11" x14ac:dyDescent="0.2">
      <c r="A31" s="92">
        <v>29</v>
      </c>
      <c r="B31" s="93" t="s">
        <v>50</v>
      </c>
      <c r="C31" s="94" t="s">
        <v>26</v>
      </c>
      <c r="D31" s="93" t="s">
        <v>160</v>
      </c>
      <c r="E31" s="95">
        <v>5017731.5999999996</v>
      </c>
      <c r="F31" s="95">
        <v>234451.23</v>
      </c>
      <c r="G31" s="95">
        <v>4.901473713948306</v>
      </c>
      <c r="H31" s="110">
        <v>1487023</v>
      </c>
      <c r="I31" s="96">
        <v>3.3742999999999999</v>
      </c>
      <c r="J31" s="93" t="s">
        <v>111</v>
      </c>
      <c r="K31" s="83" t="s">
        <v>113</v>
      </c>
    </row>
    <row r="32" spans="1:11" x14ac:dyDescent="0.2">
      <c r="A32" s="92">
        <v>30</v>
      </c>
      <c r="B32" s="93" t="s">
        <v>49</v>
      </c>
      <c r="C32" s="94" t="s">
        <v>26</v>
      </c>
      <c r="D32" s="93" t="s">
        <v>161</v>
      </c>
      <c r="E32" s="95">
        <v>4282576.3899999997</v>
      </c>
      <c r="F32" s="95">
        <v>164500.59</v>
      </c>
      <c r="G32" s="95">
        <v>3.9945983995729222</v>
      </c>
      <c r="H32" s="110">
        <v>1427759</v>
      </c>
      <c r="I32" s="96">
        <v>3</v>
      </c>
      <c r="J32" s="93" t="s">
        <v>119</v>
      </c>
      <c r="K32" s="83" t="s">
        <v>119</v>
      </c>
    </row>
    <row r="33" spans="1:11" x14ac:dyDescent="0.2">
      <c r="A33" s="92">
        <v>31</v>
      </c>
      <c r="B33" s="93" t="s">
        <v>57</v>
      </c>
      <c r="C33" s="94" t="s">
        <v>26</v>
      </c>
      <c r="D33" s="93" t="s">
        <v>99</v>
      </c>
      <c r="E33" s="95">
        <v>4191445.68</v>
      </c>
      <c r="F33" s="95">
        <v>34365.29</v>
      </c>
      <c r="G33" s="95">
        <v>0.82666888238837544</v>
      </c>
      <c r="H33" s="110">
        <v>1321800</v>
      </c>
      <c r="I33" s="96">
        <v>3.1709999999999998</v>
      </c>
      <c r="J33" s="106" t="s">
        <v>127</v>
      </c>
      <c r="K33" s="105" t="s">
        <v>127</v>
      </c>
    </row>
    <row r="34" spans="1:11" x14ac:dyDescent="0.2">
      <c r="A34" s="92">
        <v>32</v>
      </c>
      <c r="B34" s="93" t="s">
        <v>43</v>
      </c>
      <c r="C34" s="94" t="s">
        <v>26</v>
      </c>
      <c r="D34" s="93" t="s">
        <v>137</v>
      </c>
      <c r="E34" s="95">
        <v>3614505.19</v>
      </c>
      <c r="F34" s="95">
        <v>39976.28</v>
      </c>
      <c r="G34" s="99">
        <v>1.1183649931649313</v>
      </c>
      <c r="H34" s="110">
        <v>1318044</v>
      </c>
      <c r="I34" s="96">
        <v>2.7423000000000002</v>
      </c>
      <c r="J34" s="106" t="s">
        <v>130</v>
      </c>
      <c r="K34" s="83" t="s">
        <v>103</v>
      </c>
    </row>
    <row r="35" spans="1:11" x14ac:dyDescent="0.2">
      <c r="A35" s="92">
        <v>33</v>
      </c>
      <c r="B35" s="93" t="s">
        <v>60</v>
      </c>
      <c r="C35" s="94" t="s">
        <v>36</v>
      </c>
      <c r="D35" s="93" t="s">
        <v>87</v>
      </c>
      <c r="E35" s="95">
        <v>3410953.75</v>
      </c>
      <c r="F35" s="95">
        <v>-68619.95</v>
      </c>
      <c r="G35" s="95">
        <v>-1.9720792233830338</v>
      </c>
      <c r="H35" s="110">
        <v>737376</v>
      </c>
      <c r="I35" s="96">
        <v>4.6257999999999999</v>
      </c>
      <c r="J35" s="4" t="s">
        <v>116</v>
      </c>
      <c r="K35" s="4" t="s">
        <v>103</v>
      </c>
    </row>
    <row r="36" spans="1:11" x14ac:dyDescent="0.2">
      <c r="A36" s="92">
        <v>34</v>
      </c>
      <c r="B36" s="93" t="s">
        <v>53</v>
      </c>
      <c r="C36" s="94" t="s">
        <v>26</v>
      </c>
      <c r="D36" s="93" t="s">
        <v>107</v>
      </c>
      <c r="E36" s="95">
        <v>2806002.91</v>
      </c>
      <c r="F36" s="95">
        <v>12627.51</v>
      </c>
      <c r="G36" s="95">
        <v>0.45205202279652212</v>
      </c>
      <c r="H36" s="110">
        <v>1630631</v>
      </c>
      <c r="I36" s="96">
        <v>1.7208000000000001</v>
      </c>
      <c r="J36" s="105" t="s">
        <v>162</v>
      </c>
      <c r="K36" s="4" t="s">
        <v>103</v>
      </c>
    </row>
    <row r="37" spans="1:11" x14ac:dyDescent="0.2">
      <c r="A37" s="92">
        <v>35</v>
      </c>
      <c r="B37" s="93" t="s">
        <v>61</v>
      </c>
      <c r="C37" s="94" t="s">
        <v>26</v>
      </c>
      <c r="D37" s="93" t="s">
        <v>140</v>
      </c>
      <c r="E37" s="95">
        <v>2217022.14</v>
      </c>
      <c r="F37" s="95">
        <v>9501.77</v>
      </c>
      <c r="G37" s="95">
        <v>0.4304272852530886</v>
      </c>
      <c r="H37" s="110">
        <v>3429720</v>
      </c>
      <c r="I37" s="96">
        <v>0.64639999999999997</v>
      </c>
      <c r="J37" s="106" t="s">
        <v>121</v>
      </c>
      <c r="K37" s="105" t="s">
        <v>120</v>
      </c>
    </row>
    <row r="38" spans="1:11" x14ac:dyDescent="0.2">
      <c r="A38" s="92">
        <v>36</v>
      </c>
      <c r="B38" s="93" t="s">
        <v>48</v>
      </c>
      <c r="C38" s="94" t="s">
        <v>26</v>
      </c>
      <c r="D38" s="93" t="s">
        <v>92</v>
      </c>
      <c r="E38" s="95">
        <v>1192660.44</v>
      </c>
      <c r="F38" s="95">
        <v>14308.99</v>
      </c>
      <c r="G38" s="95">
        <v>1.2143227727177646</v>
      </c>
      <c r="H38" s="110">
        <v>1158442</v>
      </c>
      <c r="I38" s="96">
        <v>1.0295000000000001</v>
      </c>
      <c r="J38" s="105" t="s">
        <v>106</v>
      </c>
      <c r="K38" s="105" t="s">
        <v>105</v>
      </c>
    </row>
    <row r="39" spans="1:11" x14ac:dyDescent="0.2">
      <c r="A39" s="92">
        <v>37</v>
      </c>
      <c r="B39" s="93" t="s">
        <v>58</v>
      </c>
      <c r="C39" s="94" t="s">
        <v>26</v>
      </c>
      <c r="D39" s="102" t="s">
        <v>135</v>
      </c>
      <c r="E39" s="95">
        <v>965414.93</v>
      </c>
      <c r="F39" s="95">
        <v>4765.1099999999997</v>
      </c>
      <c r="G39" s="95">
        <v>0.4960298644515575</v>
      </c>
      <c r="H39" s="110">
        <v>2468727</v>
      </c>
      <c r="I39" s="96">
        <v>0.3911</v>
      </c>
      <c r="J39" s="93" t="s">
        <v>162</v>
      </c>
      <c r="K39" s="4" t="s">
        <v>103</v>
      </c>
    </row>
    <row r="40" spans="1:11" x14ac:dyDescent="0.2">
      <c r="A40" s="92">
        <v>38</v>
      </c>
      <c r="B40" s="93" t="s">
        <v>51</v>
      </c>
      <c r="C40" s="94" t="s">
        <v>26</v>
      </c>
      <c r="D40" s="93" t="s">
        <v>139</v>
      </c>
      <c r="E40" s="95">
        <v>942334.53</v>
      </c>
      <c r="F40" s="95">
        <v>-12458.91</v>
      </c>
      <c r="G40" s="95">
        <v>-1.3048801424525749</v>
      </c>
      <c r="H40" s="110">
        <v>293488</v>
      </c>
      <c r="I40" s="96">
        <v>3.2107999999999999</v>
      </c>
      <c r="J40" s="93" t="s">
        <v>109</v>
      </c>
      <c r="K40" s="83" t="s">
        <v>103</v>
      </c>
    </row>
    <row r="41" spans="1:11" x14ac:dyDescent="0.2">
      <c r="A41" s="92">
        <v>39</v>
      </c>
      <c r="B41" s="93" t="s">
        <v>59</v>
      </c>
      <c r="C41" s="94" t="s">
        <v>26</v>
      </c>
      <c r="D41" s="93" t="s">
        <v>163</v>
      </c>
      <c r="E41" s="95">
        <v>347704.14</v>
      </c>
      <c r="F41" s="95">
        <v>-540.72</v>
      </c>
      <c r="G41" s="95">
        <v>-0.15527005911873459</v>
      </c>
      <c r="H41" s="110">
        <v>241922</v>
      </c>
      <c r="I41" s="96">
        <v>1.4373</v>
      </c>
      <c r="J41" s="83" t="s">
        <v>106</v>
      </c>
      <c r="K41" s="83" t="s">
        <v>105</v>
      </c>
    </row>
    <row r="42" spans="1:11" x14ac:dyDescent="0.2">
      <c r="A42" s="92">
        <v>40</v>
      </c>
      <c r="B42" s="93" t="s">
        <v>52</v>
      </c>
      <c r="C42" s="94" t="s">
        <v>26</v>
      </c>
      <c r="D42" s="93" t="s">
        <v>146</v>
      </c>
      <c r="E42" s="95">
        <v>278162.3</v>
      </c>
      <c r="F42" s="95">
        <v>1331.9</v>
      </c>
      <c r="G42" s="95">
        <v>0.48112490535720553</v>
      </c>
      <c r="H42" s="110">
        <v>119036</v>
      </c>
      <c r="I42" s="96">
        <v>2.3368000000000002</v>
      </c>
      <c r="J42" s="83" t="s">
        <v>108</v>
      </c>
      <c r="K42" s="4" t="s">
        <v>103</v>
      </c>
    </row>
    <row r="43" spans="1:11" x14ac:dyDescent="0.2">
      <c r="A43" s="92">
        <v>41</v>
      </c>
      <c r="B43" s="93" t="s">
        <v>55</v>
      </c>
      <c r="C43" s="94" t="s">
        <v>26</v>
      </c>
      <c r="D43" s="93" t="s">
        <v>143</v>
      </c>
      <c r="E43" s="95">
        <v>141138.4</v>
      </c>
      <c r="F43" s="95">
        <v>720.46</v>
      </c>
      <c r="G43" s="95">
        <v>0.51308258759527803</v>
      </c>
      <c r="H43" s="110">
        <v>105987</v>
      </c>
      <c r="I43" s="96">
        <v>1.3317000000000001</v>
      </c>
      <c r="J43" s="83" t="s">
        <v>106</v>
      </c>
      <c r="K43" s="106" t="s">
        <v>103</v>
      </c>
    </row>
    <row r="44" spans="1:11" x14ac:dyDescent="0.2">
      <c r="A44" s="92">
        <v>42</v>
      </c>
      <c r="B44" s="93" t="s">
        <v>54</v>
      </c>
      <c r="C44" s="94" t="s">
        <v>36</v>
      </c>
      <c r="D44" s="93" t="s">
        <v>149</v>
      </c>
      <c r="E44" s="95">
        <v>44347.44</v>
      </c>
      <c r="F44" s="95">
        <v>315.83</v>
      </c>
      <c r="G44" s="95">
        <v>0.71728015396213607</v>
      </c>
      <c r="H44" s="110">
        <v>101661</v>
      </c>
      <c r="I44" s="96">
        <v>0.43619999999999998</v>
      </c>
      <c r="J44" s="83" t="s">
        <v>162</v>
      </c>
      <c r="K44" s="4" t="s">
        <v>103</v>
      </c>
    </row>
    <row r="45" spans="1:11" x14ac:dyDescent="0.2">
      <c r="A45" s="92">
        <v>43</v>
      </c>
      <c r="B45" s="93" t="s">
        <v>56</v>
      </c>
      <c r="C45" s="94" t="s">
        <v>26</v>
      </c>
      <c r="D45" s="93" t="s">
        <v>93</v>
      </c>
      <c r="E45" s="95" t="s">
        <v>71</v>
      </c>
      <c r="F45" s="95" t="s">
        <v>71</v>
      </c>
      <c r="G45" s="95" t="s">
        <v>71</v>
      </c>
      <c r="H45" s="110" t="s">
        <v>71</v>
      </c>
      <c r="I45" s="96"/>
      <c r="J45" s="83" t="s">
        <v>111</v>
      </c>
      <c r="K45" s="105" t="s">
        <v>110</v>
      </c>
    </row>
    <row r="46" spans="1:11" ht="15" thickBot="1" x14ac:dyDescent="0.25">
      <c r="A46" s="111" t="s">
        <v>4</v>
      </c>
      <c r="B46" s="111"/>
      <c r="C46" s="111"/>
      <c r="D46" s="112"/>
      <c r="E46" s="100">
        <f>SUM(E3:E45)</f>
        <v>4095441296.1999989</v>
      </c>
      <c r="F46" s="100">
        <f>SUM(F3:F45)</f>
        <v>61243530.50999999</v>
      </c>
      <c r="G46" s="100"/>
      <c r="H46" s="64" t="s">
        <v>5</v>
      </c>
      <c r="I46" s="101"/>
      <c r="J46" s="100"/>
      <c r="K46" s="100"/>
    </row>
    <row r="47" spans="1:11" ht="15" x14ac:dyDescent="0.25">
      <c r="D47" s="24"/>
    </row>
  </sheetData>
  <mergeCells count="1">
    <mergeCell ref="A46:D46"/>
  </mergeCells>
  <phoneticPr fontId="8" type="noConversion"/>
  <pageMargins left="0.75" right="0.75" top="1" bottom="1" header="0.5" footer="0.5"/>
  <pageSetup paperSize="9" scale="29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AFF50-9693-4DC3-A266-DAD93B4FBD4D}">
  <sheetPr>
    <tabColor theme="8" tint="0.59999389629810485"/>
  </sheetPr>
  <dimension ref="A1:R46"/>
  <sheetViews>
    <sheetView workbookViewId="0">
      <pane ySplit="2" topLeftCell="A3" activePane="bottomLeft" state="frozen"/>
      <selection activeCell="F31" sqref="F31"/>
      <selection pane="bottomLeft" activeCell="B3" sqref="B3"/>
    </sheetView>
  </sheetViews>
  <sheetFormatPr defaultRowHeight="14.25" outlineLevelCol="1" x14ac:dyDescent="0.2"/>
  <cols>
    <col min="1" max="1" width="4.28515625" style="9" customWidth="1"/>
    <col min="2" max="2" width="10.28515625" style="9" customWidth="1"/>
    <col min="3" max="3" width="13.7109375" style="9" bestFit="1" customWidth="1"/>
    <col min="4" max="4" width="46.140625" customWidth="1"/>
    <col min="5" max="5" width="18.85546875" style="33" customWidth="1"/>
    <col min="6" max="6" width="19.7109375" style="33" hidden="1" customWidth="1" outlineLevel="1"/>
    <col min="7" max="7" width="13.85546875" style="33" customWidth="1" collapsed="1"/>
    <col min="8" max="8" width="17.140625" style="33" hidden="1" customWidth="1" outlineLevel="1"/>
    <col min="9" max="9" width="13.85546875" style="33" customWidth="1" collapsed="1"/>
    <col min="10" max="10" width="16" style="33" hidden="1" customWidth="1" outlineLevel="1"/>
    <col min="11" max="11" width="13.85546875" style="33" customWidth="1" collapsed="1"/>
    <col min="12" max="12" width="16" style="33" hidden="1" customWidth="1" outlineLevel="1"/>
    <col min="13" max="13" width="15.5703125" style="33" customWidth="1" collapsed="1"/>
    <col min="14" max="14" width="16" style="33" hidden="1" customWidth="1" outlineLevel="1"/>
    <col min="15" max="15" width="13.85546875" style="33" customWidth="1" collapsed="1"/>
    <col min="16" max="16" width="16" style="33" hidden="1" customWidth="1" outlineLevel="1"/>
    <col min="17" max="17" width="16.5703125" style="33" customWidth="1" collapsed="1"/>
  </cols>
  <sheetData>
    <row r="1" spans="1:18" s="27" customFormat="1" ht="27" customHeight="1" thickBot="1" x14ac:dyDescent="0.25">
      <c r="A1" s="28" t="s">
        <v>88</v>
      </c>
      <c r="B1" s="28"/>
      <c r="C1" s="28"/>
      <c r="D1" s="28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8" ht="86.25" thickBot="1" x14ac:dyDescent="0.25">
      <c r="A2" s="35" t="s">
        <v>3</v>
      </c>
      <c r="B2" s="36" t="s">
        <v>75</v>
      </c>
      <c r="C2" s="36" t="s">
        <v>78</v>
      </c>
      <c r="D2" s="68" t="s">
        <v>0</v>
      </c>
      <c r="E2" s="34" t="s">
        <v>11</v>
      </c>
      <c r="F2" s="72" t="s">
        <v>12</v>
      </c>
      <c r="G2" s="34" t="s">
        <v>80</v>
      </c>
      <c r="H2" s="72" t="s">
        <v>13</v>
      </c>
      <c r="I2" s="34" t="s">
        <v>81</v>
      </c>
      <c r="J2" s="72" t="s">
        <v>14</v>
      </c>
      <c r="K2" s="34" t="s">
        <v>82</v>
      </c>
      <c r="L2" s="72" t="s">
        <v>15</v>
      </c>
      <c r="M2" s="34" t="s">
        <v>83</v>
      </c>
      <c r="N2" s="72" t="s">
        <v>16</v>
      </c>
      <c r="O2" s="34" t="s">
        <v>84</v>
      </c>
      <c r="P2" s="72" t="s">
        <v>17</v>
      </c>
      <c r="Q2" s="34" t="s">
        <v>85</v>
      </c>
    </row>
    <row r="3" spans="1:18" ht="13.5" customHeight="1" x14ac:dyDescent="0.2">
      <c r="A3" s="29">
        <v>1</v>
      </c>
      <c r="B3" s="59" t="s">
        <v>25</v>
      </c>
      <c r="C3" s="59" t="s">
        <v>26</v>
      </c>
      <c r="D3" s="69" t="s">
        <v>144</v>
      </c>
      <c r="E3" s="71">
        <v>888421358.12</v>
      </c>
      <c r="F3" s="73">
        <v>451725084.72000003</v>
      </c>
      <c r="G3" s="75">
        <v>0.50845815512123815</v>
      </c>
      <c r="H3" s="73">
        <v>433458547.24000001</v>
      </c>
      <c r="I3" s="75">
        <v>0.48789748611767653</v>
      </c>
      <c r="J3" s="73">
        <v>0</v>
      </c>
      <c r="K3" s="75">
        <v>0</v>
      </c>
      <c r="L3" s="73">
        <v>0</v>
      </c>
      <c r="M3" s="75">
        <v>0</v>
      </c>
      <c r="N3" s="73">
        <v>0</v>
      </c>
      <c r="O3" s="75">
        <v>0</v>
      </c>
      <c r="P3" s="73">
        <v>3237726.16</v>
      </c>
      <c r="Q3" s="75">
        <v>3.6443587610853869E-3</v>
      </c>
      <c r="R3" s="66"/>
    </row>
    <row r="4" spans="1:18" ht="13.5" customHeight="1" x14ac:dyDescent="0.2">
      <c r="A4" s="30">
        <v>2</v>
      </c>
      <c r="B4" s="59" t="s">
        <v>70</v>
      </c>
      <c r="C4" s="59" t="s">
        <v>26</v>
      </c>
      <c r="D4" s="69" t="s">
        <v>133</v>
      </c>
      <c r="E4" s="71">
        <v>701259187.45000005</v>
      </c>
      <c r="F4" s="73">
        <v>434310301.16000003</v>
      </c>
      <c r="G4" s="75">
        <v>0.61932921369528071</v>
      </c>
      <c r="H4" s="73">
        <v>239093523.72999999</v>
      </c>
      <c r="I4" s="75">
        <v>0.34094886456948903</v>
      </c>
      <c r="J4" s="73">
        <v>5090000</v>
      </c>
      <c r="K4" s="75">
        <v>7.2583719273737407E-3</v>
      </c>
      <c r="L4" s="73">
        <v>0</v>
      </c>
      <c r="M4" s="75">
        <v>0</v>
      </c>
      <c r="N4" s="73">
        <v>3786000</v>
      </c>
      <c r="O4" s="75">
        <v>5.3988597479443972E-3</v>
      </c>
      <c r="P4" s="73">
        <v>18979362.559999999</v>
      </c>
      <c r="Q4" s="75">
        <v>2.7064690059912022E-2</v>
      </c>
    </row>
    <row r="5" spans="1:18" ht="13.5" customHeight="1" x14ac:dyDescent="0.2">
      <c r="A5" s="30">
        <v>3</v>
      </c>
      <c r="B5" s="59" t="s">
        <v>27</v>
      </c>
      <c r="C5" s="59" t="s">
        <v>26</v>
      </c>
      <c r="D5" s="69" t="s">
        <v>152</v>
      </c>
      <c r="E5" s="71">
        <v>450506497.48000002</v>
      </c>
      <c r="F5" s="73">
        <v>382182929.48000002</v>
      </c>
      <c r="G5" s="75">
        <v>0.84834054917702229</v>
      </c>
      <c r="H5" s="73">
        <v>67858881.790000007</v>
      </c>
      <c r="I5" s="75">
        <v>0.15062797577744716</v>
      </c>
      <c r="J5" s="73">
        <v>0</v>
      </c>
      <c r="K5" s="75">
        <v>0</v>
      </c>
      <c r="L5" s="73">
        <v>0</v>
      </c>
      <c r="M5" s="75">
        <v>0</v>
      </c>
      <c r="N5" s="73">
        <v>0</v>
      </c>
      <c r="O5" s="75">
        <v>0</v>
      </c>
      <c r="P5" s="73">
        <v>464686.21</v>
      </c>
      <c r="Q5" s="75">
        <v>1.0314750455305687E-3</v>
      </c>
    </row>
    <row r="6" spans="1:18" ht="13.5" customHeight="1" x14ac:dyDescent="0.2">
      <c r="A6" s="30">
        <v>4</v>
      </c>
      <c r="B6" s="59" t="s">
        <v>32</v>
      </c>
      <c r="C6" s="59" t="s">
        <v>33</v>
      </c>
      <c r="D6" s="69" t="s">
        <v>150</v>
      </c>
      <c r="E6" s="71">
        <v>447397980.19</v>
      </c>
      <c r="F6" s="73">
        <v>273404627.63999999</v>
      </c>
      <c r="G6" s="75">
        <v>0.61109937850834983</v>
      </c>
      <c r="H6" s="73">
        <v>171967550.22</v>
      </c>
      <c r="I6" s="75">
        <v>0.38437265663776399</v>
      </c>
      <c r="J6" s="73">
        <v>0</v>
      </c>
      <c r="K6" s="75">
        <v>0</v>
      </c>
      <c r="L6" s="73">
        <v>0</v>
      </c>
      <c r="M6" s="75">
        <v>0</v>
      </c>
      <c r="N6" s="73">
        <v>0</v>
      </c>
      <c r="O6" s="75">
        <v>0</v>
      </c>
      <c r="P6" s="73">
        <v>2025802.33</v>
      </c>
      <c r="Q6" s="75">
        <v>4.5279648538862132E-3</v>
      </c>
    </row>
    <row r="7" spans="1:18" ht="13.5" customHeight="1" x14ac:dyDescent="0.2">
      <c r="A7" s="30">
        <v>5</v>
      </c>
      <c r="B7" s="59" t="s">
        <v>29</v>
      </c>
      <c r="C7" s="59" t="s">
        <v>26</v>
      </c>
      <c r="D7" s="69" t="s">
        <v>142</v>
      </c>
      <c r="E7" s="71">
        <v>382532678.75</v>
      </c>
      <c r="F7" s="73">
        <v>317769978.81999999</v>
      </c>
      <c r="G7" s="75">
        <v>0.8307002158831901</v>
      </c>
      <c r="H7" s="73">
        <v>64295621.939999998</v>
      </c>
      <c r="I7" s="75">
        <v>0.16807876950564971</v>
      </c>
      <c r="J7" s="73">
        <v>0</v>
      </c>
      <c r="K7" s="75">
        <v>0</v>
      </c>
      <c r="L7" s="73">
        <v>0</v>
      </c>
      <c r="M7" s="75">
        <v>0</v>
      </c>
      <c r="N7" s="73">
        <v>0</v>
      </c>
      <c r="O7" s="75">
        <v>0</v>
      </c>
      <c r="P7" s="73">
        <v>467077.99</v>
      </c>
      <c r="Q7" s="75">
        <v>1.2210146111601974E-3</v>
      </c>
    </row>
    <row r="8" spans="1:18" ht="13.5" customHeight="1" x14ac:dyDescent="0.2">
      <c r="A8" s="30">
        <v>6</v>
      </c>
      <c r="B8" s="59" t="s">
        <v>28</v>
      </c>
      <c r="C8" s="59" t="s">
        <v>26</v>
      </c>
      <c r="D8" s="69" t="s">
        <v>97</v>
      </c>
      <c r="E8" s="71">
        <v>314192057.41000003</v>
      </c>
      <c r="F8" s="73">
        <v>192302770.09999999</v>
      </c>
      <c r="G8" s="75">
        <v>0.61205484214089312</v>
      </c>
      <c r="H8" s="73">
        <v>120773420.66</v>
      </c>
      <c r="I8" s="75">
        <v>0.38439361470681166</v>
      </c>
      <c r="J8" s="73">
        <v>0</v>
      </c>
      <c r="K8" s="75">
        <v>0</v>
      </c>
      <c r="L8" s="73">
        <v>0</v>
      </c>
      <c r="M8" s="75">
        <v>0</v>
      </c>
      <c r="N8" s="73">
        <v>0</v>
      </c>
      <c r="O8" s="75">
        <v>0</v>
      </c>
      <c r="P8" s="73">
        <v>1115866.6499999999</v>
      </c>
      <c r="Q8" s="75">
        <v>3.5515431522951169E-3</v>
      </c>
    </row>
    <row r="9" spans="1:18" ht="13.5" customHeight="1" x14ac:dyDescent="0.2">
      <c r="A9" s="30">
        <v>7</v>
      </c>
      <c r="B9" s="59" t="s">
        <v>34</v>
      </c>
      <c r="C9" s="59" t="s">
        <v>26</v>
      </c>
      <c r="D9" s="69" t="s">
        <v>153</v>
      </c>
      <c r="E9" s="71">
        <v>115940710.06999999</v>
      </c>
      <c r="F9" s="73">
        <v>70955390.510000005</v>
      </c>
      <c r="G9" s="75">
        <v>0.61199720501246024</v>
      </c>
      <c r="H9" s="73">
        <v>4127255.23</v>
      </c>
      <c r="I9" s="75">
        <v>3.5597981308792583E-2</v>
      </c>
      <c r="J9" s="73">
        <v>9138450.0899999999</v>
      </c>
      <c r="K9" s="75">
        <v>7.8820028655013391E-2</v>
      </c>
      <c r="L9" s="73">
        <v>31690905.91</v>
      </c>
      <c r="M9" s="75">
        <v>0.27333717286073544</v>
      </c>
      <c r="N9" s="73">
        <v>0</v>
      </c>
      <c r="O9" s="75">
        <v>0</v>
      </c>
      <c r="P9" s="73">
        <v>28708.33</v>
      </c>
      <c r="Q9" s="75">
        <v>2.4761216299837351E-4</v>
      </c>
    </row>
    <row r="10" spans="1:18" ht="13.5" customHeight="1" x14ac:dyDescent="0.2">
      <c r="A10" s="30">
        <v>8</v>
      </c>
      <c r="B10" s="59" t="s">
        <v>30</v>
      </c>
      <c r="C10" s="59" t="s">
        <v>26</v>
      </c>
      <c r="D10" s="69" t="s">
        <v>154</v>
      </c>
      <c r="E10" s="71">
        <v>97620193.530000001</v>
      </c>
      <c r="F10" s="73">
        <v>77519389.739999995</v>
      </c>
      <c r="G10" s="75">
        <v>0.79409174410392092</v>
      </c>
      <c r="H10" s="73">
        <v>5257990.9800000004</v>
      </c>
      <c r="I10" s="75">
        <v>5.3861714363270023E-2</v>
      </c>
      <c r="J10" s="73">
        <v>0</v>
      </c>
      <c r="K10" s="75">
        <v>0</v>
      </c>
      <c r="L10" s="73">
        <v>14746596.27</v>
      </c>
      <c r="M10" s="75">
        <v>0.15106092025384249</v>
      </c>
      <c r="N10" s="73">
        <v>0</v>
      </c>
      <c r="O10" s="75">
        <v>0</v>
      </c>
      <c r="P10" s="73">
        <v>96216.54</v>
      </c>
      <c r="Q10" s="75">
        <v>9.8562127896654247E-4</v>
      </c>
    </row>
    <row r="11" spans="1:18" ht="13.5" customHeight="1" x14ac:dyDescent="0.2">
      <c r="A11" s="30">
        <v>9</v>
      </c>
      <c r="B11" s="59" t="s">
        <v>35</v>
      </c>
      <c r="C11" s="59" t="s">
        <v>36</v>
      </c>
      <c r="D11" s="69" t="s">
        <v>151</v>
      </c>
      <c r="E11" s="71">
        <v>93374588.239999995</v>
      </c>
      <c r="F11" s="73">
        <v>69850437.150000006</v>
      </c>
      <c r="G11" s="75">
        <v>0.74806688272042454</v>
      </c>
      <c r="H11" s="73">
        <v>23363604.93</v>
      </c>
      <c r="I11" s="75">
        <v>0.25021373984481415</v>
      </c>
      <c r="J11" s="73">
        <v>0</v>
      </c>
      <c r="K11" s="75">
        <v>0</v>
      </c>
      <c r="L11" s="73">
        <v>0</v>
      </c>
      <c r="M11" s="75">
        <v>0</v>
      </c>
      <c r="N11" s="73">
        <v>0</v>
      </c>
      <c r="O11" s="75">
        <v>0</v>
      </c>
      <c r="P11" s="73">
        <v>160546.16</v>
      </c>
      <c r="Q11" s="75">
        <v>1.7193774347614731E-3</v>
      </c>
    </row>
    <row r="12" spans="1:18" ht="13.5" customHeight="1" x14ac:dyDescent="0.2">
      <c r="A12" s="30">
        <v>10</v>
      </c>
      <c r="B12" s="59" t="s">
        <v>31</v>
      </c>
      <c r="C12" s="59" t="s">
        <v>26</v>
      </c>
      <c r="D12" s="69" t="s">
        <v>141</v>
      </c>
      <c r="E12" s="71">
        <v>89671414.129999995</v>
      </c>
      <c r="F12" s="73">
        <v>47623144.149999999</v>
      </c>
      <c r="G12" s="75">
        <v>0.53108501312312251</v>
      </c>
      <c r="H12" s="73">
        <v>41695487.009999998</v>
      </c>
      <c r="I12" s="75">
        <v>0.46498081260938401</v>
      </c>
      <c r="J12" s="73">
        <v>0</v>
      </c>
      <c r="K12" s="75">
        <v>0</v>
      </c>
      <c r="L12" s="73">
        <v>0</v>
      </c>
      <c r="M12" s="75">
        <v>0</v>
      </c>
      <c r="N12" s="73">
        <v>0</v>
      </c>
      <c r="O12" s="75">
        <v>0</v>
      </c>
      <c r="P12" s="73">
        <v>352782.97</v>
      </c>
      <c r="Q12" s="75">
        <v>3.9341742674935103E-3</v>
      </c>
    </row>
    <row r="13" spans="1:18" ht="13.5" customHeight="1" x14ac:dyDescent="0.2">
      <c r="A13" s="30">
        <v>11</v>
      </c>
      <c r="B13" s="59" t="s">
        <v>39</v>
      </c>
      <c r="C13" s="59" t="s">
        <v>26</v>
      </c>
      <c r="D13" s="69" t="s">
        <v>138</v>
      </c>
      <c r="E13" s="71">
        <v>72126015.239999995</v>
      </c>
      <c r="F13" s="73">
        <v>38068422.909999996</v>
      </c>
      <c r="G13" s="75">
        <v>0.52780432668194632</v>
      </c>
      <c r="H13" s="73">
        <v>33896155.829999998</v>
      </c>
      <c r="I13" s="75">
        <v>0.46995741712903755</v>
      </c>
      <c r="J13" s="73">
        <v>0</v>
      </c>
      <c r="K13" s="75">
        <v>0</v>
      </c>
      <c r="L13" s="73">
        <v>0</v>
      </c>
      <c r="M13" s="75">
        <v>0</v>
      </c>
      <c r="N13" s="73">
        <v>0</v>
      </c>
      <c r="O13" s="75">
        <v>0</v>
      </c>
      <c r="P13" s="73">
        <v>161436.5</v>
      </c>
      <c r="Q13" s="75">
        <v>2.2382561890161063E-3</v>
      </c>
    </row>
    <row r="14" spans="1:18" ht="13.5" customHeight="1" x14ac:dyDescent="0.2">
      <c r="A14" s="30">
        <v>12</v>
      </c>
      <c r="B14" s="59" t="s">
        <v>66</v>
      </c>
      <c r="C14" s="59" t="s">
        <v>26</v>
      </c>
      <c r="D14" s="69" t="s">
        <v>129</v>
      </c>
      <c r="E14" s="71">
        <v>68423640.489999995</v>
      </c>
      <c r="F14" s="73">
        <v>33763326.490000002</v>
      </c>
      <c r="G14" s="75">
        <v>0.49344533918703809</v>
      </c>
      <c r="H14" s="73">
        <v>27104542.300000001</v>
      </c>
      <c r="I14" s="75">
        <v>0.39612832795649461</v>
      </c>
      <c r="J14" s="73">
        <v>4649520</v>
      </c>
      <c r="K14" s="75">
        <v>6.7951952961045975E-2</v>
      </c>
      <c r="L14" s="73">
        <v>0</v>
      </c>
      <c r="M14" s="75">
        <v>0</v>
      </c>
      <c r="N14" s="73">
        <v>2755492.74</v>
      </c>
      <c r="O14" s="75">
        <v>4.0271063045859291E-2</v>
      </c>
      <c r="P14" s="73">
        <v>150758.96</v>
      </c>
      <c r="Q14" s="75">
        <v>2.2033168495621505E-3</v>
      </c>
    </row>
    <row r="15" spans="1:18" ht="13.5" customHeight="1" x14ac:dyDescent="0.2">
      <c r="A15" s="30">
        <v>13</v>
      </c>
      <c r="B15" s="59" t="s">
        <v>38</v>
      </c>
      <c r="C15" s="59" t="s">
        <v>26</v>
      </c>
      <c r="D15" s="69" t="s">
        <v>147</v>
      </c>
      <c r="E15" s="71">
        <v>61987339.369999997</v>
      </c>
      <c r="F15" s="73">
        <v>30974724.649999999</v>
      </c>
      <c r="G15" s="75">
        <v>0.49969437250908744</v>
      </c>
      <c r="H15" s="73">
        <v>31012614.719999999</v>
      </c>
      <c r="I15" s="75">
        <v>0.50030562749091256</v>
      </c>
      <c r="J15" s="73">
        <v>0</v>
      </c>
      <c r="K15" s="75">
        <v>0</v>
      </c>
      <c r="L15" s="73">
        <v>0</v>
      </c>
      <c r="M15" s="75">
        <v>0</v>
      </c>
      <c r="N15" s="73">
        <v>0</v>
      </c>
      <c r="O15" s="75">
        <v>0</v>
      </c>
      <c r="P15" s="73">
        <v>0</v>
      </c>
      <c r="Q15" s="75">
        <v>0</v>
      </c>
    </row>
    <row r="16" spans="1:18" ht="13.5" customHeight="1" x14ac:dyDescent="0.2">
      <c r="A16" s="30">
        <v>14</v>
      </c>
      <c r="B16" s="59" t="s">
        <v>37</v>
      </c>
      <c r="C16" s="59" t="s">
        <v>26</v>
      </c>
      <c r="D16" s="69" t="s">
        <v>95</v>
      </c>
      <c r="E16" s="71">
        <v>58820582.109999999</v>
      </c>
      <c r="F16" s="73">
        <v>48991659.479999997</v>
      </c>
      <c r="G16" s="75">
        <v>0.83289994288701541</v>
      </c>
      <c r="H16" s="73">
        <v>9748000</v>
      </c>
      <c r="I16" s="75">
        <v>0.16572430347204534</v>
      </c>
      <c r="J16" s="73">
        <v>0</v>
      </c>
      <c r="K16" s="75">
        <v>0</v>
      </c>
      <c r="L16" s="73">
        <v>0</v>
      </c>
      <c r="M16" s="75">
        <v>0</v>
      </c>
      <c r="N16" s="73">
        <v>0</v>
      </c>
      <c r="O16" s="75">
        <v>0</v>
      </c>
      <c r="P16" s="73">
        <v>80922.63</v>
      </c>
      <c r="Q16" s="75">
        <v>1.3757536409392736E-3</v>
      </c>
    </row>
    <row r="17" spans="1:17" ht="13.5" customHeight="1" x14ac:dyDescent="0.2">
      <c r="A17" s="30">
        <v>15</v>
      </c>
      <c r="B17" s="59" t="s">
        <v>41</v>
      </c>
      <c r="C17" s="59" t="s">
        <v>26</v>
      </c>
      <c r="D17" s="69" t="s">
        <v>96</v>
      </c>
      <c r="E17" s="71">
        <v>38256947.539999999</v>
      </c>
      <c r="F17" s="73">
        <v>27475458.890000001</v>
      </c>
      <c r="G17" s="75">
        <v>0.71818220367092056</v>
      </c>
      <c r="H17" s="73">
        <v>10716877.470000001</v>
      </c>
      <c r="I17" s="75">
        <v>0.28012892191136901</v>
      </c>
      <c r="J17" s="73">
        <v>0</v>
      </c>
      <c r="K17" s="75">
        <v>0</v>
      </c>
      <c r="L17" s="73">
        <v>0</v>
      </c>
      <c r="M17" s="75">
        <v>0</v>
      </c>
      <c r="N17" s="73">
        <v>0</v>
      </c>
      <c r="O17" s="75">
        <v>0</v>
      </c>
      <c r="P17" s="73">
        <v>64611.18</v>
      </c>
      <c r="Q17" s="75">
        <v>1.6888744177105354E-3</v>
      </c>
    </row>
    <row r="18" spans="1:17" ht="13.5" customHeight="1" x14ac:dyDescent="0.2">
      <c r="A18" s="30">
        <v>16</v>
      </c>
      <c r="B18" s="59" t="s">
        <v>44</v>
      </c>
      <c r="C18" s="59" t="s">
        <v>26</v>
      </c>
      <c r="D18" s="69" t="s">
        <v>101</v>
      </c>
      <c r="E18" s="71">
        <v>26755742.559999999</v>
      </c>
      <c r="F18" s="73">
        <v>16429224.16</v>
      </c>
      <c r="G18" s="75">
        <v>0.61404478396207152</v>
      </c>
      <c r="H18" s="73">
        <v>10260476.359999999</v>
      </c>
      <c r="I18" s="75">
        <v>0.38348688461891078</v>
      </c>
      <c r="J18" s="73">
        <v>0</v>
      </c>
      <c r="K18" s="75">
        <v>0</v>
      </c>
      <c r="L18" s="73">
        <v>0</v>
      </c>
      <c r="M18" s="75">
        <v>0</v>
      </c>
      <c r="N18" s="73">
        <v>0</v>
      </c>
      <c r="O18" s="75">
        <v>0</v>
      </c>
      <c r="P18" s="73">
        <v>66042.039999999994</v>
      </c>
      <c r="Q18" s="75">
        <v>2.4683314190178094E-3</v>
      </c>
    </row>
    <row r="19" spans="1:17" ht="13.5" customHeight="1" x14ac:dyDescent="0.2">
      <c r="A19" s="30">
        <v>17</v>
      </c>
      <c r="B19" s="59" t="s">
        <v>67</v>
      </c>
      <c r="C19" s="59" t="s">
        <v>26</v>
      </c>
      <c r="D19" s="69" t="s">
        <v>136</v>
      </c>
      <c r="E19" s="71">
        <v>25194052.68</v>
      </c>
      <c r="F19" s="73">
        <v>19934348.77</v>
      </c>
      <c r="G19" s="75">
        <v>0.79123232070657079</v>
      </c>
      <c r="H19" s="73">
        <v>1659107.16</v>
      </c>
      <c r="I19" s="75">
        <v>6.5853127365930395E-2</v>
      </c>
      <c r="J19" s="73">
        <v>0</v>
      </c>
      <c r="K19" s="75">
        <v>0</v>
      </c>
      <c r="L19" s="73">
        <v>0</v>
      </c>
      <c r="M19" s="75">
        <v>0</v>
      </c>
      <c r="N19" s="73">
        <v>3597396</v>
      </c>
      <c r="O19" s="75">
        <v>0.14278750805565119</v>
      </c>
      <c r="P19" s="73">
        <v>3200.75</v>
      </c>
      <c r="Q19" s="75">
        <v>1.2704387184761575E-4</v>
      </c>
    </row>
    <row r="20" spans="1:17" ht="13.5" customHeight="1" x14ac:dyDescent="0.2">
      <c r="A20" s="30">
        <v>18</v>
      </c>
      <c r="B20" s="59" t="s">
        <v>68</v>
      </c>
      <c r="C20" s="59" t="s">
        <v>26</v>
      </c>
      <c r="D20" s="69" t="s">
        <v>94</v>
      </c>
      <c r="E20" s="71">
        <v>22982645.539999999</v>
      </c>
      <c r="F20" s="73">
        <v>9741940.8599999994</v>
      </c>
      <c r="G20" s="75">
        <v>0.42388248311295151</v>
      </c>
      <c r="H20" s="73">
        <v>4260477.7300000004</v>
      </c>
      <c r="I20" s="75">
        <v>0.18537803764083116</v>
      </c>
      <c r="J20" s="73">
        <v>0</v>
      </c>
      <c r="K20" s="75">
        <v>0</v>
      </c>
      <c r="L20" s="73">
        <v>0</v>
      </c>
      <c r="M20" s="75">
        <v>0</v>
      </c>
      <c r="N20" s="73">
        <v>540069.64</v>
      </c>
      <c r="O20" s="75">
        <v>2.349901968683454E-2</v>
      </c>
      <c r="P20" s="73">
        <v>8440157.3100000005</v>
      </c>
      <c r="Q20" s="75">
        <v>0.36724045955938284</v>
      </c>
    </row>
    <row r="21" spans="1:17" ht="13.5" customHeight="1" x14ac:dyDescent="0.2">
      <c r="A21" s="30">
        <v>19</v>
      </c>
      <c r="B21" s="59" t="s">
        <v>62</v>
      </c>
      <c r="C21" s="59" t="s">
        <v>26</v>
      </c>
      <c r="D21" s="69" t="s">
        <v>148</v>
      </c>
      <c r="E21" s="71">
        <v>22599713.75</v>
      </c>
      <c r="F21" s="73">
        <v>7829990.5999999996</v>
      </c>
      <c r="G21" s="75">
        <v>0.34646414935233416</v>
      </c>
      <c r="H21" s="73">
        <v>4683418.28</v>
      </c>
      <c r="I21" s="75">
        <v>0.2072335221502529</v>
      </c>
      <c r="J21" s="73">
        <v>0</v>
      </c>
      <c r="K21" s="75">
        <v>0</v>
      </c>
      <c r="L21" s="73">
        <v>10053583.5</v>
      </c>
      <c r="M21" s="75">
        <v>0.444854461928749</v>
      </c>
      <c r="N21" s="73">
        <v>0</v>
      </c>
      <c r="O21" s="75">
        <v>0</v>
      </c>
      <c r="P21" s="73">
        <v>32721.37</v>
      </c>
      <c r="Q21" s="75">
        <v>1.4478665686639505E-3</v>
      </c>
    </row>
    <row r="22" spans="1:17" ht="13.5" customHeight="1" x14ac:dyDescent="0.2">
      <c r="A22" s="30">
        <v>20</v>
      </c>
      <c r="B22" s="59" t="s">
        <v>63</v>
      </c>
      <c r="C22" s="59" t="s">
        <v>26</v>
      </c>
      <c r="D22" s="69" t="s">
        <v>155</v>
      </c>
      <c r="E22" s="71">
        <v>15665170.6</v>
      </c>
      <c r="F22" s="73">
        <v>9617608.4600000009</v>
      </c>
      <c r="G22" s="75">
        <v>0.61394852986790971</v>
      </c>
      <c r="H22" s="73">
        <v>4290888.34</v>
      </c>
      <c r="I22" s="75">
        <v>0.27391264669661497</v>
      </c>
      <c r="J22" s="73">
        <v>1731000</v>
      </c>
      <c r="K22" s="75">
        <v>0.1104999137385711</v>
      </c>
      <c r="L22" s="73">
        <v>0</v>
      </c>
      <c r="M22" s="75">
        <v>0</v>
      </c>
      <c r="N22" s="73">
        <v>0</v>
      </c>
      <c r="O22" s="75">
        <v>0</v>
      </c>
      <c r="P22" s="73">
        <v>25673.8</v>
      </c>
      <c r="Q22" s="75">
        <v>1.6389096969042904E-3</v>
      </c>
    </row>
    <row r="23" spans="1:17" ht="13.5" customHeight="1" x14ac:dyDescent="0.2">
      <c r="A23" s="30">
        <v>21</v>
      </c>
      <c r="B23" s="59" t="s">
        <v>40</v>
      </c>
      <c r="C23" s="59" t="s">
        <v>26</v>
      </c>
      <c r="D23" s="69" t="s">
        <v>134</v>
      </c>
      <c r="E23" s="71">
        <v>14053155.210000001</v>
      </c>
      <c r="F23" s="73">
        <v>11757831.52</v>
      </c>
      <c r="G23" s="75">
        <v>0.83666844522099315</v>
      </c>
      <c r="H23" s="73">
        <v>2275793.39</v>
      </c>
      <c r="I23" s="75">
        <v>0.1619418099346531</v>
      </c>
      <c r="J23" s="73">
        <v>0</v>
      </c>
      <c r="K23" s="75">
        <v>0</v>
      </c>
      <c r="L23" s="73">
        <v>0</v>
      </c>
      <c r="M23" s="75">
        <v>0</v>
      </c>
      <c r="N23" s="73">
        <v>0</v>
      </c>
      <c r="O23" s="75">
        <v>0</v>
      </c>
      <c r="P23" s="73">
        <v>19530.3</v>
      </c>
      <c r="Q23" s="75">
        <v>1.3897448443537113E-3</v>
      </c>
    </row>
    <row r="24" spans="1:17" ht="13.5" customHeight="1" x14ac:dyDescent="0.2">
      <c r="A24" s="30">
        <v>22</v>
      </c>
      <c r="B24" s="59" t="s">
        <v>42</v>
      </c>
      <c r="C24" s="59" t="s">
        <v>26</v>
      </c>
      <c r="D24" s="69" t="s">
        <v>156</v>
      </c>
      <c r="E24" s="71">
        <v>13837698.25</v>
      </c>
      <c r="F24" s="73">
        <v>8365447.0999999996</v>
      </c>
      <c r="G24" s="75">
        <v>0.60454036132779521</v>
      </c>
      <c r="H24" s="73">
        <v>2953057.5</v>
      </c>
      <c r="I24" s="75">
        <v>0.21340669861766931</v>
      </c>
      <c r="J24" s="73">
        <v>0</v>
      </c>
      <c r="K24" s="75">
        <v>0</v>
      </c>
      <c r="L24" s="73">
        <v>2477202.9700000002</v>
      </c>
      <c r="M24" s="75">
        <v>0.17901842670980342</v>
      </c>
      <c r="N24" s="73">
        <v>0</v>
      </c>
      <c r="O24" s="75">
        <v>0</v>
      </c>
      <c r="P24" s="73">
        <v>41990.68</v>
      </c>
      <c r="Q24" s="75">
        <v>3.0345133447320259E-3</v>
      </c>
    </row>
    <row r="25" spans="1:17" ht="13.5" customHeight="1" x14ac:dyDescent="0.2">
      <c r="A25" s="30">
        <v>23</v>
      </c>
      <c r="B25" s="59" t="s">
        <v>69</v>
      </c>
      <c r="C25" s="59" t="s">
        <v>26</v>
      </c>
      <c r="D25" s="69" t="s">
        <v>157</v>
      </c>
      <c r="E25" s="71">
        <v>11222569.449999999</v>
      </c>
      <c r="F25" s="73">
        <v>8581922.2699999996</v>
      </c>
      <c r="G25" s="75">
        <v>0.76470208611629487</v>
      </c>
      <c r="H25" s="73">
        <v>454786.04</v>
      </c>
      <c r="I25" s="75">
        <v>4.0524234848909754E-2</v>
      </c>
      <c r="J25" s="73">
        <v>1492032</v>
      </c>
      <c r="K25" s="75">
        <v>0.13294923294059011</v>
      </c>
      <c r="L25" s="73">
        <v>0</v>
      </c>
      <c r="M25" s="75">
        <v>0</v>
      </c>
      <c r="N25" s="73">
        <v>0</v>
      </c>
      <c r="O25" s="75">
        <v>0</v>
      </c>
      <c r="P25" s="73">
        <v>693829.14</v>
      </c>
      <c r="Q25" s="75">
        <v>6.1824446094205288E-2</v>
      </c>
    </row>
    <row r="26" spans="1:17" ht="13.5" customHeight="1" x14ac:dyDescent="0.2">
      <c r="A26" s="30">
        <v>24</v>
      </c>
      <c r="B26" s="59" t="s">
        <v>64</v>
      </c>
      <c r="C26" s="59" t="s">
        <v>26</v>
      </c>
      <c r="D26" s="69" t="s">
        <v>100</v>
      </c>
      <c r="E26" s="71">
        <v>10783981.85</v>
      </c>
      <c r="F26" s="73">
        <v>5377741.0499999998</v>
      </c>
      <c r="G26" s="75">
        <v>0.49867860729012631</v>
      </c>
      <c r="H26" s="73">
        <v>5031353.7300000004</v>
      </c>
      <c r="I26" s="75">
        <v>0.46655806732464045</v>
      </c>
      <c r="J26" s="73">
        <v>0</v>
      </c>
      <c r="K26" s="75">
        <v>0</v>
      </c>
      <c r="L26" s="73">
        <v>0</v>
      </c>
      <c r="M26" s="75">
        <v>0</v>
      </c>
      <c r="N26" s="73">
        <v>0</v>
      </c>
      <c r="O26" s="75">
        <v>0</v>
      </c>
      <c r="P26" s="73">
        <v>374887.07</v>
      </c>
      <c r="Q26" s="75">
        <v>3.4763325385233287E-2</v>
      </c>
    </row>
    <row r="27" spans="1:17" ht="13.5" customHeight="1" x14ac:dyDescent="0.2">
      <c r="A27" s="30">
        <v>25</v>
      </c>
      <c r="B27" s="59" t="s">
        <v>46</v>
      </c>
      <c r="C27" s="59" t="s">
        <v>26</v>
      </c>
      <c r="D27" s="69" t="s">
        <v>145</v>
      </c>
      <c r="E27" s="71">
        <v>8726735.5899999999</v>
      </c>
      <c r="F27" s="73">
        <v>4364958.6500000004</v>
      </c>
      <c r="G27" s="75">
        <v>0.50018229668856051</v>
      </c>
      <c r="H27" s="73">
        <v>4361776.9400000004</v>
      </c>
      <c r="I27" s="75">
        <v>0.49981770331143954</v>
      </c>
      <c r="J27" s="73">
        <v>0</v>
      </c>
      <c r="K27" s="75">
        <v>0</v>
      </c>
      <c r="L27" s="73">
        <v>0</v>
      </c>
      <c r="M27" s="75">
        <v>0</v>
      </c>
      <c r="N27" s="73">
        <v>0</v>
      </c>
      <c r="O27" s="75">
        <v>0</v>
      </c>
      <c r="P27" s="73">
        <v>0</v>
      </c>
      <c r="Q27" s="75">
        <v>0</v>
      </c>
    </row>
    <row r="28" spans="1:17" ht="13.5" customHeight="1" x14ac:dyDescent="0.2">
      <c r="A28" s="30">
        <v>26</v>
      </c>
      <c r="B28" s="59" t="s">
        <v>45</v>
      </c>
      <c r="C28" s="59" t="s">
        <v>33</v>
      </c>
      <c r="D28" s="69" t="s">
        <v>158</v>
      </c>
      <c r="E28" s="71">
        <v>8537814.4600000009</v>
      </c>
      <c r="F28" s="73">
        <v>4521105.2699999996</v>
      </c>
      <c r="G28" s="75">
        <v>0.52953894596580386</v>
      </c>
      <c r="H28" s="73">
        <v>3992815.26</v>
      </c>
      <c r="I28" s="75">
        <v>0.4676624537469744</v>
      </c>
      <c r="J28" s="73">
        <v>0</v>
      </c>
      <c r="K28" s="75">
        <v>0</v>
      </c>
      <c r="L28" s="73">
        <v>0</v>
      </c>
      <c r="M28" s="75">
        <v>0</v>
      </c>
      <c r="N28" s="73">
        <v>0</v>
      </c>
      <c r="O28" s="75">
        <v>0</v>
      </c>
      <c r="P28" s="73">
        <v>23893.93</v>
      </c>
      <c r="Q28" s="75">
        <v>2.7986002872215144E-3</v>
      </c>
    </row>
    <row r="29" spans="1:17" ht="13.5" customHeight="1" x14ac:dyDescent="0.2">
      <c r="A29" s="30">
        <v>27</v>
      </c>
      <c r="B29" s="59" t="s">
        <v>47</v>
      </c>
      <c r="C29" s="59" t="s">
        <v>26</v>
      </c>
      <c r="D29" s="69" t="s">
        <v>122</v>
      </c>
      <c r="E29" s="71">
        <v>7350334.9699999997</v>
      </c>
      <c r="F29" s="73">
        <v>3921967.46</v>
      </c>
      <c r="G29" s="75">
        <v>0.53357669766171212</v>
      </c>
      <c r="H29" s="73">
        <v>3409939.42</v>
      </c>
      <c r="I29" s="75">
        <v>0.46391619346839102</v>
      </c>
      <c r="J29" s="73">
        <v>0</v>
      </c>
      <c r="K29" s="75">
        <v>0</v>
      </c>
      <c r="L29" s="73">
        <v>0</v>
      </c>
      <c r="M29" s="75">
        <v>0</v>
      </c>
      <c r="N29" s="73">
        <v>0</v>
      </c>
      <c r="O29" s="75">
        <v>0</v>
      </c>
      <c r="P29" s="73">
        <v>18428.09</v>
      </c>
      <c r="Q29" s="75">
        <v>2.5071088698968504E-3</v>
      </c>
    </row>
    <row r="30" spans="1:17" ht="13.5" customHeight="1" x14ac:dyDescent="0.2">
      <c r="A30" s="30">
        <v>28</v>
      </c>
      <c r="B30" s="59" t="s">
        <v>65</v>
      </c>
      <c r="C30" s="59" t="s">
        <v>26</v>
      </c>
      <c r="D30" s="69" t="s">
        <v>117</v>
      </c>
      <c r="E30" s="71">
        <v>7213090.79</v>
      </c>
      <c r="F30" s="73">
        <v>3835769.29</v>
      </c>
      <c r="G30" s="75">
        <v>0.53177887284016845</v>
      </c>
      <c r="H30" s="73">
        <v>3360371.1</v>
      </c>
      <c r="I30" s="75">
        <v>0.46587117753442281</v>
      </c>
      <c r="J30" s="73">
        <v>0</v>
      </c>
      <c r="K30" s="75">
        <v>0</v>
      </c>
      <c r="L30" s="73">
        <v>0</v>
      </c>
      <c r="M30" s="75">
        <v>0</v>
      </c>
      <c r="N30" s="73">
        <v>0</v>
      </c>
      <c r="O30" s="75">
        <v>0</v>
      </c>
      <c r="P30" s="73">
        <v>16950.400000000001</v>
      </c>
      <c r="Q30" s="75">
        <v>2.3499496254087773E-3</v>
      </c>
    </row>
    <row r="31" spans="1:17" ht="13.5" customHeight="1" x14ac:dyDescent="0.2">
      <c r="A31" s="30">
        <v>29</v>
      </c>
      <c r="B31" s="59" t="s">
        <v>50</v>
      </c>
      <c r="C31" s="59" t="s">
        <v>26</v>
      </c>
      <c r="D31" s="69" t="s">
        <v>160</v>
      </c>
      <c r="E31" s="71">
        <v>5033269</v>
      </c>
      <c r="F31" s="73">
        <v>3224554.11</v>
      </c>
      <c r="G31" s="75">
        <v>0.6406480778198026</v>
      </c>
      <c r="H31" s="73">
        <v>1192020.05</v>
      </c>
      <c r="I31" s="75">
        <v>0.23682820250616449</v>
      </c>
      <c r="J31" s="73">
        <v>0</v>
      </c>
      <c r="K31" s="75">
        <v>0</v>
      </c>
      <c r="L31" s="73">
        <v>603215.01</v>
      </c>
      <c r="M31" s="75">
        <v>0.11984557352289338</v>
      </c>
      <c r="N31" s="73">
        <v>0</v>
      </c>
      <c r="O31" s="75">
        <v>0</v>
      </c>
      <c r="P31" s="73">
        <v>13479.83</v>
      </c>
      <c r="Q31" s="75">
        <v>2.6781461511395477E-3</v>
      </c>
    </row>
    <row r="32" spans="1:17" ht="13.5" customHeight="1" x14ac:dyDescent="0.2">
      <c r="A32" s="30">
        <v>30</v>
      </c>
      <c r="B32" s="59" t="s">
        <v>49</v>
      </c>
      <c r="C32" s="59" t="s">
        <v>26</v>
      </c>
      <c r="D32" s="69" t="s">
        <v>161</v>
      </c>
      <c r="E32" s="71">
        <v>4289466.3600000003</v>
      </c>
      <c r="F32" s="73">
        <v>3583617.64</v>
      </c>
      <c r="G32" s="75">
        <v>0.83544602970146609</v>
      </c>
      <c r="H32" s="73">
        <v>688062.58</v>
      </c>
      <c r="I32" s="75">
        <v>0.16040750113261174</v>
      </c>
      <c r="J32" s="73">
        <v>0</v>
      </c>
      <c r="K32" s="75">
        <v>0</v>
      </c>
      <c r="L32" s="73">
        <v>0</v>
      </c>
      <c r="M32" s="75">
        <v>0</v>
      </c>
      <c r="N32" s="73">
        <v>0</v>
      </c>
      <c r="O32" s="75">
        <v>0</v>
      </c>
      <c r="P32" s="73">
        <v>17786.14</v>
      </c>
      <c r="Q32" s="75">
        <v>4.1464691659220745E-3</v>
      </c>
    </row>
    <row r="33" spans="1:17" ht="13.5" customHeight="1" x14ac:dyDescent="0.2">
      <c r="A33" s="30">
        <v>31</v>
      </c>
      <c r="B33" s="59" t="s">
        <v>57</v>
      </c>
      <c r="C33" s="59" t="s">
        <v>26</v>
      </c>
      <c r="D33" s="69" t="s">
        <v>99</v>
      </c>
      <c r="E33" s="71">
        <v>4200877.97</v>
      </c>
      <c r="F33" s="73">
        <v>2006011.29</v>
      </c>
      <c r="G33" s="75">
        <v>0.47752191430592783</v>
      </c>
      <c r="H33" s="73">
        <v>2180831.48</v>
      </c>
      <c r="I33" s="75">
        <v>0.51913706981590801</v>
      </c>
      <c r="J33" s="73">
        <v>0</v>
      </c>
      <c r="K33" s="75">
        <v>0</v>
      </c>
      <c r="L33" s="73">
        <v>0</v>
      </c>
      <c r="M33" s="75">
        <v>0</v>
      </c>
      <c r="N33" s="73">
        <v>0</v>
      </c>
      <c r="O33" s="75">
        <v>0</v>
      </c>
      <c r="P33" s="73">
        <v>14035.2</v>
      </c>
      <c r="Q33" s="75">
        <v>3.3410158781641548E-3</v>
      </c>
    </row>
    <row r="34" spans="1:17" ht="13.5" customHeight="1" x14ac:dyDescent="0.2">
      <c r="A34" s="30">
        <v>32</v>
      </c>
      <c r="B34" s="59" t="s">
        <v>43</v>
      </c>
      <c r="C34" s="59" t="s">
        <v>26</v>
      </c>
      <c r="D34" s="69" t="s">
        <v>137</v>
      </c>
      <c r="E34" s="71">
        <v>3631701.85</v>
      </c>
      <c r="F34" s="73">
        <v>1966421.18</v>
      </c>
      <c r="G34" s="75">
        <v>0.54145997144561853</v>
      </c>
      <c r="H34" s="73">
        <v>1658121.54</v>
      </c>
      <c r="I34" s="75">
        <v>0.45656874063051184</v>
      </c>
      <c r="J34" s="73">
        <v>0</v>
      </c>
      <c r="K34" s="75">
        <v>0</v>
      </c>
      <c r="L34" s="73">
        <v>0</v>
      </c>
      <c r="M34" s="75">
        <v>0</v>
      </c>
      <c r="N34" s="73">
        <v>0</v>
      </c>
      <c r="O34" s="75">
        <v>0</v>
      </c>
      <c r="P34" s="73">
        <v>7159.13</v>
      </c>
      <c r="Q34" s="75">
        <v>1.9712879238696314E-3</v>
      </c>
    </row>
    <row r="35" spans="1:17" ht="13.5" customHeight="1" x14ac:dyDescent="0.2">
      <c r="A35" s="30">
        <v>33</v>
      </c>
      <c r="B35" s="59" t="s">
        <v>60</v>
      </c>
      <c r="C35" s="59" t="s">
        <v>36</v>
      </c>
      <c r="D35" s="69" t="s">
        <v>87</v>
      </c>
      <c r="E35" s="71">
        <v>3420535.33</v>
      </c>
      <c r="F35" s="73">
        <v>2352777.5699999998</v>
      </c>
      <c r="G35" s="75">
        <v>0.68783899098039714</v>
      </c>
      <c r="H35" s="73">
        <v>1060924.2</v>
      </c>
      <c r="I35" s="75">
        <v>0.310163204775318</v>
      </c>
      <c r="J35" s="73">
        <v>0</v>
      </c>
      <c r="K35" s="75">
        <v>0</v>
      </c>
      <c r="L35" s="73">
        <v>0</v>
      </c>
      <c r="M35" s="75">
        <v>0</v>
      </c>
      <c r="N35" s="73">
        <v>0</v>
      </c>
      <c r="O35" s="75">
        <v>0</v>
      </c>
      <c r="P35" s="73">
        <v>6833.56</v>
      </c>
      <c r="Q35" s="75">
        <v>1.9978042442847684E-3</v>
      </c>
    </row>
    <row r="36" spans="1:17" ht="13.5" customHeight="1" x14ac:dyDescent="0.2">
      <c r="A36" s="30">
        <v>34</v>
      </c>
      <c r="B36" s="59" t="s">
        <v>53</v>
      </c>
      <c r="C36" s="59" t="s">
        <v>26</v>
      </c>
      <c r="D36" s="69" t="s">
        <v>107</v>
      </c>
      <c r="E36" s="71">
        <v>2819462.8</v>
      </c>
      <c r="F36" s="73">
        <v>1388266.83</v>
      </c>
      <c r="G36" s="75">
        <v>0.49238700010512648</v>
      </c>
      <c r="H36" s="73">
        <v>1423598.94</v>
      </c>
      <c r="I36" s="75">
        <v>0.50491850433352059</v>
      </c>
      <c r="J36" s="73">
        <v>0</v>
      </c>
      <c r="K36" s="75">
        <v>0</v>
      </c>
      <c r="L36" s="73">
        <v>0</v>
      </c>
      <c r="M36" s="75">
        <v>0</v>
      </c>
      <c r="N36" s="73">
        <v>0</v>
      </c>
      <c r="O36" s="75">
        <v>0</v>
      </c>
      <c r="P36" s="73">
        <v>7597.03</v>
      </c>
      <c r="Q36" s="75">
        <v>2.6944955613530351E-3</v>
      </c>
    </row>
    <row r="37" spans="1:17" ht="13.5" customHeight="1" x14ac:dyDescent="0.2">
      <c r="A37" s="30">
        <v>35</v>
      </c>
      <c r="B37" s="59" t="s">
        <v>61</v>
      </c>
      <c r="C37" s="59" t="s">
        <v>26</v>
      </c>
      <c r="D37" s="69" t="s">
        <v>140</v>
      </c>
      <c r="E37" s="71">
        <v>2224880.29</v>
      </c>
      <c r="F37" s="73">
        <v>1079539.97</v>
      </c>
      <c r="G37" s="75">
        <v>0.48521260889951068</v>
      </c>
      <c r="H37" s="73">
        <v>1145100.32</v>
      </c>
      <c r="I37" s="75">
        <v>0.51467952012824925</v>
      </c>
      <c r="J37" s="73">
        <v>0</v>
      </c>
      <c r="K37" s="75">
        <v>0</v>
      </c>
      <c r="L37" s="73">
        <v>0</v>
      </c>
      <c r="M37" s="75">
        <v>0</v>
      </c>
      <c r="N37" s="73">
        <v>0</v>
      </c>
      <c r="O37" s="75">
        <v>0</v>
      </c>
      <c r="P37" s="73">
        <v>240</v>
      </c>
      <c r="Q37" s="75">
        <v>1.0787097224003903E-4</v>
      </c>
    </row>
    <row r="38" spans="1:17" ht="13.5" customHeight="1" x14ac:dyDescent="0.2">
      <c r="A38" s="30">
        <v>36</v>
      </c>
      <c r="B38" s="59" t="s">
        <v>48</v>
      </c>
      <c r="C38" s="59" t="s">
        <v>26</v>
      </c>
      <c r="D38" s="69" t="s">
        <v>92</v>
      </c>
      <c r="E38" s="71">
        <v>1199511.29</v>
      </c>
      <c r="F38" s="73">
        <v>629267.11</v>
      </c>
      <c r="G38" s="75">
        <v>0.52460290723899727</v>
      </c>
      <c r="H38" s="73">
        <v>565956.14</v>
      </c>
      <c r="I38" s="75">
        <v>0.47182227021806522</v>
      </c>
      <c r="J38" s="73">
        <v>0</v>
      </c>
      <c r="K38" s="75">
        <v>0</v>
      </c>
      <c r="L38" s="73">
        <v>0</v>
      </c>
      <c r="M38" s="75">
        <v>0</v>
      </c>
      <c r="N38" s="73">
        <v>0</v>
      </c>
      <c r="O38" s="75">
        <v>0</v>
      </c>
      <c r="P38" s="73">
        <v>4288.04</v>
      </c>
      <c r="Q38" s="75">
        <v>3.5748225429374655E-3</v>
      </c>
    </row>
    <row r="39" spans="1:17" ht="13.5" customHeight="1" x14ac:dyDescent="0.2">
      <c r="A39" s="30">
        <v>37</v>
      </c>
      <c r="B39" s="59" t="s">
        <v>56</v>
      </c>
      <c r="C39" s="59" t="s">
        <v>26</v>
      </c>
      <c r="D39" s="69" t="s">
        <v>93</v>
      </c>
      <c r="E39" s="71">
        <v>1027998.1</v>
      </c>
      <c r="F39" s="73">
        <v>454100.23</v>
      </c>
      <c r="G39" s="75">
        <v>0.44173255767690622</v>
      </c>
      <c r="H39" s="73">
        <v>572396.73</v>
      </c>
      <c r="I39" s="75">
        <v>0.5568071867058898</v>
      </c>
      <c r="J39" s="73">
        <v>0</v>
      </c>
      <c r="K39" s="75">
        <v>0</v>
      </c>
      <c r="L39" s="73">
        <v>0</v>
      </c>
      <c r="M39" s="75">
        <v>0</v>
      </c>
      <c r="N39" s="73">
        <v>0</v>
      </c>
      <c r="O39" s="75">
        <v>0</v>
      </c>
      <c r="P39" s="73">
        <v>1501.14</v>
      </c>
      <c r="Q39" s="75">
        <v>1.4602556172039619E-3</v>
      </c>
    </row>
    <row r="40" spans="1:17" ht="13.5" customHeight="1" x14ac:dyDescent="0.2">
      <c r="A40" s="30">
        <v>38</v>
      </c>
      <c r="B40" s="59" t="s">
        <v>58</v>
      </c>
      <c r="C40" s="59" t="s">
        <v>26</v>
      </c>
      <c r="D40" s="69" t="s">
        <v>135</v>
      </c>
      <c r="E40" s="71">
        <v>969852.98</v>
      </c>
      <c r="F40" s="73">
        <v>487739.41</v>
      </c>
      <c r="G40" s="75">
        <v>0.50290035712423131</v>
      </c>
      <c r="H40" s="73">
        <v>479799.62</v>
      </c>
      <c r="I40" s="75">
        <v>0.49471376579159454</v>
      </c>
      <c r="J40" s="73">
        <v>0</v>
      </c>
      <c r="K40" s="75">
        <v>0</v>
      </c>
      <c r="L40" s="73">
        <v>0</v>
      </c>
      <c r="M40" s="75">
        <v>0</v>
      </c>
      <c r="N40" s="73">
        <v>0</v>
      </c>
      <c r="O40" s="75">
        <v>0</v>
      </c>
      <c r="P40" s="73">
        <v>2313.9499999999998</v>
      </c>
      <c r="Q40" s="75">
        <v>2.3858770841741392E-3</v>
      </c>
    </row>
    <row r="41" spans="1:17" ht="13.5" customHeight="1" x14ac:dyDescent="0.2">
      <c r="A41" s="30">
        <v>39</v>
      </c>
      <c r="B41" s="59" t="s">
        <v>51</v>
      </c>
      <c r="C41" s="59" t="s">
        <v>26</v>
      </c>
      <c r="D41" s="69" t="s">
        <v>139</v>
      </c>
      <c r="E41" s="71">
        <v>946119.63</v>
      </c>
      <c r="F41" s="73">
        <v>476688.79</v>
      </c>
      <c r="G41" s="75">
        <v>0.50383564074238685</v>
      </c>
      <c r="H41" s="73">
        <v>466672.42</v>
      </c>
      <c r="I41" s="75">
        <v>0.49324885057083107</v>
      </c>
      <c r="J41" s="73">
        <v>0</v>
      </c>
      <c r="K41" s="75">
        <v>0</v>
      </c>
      <c r="L41" s="73">
        <v>0</v>
      </c>
      <c r="M41" s="75">
        <v>0</v>
      </c>
      <c r="N41" s="73">
        <v>0</v>
      </c>
      <c r="O41" s="75">
        <v>0</v>
      </c>
      <c r="P41" s="73">
        <v>2758.42</v>
      </c>
      <c r="Q41" s="75">
        <v>2.9155086867820299E-3</v>
      </c>
    </row>
    <row r="42" spans="1:17" ht="13.5" customHeight="1" x14ac:dyDescent="0.2">
      <c r="A42" s="30">
        <v>40</v>
      </c>
      <c r="B42" s="59" t="s">
        <v>59</v>
      </c>
      <c r="C42" s="59" t="s">
        <v>26</v>
      </c>
      <c r="D42" s="70" t="s">
        <v>163</v>
      </c>
      <c r="E42" s="71">
        <v>358415.37</v>
      </c>
      <c r="F42" s="73">
        <v>51070.559999999998</v>
      </c>
      <c r="G42" s="75">
        <v>0.14248987145835848</v>
      </c>
      <c r="H42" s="73">
        <v>307344.81</v>
      </c>
      <c r="I42" s="75">
        <v>0.85751012854164155</v>
      </c>
      <c r="J42" s="73">
        <v>0</v>
      </c>
      <c r="K42" s="75">
        <v>0</v>
      </c>
      <c r="L42" s="73">
        <v>0</v>
      </c>
      <c r="M42" s="75">
        <v>0</v>
      </c>
      <c r="N42" s="73">
        <v>0</v>
      </c>
      <c r="O42" s="75">
        <v>0</v>
      </c>
      <c r="P42" s="73">
        <v>0</v>
      </c>
      <c r="Q42" s="75">
        <v>0</v>
      </c>
    </row>
    <row r="43" spans="1:17" ht="13.5" customHeight="1" x14ac:dyDescent="0.2">
      <c r="A43" s="30">
        <v>41</v>
      </c>
      <c r="B43" s="59" t="s">
        <v>52</v>
      </c>
      <c r="C43" s="59" t="s">
        <v>26</v>
      </c>
      <c r="D43" s="69" t="s">
        <v>146</v>
      </c>
      <c r="E43" s="71">
        <v>279503.71000000002</v>
      </c>
      <c r="F43" s="73">
        <v>123272.16</v>
      </c>
      <c r="G43" s="75">
        <v>0.44103944094337777</v>
      </c>
      <c r="H43" s="73">
        <v>152525.91</v>
      </c>
      <c r="I43" s="75">
        <v>0.54570263128170993</v>
      </c>
      <c r="J43" s="73">
        <v>0</v>
      </c>
      <c r="K43" s="75">
        <v>0</v>
      </c>
      <c r="L43" s="73">
        <v>0</v>
      </c>
      <c r="M43" s="75">
        <v>0</v>
      </c>
      <c r="N43" s="73">
        <v>0</v>
      </c>
      <c r="O43" s="75">
        <v>0</v>
      </c>
      <c r="P43" s="73">
        <v>3705.64</v>
      </c>
      <c r="Q43" s="75">
        <v>1.3257927774912181E-2</v>
      </c>
    </row>
    <row r="44" spans="1:17" ht="13.5" customHeight="1" x14ac:dyDescent="0.2">
      <c r="A44" s="30">
        <v>42</v>
      </c>
      <c r="B44" s="59" t="s">
        <v>55</v>
      </c>
      <c r="C44" s="59" t="s">
        <v>26</v>
      </c>
      <c r="D44" s="70" t="s">
        <v>143</v>
      </c>
      <c r="E44" s="71">
        <v>141725.76000000001</v>
      </c>
      <c r="F44" s="73">
        <v>77027.06</v>
      </c>
      <c r="G44" s="75">
        <v>0.54349371631522736</v>
      </c>
      <c r="H44" s="73">
        <v>64462.87</v>
      </c>
      <c r="I44" s="75">
        <v>0.45484229543027321</v>
      </c>
      <c r="J44" s="73">
        <v>0</v>
      </c>
      <c r="K44" s="75">
        <v>0</v>
      </c>
      <c r="L44" s="73">
        <v>0</v>
      </c>
      <c r="M44" s="75">
        <v>0</v>
      </c>
      <c r="N44" s="73">
        <v>0</v>
      </c>
      <c r="O44" s="75">
        <v>0</v>
      </c>
      <c r="P44" s="73">
        <v>235.83</v>
      </c>
      <c r="Q44" s="75">
        <v>1.6639882544993937E-3</v>
      </c>
    </row>
    <row r="45" spans="1:17" ht="13.5" customHeight="1" x14ac:dyDescent="0.2">
      <c r="A45" s="30">
        <v>43</v>
      </c>
      <c r="B45" s="59" t="s">
        <v>54</v>
      </c>
      <c r="C45" s="59" t="s">
        <v>36</v>
      </c>
      <c r="D45" s="69" t="s">
        <v>149</v>
      </c>
      <c r="E45" s="71">
        <v>44456.82</v>
      </c>
      <c r="F45" s="73">
        <v>22969.94</v>
      </c>
      <c r="G45" s="75">
        <v>0.51667978051511554</v>
      </c>
      <c r="H45" s="73">
        <v>21371.200000000001</v>
      </c>
      <c r="I45" s="75">
        <v>0.48071814403279411</v>
      </c>
      <c r="J45" s="73">
        <v>0</v>
      </c>
      <c r="K45" s="75">
        <v>0</v>
      </c>
      <c r="L45" s="73">
        <v>0</v>
      </c>
      <c r="M45" s="75">
        <v>0</v>
      </c>
      <c r="N45" s="73">
        <v>0</v>
      </c>
      <c r="O45" s="75">
        <v>0</v>
      </c>
      <c r="P45" s="73">
        <v>115.68</v>
      </c>
      <c r="Q45" s="75">
        <v>2.6020754520903657E-3</v>
      </c>
    </row>
    <row r="46" spans="1:17" ht="15.75" thickBot="1" x14ac:dyDescent="0.25">
      <c r="A46" s="31"/>
      <c r="B46" s="113" t="s">
        <v>4</v>
      </c>
      <c r="C46" s="113"/>
      <c r="D46" s="113"/>
      <c r="E46" s="45">
        <f>SUM(E3:E45)</f>
        <v>4106041673.0799994</v>
      </c>
      <c r="F46" s="74">
        <f>SUM(F3:F45)</f>
        <v>2629120825.1999989</v>
      </c>
      <c r="G46" s="76">
        <f>F46/$E$46</f>
        <v>0.64030544123237265</v>
      </c>
      <c r="H46" s="77">
        <f>SUM(H3:H45)</f>
        <v>1347343524.1100001</v>
      </c>
      <c r="I46" s="76">
        <f>H46/$E$46</f>
        <v>0.32813683624875117</v>
      </c>
      <c r="J46" s="77">
        <f>SUM(J3:J45)</f>
        <v>22101002.09</v>
      </c>
      <c r="K46" s="76">
        <f>J46/$E$46</f>
        <v>5.3825566932012474E-3</v>
      </c>
      <c r="L46" s="77">
        <f>SUM(L3:L45)</f>
        <v>59571503.659999996</v>
      </c>
      <c r="M46" s="76">
        <f>L46/$E$46</f>
        <v>1.4508255980586426E-2</v>
      </c>
      <c r="N46" s="77">
        <f>SUM(N3:N45)</f>
        <v>10678958.380000001</v>
      </c>
      <c r="O46" s="76">
        <f>N46/$E$46</f>
        <v>2.6007915238691584E-3</v>
      </c>
      <c r="P46" s="77">
        <f>SUM(P3:P45)</f>
        <v>37225859.639999993</v>
      </c>
      <c r="Q46" s="76">
        <f>P46/$E$46</f>
        <v>9.0661183212191691E-3</v>
      </c>
    </row>
  </sheetData>
  <mergeCells count="1">
    <mergeCell ref="B46:D46"/>
  </mergeCells>
  <phoneticPr fontId="8" type="noConversion"/>
  <conditionalFormatting sqref="D2:Q2">
    <cfRule type="cellIs" dxfId="0" priority="9" stopIfTrue="1" operator="lessThan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E7142-FB6D-4505-8242-33FCD16CD22C}">
  <sheetPr>
    <tabColor theme="8" tint="0.59999389629810485"/>
    <pageSetUpPr fitToPage="1"/>
  </sheetPr>
  <dimension ref="A1:J79"/>
  <sheetViews>
    <sheetView zoomScaleNormal="100" workbookViewId="0">
      <selection activeCell="B4" sqref="B4"/>
    </sheetView>
  </sheetViews>
  <sheetFormatPr defaultRowHeight="14.25" x14ac:dyDescent="0.2"/>
  <cols>
    <col min="1" max="1" width="6" style="9" customWidth="1"/>
    <col min="2" max="2" width="11.85546875" style="9" customWidth="1"/>
    <col min="3" max="3" width="14.42578125" style="9" bestFit="1" customWidth="1"/>
    <col min="4" max="4" width="43.7109375" style="9" customWidth="1"/>
    <col min="5" max="5" width="14.140625" style="10" customWidth="1"/>
    <col min="6" max="6" width="9.85546875" style="10" bestFit="1" customWidth="1"/>
    <col min="7" max="7" width="10.5703125" style="11" customWidth="1"/>
    <col min="8" max="8" width="10.42578125" style="11" bestFit="1" customWidth="1"/>
    <col min="9" max="9" width="11" style="11" customWidth="1"/>
    <col min="10" max="10" width="12.7109375" style="11" customWidth="1"/>
    <col min="11" max="16384" width="9.140625" style="9"/>
  </cols>
  <sheetData>
    <row r="1" spans="1:10" s="3" customFormat="1" ht="18.75" thickBot="1" x14ac:dyDescent="0.25">
      <c r="A1" s="42" t="s">
        <v>73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s="4" customFormat="1" ht="15.75" customHeight="1" thickBot="1" x14ac:dyDescent="0.25">
      <c r="A2" s="114" t="s">
        <v>3</v>
      </c>
      <c r="B2" s="121" t="s">
        <v>75</v>
      </c>
      <c r="C2" s="114" t="s">
        <v>78</v>
      </c>
      <c r="D2" s="114" t="s">
        <v>0</v>
      </c>
      <c r="E2" s="119" t="s">
        <v>18</v>
      </c>
      <c r="F2" s="116" t="s">
        <v>20</v>
      </c>
      <c r="G2" s="117"/>
      <c r="H2" s="117"/>
      <c r="I2" s="117"/>
      <c r="J2" s="118"/>
    </row>
    <row r="3" spans="1:10" s="5" customFormat="1" ht="30.75" thickBot="1" x14ac:dyDescent="0.25">
      <c r="A3" s="115"/>
      <c r="B3" s="122"/>
      <c r="C3" s="115"/>
      <c r="D3" s="115"/>
      <c r="E3" s="120"/>
      <c r="F3" s="35" t="s">
        <v>6</v>
      </c>
      <c r="G3" s="36" t="s">
        <v>21</v>
      </c>
      <c r="H3" s="43" t="s">
        <v>7</v>
      </c>
      <c r="I3" s="43" t="s">
        <v>72</v>
      </c>
      <c r="J3" s="78" t="s">
        <v>86</v>
      </c>
    </row>
    <row r="4" spans="1:10" s="4" customFormat="1" collapsed="1" x14ac:dyDescent="0.2">
      <c r="A4" s="48">
        <v>1</v>
      </c>
      <c r="B4" s="46" t="s">
        <v>70</v>
      </c>
      <c r="C4" s="47" t="s">
        <v>26</v>
      </c>
      <c r="D4" s="46" t="s">
        <v>133</v>
      </c>
      <c r="E4" s="56">
        <v>38188</v>
      </c>
      <c r="F4" s="52">
        <v>1.0710512574530373E-2</v>
      </c>
      <c r="G4" s="53">
        <v>3.2284070050106806E-2</v>
      </c>
      <c r="H4" s="53">
        <v>6.523408503340411E-2</v>
      </c>
      <c r="I4" s="53">
        <v>0.14322800414815218</v>
      </c>
      <c r="J4" s="60">
        <v>4.3727427768860405E-2</v>
      </c>
    </row>
    <row r="5" spans="1:10" s="4" customFormat="1" x14ac:dyDescent="0.2">
      <c r="A5" s="49">
        <v>2</v>
      </c>
      <c r="B5" s="47" t="s">
        <v>40</v>
      </c>
      <c r="C5" s="47" t="s">
        <v>26</v>
      </c>
      <c r="D5" s="47" t="s">
        <v>134</v>
      </c>
      <c r="E5" s="57">
        <v>38195</v>
      </c>
      <c r="F5" s="54">
        <v>1.0515315786036261E-2</v>
      </c>
      <c r="G5" s="55">
        <v>3.4501203530355573E-2</v>
      </c>
      <c r="H5" s="55">
        <v>7.4295236772670359E-2</v>
      </c>
      <c r="I5" s="55">
        <v>0.15110482850978335</v>
      </c>
      <c r="J5" s="61">
        <v>4.9020272560851508E-2</v>
      </c>
    </row>
    <row r="6" spans="1:10" s="4" customFormat="1" x14ac:dyDescent="0.2">
      <c r="A6" s="49">
        <v>3</v>
      </c>
      <c r="B6" s="47" t="s">
        <v>59</v>
      </c>
      <c r="C6" s="47" t="s">
        <v>26</v>
      </c>
      <c r="D6" s="47" t="s">
        <v>163</v>
      </c>
      <c r="E6" s="57">
        <v>38275</v>
      </c>
      <c r="F6" s="54">
        <v>-1.5283084404307257E-3</v>
      </c>
      <c r="G6" s="55">
        <v>1.3236728438066336E-3</v>
      </c>
      <c r="H6" s="55">
        <v>-3.9501039501039781E-3</v>
      </c>
      <c r="I6" s="55">
        <v>1.2539184952977678E-3</v>
      </c>
      <c r="J6" s="61">
        <v>-3.8810728394206295E-3</v>
      </c>
    </row>
    <row r="7" spans="1:10" s="4" customFormat="1" x14ac:dyDescent="0.2">
      <c r="A7" s="49">
        <v>4</v>
      </c>
      <c r="B7" s="47" t="s">
        <v>30</v>
      </c>
      <c r="C7" s="47" t="s">
        <v>26</v>
      </c>
      <c r="D7" s="47" t="s">
        <v>154</v>
      </c>
      <c r="E7" s="57">
        <v>38281</v>
      </c>
      <c r="F7" s="54">
        <v>5.3757403924430402E-3</v>
      </c>
      <c r="G7" s="55">
        <v>-9.2807745504842609E-3</v>
      </c>
      <c r="H7" s="55">
        <v>7.9075022597167699E-2</v>
      </c>
      <c r="I7" s="55">
        <v>0.16473706461998749</v>
      </c>
      <c r="J7" s="61">
        <v>4.4200183681502025E-2</v>
      </c>
    </row>
    <row r="8" spans="1:10" s="4" customFormat="1" x14ac:dyDescent="0.2">
      <c r="A8" s="49">
        <v>5</v>
      </c>
      <c r="B8" s="47" t="s">
        <v>58</v>
      </c>
      <c r="C8" s="47" t="s">
        <v>26</v>
      </c>
      <c r="D8" s="47" t="s">
        <v>135</v>
      </c>
      <c r="E8" s="57">
        <v>38286</v>
      </c>
      <c r="F8" s="54">
        <v>5.1400668208687605E-3</v>
      </c>
      <c r="G8" s="55">
        <v>1.690067602704115E-2</v>
      </c>
      <c r="H8" s="55">
        <v>-1.9553772875407271E-2</v>
      </c>
      <c r="I8" s="55">
        <v>-9.7600369173973189E-2</v>
      </c>
      <c r="J8" s="61">
        <v>-2.856433184302043E-2</v>
      </c>
    </row>
    <row r="9" spans="1:10" s="4" customFormat="1" x14ac:dyDescent="0.2">
      <c r="A9" s="49">
        <v>6</v>
      </c>
      <c r="B9" s="47" t="s">
        <v>34</v>
      </c>
      <c r="C9" s="47" t="s">
        <v>26</v>
      </c>
      <c r="D9" s="47" t="s">
        <v>153</v>
      </c>
      <c r="E9" s="57">
        <v>38289</v>
      </c>
      <c r="F9" s="54">
        <v>6.8725477787621836E-2</v>
      </c>
      <c r="G9" s="55">
        <v>-1.8172153749044906E-2</v>
      </c>
      <c r="H9" s="55">
        <v>0.16000392503189076</v>
      </c>
      <c r="I9" s="55">
        <v>0.33671046382776648</v>
      </c>
      <c r="J9" s="61">
        <v>8.7323632751421076E-2</v>
      </c>
    </row>
    <row r="10" spans="1:10" s="4" customFormat="1" x14ac:dyDescent="0.2">
      <c r="A10" s="49">
        <v>7</v>
      </c>
      <c r="B10" s="47" t="s">
        <v>66</v>
      </c>
      <c r="C10" s="47" t="s">
        <v>26</v>
      </c>
      <c r="D10" s="47" t="s">
        <v>129</v>
      </c>
      <c r="E10" s="57">
        <v>38300</v>
      </c>
      <c r="F10" s="54">
        <v>1.7967804627627704E-3</v>
      </c>
      <c r="G10" s="55">
        <v>1.7163706764957709E-2</v>
      </c>
      <c r="H10" s="55">
        <v>2.5564022673523867E-2</v>
      </c>
      <c r="I10" s="55">
        <v>4.5941807044410421E-2</v>
      </c>
      <c r="J10" s="61">
        <v>2.5102247570447878E-2</v>
      </c>
    </row>
    <row r="11" spans="1:10" s="4" customFormat="1" x14ac:dyDescent="0.2">
      <c r="A11" s="49">
        <v>8</v>
      </c>
      <c r="B11" s="47" t="s">
        <v>37</v>
      </c>
      <c r="C11" s="47" t="s">
        <v>26</v>
      </c>
      <c r="D11" s="47" t="s">
        <v>95</v>
      </c>
      <c r="E11" s="57">
        <v>38317</v>
      </c>
      <c r="F11" s="54">
        <v>9.3612041912662924E-3</v>
      </c>
      <c r="G11" s="55">
        <v>4.1033518020736182E-2</v>
      </c>
      <c r="H11" s="55">
        <v>7.8116123167821794E-2</v>
      </c>
      <c r="I11" s="55">
        <v>0.14862451956541478</v>
      </c>
      <c r="J11" s="61">
        <v>5.5949698133155312E-2</v>
      </c>
    </row>
    <row r="12" spans="1:10" s="4" customFormat="1" x14ac:dyDescent="0.2">
      <c r="A12" s="49">
        <v>9</v>
      </c>
      <c r="B12" s="47" t="s">
        <v>62</v>
      </c>
      <c r="C12" s="47" t="s">
        <v>26</v>
      </c>
      <c r="D12" s="47" t="s">
        <v>148</v>
      </c>
      <c r="E12" s="57">
        <v>38343</v>
      </c>
      <c r="F12" s="54">
        <v>2.9129709030211171E-3</v>
      </c>
      <c r="G12" s="55">
        <v>-7.229791099000904E-2</v>
      </c>
      <c r="H12" s="55">
        <v>8.5633303808680283E-2</v>
      </c>
      <c r="I12" s="55">
        <v>0.17384308918173463</v>
      </c>
      <c r="J12" s="61">
        <v>3.5832600905956191E-2</v>
      </c>
    </row>
    <row r="13" spans="1:10" s="4" customFormat="1" x14ac:dyDescent="0.2">
      <c r="A13" s="49">
        <v>10</v>
      </c>
      <c r="B13" s="47" t="s">
        <v>57</v>
      </c>
      <c r="C13" s="47" t="s">
        <v>26</v>
      </c>
      <c r="D13" s="47" t="s">
        <v>99</v>
      </c>
      <c r="E13" s="57">
        <v>38399</v>
      </c>
      <c r="F13" s="54">
        <v>6.7625488141727086E-3</v>
      </c>
      <c r="G13" s="55">
        <v>1.1773714942088453E-2</v>
      </c>
      <c r="H13" s="55">
        <v>3.9672131147540979E-2</v>
      </c>
      <c r="I13" s="55">
        <v>8.7635054021608427E-2</v>
      </c>
      <c r="J13" s="61">
        <v>2.1815486739922063E-2</v>
      </c>
    </row>
    <row r="14" spans="1:10" s="4" customFormat="1" x14ac:dyDescent="0.2">
      <c r="A14" s="49">
        <v>11</v>
      </c>
      <c r="B14" s="47" t="s">
        <v>67</v>
      </c>
      <c r="C14" s="47" t="s">
        <v>26</v>
      </c>
      <c r="D14" s="47" t="s">
        <v>136</v>
      </c>
      <c r="E14" s="57">
        <v>38447</v>
      </c>
      <c r="F14" s="54">
        <v>8.5780108818196421E-3</v>
      </c>
      <c r="G14" s="55">
        <v>-1.6981223618457442E-3</v>
      </c>
      <c r="H14" s="55">
        <v>8.8446889547185714E-2</v>
      </c>
      <c r="I14" s="55">
        <v>0.13597968310053554</v>
      </c>
      <c r="J14" s="61">
        <v>5.7783261361299632E-2</v>
      </c>
    </row>
    <row r="15" spans="1:10" s="4" customFormat="1" x14ac:dyDescent="0.2">
      <c r="A15" s="49">
        <v>12</v>
      </c>
      <c r="B15" s="47" t="s">
        <v>28</v>
      </c>
      <c r="C15" s="47" t="s">
        <v>26</v>
      </c>
      <c r="D15" s="47" t="s">
        <v>97</v>
      </c>
      <c r="E15" s="57">
        <v>38449</v>
      </c>
      <c r="F15" s="54">
        <v>7.76647027316546E-3</v>
      </c>
      <c r="G15" s="55">
        <v>3.7174849267872734E-2</v>
      </c>
      <c r="H15" s="55">
        <v>6.476143316945504E-2</v>
      </c>
      <c r="I15" s="55">
        <v>0.12538317757009354</v>
      </c>
      <c r="J15" s="61">
        <v>4.7970479704797286E-2</v>
      </c>
    </row>
    <row r="16" spans="1:10" s="4" customFormat="1" x14ac:dyDescent="0.2">
      <c r="A16" s="49">
        <v>13</v>
      </c>
      <c r="B16" s="47" t="s">
        <v>43</v>
      </c>
      <c r="C16" s="47" t="s">
        <v>26</v>
      </c>
      <c r="D16" s="47" t="s">
        <v>137</v>
      </c>
      <c r="E16" s="57">
        <v>38490</v>
      </c>
      <c r="F16" s="54">
        <v>5.2787858792477937E-3</v>
      </c>
      <c r="G16" s="55">
        <v>1.8647152780357334E-2</v>
      </c>
      <c r="H16" s="55">
        <v>2.5542258788332273E-2</v>
      </c>
      <c r="I16" s="55">
        <v>6.7998597967052321E-2</v>
      </c>
      <c r="J16" s="61">
        <v>1.1769480519480569E-2</v>
      </c>
    </row>
    <row r="17" spans="1:10" s="4" customFormat="1" x14ac:dyDescent="0.2">
      <c r="A17" s="49">
        <v>14</v>
      </c>
      <c r="B17" s="47" t="s">
        <v>54</v>
      </c>
      <c r="C17" s="47" t="s">
        <v>36</v>
      </c>
      <c r="D17" s="47" t="s">
        <v>149</v>
      </c>
      <c r="E17" s="57">
        <v>38568</v>
      </c>
      <c r="F17" s="54">
        <v>7.1577003001614958E-3</v>
      </c>
      <c r="G17" s="55">
        <v>2.5387870239774291E-2</v>
      </c>
      <c r="H17" s="55">
        <v>4.8305695746214683E-2</v>
      </c>
      <c r="I17" s="55">
        <v>7.4384236453201913E-2</v>
      </c>
      <c r="J17" s="61">
        <v>3.3159639981051425E-2</v>
      </c>
    </row>
    <row r="18" spans="1:10" s="4" customFormat="1" x14ac:dyDescent="0.2">
      <c r="A18" s="49">
        <v>15</v>
      </c>
      <c r="B18" s="47" t="s">
        <v>63</v>
      </c>
      <c r="C18" s="47" t="s">
        <v>26</v>
      </c>
      <c r="D18" s="47" t="s">
        <v>155</v>
      </c>
      <c r="E18" s="57">
        <v>38707</v>
      </c>
      <c r="F18" s="54">
        <v>7.3930722564090612E-3</v>
      </c>
      <c r="G18" s="55">
        <v>2.3370369552252024E-2</v>
      </c>
      <c r="H18" s="55">
        <v>6.3055001032560121E-2</v>
      </c>
      <c r="I18" s="55">
        <v>0.10832276739790903</v>
      </c>
      <c r="J18" s="61">
        <v>3.0953758511727214E-2</v>
      </c>
    </row>
    <row r="19" spans="1:10" s="4" customFormat="1" x14ac:dyDescent="0.2">
      <c r="A19" s="49">
        <v>16</v>
      </c>
      <c r="B19" s="47" t="s">
        <v>32</v>
      </c>
      <c r="C19" s="47" t="s">
        <v>33</v>
      </c>
      <c r="D19" s="47" t="s">
        <v>150</v>
      </c>
      <c r="E19" s="57">
        <v>38762</v>
      </c>
      <c r="F19" s="54">
        <v>1.0070077757511786E-2</v>
      </c>
      <c r="G19" s="55">
        <v>3.8061976499837114E-2</v>
      </c>
      <c r="H19" s="55">
        <v>8.0543460400920086E-2</v>
      </c>
      <c r="I19" s="55">
        <v>0.15446396243183647</v>
      </c>
      <c r="J19" s="61">
        <v>5.4277469389391042E-2</v>
      </c>
    </row>
    <row r="20" spans="1:10" s="4" customFormat="1" x14ac:dyDescent="0.2">
      <c r="A20" s="49">
        <v>17</v>
      </c>
      <c r="B20" s="47" t="s">
        <v>39</v>
      </c>
      <c r="C20" s="47" t="s">
        <v>26</v>
      </c>
      <c r="D20" s="47" t="s">
        <v>138</v>
      </c>
      <c r="E20" s="57">
        <v>38820</v>
      </c>
      <c r="F20" s="54">
        <v>4.8674457056867571E-3</v>
      </c>
      <c r="G20" s="55">
        <v>2.1163721492221788E-2</v>
      </c>
      <c r="H20" s="55">
        <v>4.8927587945545525E-2</v>
      </c>
      <c r="I20" s="55">
        <v>9.8343012630467408E-2</v>
      </c>
      <c r="J20" s="61">
        <v>3.7459720730397494E-2</v>
      </c>
    </row>
    <row r="21" spans="1:10" s="4" customFormat="1" x14ac:dyDescent="0.2">
      <c r="A21" s="49">
        <v>18</v>
      </c>
      <c r="B21" s="47" t="s">
        <v>51</v>
      </c>
      <c r="C21" s="47" t="s">
        <v>26</v>
      </c>
      <c r="D21" s="47" t="s">
        <v>139</v>
      </c>
      <c r="E21" s="57">
        <v>38833</v>
      </c>
      <c r="F21" s="54">
        <v>-1.3215317474952415E-2</v>
      </c>
      <c r="G21" s="55">
        <v>3.4507201082578876E-2</v>
      </c>
      <c r="H21" s="55">
        <v>7.1624057139042741E-2</v>
      </c>
      <c r="I21" s="55">
        <v>0.11641168289290671</v>
      </c>
      <c r="J21" s="61">
        <v>5.4346041440908932E-2</v>
      </c>
    </row>
    <row r="22" spans="1:10" s="4" customFormat="1" x14ac:dyDescent="0.2">
      <c r="A22" s="49">
        <v>19</v>
      </c>
      <c r="B22" s="47" t="s">
        <v>27</v>
      </c>
      <c r="C22" s="47" t="s">
        <v>26</v>
      </c>
      <c r="D22" s="47" t="s">
        <v>152</v>
      </c>
      <c r="E22" s="57">
        <v>38869</v>
      </c>
      <c r="F22" s="54">
        <v>5.6753217055069971E-3</v>
      </c>
      <c r="G22" s="55">
        <v>3.6188191447206197E-2</v>
      </c>
      <c r="H22" s="55">
        <v>8.1668474068442798E-2</v>
      </c>
      <c r="I22" s="55">
        <v>0.15437939221839114</v>
      </c>
      <c r="J22" s="61">
        <v>5.3014224921365649E-2</v>
      </c>
    </row>
    <row r="23" spans="1:10" s="4" customFormat="1" x14ac:dyDescent="0.2">
      <c r="A23" s="49">
        <v>20</v>
      </c>
      <c r="B23" s="47" t="s">
        <v>61</v>
      </c>
      <c r="C23" s="47" t="s">
        <v>26</v>
      </c>
      <c r="D23" s="47" t="s">
        <v>140</v>
      </c>
      <c r="E23" s="57">
        <v>38882</v>
      </c>
      <c r="F23" s="54">
        <v>4.3505282784337407E-3</v>
      </c>
      <c r="G23" s="55">
        <v>4.5066045066044502E-3</v>
      </c>
      <c r="H23" s="55">
        <v>1.3960784313725494E-2</v>
      </c>
      <c r="I23" s="55">
        <v>1.3942680092950965E-3</v>
      </c>
      <c r="J23" s="61">
        <v>1.2531328320801949E-2</v>
      </c>
    </row>
    <row r="24" spans="1:10" s="4" customFormat="1" x14ac:dyDescent="0.2">
      <c r="A24" s="49">
        <v>21</v>
      </c>
      <c r="B24" s="47" t="s">
        <v>56</v>
      </c>
      <c r="C24" s="47" t="s">
        <v>26</v>
      </c>
      <c r="D24" s="47" t="s">
        <v>93</v>
      </c>
      <c r="E24" s="57">
        <v>38917</v>
      </c>
      <c r="F24" s="54" t="s">
        <v>71</v>
      </c>
      <c r="G24" s="55">
        <v>2.1494590528050361E-2</v>
      </c>
      <c r="H24" s="55">
        <v>3.6495819701926502E-2</v>
      </c>
      <c r="I24" s="55">
        <v>3.0949454045845703E-2</v>
      </c>
      <c r="J24" s="61">
        <v>3.3715197215777204E-2</v>
      </c>
    </row>
    <row r="25" spans="1:10" s="4" customFormat="1" x14ac:dyDescent="0.2">
      <c r="A25" s="49">
        <v>22</v>
      </c>
      <c r="B25" s="47" t="s">
        <v>69</v>
      </c>
      <c r="C25" s="47" t="s">
        <v>26</v>
      </c>
      <c r="D25" s="47" t="s">
        <v>157</v>
      </c>
      <c r="E25" s="57">
        <v>38986</v>
      </c>
      <c r="F25" s="54">
        <v>-4.8484848484842136E-4</v>
      </c>
      <c r="G25" s="55">
        <v>3.8957876795715496E-3</v>
      </c>
      <c r="H25" s="55">
        <v>1.2275963663147538E-2</v>
      </c>
      <c r="I25" s="55">
        <v>3.1007751937984551E-2</v>
      </c>
      <c r="J25" s="61">
        <v>2.187651920272371E-3</v>
      </c>
    </row>
    <row r="26" spans="1:10" s="4" customFormat="1" x14ac:dyDescent="0.2">
      <c r="A26" s="49">
        <v>23</v>
      </c>
      <c r="B26" s="47" t="s">
        <v>47</v>
      </c>
      <c r="C26" s="47" t="s">
        <v>26</v>
      </c>
      <c r="D26" s="47" t="s">
        <v>122</v>
      </c>
      <c r="E26" s="57">
        <v>39007</v>
      </c>
      <c r="F26" s="54">
        <v>6.206825445922215E-3</v>
      </c>
      <c r="G26" s="55">
        <v>2.7305838017642303E-2</v>
      </c>
      <c r="H26" s="55">
        <v>4.1714700482472944E-2</v>
      </c>
      <c r="I26" s="55">
        <v>8.6746397630342198E-2</v>
      </c>
      <c r="J26" s="61">
        <v>2.724095827544093E-2</v>
      </c>
    </row>
    <row r="27" spans="1:10" s="4" customFormat="1" x14ac:dyDescent="0.2">
      <c r="A27" s="49">
        <v>24</v>
      </c>
      <c r="B27" s="47" t="s">
        <v>41</v>
      </c>
      <c r="C27" s="47" t="s">
        <v>26</v>
      </c>
      <c r="D27" s="47" t="s">
        <v>96</v>
      </c>
      <c r="E27" s="57">
        <v>39056</v>
      </c>
      <c r="F27" s="54">
        <v>6.4336026326006213E-3</v>
      </c>
      <c r="G27" s="55">
        <v>2.4387031217657951E-2</v>
      </c>
      <c r="H27" s="55">
        <v>4.4152904846845864E-2</v>
      </c>
      <c r="I27" s="55">
        <v>8.4485437666839358E-2</v>
      </c>
      <c r="J27" s="61">
        <v>3.0690294975197929E-2</v>
      </c>
    </row>
    <row r="28" spans="1:10" s="4" customFormat="1" x14ac:dyDescent="0.2">
      <c r="A28" s="49">
        <v>25</v>
      </c>
      <c r="B28" s="47" t="s">
        <v>35</v>
      </c>
      <c r="C28" s="47" t="s">
        <v>36</v>
      </c>
      <c r="D28" s="47" t="s">
        <v>151</v>
      </c>
      <c r="E28" s="57">
        <v>39192</v>
      </c>
      <c r="F28" s="54">
        <v>1.0221281784599912E-2</v>
      </c>
      <c r="G28" s="55">
        <v>3.0794283936838029E-2</v>
      </c>
      <c r="H28" s="55">
        <v>6.6141821691489744E-2</v>
      </c>
      <c r="I28" s="55">
        <v>0.13188137908864439</v>
      </c>
      <c r="J28" s="61">
        <v>4.6709523986473878E-2</v>
      </c>
    </row>
    <row r="29" spans="1:10" s="4" customFormat="1" x14ac:dyDescent="0.2">
      <c r="A29" s="49">
        <v>26</v>
      </c>
      <c r="B29" s="47" t="s">
        <v>64</v>
      </c>
      <c r="C29" s="47" t="s">
        <v>26</v>
      </c>
      <c r="D29" s="47" t="s">
        <v>100</v>
      </c>
      <c r="E29" s="57">
        <v>39219</v>
      </c>
      <c r="F29" s="54">
        <v>3.9132636618941508E-3</v>
      </c>
      <c r="G29" s="55">
        <v>1.8733940668068216E-2</v>
      </c>
      <c r="H29" s="55">
        <v>2.7228189184096641E-2</v>
      </c>
      <c r="I29" s="55">
        <v>4.1057958560107188E-2</v>
      </c>
      <c r="J29" s="61">
        <v>2.6937929735330046E-2</v>
      </c>
    </row>
    <row r="30" spans="1:10" s="4" customFormat="1" x14ac:dyDescent="0.2">
      <c r="A30" s="49">
        <v>27</v>
      </c>
      <c r="B30" s="47" t="s">
        <v>44</v>
      </c>
      <c r="C30" s="47" t="s">
        <v>26</v>
      </c>
      <c r="D30" s="47" t="s">
        <v>101</v>
      </c>
      <c r="E30" s="57">
        <v>39254</v>
      </c>
      <c r="F30" s="54">
        <v>4.3558237068648253E-3</v>
      </c>
      <c r="G30" s="55">
        <v>2.8434090772105236E-2</v>
      </c>
      <c r="H30" s="55">
        <v>5.4753662607405662E-2</v>
      </c>
      <c r="I30" s="55">
        <v>0.10903300238865143</v>
      </c>
      <c r="J30" s="61">
        <v>3.830648228439304E-2</v>
      </c>
    </row>
    <row r="31" spans="1:10" s="4" customFormat="1" x14ac:dyDescent="0.2">
      <c r="A31" s="49">
        <v>28</v>
      </c>
      <c r="B31" s="47" t="s">
        <v>31</v>
      </c>
      <c r="C31" s="47" t="s">
        <v>26</v>
      </c>
      <c r="D31" s="47" t="s">
        <v>141</v>
      </c>
      <c r="E31" s="57">
        <v>39283</v>
      </c>
      <c r="F31" s="54">
        <v>1.4966650398568371E-2</v>
      </c>
      <c r="G31" s="55">
        <v>3.1921931855772412E-2</v>
      </c>
      <c r="H31" s="55">
        <v>6.8870995374336053E-2</v>
      </c>
      <c r="I31" s="55">
        <v>9.1306629351058266E-2</v>
      </c>
      <c r="J31" s="61">
        <v>4.593461860854986E-2</v>
      </c>
    </row>
    <row r="32" spans="1:10" s="4" customFormat="1" x14ac:dyDescent="0.2">
      <c r="A32" s="49">
        <v>29</v>
      </c>
      <c r="B32" s="47" t="s">
        <v>65</v>
      </c>
      <c r="C32" s="47" t="s">
        <v>26</v>
      </c>
      <c r="D32" s="47" t="s">
        <v>117</v>
      </c>
      <c r="E32" s="57">
        <v>39287</v>
      </c>
      <c r="F32" s="54">
        <v>6.0937751511946914E-3</v>
      </c>
      <c r="G32" s="55">
        <v>2.7476398478230246E-2</v>
      </c>
      <c r="H32" s="55">
        <v>4.2036820920761331E-2</v>
      </c>
      <c r="I32" s="55">
        <v>8.8087540412832732E-2</v>
      </c>
      <c r="J32" s="61">
        <v>2.7138698469340028E-2</v>
      </c>
    </row>
    <row r="33" spans="1:10" s="4" customFormat="1" x14ac:dyDescent="0.2">
      <c r="A33" s="49">
        <v>30</v>
      </c>
      <c r="B33" s="47" t="s">
        <v>45</v>
      </c>
      <c r="C33" s="47" t="s">
        <v>33</v>
      </c>
      <c r="D33" s="47" t="s">
        <v>158</v>
      </c>
      <c r="E33" s="57">
        <v>39338</v>
      </c>
      <c r="F33" s="54">
        <v>3.9047247169075039E-3</v>
      </c>
      <c r="G33" s="55">
        <v>1.9024970273483932E-2</v>
      </c>
      <c r="H33" s="55">
        <v>3.3775633293124274E-2</v>
      </c>
      <c r="I33" s="55">
        <v>6.2835882596114168E-2</v>
      </c>
      <c r="J33" s="61">
        <v>2.3079984082769567E-2</v>
      </c>
    </row>
    <row r="34" spans="1:10" s="4" customFormat="1" x14ac:dyDescent="0.2">
      <c r="A34" s="49">
        <v>31</v>
      </c>
      <c r="B34" s="47" t="s">
        <v>60</v>
      </c>
      <c r="C34" s="47" t="s">
        <v>36</v>
      </c>
      <c r="D34" s="47" t="s">
        <v>87</v>
      </c>
      <c r="E34" s="57">
        <v>39343</v>
      </c>
      <c r="F34" s="54">
        <v>8.3048150489350991E-3</v>
      </c>
      <c r="G34" s="55">
        <v>3.5967033951446625E-2</v>
      </c>
      <c r="H34" s="55">
        <v>4.9719744933850674E-2</v>
      </c>
      <c r="I34" s="55">
        <v>0.10612147297943553</v>
      </c>
      <c r="J34" s="61">
        <v>3.118660692391706E-2</v>
      </c>
    </row>
    <row r="35" spans="1:10" s="4" customFormat="1" x14ac:dyDescent="0.2">
      <c r="A35" s="49">
        <v>32</v>
      </c>
      <c r="B35" s="47" t="s">
        <v>50</v>
      </c>
      <c r="C35" s="47" t="s">
        <v>26</v>
      </c>
      <c r="D35" s="47" t="s">
        <v>160</v>
      </c>
      <c r="E35" s="57">
        <v>39345</v>
      </c>
      <c r="F35" s="54">
        <v>3.8437865452083386E-2</v>
      </c>
      <c r="G35" s="55">
        <v>2.1586436572812673E-2</v>
      </c>
      <c r="H35" s="55">
        <v>0.11212550674005461</v>
      </c>
      <c r="I35" s="55">
        <v>0.20601165159583967</v>
      </c>
      <c r="J35" s="61">
        <v>7.9085385353373949E-2</v>
      </c>
    </row>
    <row r="36" spans="1:10" s="4" customFormat="1" x14ac:dyDescent="0.2">
      <c r="A36" s="49">
        <v>33</v>
      </c>
      <c r="B36" s="47" t="s">
        <v>68</v>
      </c>
      <c r="C36" s="47" t="s">
        <v>26</v>
      </c>
      <c r="D36" s="47" t="s">
        <v>94</v>
      </c>
      <c r="E36" s="57">
        <v>39426</v>
      </c>
      <c r="F36" s="54">
        <v>2.5620496397116277E-3</v>
      </c>
      <c r="G36" s="55">
        <v>1.0572189492373374E-2</v>
      </c>
      <c r="H36" s="55">
        <v>1.7139143855088967E-2</v>
      </c>
      <c r="I36" s="55">
        <v>3.9256369823221782E-2</v>
      </c>
      <c r="J36" s="61">
        <v>1.1388417736854839E-2</v>
      </c>
    </row>
    <row r="37" spans="1:10" s="4" customFormat="1" x14ac:dyDescent="0.2">
      <c r="A37" s="49">
        <v>34</v>
      </c>
      <c r="B37" s="47" t="s">
        <v>29</v>
      </c>
      <c r="C37" s="47" t="s">
        <v>26</v>
      </c>
      <c r="D37" s="47" t="s">
        <v>142</v>
      </c>
      <c r="E37" s="57">
        <v>39443</v>
      </c>
      <c r="F37" s="54">
        <v>9.1806813633801276E-3</v>
      </c>
      <c r="G37" s="55">
        <v>3.4426462831643523E-2</v>
      </c>
      <c r="H37" s="55">
        <v>7.5401246387912124E-2</v>
      </c>
      <c r="I37" s="55">
        <v>0.14301176731793963</v>
      </c>
      <c r="J37" s="61">
        <v>5.0941598761546691E-2</v>
      </c>
    </row>
    <row r="38" spans="1:10" s="4" customFormat="1" x14ac:dyDescent="0.2">
      <c r="A38" s="49">
        <v>35</v>
      </c>
      <c r="B38" s="47" t="s">
        <v>55</v>
      </c>
      <c r="C38" s="47" t="s">
        <v>26</v>
      </c>
      <c r="D38" s="47" t="s">
        <v>143</v>
      </c>
      <c r="E38" s="57">
        <v>39542</v>
      </c>
      <c r="F38" s="54">
        <v>5.1324628273832218E-3</v>
      </c>
      <c r="G38" s="55">
        <v>1.9366197183098732E-2</v>
      </c>
      <c r="H38" s="55">
        <v>3.0408542246982417E-2</v>
      </c>
      <c r="I38" s="55">
        <v>1.9132164995790957E-2</v>
      </c>
      <c r="J38" s="61">
        <v>2.7625588394166289E-2</v>
      </c>
    </row>
    <row r="39" spans="1:10" s="4" customFormat="1" x14ac:dyDescent="0.2">
      <c r="A39" s="49">
        <v>36</v>
      </c>
      <c r="B39" s="47" t="s">
        <v>42</v>
      </c>
      <c r="C39" s="47" t="s">
        <v>26</v>
      </c>
      <c r="D39" s="47" t="s">
        <v>156</v>
      </c>
      <c r="E39" s="57">
        <v>39660</v>
      </c>
      <c r="F39" s="54">
        <v>5.2395047857744625E-2</v>
      </c>
      <c r="G39" s="55">
        <v>1.0833022039596463E-2</v>
      </c>
      <c r="H39" s="55">
        <v>0.12419507466475865</v>
      </c>
      <c r="I39" s="55">
        <v>0.24046248662965408</v>
      </c>
      <c r="J39" s="61">
        <v>8.7353499274472668E-2</v>
      </c>
    </row>
    <row r="40" spans="1:10" s="4" customFormat="1" x14ac:dyDescent="0.2">
      <c r="A40" s="49">
        <v>37</v>
      </c>
      <c r="B40" s="47" t="s">
        <v>25</v>
      </c>
      <c r="C40" s="47" t="s">
        <v>26</v>
      </c>
      <c r="D40" s="47" t="s">
        <v>144</v>
      </c>
      <c r="E40" s="57">
        <v>39898</v>
      </c>
      <c r="F40" s="54">
        <v>6.171899584817897E-3</v>
      </c>
      <c r="G40" s="55">
        <v>2.4284636608831178E-2</v>
      </c>
      <c r="H40" s="55">
        <v>7.4891826532050843E-2</v>
      </c>
      <c r="I40" s="55">
        <v>0.13925956576210008</v>
      </c>
      <c r="J40" s="61">
        <v>4.0029799378829667E-2</v>
      </c>
    </row>
    <row r="41" spans="1:10" s="4" customFormat="1" x14ac:dyDescent="0.2">
      <c r="A41" s="49">
        <v>38</v>
      </c>
      <c r="B41" s="47" t="s">
        <v>49</v>
      </c>
      <c r="C41" s="47" t="s">
        <v>26</v>
      </c>
      <c r="D41" s="47" t="s">
        <v>161</v>
      </c>
      <c r="E41" s="57">
        <v>40031</v>
      </c>
      <c r="F41" s="54">
        <v>2.3890784982935065E-2</v>
      </c>
      <c r="G41" s="55">
        <v>4.5332589985713767E-2</v>
      </c>
      <c r="H41" s="55">
        <v>7.0740238418159684E-2</v>
      </c>
      <c r="I41" s="55">
        <v>0.11569786901707024</v>
      </c>
      <c r="J41" s="61">
        <v>5.9845969052497727E-2</v>
      </c>
    </row>
    <row r="42" spans="1:10" s="4" customFormat="1" x14ac:dyDescent="0.2">
      <c r="A42" s="49">
        <v>39</v>
      </c>
      <c r="B42" s="47" t="s">
        <v>46</v>
      </c>
      <c r="C42" s="47" t="s">
        <v>26</v>
      </c>
      <c r="D42" s="47" t="s">
        <v>145</v>
      </c>
      <c r="E42" s="57">
        <v>40263</v>
      </c>
      <c r="F42" s="54">
        <v>3.7716586790688122E-3</v>
      </c>
      <c r="G42" s="55">
        <v>1.7916199350070494E-2</v>
      </c>
      <c r="H42" s="55">
        <v>2.3715872281351302E-2</v>
      </c>
      <c r="I42" s="55">
        <v>3.6213003893556639E-2</v>
      </c>
      <c r="J42" s="61">
        <v>1.779912010811735E-2</v>
      </c>
    </row>
    <row r="43" spans="1:10" s="4" customFormat="1" x14ac:dyDescent="0.2">
      <c r="A43" s="49">
        <v>40</v>
      </c>
      <c r="B43" s="47" t="s">
        <v>52</v>
      </c>
      <c r="C43" s="47" t="s">
        <v>26</v>
      </c>
      <c r="D43" s="47" t="s">
        <v>146</v>
      </c>
      <c r="E43" s="57">
        <v>40956</v>
      </c>
      <c r="F43" s="54">
        <v>4.8159614723082278E-3</v>
      </c>
      <c r="G43" s="55">
        <v>1.4456262209680881E-2</v>
      </c>
      <c r="H43" s="55">
        <v>2.947266399400883E-2</v>
      </c>
      <c r="I43" s="55">
        <v>6.2230101368244028E-2</v>
      </c>
      <c r="J43" s="61">
        <v>1.9590732579955583E-2</v>
      </c>
    </row>
    <row r="44" spans="1:10" s="4" customFormat="1" x14ac:dyDescent="0.2">
      <c r="A44" s="49">
        <v>41</v>
      </c>
      <c r="B44" s="47" t="s">
        <v>53</v>
      </c>
      <c r="C44" s="47" t="s">
        <v>26</v>
      </c>
      <c r="D44" s="47" t="s">
        <v>107</v>
      </c>
      <c r="E44" s="57">
        <v>41366</v>
      </c>
      <c r="F44" s="54">
        <v>4.4947755530908573E-3</v>
      </c>
      <c r="G44" s="55">
        <v>1.6901075522987918E-2</v>
      </c>
      <c r="H44" s="55">
        <v>1.2116221620985801E-2</v>
      </c>
      <c r="I44" s="55">
        <v>-2.8345567476002143E-2</v>
      </c>
      <c r="J44" s="61">
        <v>4.5534150612960289E-3</v>
      </c>
    </row>
    <row r="45" spans="1:10" s="4" customFormat="1" x14ac:dyDescent="0.2">
      <c r="A45" s="49">
        <v>42</v>
      </c>
      <c r="B45" s="47" t="s">
        <v>38</v>
      </c>
      <c r="C45" s="47" t="s">
        <v>26</v>
      </c>
      <c r="D45" s="47" t="s">
        <v>147</v>
      </c>
      <c r="E45" s="57">
        <v>43620</v>
      </c>
      <c r="F45" s="54">
        <v>3.7636183558931169E-3</v>
      </c>
      <c r="G45" s="55">
        <v>1.85594639865998E-2</v>
      </c>
      <c r="H45" s="55">
        <v>3.0155180592261299E-2</v>
      </c>
      <c r="I45" s="55">
        <v>4.402170180619458E-2</v>
      </c>
      <c r="J45" s="61">
        <v>2.3910554320738298E-2</v>
      </c>
    </row>
    <row r="46" spans="1:10" s="4" customFormat="1" ht="15" thickBot="1" x14ac:dyDescent="0.25">
      <c r="A46" s="49">
        <v>43</v>
      </c>
      <c r="B46" s="47" t="s">
        <v>48</v>
      </c>
      <c r="C46" s="47" t="s">
        <v>26</v>
      </c>
      <c r="D46" s="47" t="s">
        <v>92</v>
      </c>
      <c r="E46" s="57">
        <v>43711</v>
      </c>
      <c r="F46" s="54">
        <v>-1.3580366669898591E-3</v>
      </c>
      <c r="G46" s="55">
        <v>9.9077888954286486E-3</v>
      </c>
      <c r="H46" s="55">
        <v>3.0943320648908479E-2</v>
      </c>
      <c r="I46" s="55">
        <v>7.3962027957438004E-2</v>
      </c>
      <c r="J46" s="61">
        <v>1.8198002175848105E-2</v>
      </c>
    </row>
    <row r="47" spans="1:10" s="37" customFormat="1" ht="15.75" collapsed="1" thickBot="1" x14ac:dyDescent="0.25">
      <c r="A47" s="63"/>
      <c r="B47" s="38"/>
      <c r="C47" s="38"/>
      <c r="D47" s="39" t="s">
        <v>74</v>
      </c>
      <c r="E47" s="40" t="s">
        <v>5</v>
      </c>
      <c r="F47" s="50">
        <f>AVERAGE(F4:F46)</f>
        <v>9.163549714746401E-3</v>
      </c>
      <c r="G47" s="41">
        <f>AVERAGE(G4:G46)</f>
        <v>1.8746924638467853E-2</v>
      </c>
      <c r="H47" s="41">
        <f>AVERAGE(H4:H46)</f>
        <v>5.3009225819548679E-2</v>
      </c>
      <c r="I47" s="41" t="s">
        <v>71</v>
      </c>
      <c r="J47" s="62">
        <f>AVERAGE(J4:J46)</f>
        <v>3.4819571604326874E-2</v>
      </c>
    </row>
    <row r="48" spans="1:10" s="4" customFormat="1" collapsed="1" x14ac:dyDescent="0.2"/>
    <row r="49" spans="1:10" s="4" customFormat="1" ht="15" collapsed="1" x14ac:dyDescent="0.25">
      <c r="A49" s="58"/>
    </row>
    <row r="50" spans="1:10" s="4" customFormat="1" collapsed="1" x14ac:dyDescent="0.2"/>
    <row r="51" spans="1:10" s="4" customFormat="1" collapsed="1" x14ac:dyDescent="0.2"/>
    <row r="52" spans="1:10" s="4" customFormat="1" collapsed="1" x14ac:dyDescent="0.2"/>
    <row r="53" spans="1:10" s="4" customFormat="1" collapsed="1" x14ac:dyDescent="0.2"/>
    <row r="54" spans="1:10" s="4" customFormat="1" collapsed="1" x14ac:dyDescent="0.2"/>
    <row r="55" spans="1:10" s="4" customFormat="1" collapsed="1" x14ac:dyDescent="0.2"/>
    <row r="56" spans="1:10" s="4" customFormat="1" collapsed="1" x14ac:dyDescent="0.2"/>
    <row r="57" spans="1:10" s="4" customFormat="1" collapsed="1" x14ac:dyDescent="0.2"/>
    <row r="58" spans="1:10" s="4" customFormat="1" x14ac:dyDescent="0.2"/>
    <row r="59" spans="1:10" s="4" customFormat="1" x14ac:dyDescent="0.2"/>
    <row r="60" spans="1:10" s="6" customFormat="1" x14ac:dyDescent="0.2">
      <c r="E60" s="7"/>
      <c r="F60" s="7"/>
      <c r="G60" s="8"/>
      <c r="H60" s="8"/>
      <c r="I60" s="8"/>
      <c r="J60" s="8"/>
    </row>
    <row r="61" spans="1:10" s="6" customFormat="1" x14ac:dyDescent="0.2">
      <c r="E61" s="7"/>
      <c r="F61" s="7"/>
      <c r="G61" s="8"/>
      <c r="H61" s="8"/>
      <c r="I61" s="8"/>
      <c r="J61" s="8"/>
    </row>
    <row r="62" spans="1:10" s="6" customFormat="1" x14ac:dyDescent="0.2">
      <c r="E62" s="7"/>
      <c r="F62" s="7"/>
      <c r="G62" s="8"/>
      <c r="H62" s="8"/>
      <c r="I62" s="8"/>
      <c r="J62" s="8"/>
    </row>
    <row r="63" spans="1:10" s="6" customFormat="1" x14ac:dyDescent="0.2">
      <c r="E63" s="7"/>
      <c r="F63" s="7"/>
      <c r="G63" s="8"/>
      <c r="H63" s="8"/>
      <c r="I63" s="8"/>
      <c r="J63" s="8"/>
    </row>
    <row r="64" spans="1:10" s="6" customFormat="1" x14ac:dyDescent="0.2">
      <c r="E64" s="7"/>
      <c r="F64" s="7"/>
      <c r="G64" s="8"/>
      <c r="H64" s="8"/>
      <c r="I64" s="8"/>
      <c r="J64" s="8"/>
    </row>
    <row r="65" spans="5:10" s="6" customFormat="1" x14ac:dyDescent="0.2">
      <c r="E65" s="7"/>
      <c r="F65" s="7"/>
      <c r="G65" s="8"/>
      <c r="H65" s="8"/>
      <c r="I65" s="8"/>
      <c r="J65" s="8"/>
    </row>
    <row r="66" spans="5:10" s="6" customFormat="1" x14ac:dyDescent="0.2">
      <c r="E66" s="7"/>
      <c r="F66" s="7"/>
      <c r="G66" s="8"/>
      <c r="H66" s="8"/>
      <c r="I66" s="8"/>
      <c r="J66" s="8"/>
    </row>
    <row r="67" spans="5:10" s="6" customFormat="1" x14ac:dyDescent="0.2">
      <c r="E67" s="7"/>
      <c r="F67" s="7"/>
      <c r="G67" s="8"/>
      <c r="H67" s="8"/>
      <c r="I67" s="8"/>
      <c r="J67" s="8"/>
    </row>
    <row r="68" spans="5:10" s="6" customFormat="1" x14ac:dyDescent="0.2">
      <c r="E68" s="7"/>
      <c r="F68" s="7"/>
      <c r="G68" s="8"/>
      <c r="H68" s="8"/>
      <c r="I68" s="8"/>
      <c r="J68" s="8"/>
    </row>
    <row r="69" spans="5:10" s="6" customFormat="1" x14ac:dyDescent="0.2">
      <c r="E69" s="7"/>
      <c r="F69" s="7"/>
      <c r="G69" s="8"/>
      <c r="H69" s="8"/>
      <c r="I69" s="8"/>
      <c r="J69" s="8"/>
    </row>
    <row r="70" spans="5:10" s="6" customFormat="1" x14ac:dyDescent="0.2">
      <c r="E70" s="7"/>
      <c r="F70" s="7"/>
      <c r="G70" s="8"/>
      <c r="H70" s="8"/>
      <c r="I70" s="8"/>
      <c r="J70" s="8"/>
    </row>
    <row r="71" spans="5:10" s="6" customFormat="1" x14ac:dyDescent="0.2">
      <c r="E71" s="7"/>
      <c r="F71" s="7"/>
      <c r="G71" s="8"/>
      <c r="H71" s="8"/>
      <c r="I71" s="8"/>
      <c r="J71" s="8"/>
    </row>
    <row r="72" spans="5:10" s="6" customFormat="1" x14ac:dyDescent="0.2">
      <c r="E72" s="7"/>
      <c r="F72" s="7"/>
      <c r="G72" s="8"/>
      <c r="H72" s="8"/>
      <c r="I72" s="8"/>
      <c r="J72" s="8"/>
    </row>
    <row r="73" spans="5:10" s="6" customFormat="1" x14ac:dyDescent="0.2">
      <c r="E73" s="7"/>
      <c r="F73" s="7"/>
      <c r="G73" s="8"/>
      <c r="H73" s="8"/>
      <c r="I73" s="8"/>
      <c r="J73" s="8"/>
    </row>
    <row r="74" spans="5:10" s="6" customFormat="1" x14ac:dyDescent="0.2">
      <c r="E74" s="7"/>
      <c r="F74" s="7"/>
      <c r="G74" s="8"/>
      <c r="H74" s="8"/>
      <c r="I74" s="8"/>
      <c r="J74" s="8"/>
    </row>
    <row r="75" spans="5:10" s="6" customFormat="1" x14ac:dyDescent="0.2">
      <c r="E75" s="7"/>
      <c r="F75" s="7"/>
      <c r="G75" s="8"/>
      <c r="H75" s="8"/>
      <c r="I75" s="8"/>
      <c r="J75" s="8"/>
    </row>
    <row r="76" spans="5:10" s="6" customFormat="1" x14ac:dyDescent="0.2">
      <c r="E76" s="7"/>
      <c r="F76" s="7"/>
      <c r="G76" s="8"/>
      <c r="H76" s="8"/>
      <c r="I76" s="8"/>
      <c r="J76" s="8"/>
    </row>
    <row r="77" spans="5:10" s="6" customFormat="1" x14ac:dyDescent="0.2">
      <c r="E77" s="7"/>
      <c r="F77" s="7"/>
      <c r="G77" s="8"/>
      <c r="H77" s="8"/>
      <c r="I77" s="8"/>
      <c r="J77" s="8"/>
    </row>
    <row r="78" spans="5:10" s="6" customFormat="1" x14ac:dyDescent="0.2">
      <c r="E78" s="7"/>
      <c r="F78" s="7"/>
      <c r="G78" s="8"/>
      <c r="H78" s="8"/>
      <c r="I78" s="8"/>
      <c r="J78" s="8"/>
    </row>
    <row r="79" spans="5:10" s="6" customFormat="1" x14ac:dyDescent="0.2">
      <c r="E79" s="7"/>
      <c r="F79" s="7"/>
      <c r="G79" s="8"/>
      <c r="H79" s="8"/>
      <c r="I79" s="8"/>
      <c r="J79" s="8"/>
    </row>
  </sheetData>
  <mergeCells count="6">
    <mergeCell ref="A2:A3"/>
    <mergeCell ref="F2:J2"/>
    <mergeCell ref="E2:E3"/>
    <mergeCell ref="D2:D3"/>
    <mergeCell ref="B2:B3"/>
    <mergeCell ref="C2:C3"/>
  </mergeCells>
  <phoneticPr fontId="8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E8314-8C41-4629-8D0B-A5CAB14A9C95}">
  <sheetPr>
    <tabColor theme="8" tint="0.59999389629810485"/>
  </sheetPr>
  <dimension ref="A1:C131"/>
  <sheetViews>
    <sheetView zoomScale="85" zoomScaleNormal="100" workbookViewId="0">
      <selection activeCell="A35" sqref="A35"/>
    </sheetView>
  </sheetViews>
  <sheetFormatPr defaultRowHeight="12.75" x14ac:dyDescent="0.2"/>
  <cols>
    <col min="1" max="1" width="71.42578125" bestFit="1" customWidth="1"/>
    <col min="2" max="2" width="12.7109375" customWidth="1"/>
    <col min="3" max="3" width="2.7109375" customWidth="1"/>
  </cols>
  <sheetData>
    <row r="1" spans="1:3" ht="30.75" thickBot="1" x14ac:dyDescent="0.25">
      <c r="A1" s="12" t="s">
        <v>0</v>
      </c>
      <c r="B1" s="25" t="s">
        <v>22</v>
      </c>
      <c r="C1" s="2"/>
    </row>
    <row r="2" spans="1:3" ht="14.25" x14ac:dyDescent="0.2">
      <c r="A2" s="21" t="s">
        <v>139</v>
      </c>
      <c r="B2" s="22">
        <v>-1.3215317474952415E-2</v>
      </c>
      <c r="C2" s="2"/>
    </row>
    <row r="3" spans="1:3" ht="14.25" x14ac:dyDescent="0.2">
      <c r="A3" s="108" t="s">
        <v>163</v>
      </c>
      <c r="B3" s="109">
        <v>-1.5283084404307257E-3</v>
      </c>
      <c r="C3" s="2"/>
    </row>
    <row r="4" spans="1:3" ht="14.25" x14ac:dyDescent="0.2">
      <c r="A4" s="14" t="s">
        <v>92</v>
      </c>
      <c r="B4" s="18">
        <v>-1.3580366669898591E-3</v>
      </c>
      <c r="C4" s="2"/>
    </row>
    <row r="5" spans="1:3" ht="14.25" x14ac:dyDescent="0.2">
      <c r="A5" s="14" t="s">
        <v>157</v>
      </c>
      <c r="B5" s="18">
        <v>-4.8484848484842136E-4</v>
      </c>
      <c r="C5" s="2"/>
    </row>
    <row r="6" spans="1:3" ht="14.25" x14ac:dyDescent="0.2">
      <c r="A6" s="14" t="s">
        <v>129</v>
      </c>
      <c r="B6" s="19">
        <v>1.7967804627627704E-3</v>
      </c>
      <c r="C6" s="2"/>
    </row>
    <row r="7" spans="1:3" ht="14.25" x14ac:dyDescent="0.2">
      <c r="A7" s="14" t="s">
        <v>94</v>
      </c>
      <c r="B7" s="19">
        <v>2.5620496397116277E-3</v>
      </c>
      <c r="C7" s="2"/>
    </row>
    <row r="8" spans="1:3" ht="14.25" x14ac:dyDescent="0.2">
      <c r="A8" s="14" t="s">
        <v>148</v>
      </c>
      <c r="B8" s="19">
        <v>2.9129709030211171E-3</v>
      </c>
      <c r="C8" s="2"/>
    </row>
    <row r="9" spans="1:3" ht="14.25" x14ac:dyDescent="0.2">
      <c r="A9" s="14" t="s">
        <v>147</v>
      </c>
      <c r="B9" s="19">
        <v>3.7636183558931169E-3</v>
      </c>
      <c r="C9" s="2"/>
    </row>
    <row r="10" spans="1:3" ht="14.25" x14ac:dyDescent="0.2">
      <c r="A10" s="14" t="s">
        <v>145</v>
      </c>
      <c r="B10" s="19">
        <v>3.7716586790688122E-3</v>
      </c>
      <c r="C10" s="2"/>
    </row>
    <row r="11" spans="1:3" ht="14.25" x14ac:dyDescent="0.2">
      <c r="A11" s="14" t="s">
        <v>158</v>
      </c>
      <c r="B11" s="19">
        <v>3.9047247169075039E-3</v>
      </c>
      <c r="C11" s="2"/>
    </row>
    <row r="12" spans="1:3" ht="14.25" x14ac:dyDescent="0.2">
      <c r="A12" s="14" t="s">
        <v>100</v>
      </c>
      <c r="B12" s="19">
        <v>3.9132636618941508E-3</v>
      </c>
      <c r="C12" s="2"/>
    </row>
    <row r="13" spans="1:3" ht="14.25" x14ac:dyDescent="0.2">
      <c r="A13" s="14" t="s">
        <v>140</v>
      </c>
      <c r="B13" s="19">
        <v>4.3505282784337407E-3</v>
      </c>
      <c r="C13" s="2"/>
    </row>
    <row r="14" spans="1:3" ht="14.25" x14ac:dyDescent="0.2">
      <c r="A14" s="14" t="s">
        <v>101</v>
      </c>
      <c r="B14" s="19">
        <v>4.3558237068648253E-3</v>
      </c>
      <c r="C14" s="2"/>
    </row>
    <row r="15" spans="1:3" ht="14.25" x14ac:dyDescent="0.2">
      <c r="A15" s="14" t="s">
        <v>107</v>
      </c>
      <c r="B15" s="19">
        <v>4.4947755530908573E-3</v>
      </c>
      <c r="C15" s="2"/>
    </row>
    <row r="16" spans="1:3" ht="14.25" x14ac:dyDescent="0.2">
      <c r="A16" s="14" t="s">
        <v>146</v>
      </c>
      <c r="B16" s="19">
        <v>4.8159614723082278E-3</v>
      </c>
      <c r="C16" s="2"/>
    </row>
    <row r="17" spans="1:3" ht="14.25" x14ac:dyDescent="0.2">
      <c r="A17" s="14" t="s">
        <v>138</v>
      </c>
      <c r="B17" s="19">
        <v>4.8674457056867571E-3</v>
      </c>
      <c r="C17" s="2"/>
    </row>
    <row r="18" spans="1:3" ht="14.25" x14ac:dyDescent="0.2">
      <c r="A18" s="14" t="s">
        <v>143</v>
      </c>
      <c r="B18" s="19">
        <v>5.1324628273832218E-3</v>
      </c>
      <c r="C18" s="2"/>
    </row>
    <row r="19" spans="1:3" ht="14.25" x14ac:dyDescent="0.2">
      <c r="A19" s="14" t="s">
        <v>135</v>
      </c>
      <c r="B19" s="19">
        <v>5.1400668208687605E-3</v>
      </c>
      <c r="C19" s="2"/>
    </row>
    <row r="20" spans="1:3" ht="14.25" x14ac:dyDescent="0.2">
      <c r="A20" s="14" t="s">
        <v>137</v>
      </c>
      <c r="B20" s="19">
        <v>5.2787858792477937E-3</v>
      </c>
      <c r="C20" s="2"/>
    </row>
    <row r="21" spans="1:3" ht="14.25" x14ac:dyDescent="0.2">
      <c r="A21" s="14" t="s">
        <v>154</v>
      </c>
      <c r="B21" s="19">
        <v>5.3757403924430402E-3</v>
      </c>
      <c r="C21" s="2"/>
    </row>
    <row r="22" spans="1:3" ht="14.25" x14ac:dyDescent="0.2">
      <c r="A22" s="14" t="s">
        <v>152</v>
      </c>
      <c r="B22" s="19">
        <v>5.6753217055069971E-3</v>
      </c>
      <c r="C22" s="2"/>
    </row>
    <row r="23" spans="1:3" ht="14.25" x14ac:dyDescent="0.2">
      <c r="A23" s="15" t="s">
        <v>117</v>
      </c>
      <c r="B23" s="51">
        <v>6.0937751511946914E-3</v>
      </c>
      <c r="C23" s="2"/>
    </row>
    <row r="24" spans="1:3" ht="14.25" x14ac:dyDescent="0.2">
      <c r="A24" s="14" t="s">
        <v>144</v>
      </c>
      <c r="B24" s="19">
        <v>6.171899584817897E-3</v>
      </c>
      <c r="C24" s="2"/>
    </row>
    <row r="25" spans="1:3" ht="14.25" x14ac:dyDescent="0.2">
      <c r="A25" s="14" t="s">
        <v>122</v>
      </c>
      <c r="B25" s="19">
        <v>6.206825445922215E-3</v>
      </c>
      <c r="C25" s="2"/>
    </row>
    <row r="26" spans="1:3" ht="14.25" x14ac:dyDescent="0.2">
      <c r="A26" s="14" t="s">
        <v>96</v>
      </c>
      <c r="B26" s="19">
        <v>6.4336026326006213E-3</v>
      </c>
      <c r="C26" s="2"/>
    </row>
    <row r="27" spans="1:3" ht="14.25" x14ac:dyDescent="0.2">
      <c r="A27" s="14" t="s">
        <v>99</v>
      </c>
      <c r="B27" s="19">
        <v>6.7625488141727086E-3</v>
      </c>
      <c r="C27" s="2"/>
    </row>
    <row r="28" spans="1:3" ht="14.25" x14ac:dyDescent="0.2">
      <c r="A28" s="14" t="s">
        <v>149</v>
      </c>
      <c r="B28" s="19">
        <v>7.1577003001614958E-3</v>
      </c>
      <c r="C28" s="2"/>
    </row>
    <row r="29" spans="1:3" ht="14.25" x14ac:dyDescent="0.2">
      <c r="A29" s="14" t="s">
        <v>155</v>
      </c>
      <c r="B29" s="19">
        <v>7.3930722564090612E-3</v>
      </c>
      <c r="C29" s="2"/>
    </row>
    <row r="30" spans="1:3" ht="14.25" x14ac:dyDescent="0.2">
      <c r="A30" s="14" t="s">
        <v>97</v>
      </c>
      <c r="B30" s="19">
        <v>7.76647027316546E-3</v>
      </c>
      <c r="C30" s="2"/>
    </row>
    <row r="31" spans="1:3" ht="14.25" x14ac:dyDescent="0.2">
      <c r="A31" s="14" t="s">
        <v>87</v>
      </c>
      <c r="B31" s="19">
        <v>8.3048150489350991E-3</v>
      </c>
      <c r="C31" s="2"/>
    </row>
    <row r="32" spans="1:3" ht="14.25" x14ac:dyDescent="0.2">
      <c r="A32" s="14" t="s">
        <v>136</v>
      </c>
      <c r="B32" s="19">
        <v>8.5780108818196421E-3</v>
      </c>
      <c r="C32" s="2"/>
    </row>
    <row r="33" spans="1:3" ht="14.25" x14ac:dyDescent="0.2">
      <c r="A33" s="14" t="s">
        <v>142</v>
      </c>
      <c r="B33" s="19">
        <v>9.1806813633801276E-3</v>
      </c>
      <c r="C33" s="2"/>
    </row>
    <row r="34" spans="1:3" ht="14.25" x14ac:dyDescent="0.2">
      <c r="A34" s="14" t="s">
        <v>95</v>
      </c>
      <c r="B34" s="19">
        <v>9.3612041912662924E-3</v>
      </c>
      <c r="C34" s="2"/>
    </row>
    <row r="35" spans="1:3" ht="14.25" x14ac:dyDescent="0.2">
      <c r="A35" s="14" t="s">
        <v>150</v>
      </c>
      <c r="B35" s="19">
        <v>1.0070077757511786E-2</v>
      </c>
      <c r="C35" s="2"/>
    </row>
    <row r="36" spans="1:3" ht="14.25" x14ac:dyDescent="0.2">
      <c r="A36" s="14" t="s">
        <v>151</v>
      </c>
      <c r="B36" s="19">
        <v>1.0221281784599912E-2</v>
      </c>
      <c r="C36" s="2"/>
    </row>
    <row r="37" spans="1:3" ht="14.25" x14ac:dyDescent="0.2">
      <c r="A37" s="14" t="s">
        <v>134</v>
      </c>
      <c r="B37" s="19">
        <v>1.0515315786036261E-2</v>
      </c>
      <c r="C37" s="2"/>
    </row>
    <row r="38" spans="1:3" ht="14.25" x14ac:dyDescent="0.2">
      <c r="A38" s="14" t="s">
        <v>133</v>
      </c>
      <c r="B38" s="19">
        <v>1.0710512574530373E-2</v>
      </c>
      <c r="C38" s="2"/>
    </row>
    <row r="39" spans="1:3" ht="14.25" x14ac:dyDescent="0.2">
      <c r="A39" s="14" t="s">
        <v>141</v>
      </c>
      <c r="B39" s="19">
        <v>1.4966650398568371E-2</v>
      </c>
      <c r="C39" s="2"/>
    </row>
    <row r="40" spans="1:3" ht="14.25" x14ac:dyDescent="0.2">
      <c r="A40" s="14" t="s">
        <v>161</v>
      </c>
      <c r="B40" s="19">
        <v>2.3890784982935065E-2</v>
      </c>
      <c r="C40" s="2"/>
    </row>
    <row r="41" spans="1:3" ht="14.25" x14ac:dyDescent="0.2">
      <c r="A41" s="14" t="s">
        <v>160</v>
      </c>
      <c r="B41" s="19">
        <v>3.8437865452083386E-2</v>
      </c>
      <c r="C41" s="2"/>
    </row>
    <row r="42" spans="1:3" ht="14.25" x14ac:dyDescent="0.2">
      <c r="A42" s="14" t="s">
        <v>156</v>
      </c>
      <c r="B42" s="19">
        <v>5.2395047857744625E-2</v>
      </c>
      <c r="C42" s="2"/>
    </row>
    <row r="43" spans="1:3" ht="14.25" x14ac:dyDescent="0.2">
      <c r="A43" s="14" t="s">
        <v>153</v>
      </c>
      <c r="B43" s="19">
        <v>6.8725477787621836E-2</v>
      </c>
      <c r="C43" s="2"/>
    </row>
    <row r="44" spans="1:3" ht="15" x14ac:dyDescent="0.2">
      <c r="A44" s="26" t="s">
        <v>79</v>
      </c>
      <c r="B44" s="23">
        <v>9.163549714746401E-3</v>
      </c>
      <c r="C44" s="2"/>
    </row>
    <row r="45" spans="1:3" ht="14.25" x14ac:dyDescent="0.2">
      <c r="A45" s="16" t="s">
        <v>1</v>
      </c>
      <c r="B45" s="18">
        <v>2.5725016658281197E-2</v>
      </c>
      <c r="C45" s="1"/>
    </row>
    <row r="46" spans="1:3" ht="14.25" x14ac:dyDescent="0.2">
      <c r="A46" s="16" t="s">
        <v>2</v>
      </c>
      <c r="B46" s="18">
        <v>7.551067406531331E-3</v>
      </c>
      <c r="C46" s="2"/>
    </row>
    <row r="47" spans="1:3" ht="14.25" x14ac:dyDescent="0.2">
      <c r="A47" s="16" t="s">
        <v>76</v>
      </c>
      <c r="B47" s="18">
        <v>1.0627397260273973E-2</v>
      </c>
      <c r="C47" s="13"/>
    </row>
    <row r="48" spans="1:3" ht="14.25" x14ac:dyDescent="0.2">
      <c r="A48" s="16" t="s">
        <v>8</v>
      </c>
      <c r="B48" s="18">
        <v>6.5798624564197272E-3</v>
      </c>
      <c r="C48" s="2"/>
    </row>
    <row r="49" spans="1:3" ht="15" thickBot="1" x14ac:dyDescent="0.25">
      <c r="A49" s="17" t="s">
        <v>9</v>
      </c>
      <c r="B49" s="20">
        <v>1.2443835616438356E-2</v>
      </c>
      <c r="C49" s="2"/>
    </row>
    <row r="50" spans="1:3" x14ac:dyDescent="0.2">
      <c r="B50" s="2"/>
      <c r="C50" s="2"/>
    </row>
    <row r="51" spans="1:3" x14ac:dyDescent="0.2">
      <c r="C51" s="2"/>
    </row>
    <row r="52" spans="1:3" x14ac:dyDescent="0.2">
      <c r="B52" s="2"/>
      <c r="C52" s="2"/>
    </row>
    <row r="54" spans="1:3" x14ac:dyDescent="0.2">
      <c r="B54" s="2"/>
    </row>
    <row r="55" spans="1:3" x14ac:dyDescent="0.2">
      <c r="B55" s="2"/>
    </row>
    <row r="56" spans="1:3" x14ac:dyDescent="0.2">
      <c r="B56" s="2"/>
    </row>
    <row r="57" spans="1:3" x14ac:dyDescent="0.2">
      <c r="B57" s="2"/>
    </row>
    <row r="58" spans="1:3" x14ac:dyDescent="0.2">
      <c r="B58" s="2"/>
    </row>
    <row r="59" spans="1:3" x14ac:dyDescent="0.2">
      <c r="B59" s="2"/>
    </row>
    <row r="60" spans="1:3" x14ac:dyDescent="0.2">
      <c r="B60" s="2"/>
    </row>
    <row r="61" spans="1:3" x14ac:dyDescent="0.2">
      <c r="B61" s="2"/>
    </row>
    <row r="62" spans="1:3" x14ac:dyDescent="0.2">
      <c r="B62" s="2"/>
    </row>
    <row r="63" spans="1:3" x14ac:dyDescent="0.2">
      <c r="B63" s="2"/>
    </row>
    <row r="64" spans="1:3" x14ac:dyDescent="0.2">
      <c r="B64" s="2"/>
    </row>
    <row r="65" spans="2:2" x14ac:dyDescent="0.2">
      <c r="B65" s="2"/>
    </row>
    <row r="66" spans="2:2" x14ac:dyDescent="0.2">
      <c r="B66" s="2"/>
    </row>
    <row r="67" spans="2:2" x14ac:dyDescent="0.2">
      <c r="B67" s="2"/>
    </row>
    <row r="68" spans="2:2" x14ac:dyDescent="0.2">
      <c r="B68" s="2"/>
    </row>
    <row r="69" spans="2:2" x14ac:dyDescent="0.2">
      <c r="B69" s="2"/>
    </row>
    <row r="70" spans="2:2" x14ac:dyDescent="0.2">
      <c r="B70" s="2"/>
    </row>
    <row r="71" spans="2:2" x14ac:dyDescent="0.2">
      <c r="B71" s="2"/>
    </row>
    <row r="72" spans="2:2" x14ac:dyDescent="0.2">
      <c r="B72" s="2"/>
    </row>
    <row r="73" spans="2:2" x14ac:dyDescent="0.2">
      <c r="B73" s="2"/>
    </row>
    <row r="74" spans="2:2" x14ac:dyDescent="0.2">
      <c r="B74" s="2"/>
    </row>
    <row r="75" spans="2:2" x14ac:dyDescent="0.2">
      <c r="B75" s="2"/>
    </row>
    <row r="76" spans="2:2" x14ac:dyDescent="0.2">
      <c r="B76" s="2"/>
    </row>
    <row r="77" spans="2:2" x14ac:dyDescent="0.2">
      <c r="B77" s="2"/>
    </row>
    <row r="78" spans="2:2" x14ac:dyDescent="0.2">
      <c r="B78" s="2"/>
    </row>
    <row r="79" spans="2:2" x14ac:dyDescent="0.2">
      <c r="B79" s="2"/>
    </row>
    <row r="80" spans="2:2" x14ac:dyDescent="0.2">
      <c r="B80" s="2"/>
    </row>
    <row r="81" spans="2:2" x14ac:dyDescent="0.2">
      <c r="B81" s="2"/>
    </row>
    <row r="82" spans="2:2" x14ac:dyDescent="0.2">
      <c r="B82" s="2"/>
    </row>
    <row r="83" spans="2:2" x14ac:dyDescent="0.2">
      <c r="B83" s="2"/>
    </row>
    <row r="84" spans="2:2" x14ac:dyDescent="0.2">
      <c r="B84" s="2"/>
    </row>
    <row r="85" spans="2:2" x14ac:dyDescent="0.2">
      <c r="B85" s="2"/>
    </row>
    <row r="86" spans="2:2" x14ac:dyDescent="0.2">
      <c r="B86" s="2"/>
    </row>
    <row r="87" spans="2:2" x14ac:dyDescent="0.2">
      <c r="B87" s="2"/>
    </row>
    <row r="88" spans="2:2" x14ac:dyDescent="0.2">
      <c r="B88" s="2"/>
    </row>
    <row r="89" spans="2:2" x14ac:dyDescent="0.2">
      <c r="B89" s="2"/>
    </row>
    <row r="90" spans="2:2" x14ac:dyDescent="0.2">
      <c r="B90" s="2"/>
    </row>
    <row r="91" spans="2:2" x14ac:dyDescent="0.2">
      <c r="B91" s="2"/>
    </row>
    <row r="92" spans="2:2" x14ac:dyDescent="0.2">
      <c r="B92" s="2"/>
    </row>
    <row r="93" spans="2:2" x14ac:dyDescent="0.2">
      <c r="B93" s="2"/>
    </row>
    <row r="94" spans="2:2" x14ac:dyDescent="0.2">
      <c r="B94" s="2"/>
    </row>
    <row r="95" spans="2:2" x14ac:dyDescent="0.2">
      <c r="B95" s="2"/>
    </row>
    <row r="96" spans="2:2" x14ac:dyDescent="0.2">
      <c r="B96" s="2"/>
    </row>
    <row r="97" spans="2:2" x14ac:dyDescent="0.2">
      <c r="B97" s="2"/>
    </row>
    <row r="98" spans="2:2" x14ac:dyDescent="0.2">
      <c r="B98" s="2"/>
    </row>
    <row r="99" spans="2:2" x14ac:dyDescent="0.2">
      <c r="B99" s="2"/>
    </row>
    <row r="100" spans="2:2" x14ac:dyDescent="0.2">
      <c r="B100" s="2"/>
    </row>
    <row r="101" spans="2:2" x14ac:dyDescent="0.2">
      <c r="B101" s="2"/>
    </row>
    <row r="102" spans="2:2" x14ac:dyDescent="0.2">
      <c r="B102" s="2"/>
    </row>
    <row r="103" spans="2:2" x14ac:dyDescent="0.2">
      <c r="B103" s="2"/>
    </row>
    <row r="104" spans="2:2" x14ac:dyDescent="0.2">
      <c r="B104" s="2"/>
    </row>
    <row r="105" spans="2:2" x14ac:dyDescent="0.2">
      <c r="B105" s="2"/>
    </row>
    <row r="106" spans="2:2" x14ac:dyDescent="0.2">
      <c r="B106" s="2"/>
    </row>
    <row r="107" spans="2:2" x14ac:dyDescent="0.2">
      <c r="B107" s="2"/>
    </row>
    <row r="108" spans="2:2" x14ac:dyDescent="0.2">
      <c r="B108" s="2"/>
    </row>
    <row r="109" spans="2:2" x14ac:dyDescent="0.2">
      <c r="B109" s="2"/>
    </row>
    <row r="110" spans="2:2" x14ac:dyDescent="0.2">
      <c r="B110" s="2"/>
    </row>
    <row r="111" spans="2:2" x14ac:dyDescent="0.2">
      <c r="B111" s="2"/>
    </row>
    <row r="112" spans="2:2" x14ac:dyDescent="0.2">
      <c r="B112" s="2"/>
    </row>
    <row r="113" spans="2:2" x14ac:dyDescent="0.2">
      <c r="B113" s="2"/>
    </row>
    <row r="114" spans="2:2" x14ac:dyDescent="0.2">
      <c r="B114" s="2"/>
    </row>
    <row r="115" spans="2:2" x14ac:dyDescent="0.2">
      <c r="B115" s="2"/>
    </row>
    <row r="116" spans="2:2" x14ac:dyDescent="0.2">
      <c r="B116" s="2"/>
    </row>
    <row r="117" spans="2:2" x14ac:dyDescent="0.2">
      <c r="B117" s="2"/>
    </row>
    <row r="118" spans="2:2" x14ac:dyDescent="0.2">
      <c r="B118" s="2"/>
    </row>
    <row r="119" spans="2:2" x14ac:dyDescent="0.2">
      <c r="B119" s="2"/>
    </row>
    <row r="120" spans="2:2" x14ac:dyDescent="0.2">
      <c r="B120" s="2"/>
    </row>
    <row r="121" spans="2:2" x14ac:dyDescent="0.2">
      <c r="B121" s="2"/>
    </row>
    <row r="122" spans="2:2" x14ac:dyDescent="0.2">
      <c r="B122" s="2"/>
    </row>
    <row r="123" spans="2:2" x14ac:dyDescent="0.2">
      <c r="B123" s="2"/>
    </row>
    <row r="124" spans="2:2" x14ac:dyDescent="0.2">
      <c r="B124" s="2"/>
    </row>
    <row r="125" spans="2:2" x14ac:dyDescent="0.2">
      <c r="B125" s="2"/>
    </row>
    <row r="126" spans="2:2" x14ac:dyDescent="0.2">
      <c r="B126" s="2"/>
    </row>
    <row r="127" spans="2:2" x14ac:dyDescent="0.2">
      <c r="B127" s="2"/>
    </row>
    <row r="128" spans="2:2" x14ac:dyDescent="0.2">
      <c r="B128" s="2"/>
    </row>
    <row r="129" spans="2:2" x14ac:dyDescent="0.2">
      <c r="B129" s="2"/>
    </row>
    <row r="130" spans="2:2" x14ac:dyDescent="0.2">
      <c r="B130" s="2"/>
    </row>
    <row r="131" spans="2:2" x14ac:dyDescent="0.2">
      <c r="B131" s="2"/>
    </row>
  </sheetData>
  <phoneticPr fontId="8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ЧВА</vt:lpstr>
      <vt:lpstr>Структура активів НПФ</vt:lpstr>
      <vt:lpstr>Доходність</vt:lpstr>
      <vt:lpstr>Доходність (графік)</vt:lpstr>
    </vt:vector>
  </TitlesOfParts>
  <Company>UAIB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Sergiy Kutsy</cp:lastModifiedBy>
  <dcterms:created xsi:type="dcterms:W3CDTF">2010-05-19T12:57:40Z</dcterms:created>
  <dcterms:modified xsi:type="dcterms:W3CDTF">2026-05-15T07:41:53Z</dcterms:modified>
</cp:coreProperties>
</file>