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<sst xmlns="http://schemas.openxmlformats.org/spreadsheetml/2006/main" count="289" uniqueCount="92">
  <si>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</si>
  <si>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</si>
  <si>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</si>
  <si>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</si>
  <si>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</si>
  <si>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</si>
  <si>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</si>
  <si>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</si>
  <si>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</si>
  <si>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</si>
  <si>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</si>
  <si>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</si>
  <si>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</si>
  <si>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</si>
  <si>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</si>
  <si>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</si>
  <si>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</si>
  <si>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</si>
  <si>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</si>
  <si>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</si>
  <si>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</si>
  <si>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</si>
  <si>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</si>
  <si>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</si>
  <si>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</si>
  <si>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</si>
  <si>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</si>
  <si>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</si>
  <si>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</si>
  <si>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</si>
  <si>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</si>
  <si>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</si>
  <si>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</si>
  <si>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</si>
  <si>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</si>
  <si>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</si>
  <si>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</si>
  <si>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</si>
  <si>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</si>
  <si>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</si>
  <si>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</si>
  <si>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</si>
  <si>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</si>
  <si>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</si>
  <si>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</si>
  <si>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</si>
  <si>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</si>
  <si>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</si>
  <si>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</si>
  <si>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</si>
  <si>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</si>
  <si>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</si>
  <si>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</si>
  <si>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</si>
  <si>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</si>
  <si>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</si>
  <si>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</si>
  <si>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</si>
  <si>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</si>
  <si>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</si>
  <si>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</si>
  <si>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</si>
  <si>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</si>
  <si>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</si>
  <si>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</si>
  <si>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</si>
  <si>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</si>
  <si>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</si>
  <si>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</si>
  <si>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</si>
  <si>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</si>
  <si>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</si>
  <si>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</si>
  <si>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</si>
  <si>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</si>
  <si>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</si>
  <si>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</si>
  <si>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</si>
  <si>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</si>
  <si>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КІНТО-Еквіті</t>
  </si>
  <si>
    <t>УНIВЕР.УА/Тарас Шевченко: Фонд Заощаджень</t>
  </si>
  <si>
    <t>ОТП Класичний</t>
  </si>
  <si>
    <t>ТОВ "КУА "ОТП Капітал"</t>
  </si>
  <si>
    <t>http://otpcapital.com.ua/</t>
  </si>
  <si>
    <t>ОТП Фонд Акцій</t>
  </si>
  <si>
    <t>КІНТО-Класичний</t>
  </si>
  <si>
    <t>УНIВЕР.УА/Михайло Грушевський: Фонд Державних Паперiв</t>
  </si>
  <si>
    <t>ТАСК Український Капітал</t>
  </si>
  <si>
    <t>спец.</t>
  </si>
  <si>
    <t>Аргентум</t>
  </si>
  <si>
    <t>ТОВ "КУА ОЗОН"</t>
  </si>
  <si>
    <t>http://ozoncap.com/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</si>
</sst>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8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/>
    </xf>
    <xf numFmtId="0" fontId="49" fillId="0" borderId="40" xfId="58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4" fillId="0" borderId="42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39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10" fontId="2" fillId="0" borderId="0" xfId="0" applyNumberFormat="1" applyFont="1" applyBorder="1" applyAlignment="1">
      <alignment horizontal="right" vertical="center" inden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8916831"/>
        <c:axId val="60489432"/>
      </c:barChart>
      <c:catAx>
        <c:axId val="58916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89432"/>
        <c:crosses val="autoZero"/>
        <c:auto val="0"/>
        <c:lblOffset val="0"/>
        <c:tickLblSkip val="1"/>
        <c:noMultiLvlLbl val="0"/>
      </c:catAx>
      <c:val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916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63081"/>
        <c:axId val="7296818"/>
      </c:barChart>
      <c:catAx>
        <c:axId val="60463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96818"/>
        <c:crosses val="autoZero"/>
        <c:auto val="0"/>
        <c:lblOffset val="0"/>
        <c:tickLblSkip val="1"/>
        <c:noMultiLvlLbl val="0"/>
      </c:catAx>
      <c:valAx>
        <c:axId val="729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3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71363"/>
        <c:axId val="54171356"/>
      </c:barChart>
      <c:catAx>
        <c:axId val="65671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71356"/>
        <c:crosses val="autoZero"/>
        <c:auto val="0"/>
        <c:lblOffset val="0"/>
        <c:tickLblSkip val="1"/>
        <c:noMultiLvlLbl val="0"/>
      </c:catAx>
      <c:valAx>
        <c:axId val="541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1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80157"/>
        <c:axId val="25803686"/>
      </c:barChart>
      <c:catAx>
        <c:axId val="17780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03686"/>
        <c:crosses val="autoZero"/>
        <c:auto val="0"/>
        <c:lblOffset val="0"/>
        <c:tickLblSkip val="1"/>
        <c:noMultiLvlLbl val="0"/>
      </c:catAx>
      <c:val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0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06583"/>
        <c:axId val="9723792"/>
      </c:barChart>
      <c:catAx>
        <c:axId val="30906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23792"/>
        <c:crosses val="autoZero"/>
        <c:auto val="0"/>
        <c:lblOffset val="0"/>
        <c:tickLblSkip val="1"/>
        <c:noMultiLvlLbl val="0"/>
      </c:catAx>
      <c:val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6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05265"/>
        <c:axId val="49429658"/>
      </c:barChart>
      <c:catAx>
        <c:axId val="20405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29658"/>
        <c:crosses val="autoZero"/>
        <c:auto val="0"/>
        <c:lblOffset val="0"/>
        <c:tickLblSkip val="1"/>
        <c:noMultiLvlLbl val="0"/>
      </c:catAx>
      <c:val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05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2213739"/>
        <c:axId val="44379332"/>
      </c:barChart>
      <c:catAx>
        <c:axId val="42213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379332"/>
        <c:crossesAt val="0"/>
        <c:auto val="0"/>
        <c:lblOffset val="0"/>
        <c:tickLblSkip val="1"/>
        <c:noMultiLvlLbl val="0"/>
      </c:catAx>
      <c:valAx>
        <c:axId val="44379332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1373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3869669"/>
        <c:axId val="37956110"/>
      </c:barChart>
      <c:catAx>
        <c:axId val="63869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956110"/>
        <c:crosses val="autoZero"/>
        <c:auto val="0"/>
        <c:lblOffset val="0"/>
        <c:tickLblSkip val="1"/>
        <c:noMultiLvlLbl val="0"/>
      </c:catAx>
      <c:val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69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060671"/>
        <c:axId val="54546040"/>
      </c:barChart>
      <c:catAx>
        <c:axId val="6060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546040"/>
        <c:crosses val="autoZero"/>
        <c:auto val="0"/>
        <c:lblOffset val="0"/>
        <c:tickLblSkip val="52"/>
        <c:noMultiLvlLbl val="0"/>
      </c:catAx>
      <c:valAx>
        <c:axId val="5454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60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1152313"/>
        <c:axId val="56153090"/>
      </c:barChart>
      <c:catAx>
        <c:axId val="21152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153090"/>
        <c:crosses val="autoZero"/>
        <c:auto val="0"/>
        <c:lblOffset val="0"/>
        <c:tickLblSkip val="49"/>
        <c:noMultiLvlLbl val="0"/>
      </c:catAx>
      <c:valAx>
        <c:axId val="56153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52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615763"/>
        <c:axId val="52106412"/>
      </c:barChart>
      <c:catAx>
        <c:axId val="35615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106412"/>
        <c:crosses val="autoZero"/>
        <c:auto val="0"/>
        <c:lblOffset val="0"/>
        <c:tickLblSkip val="4"/>
        <c:noMultiLvlLbl val="0"/>
      </c:catAx>
      <c:valAx>
        <c:axId val="5210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615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7533977"/>
        <c:axId val="696930"/>
      </c:barChart>
      <c:catAx>
        <c:axId val="7533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6930"/>
        <c:crosses val="autoZero"/>
        <c:auto val="0"/>
        <c:lblOffset val="0"/>
        <c:tickLblSkip val="9"/>
        <c:noMultiLvlLbl val="0"/>
      </c:catAx>
      <c:val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3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04525"/>
        <c:axId val="59869814"/>
      </c:barChart>
      <c:catAx>
        <c:axId val="66304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869814"/>
        <c:crosses val="autoZero"/>
        <c:auto val="0"/>
        <c:lblOffset val="0"/>
        <c:tickLblSkip val="4"/>
        <c:noMultiLvlLbl val="0"/>
      </c:catAx>
      <c:val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04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957415"/>
        <c:axId val="17616736"/>
      </c:barChart>
      <c:catAx>
        <c:axId val="1957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616736"/>
        <c:crosses val="autoZero"/>
        <c:auto val="0"/>
        <c:lblOffset val="0"/>
        <c:tickLblSkip val="52"/>
        <c:noMultiLvlLbl val="0"/>
      </c:catAx>
      <c:val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7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32897"/>
        <c:axId val="17669482"/>
      </c:barChart>
      <c:catAx>
        <c:axId val="24332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669482"/>
        <c:crosses val="autoZero"/>
        <c:auto val="0"/>
        <c:lblOffset val="0"/>
        <c:tickLblSkip val="4"/>
        <c:noMultiLvlLbl val="0"/>
      </c:catAx>
      <c:valAx>
        <c:axId val="1766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32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07611"/>
        <c:axId val="21941908"/>
      </c:barChart>
      <c:catAx>
        <c:axId val="24807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941908"/>
        <c:crosses val="autoZero"/>
        <c:auto val="0"/>
        <c:lblOffset val="0"/>
        <c:tickLblSkip val="4"/>
        <c:noMultiLvlLbl val="0"/>
      </c:catAx>
      <c:val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07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59445"/>
        <c:axId val="32464094"/>
      </c:barChart>
      <c:catAx>
        <c:axId val="63259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464094"/>
        <c:crosses val="autoZero"/>
        <c:auto val="0"/>
        <c:lblOffset val="0"/>
        <c:tickLblSkip val="4"/>
        <c:noMultiLvlLbl val="0"/>
      </c:catAx>
      <c:val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59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741391"/>
        <c:axId val="12345928"/>
      </c:barChart>
      <c:catAx>
        <c:axId val="23741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345928"/>
        <c:crosses val="autoZero"/>
        <c:auto val="0"/>
        <c:lblOffset val="0"/>
        <c:tickLblSkip val="4"/>
        <c:noMultiLvlLbl val="0"/>
      </c:catAx>
      <c:val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741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004489"/>
        <c:axId val="60496082"/>
      </c:barChart>
      <c:catAx>
        <c:axId val="4400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496082"/>
        <c:crosses val="autoZero"/>
        <c:auto val="0"/>
        <c:lblOffset val="0"/>
        <c:tickLblSkip val="4"/>
        <c:noMultiLvlLbl val="0"/>
      </c:catAx>
      <c:val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04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93827"/>
        <c:axId val="1235580"/>
      </c:barChart>
      <c:catAx>
        <c:axId val="7593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35580"/>
        <c:crosses val="autoZero"/>
        <c:auto val="0"/>
        <c:lblOffset val="0"/>
        <c:tickLblSkip val="4"/>
        <c:noMultiLvlLbl val="0"/>
      </c:catAx>
      <c:val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93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120221"/>
        <c:axId val="32973126"/>
      </c:barChart>
      <c:catAx>
        <c:axId val="11120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973126"/>
        <c:crosses val="autoZero"/>
        <c:auto val="0"/>
        <c:lblOffset val="0"/>
        <c:tickLblSkip val="4"/>
        <c:noMultiLvlLbl val="0"/>
      </c:catAx>
      <c:valAx>
        <c:axId val="32973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120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22679"/>
        <c:axId val="53577520"/>
      </c:barChart>
      <c:catAx>
        <c:axId val="28322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577520"/>
        <c:crosses val="autoZero"/>
        <c:auto val="0"/>
        <c:lblOffset val="0"/>
        <c:tickLblSkip val="4"/>
        <c:noMultiLvlLbl val="0"/>
      </c:catAx>
      <c:valAx>
        <c:axId val="53577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22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272371"/>
        <c:axId val="56451340"/>
      </c:barChart>
      <c:catAx>
        <c:axId val="6272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51340"/>
        <c:crosses val="autoZero"/>
        <c:auto val="0"/>
        <c:lblOffset val="0"/>
        <c:tickLblSkip val="1"/>
        <c:noMultiLvlLbl val="0"/>
      </c:catAx>
      <c:val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2435633"/>
        <c:axId val="44811834"/>
      </c:barChart>
      <c:catAx>
        <c:axId val="12435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11834"/>
        <c:crosses val="autoZero"/>
        <c:auto val="0"/>
        <c:lblOffset val="0"/>
        <c:tickLblSkip val="1"/>
        <c:noMultiLvlLbl val="0"/>
      </c:catAx>
      <c:valAx>
        <c:axId val="44811834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3563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53323"/>
        <c:axId val="5879908"/>
      </c:barChart>
      <c:catAx>
        <c:axId val="653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79908"/>
        <c:crosses val="autoZero"/>
        <c:auto val="0"/>
        <c:lblOffset val="0"/>
        <c:tickLblSkip val="1"/>
        <c:noMultiLvlLbl val="0"/>
      </c:catAx>
      <c:valAx>
        <c:axId val="587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3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2919173"/>
        <c:axId val="6510510"/>
      </c:barChart>
      <c:catAx>
        <c:axId val="52919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10510"/>
        <c:crosses val="autoZero"/>
        <c:auto val="0"/>
        <c:lblOffset val="0"/>
        <c:tickLblSkip val="5"/>
        <c:noMultiLvlLbl val="0"/>
      </c:catAx>
      <c:valAx>
        <c:axId val="65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919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8594591"/>
        <c:axId val="57589272"/>
      </c:barChart>
      <c:catAx>
        <c:axId val="58594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589272"/>
        <c:crosses val="autoZero"/>
        <c:auto val="0"/>
        <c:lblOffset val="0"/>
        <c:tickLblSkip val="5"/>
        <c:noMultiLvlLbl val="0"/>
      </c:catAx>
      <c:valAx>
        <c:axId val="5758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594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541401"/>
        <c:axId val="34219426"/>
      </c:barChart>
      <c:catAx>
        <c:axId val="48541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219426"/>
        <c:crosses val="autoZero"/>
        <c:auto val="0"/>
        <c:lblOffset val="0"/>
        <c:tickLblSkip val="1"/>
        <c:noMultiLvlLbl val="0"/>
      </c:catAx>
      <c:valAx>
        <c:axId val="3421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541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39379"/>
        <c:axId val="20310092"/>
      </c:barChart>
      <c:catAx>
        <c:axId val="39539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310092"/>
        <c:crosses val="autoZero"/>
        <c:auto val="0"/>
        <c:lblOffset val="0"/>
        <c:tickLblSkip val="1"/>
        <c:noMultiLvlLbl val="0"/>
      </c:catAx>
      <c:valAx>
        <c:axId val="2031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9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573101"/>
        <c:axId val="34504726"/>
      </c:barChart>
      <c:catAx>
        <c:axId val="48573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504726"/>
        <c:crosses val="autoZero"/>
        <c:auto val="0"/>
        <c:lblOffset val="0"/>
        <c:tickLblSkip val="1"/>
        <c:noMultiLvlLbl val="0"/>
      </c:catAx>
      <c:valAx>
        <c:axId val="3450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573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107079"/>
        <c:axId val="43419392"/>
      </c:barChart>
      <c:catAx>
        <c:axId val="42107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419392"/>
        <c:crosses val="autoZero"/>
        <c:auto val="0"/>
        <c:lblOffset val="0"/>
        <c:tickLblSkip val="1"/>
        <c:noMultiLvlLbl val="0"/>
      </c:catAx>
      <c:valAx>
        <c:axId val="4341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107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30209"/>
        <c:axId val="27309834"/>
      </c:barChart>
      <c:catAx>
        <c:axId val="55230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309834"/>
        <c:crosses val="autoZero"/>
        <c:auto val="0"/>
        <c:lblOffset val="0"/>
        <c:tickLblSkip val="1"/>
        <c:noMultiLvlLbl val="0"/>
      </c:catAx>
      <c:valAx>
        <c:axId val="2730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230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461915"/>
        <c:axId val="64612916"/>
      </c:barChart>
      <c:catAx>
        <c:axId val="4446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612916"/>
        <c:crosses val="autoZero"/>
        <c:auto val="0"/>
        <c:lblOffset val="0"/>
        <c:tickLblSkip val="1"/>
        <c:noMultiLvlLbl val="0"/>
      </c:catAx>
      <c:valAx>
        <c:axId val="6461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46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00013"/>
        <c:axId val="9155798"/>
      </c:barChart>
      <c:catAx>
        <c:axId val="38300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55798"/>
        <c:crosses val="autoZero"/>
        <c:auto val="0"/>
        <c:lblOffset val="0"/>
        <c:tickLblSkip val="1"/>
        <c:noMultiLvlLbl val="0"/>
      </c:catAx>
      <c:valAx>
        <c:axId val="915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0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45333"/>
        <c:axId val="66263678"/>
      </c:barChart>
      <c:catAx>
        <c:axId val="44645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263678"/>
        <c:crosses val="autoZero"/>
        <c:auto val="0"/>
        <c:lblOffset val="0"/>
        <c:tickLblSkip val="1"/>
        <c:noMultiLvlLbl val="0"/>
      </c:catAx>
      <c:valAx>
        <c:axId val="6626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645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02191"/>
        <c:axId val="65757672"/>
      </c:barChart>
      <c:catAx>
        <c:axId val="59502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757672"/>
        <c:crosses val="autoZero"/>
        <c:auto val="0"/>
        <c:lblOffset val="0"/>
        <c:tickLblSkip val="1"/>
        <c:noMultiLvlLbl val="0"/>
      </c:catAx>
      <c:valAx>
        <c:axId val="6575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502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48137"/>
        <c:axId val="24771186"/>
      </c:barChart>
      <c:catAx>
        <c:axId val="54948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771186"/>
        <c:crosses val="autoZero"/>
        <c:auto val="0"/>
        <c:lblOffset val="0"/>
        <c:tickLblSkip val="1"/>
        <c:noMultiLvlLbl val="0"/>
      </c:catAx>
      <c:valAx>
        <c:axId val="247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948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14083"/>
        <c:axId val="60309020"/>
      </c:barChart>
      <c:catAx>
        <c:axId val="21614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309020"/>
        <c:crosses val="autoZero"/>
        <c:auto val="0"/>
        <c:lblOffset val="0"/>
        <c:tickLblSkip val="1"/>
        <c:noMultiLvlLbl val="0"/>
      </c:catAx>
      <c:valAx>
        <c:axId val="6030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614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10269"/>
        <c:axId val="53192422"/>
      </c:barChart>
      <c:catAx>
        <c:axId val="5910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192422"/>
        <c:crosses val="autoZero"/>
        <c:auto val="0"/>
        <c:lblOffset val="0"/>
        <c:tickLblSkip val="1"/>
        <c:noMultiLvlLbl val="0"/>
      </c:catAx>
      <c:valAx>
        <c:axId val="5319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10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8969751"/>
        <c:axId val="13618896"/>
      </c:barChart>
      <c:catAx>
        <c:axId val="8969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618896"/>
        <c:crosses val="autoZero"/>
        <c:auto val="0"/>
        <c:lblOffset val="0"/>
        <c:tickLblSkip val="1"/>
        <c:noMultiLvlLbl val="0"/>
      </c:catAx>
      <c:valAx>
        <c:axId val="13618896"/>
        <c:scaling>
          <c:orientation val="minMax"/>
          <c:max val="0.05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6975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293319"/>
        <c:axId val="3422144"/>
      </c:barChart>
      <c:catAx>
        <c:axId val="15293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144"/>
        <c:crosses val="autoZero"/>
        <c:auto val="0"/>
        <c:lblOffset val="0"/>
        <c:tickLblSkip val="1"/>
        <c:noMultiLvlLbl val="0"/>
      </c:catAx>
      <c:val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3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0799297"/>
        <c:axId val="8758218"/>
      </c:barChart>
      <c:catAx>
        <c:axId val="30799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58218"/>
        <c:crosses val="autoZero"/>
        <c:auto val="0"/>
        <c:lblOffset val="0"/>
        <c:tickLblSkip val="1"/>
        <c:noMultiLvlLbl val="0"/>
      </c:catAx>
      <c:valAx>
        <c:axId val="875821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9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715099"/>
        <c:axId val="38327028"/>
      </c:barChart>
      <c:catAx>
        <c:axId val="11715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27028"/>
        <c:crosses val="autoZero"/>
        <c:auto val="0"/>
        <c:lblOffset val="0"/>
        <c:tickLblSkip val="1"/>
        <c:noMultiLvlLbl val="0"/>
      </c:catAx>
      <c:val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5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98933"/>
        <c:axId val="17481534"/>
      </c:barChart>
      <c:catAx>
        <c:axId val="9398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81534"/>
        <c:crosses val="autoZero"/>
        <c:auto val="0"/>
        <c:lblOffset val="0"/>
        <c:tickLblSkip val="1"/>
        <c:noMultiLvlLbl val="0"/>
      </c:catAx>
      <c:valAx>
        <c:axId val="1748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8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16079"/>
        <c:axId val="6718120"/>
      </c:barChart>
      <c:catAx>
        <c:axId val="23116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18120"/>
        <c:crosses val="autoZero"/>
        <c:auto val="0"/>
        <c:lblOffset val="0"/>
        <c:tickLblSkip val="1"/>
        <c:noMultiLvlLbl val="0"/>
      </c:catAx>
      <c:valAx>
        <c:axId val="6718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7" t="s">
        <v>47</v>
      </c>
      <c r="B1" s="107"/>
      <c r="C1" s="107"/>
      <c r="D1" s="107"/>
      <c r="E1" s="107"/>
      <c r="F1" s="107"/>
      <c r="G1" s="107"/>
      <c r="H1" s="107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81</v>
      </c>
      <c r="C3" s="88">
        <v>69789694.17</v>
      </c>
      <c r="D3" s="86">
        <v>10503</v>
      </c>
      <c r="E3" s="88">
        <v>6644.74</v>
      </c>
      <c r="F3" s="88">
        <v>1000</v>
      </c>
      <c r="G3" s="87" t="s">
        <v>82</v>
      </c>
      <c r="H3" s="87" t="s">
        <v>83</v>
      </c>
    </row>
    <row r="4" spans="1:8" ht="14.25">
      <c r="A4" s="40">
        <v>2</v>
      </c>
      <c r="B4" s="87" t="s">
        <v>85</v>
      </c>
      <c r="C4" s="88">
        <v>24618732.35</v>
      </c>
      <c r="D4" s="86">
        <v>44417</v>
      </c>
      <c r="E4" s="88">
        <v>554.2637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84</v>
      </c>
      <c r="C5" s="88">
        <v>9664214.72</v>
      </c>
      <c r="D5" s="86">
        <v>6586580</v>
      </c>
      <c r="E5" s="88">
        <v>1.47</v>
      </c>
      <c r="F5" s="88">
        <v>1</v>
      </c>
      <c r="G5" s="87" t="s">
        <v>82</v>
      </c>
      <c r="H5" s="87" t="s">
        <v>83</v>
      </c>
    </row>
    <row r="6" spans="1:8" ht="14.25">
      <c r="A6" s="40">
        <v>4</v>
      </c>
      <c r="B6" s="87" t="s">
        <v>75</v>
      </c>
      <c r="C6" s="88">
        <v>9234413.83</v>
      </c>
      <c r="D6" s="86">
        <v>8445</v>
      </c>
      <c r="E6" s="88">
        <v>1093.4771</v>
      </c>
      <c r="F6" s="88">
        <v>1000</v>
      </c>
      <c r="G6" s="87" t="s">
        <v>76</v>
      </c>
      <c r="H6" s="87" t="s">
        <v>77</v>
      </c>
    </row>
    <row r="7" spans="1:8" ht="14.25" customHeight="1">
      <c r="A7" s="40">
        <v>5</v>
      </c>
      <c r="B7" s="87" t="s">
        <v>86</v>
      </c>
      <c r="C7" s="88">
        <v>6897215.01</v>
      </c>
      <c r="D7" s="86">
        <v>1085</v>
      </c>
      <c r="E7" s="88">
        <v>6356.8802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6044808.1</v>
      </c>
      <c r="D8" s="86">
        <v>1256</v>
      </c>
      <c r="E8" s="88">
        <v>4812.75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4686359.64</v>
      </c>
      <c r="D9" s="86">
        <v>675</v>
      </c>
      <c r="E9" s="88">
        <v>6942.76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4026204.1</v>
      </c>
      <c r="D10" s="86">
        <v>12772</v>
      </c>
      <c r="E10" s="88">
        <v>315.2368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53</v>
      </c>
      <c r="C11" s="88">
        <v>2785142.78</v>
      </c>
      <c r="D11" s="86">
        <v>2566</v>
      </c>
      <c r="E11" s="88">
        <v>1085.4025</v>
      </c>
      <c r="F11" s="88">
        <v>1000</v>
      </c>
      <c r="G11" s="87" t="s">
        <v>55</v>
      </c>
      <c r="H11" s="87" t="s">
        <v>65</v>
      </c>
    </row>
    <row r="12" spans="1:8" ht="14.25" customHeight="1">
      <c r="A12" s="40">
        <v>10</v>
      </c>
      <c r="B12" s="87" t="s">
        <v>67</v>
      </c>
      <c r="C12" s="88">
        <v>2602269.65</v>
      </c>
      <c r="D12" s="86">
        <v>1432</v>
      </c>
      <c r="E12" s="88">
        <v>1817.2274</v>
      </c>
      <c r="F12" s="88">
        <v>1000</v>
      </c>
      <c r="G12" s="87" t="s">
        <v>72</v>
      </c>
      <c r="H12" s="87" t="s">
        <v>68</v>
      </c>
    </row>
    <row r="13" spans="1:8" ht="14.25">
      <c r="A13" s="40">
        <v>11</v>
      </c>
      <c r="B13" s="87" t="s">
        <v>80</v>
      </c>
      <c r="C13" s="88">
        <v>1814968.13</v>
      </c>
      <c r="D13" s="86">
        <v>366</v>
      </c>
      <c r="E13" s="88">
        <v>4958.9293</v>
      </c>
      <c r="F13" s="88">
        <v>1000</v>
      </c>
      <c r="G13" s="87" t="s">
        <v>76</v>
      </c>
      <c r="H13" s="87" t="s">
        <v>77</v>
      </c>
    </row>
    <row r="14" spans="1:8" ht="14.25">
      <c r="A14" s="40">
        <v>12</v>
      </c>
      <c r="B14" s="87" t="s">
        <v>78</v>
      </c>
      <c r="C14" s="88">
        <v>1520736.71</v>
      </c>
      <c r="D14" s="86">
        <v>529</v>
      </c>
      <c r="E14" s="88">
        <v>2874.7386</v>
      </c>
      <c r="F14" s="88">
        <v>1000</v>
      </c>
      <c r="G14" s="87" t="s">
        <v>76</v>
      </c>
      <c r="H14" s="87" t="s">
        <v>77</v>
      </c>
    </row>
    <row r="15" spans="1:8" ht="14.25">
      <c r="A15" s="40">
        <v>13</v>
      </c>
      <c r="B15" s="87" t="s">
        <v>79</v>
      </c>
      <c r="C15" s="88">
        <v>1504661.47</v>
      </c>
      <c r="D15" s="86">
        <v>3115</v>
      </c>
      <c r="E15" s="88">
        <v>483.0374</v>
      </c>
      <c r="F15" s="88">
        <v>1000</v>
      </c>
      <c r="G15" s="87" t="s">
        <v>54</v>
      </c>
      <c r="H15" s="87" t="s">
        <v>26</v>
      </c>
    </row>
    <row r="16" spans="1:8" ht="14.25">
      <c r="A16" s="40">
        <v>14</v>
      </c>
      <c r="B16" s="87" t="s">
        <v>21</v>
      </c>
      <c r="C16" s="88">
        <v>1036400.8201</v>
      </c>
      <c r="D16" s="86">
        <v>953</v>
      </c>
      <c r="E16" s="88">
        <v>1087.514</v>
      </c>
      <c r="F16" s="88">
        <v>1000</v>
      </c>
      <c r="G16" s="87" t="s">
        <v>73</v>
      </c>
      <c r="H16" s="87" t="s">
        <v>27</v>
      </c>
    </row>
    <row r="17" spans="1:8" ht="14.25">
      <c r="A17" s="40">
        <v>15</v>
      </c>
      <c r="B17" s="87" t="s">
        <v>62</v>
      </c>
      <c r="C17" s="88">
        <v>736799.77</v>
      </c>
      <c r="D17" s="86">
        <v>7881</v>
      </c>
      <c r="E17" s="88">
        <v>93.4906</v>
      </c>
      <c r="F17" s="88">
        <v>100</v>
      </c>
      <c r="G17" s="87" t="s">
        <v>74</v>
      </c>
      <c r="H17" s="87" t="s">
        <v>46</v>
      </c>
    </row>
    <row r="18" spans="1:8" ht="14.25">
      <c r="A18" s="40">
        <v>16</v>
      </c>
      <c r="B18" s="87" t="s">
        <v>89</v>
      </c>
      <c r="C18" s="88">
        <v>228924.34</v>
      </c>
      <c r="D18" s="86">
        <v>22167</v>
      </c>
      <c r="E18" s="88">
        <v>10.32726</v>
      </c>
      <c r="F18" s="88">
        <v>100</v>
      </c>
      <c r="G18" s="87" t="s">
        <v>90</v>
      </c>
      <c r="H18" s="87" t="s">
        <v>91</v>
      </c>
    </row>
    <row r="19" spans="1:8" ht="15.75" customHeight="1" thickBot="1">
      <c r="A19" s="108" t="s">
        <v>23</v>
      </c>
      <c r="B19" s="109"/>
      <c r="C19" s="53">
        <f>SUM(C3:C18)</f>
        <v>147191545.59010005</v>
      </c>
      <c r="D19" s="54">
        <f>SUM(D3:D18)</f>
        <v>6704742</v>
      </c>
      <c r="E19" s="52" t="s">
        <v>24</v>
      </c>
      <c r="F19" s="52" t="s">
        <v>24</v>
      </c>
      <c r="G19" s="52" t="s">
        <v>24</v>
      </c>
      <c r="H19" s="55" t="s">
        <v>24</v>
      </c>
    </row>
    <row r="20" spans="1:8" ht="15" customHeight="1" thickBot="1">
      <c r="A20" s="106" t="s">
        <v>39</v>
      </c>
      <c r="B20" s="106"/>
      <c r="C20" s="106"/>
      <c r="D20" s="106"/>
      <c r="E20" s="106"/>
      <c r="F20" s="106"/>
      <c r="G20" s="106"/>
      <c r="H20" s="106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7" t="s">
        <v>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9" customFormat="1" ht="15.75" thickBot="1">
      <c r="A2" s="111" t="s">
        <v>22</v>
      </c>
      <c r="B2" s="95" t="s">
        <v>11</v>
      </c>
      <c r="C2" s="115" t="s">
        <v>12</v>
      </c>
      <c r="D2" s="117" t="s">
        <v>13</v>
      </c>
      <c r="E2" s="113" t="s">
        <v>14</v>
      </c>
      <c r="F2" s="94"/>
      <c r="G2" s="94"/>
      <c r="H2" s="94"/>
      <c r="I2" s="94"/>
      <c r="J2" s="94"/>
      <c r="K2" s="94"/>
      <c r="L2" s="94"/>
    </row>
    <row r="3" spans="1:12" s="10" customFormat="1" ht="64.5" customHeight="1" thickBot="1">
      <c r="A3" s="112"/>
      <c r="B3" s="114"/>
      <c r="C3" s="116"/>
      <c r="D3" s="118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0.04905517795114678</v>
      </c>
      <c r="F4" s="66">
        <v>0.048879539795655624</v>
      </c>
      <c r="G4" s="66">
        <v>0.13045852033498373</v>
      </c>
      <c r="H4" s="66">
        <v>0.1239942403150367</v>
      </c>
      <c r="I4" s="66">
        <v>0.1905100668524775</v>
      </c>
      <c r="J4" s="66">
        <v>0.04779099587446756</v>
      </c>
      <c r="K4" s="67">
        <v>-0.7556739999999998</v>
      </c>
      <c r="L4" s="67">
        <v>-0.10372841390852983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0.016824919229535773</v>
      </c>
      <c r="F5" s="66">
        <v>-0.01843184123190067</v>
      </c>
      <c r="G5" s="66">
        <v>0.06074374424336626</v>
      </c>
      <c r="H5" s="66">
        <v>0.07416381381146664</v>
      </c>
      <c r="I5" s="66">
        <v>0.07681217711984423</v>
      </c>
      <c r="J5" s="66">
        <v>-0.02399924247804397</v>
      </c>
      <c r="K5" s="67">
        <v>1.0614599999999998</v>
      </c>
      <c r="L5" s="67">
        <v>0.08353933124089741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0.032940048590341275</v>
      </c>
      <c r="F6" s="70">
        <f>AVERAGE(F4:F5)</f>
        <v>0.015223849281877477</v>
      </c>
      <c r="G6" s="70">
        <f t="shared" si="0"/>
        <v>0.095601132289175</v>
      </c>
      <c r="H6" s="70">
        <f>AVERAGE(H4:H5)</f>
        <v>0.09907902706325167</v>
      </c>
      <c r="I6" s="70">
        <f>AVERAGE(I4:I5)</f>
        <v>0.13366112198616087</v>
      </c>
      <c r="J6" s="70">
        <f t="shared" si="0"/>
        <v>0.011895876698211794</v>
      </c>
      <c r="K6" s="72" t="s">
        <v>24</v>
      </c>
      <c r="L6" s="70">
        <f>AVERAGE(L4:L5)</f>
        <v>-0.01009454133381621</v>
      </c>
    </row>
    <row r="7" spans="1:12" s="9" customFormat="1" ht="14.25">
      <c r="A7" s="110" t="s">
        <v>42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s="9" customFormat="1" ht="14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9" t="s">
        <v>38</v>
      </c>
      <c r="B1" s="119"/>
      <c r="C1" s="119"/>
      <c r="D1" s="119"/>
      <c r="E1" s="119"/>
      <c r="F1" s="119"/>
      <c r="G1" s="119"/>
    </row>
    <row r="2" spans="1:7" s="11" customFormat="1" ht="15.75" thickBot="1">
      <c r="A2" s="111" t="s">
        <v>22</v>
      </c>
      <c r="B2" s="123" t="s">
        <v>11</v>
      </c>
      <c r="C2" s="120" t="s">
        <v>28</v>
      </c>
      <c r="D2" s="121"/>
      <c r="E2" s="122" t="s">
        <v>45</v>
      </c>
      <c r="F2" s="121"/>
      <c r="G2" s="125" t="s">
        <v>44</v>
      </c>
    </row>
    <row r="3" spans="1:7" s="11" customFormat="1" ht="15.75" thickBot="1">
      <c r="A3" s="112"/>
      <c r="B3" s="124"/>
      <c r="C3" s="29" t="s">
        <v>32</v>
      </c>
      <c r="D3" s="29" t="s">
        <v>30</v>
      </c>
      <c r="E3" s="29" t="s">
        <v>31</v>
      </c>
      <c r="F3" s="29" t="s">
        <v>30</v>
      </c>
      <c r="G3" s="126"/>
    </row>
    <row r="4" spans="1:7" ht="14.25">
      <c r="A4" s="57">
        <v>1</v>
      </c>
      <c r="B4" s="44" t="s">
        <v>63</v>
      </c>
      <c r="C4" s="30">
        <v>174.3823200000003</v>
      </c>
      <c r="D4" s="63">
        <v>0.049053653462327304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61</v>
      </c>
      <c r="C5" s="30">
        <v>59.183979999999984</v>
      </c>
      <c r="D5" s="63">
        <v>0.016825195518196688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233.5663000000003</v>
      </c>
      <c r="D6" s="62">
        <v>0.03302452343784606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61</v>
      </c>
      <c r="C2" s="66">
        <v>0.016824919229535773</v>
      </c>
      <c r="D2" s="21"/>
    </row>
    <row r="3" spans="1:4" ht="14.25">
      <c r="A3" s="21"/>
      <c r="B3" s="42" t="s">
        <v>63</v>
      </c>
      <c r="C3" s="66">
        <v>0.04905517795114678</v>
      </c>
      <c r="D3" s="21"/>
    </row>
    <row r="4" spans="2:3" ht="14.25">
      <c r="B4" s="42" t="s">
        <v>20</v>
      </c>
      <c r="C4" s="66">
        <v>-0.03211979480053839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7" t="s">
        <v>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9" customFormat="1" ht="15.75" thickBot="1">
      <c r="A2" s="111" t="s">
        <v>22</v>
      </c>
      <c r="B2" s="95" t="s">
        <v>11</v>
      </c>
      <c r="C2" s="115" t="s">
        <v>12</v>
      </c>
      <c r="D2" s="117" t="s">
        <v>13</v>
      </c>
      <c r="E2" s="113" t="s">
        <v>14</v>
      </c>
      <c r="F2" s="94"/>
      <c r="G2" s="94"/>
      <c r="H2" s="94"/>
      <c r="I2" s="94"/>
      <c r="J2" s="94"/>
      <c r="K2" s="94"/>
      <c r="L2" s="94"/>
    </row>
    <row r="3" spans="1:12" s="10" customFormat="1" ht="64.5" customHeight="1" thickBot="1">
      <c r="A3" s="112"/>
      <c r="B3" s="114"/>
      <c r="C3" s="116"/>
      <c r="D3" s="118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85</v>
      </c>
      <c r="C4" s="43">
        <v>38118</v>
      </c>
      <c r="D4" s="43">
        <v>38182</v>
      </c>
      <c r="E4" s="66">
        <v>0.006805235730105608</v>
      </c>
      <c r="F4" s="66">
        <v>0.014283429443119555</v>
      </c>
      <c r="G4" s="66">
        <v>0.033720365084036086</v>
      </c>
      <c r="H4" s="66">
        <v>0.06657700649590614</v>
      </c>
      <c r="I4" s="66">
        <v>0.11633639635981896</v>
      </c>
      <c r="J4" s="66">
        <v>0.013035437909271419</v>
      </c>
      <c r="K4" s="66">
        <v>4.542637000000009</v>
      </c>
      <c r="L4" s="67">
        <v>0.09147500190568736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0.003059994972246294</v>
      </c>
      <c r="F5" s="66">
        <v>0.008951979026792012</v>
      </c>
      <c r="G5" s="66">
        <v>0.027646618255234623</v>
      </c>
      <c r="H5" s="66">
        <v>0.05656460819927367</v>
      </c>
      <c r="I5" s="66">
        <v>0.10667871733686574</v>
      </c>
      <c r="J5" s="66">
        <v>0.009214506560920599</v>
      </c>
      <c r="K5" s="66">
        <v>5.94276</v>
      </c>
      <c r="L5" s="67">
        <v>0.11890743519154778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0.003621535410360366</v>
      </c>
      <c r="F6" s="66">
        <v>0.006944132847168438</v>
      </c>
      <c r="G6" s="66">
        <v>-0.09935906443125497</v>
      </c>
      <c r="H6" s="66">
        <v>-0.08675489617746324</v>
      </c>
      <c r="I6" s="66">
        <v>0.07122721297192114</v>
      </c>
      <c r="J6" s="66">
        <v>0.008574540225364968</v>
      </c>
      <c r="K6" s="66">
        <v>1.8747386000000041</v>
      </c>
      <c r="L6" s="67">
        <v>0.06380936749640598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0.008294839515476271</v>
      </c>
      <c r="F7" s="66">
        <v>-0.00483450328779822</v>
      </c>
      <c r="G7" s="66">
        <v>0.05616704846271281</v>
      </c>
      <c r="H7" s="66">
        <v>0.022086886215093582</v>
      </c>
      <c r="I7" s="66">
        <v>0.026421207779976363</v>
      </c>
      <c r="J7" s="66">
        <v>-0.005745339271162497</v>
      </c>
      <c r="K7" s="66">
        <v>0.09347710000000231</v>
      </c>
      <c r="L7" s="67">
        <v>0.0052484153375784715</v>
      </c>
    </row>
    <row r="8" spans="1:12" s="9" customFormat="1" ht="14.25">
      <c r="A8" s="57">
        <v>5</v>
      </c>
      <c r="B8" s="42" t="s">
        <v>81</v>
      </c>
      <c r="C8" s="43">
        <v>39413</v>
      </c>
      <c r="D8" s="43">
        <v>39589</v>
      </c>
      <c r="E8" s="66">
        <v>0.001069657287828596</v>
      </c>
      <c r="F8" s="66" t="s">
        <v>52</v>
      </c>
      <c r="G8" s="66">
        <v>0.04079219210846352</v>
      </c>
      <c r="H8" s="66">
        <v>0.08669890638977873</v>
      </c>
      <c r="I8" s="66">
        <v>0.1895026091315093</v>
      </c>
      <c r="J8" s="66">
        <v>0.011217419491309055</v>
      </c>
      <c r="K8" s="66">
        <v>5.644739999999993</v>
      </c>
      <c r="L8" s="67">
        <v>0.12811963045002028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-0.0008882104305367733</v>
      </c>
      <c r="F9" s="66">
        <v>0.0035812856232178003</v>
      </c>
      <c r="G9" s="66">
        <v>0.01425998538924933</v>
      </c>
      <c r="H9" s="66">
        <v>0.024506733442607453</v>
      </c>
      <c r="I9" s="66">
        <v>-0.0022776217834061807</v>
      </c>
      <c r="J9" s="66">
        <v>0.004210241519842839</v>
      </c>
      <c r="K9" s="66">
        <v>0.08751400000000054</v>
      </c>
      <c r="L9" s="67">
        <v>0.005381904925488401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0.00047192778755822395</v>
      </c>
      <c r="F10" s="66" t="s">
        <v>52</v>
      </c>
      <c r="G10" s="66">
        <v>-0.04812007721693268</v>
      </c>
      <c r="H10" s="66">
        <v>-0.05129219890973691</v>
      </c>
      <c r="I10" s="66">
        <v>-0.08531673236416037</v>
      </c>
      <c r="J10" s="66">
        <v>-0.010953600067704738</v>
      </c>
      <c r="K10" s="66">
        <v>-0.06509399999999943</v>
      </c>
      <c r="L10" s="67">
        <v>-0.004414482877319492</v>
      </c>
    </row>
    <row r="11" spans="1:12" s="9" customFormat="1" ht="14.25">
      <c r="A11" s="57">
        <v>8</v>
      </c>
      <c r="B11" s="42" t="s">
        <v>79</v>
      </c>
      <c r="C11" s="43">
        <v>39884</v>
      </c>
      <c r="D11" s="43">
        <v>40001</v>
      </c>
      <c r="E11" s="66">
        <v>0.01705552166802793</v>
      </c>
      <c r="F11" s="66">
        <v>0.01509538005548694</v>
      </c>
      <c r="G11" s="66">
        <v>0.03332658763792162</v>
      </c>
      <c r="H11" s="66">
        <v>-0.03429757485513418</v>
      </c>
      <c r="I11" s="66">
        <v>-0.0627668627783482</v>
      </c>
      <c r="J11" s="66">
        <v>0.0151700477828558</v>
      </c>
      <c r="K11" s="66">
        <v>-0.5169625999999995</v>
      </c>
      <c r="L11" s="67">
        <v>-0.04868054875970107</v>
      </c>
    </row>
    <row r="12" spans="1:12" s="9" customFormat="1" ht="14.25">
      <c r="A12" s="57">
        <v>9</v>
      </c>
      <c r="B12" s="42" t="s">
        <v>89</v>
      </c>
      <c r="C12" s="43">
        <v>40031</v>
      </c>
      <c r="D12" s="43">
        <v>40129</v>
      </c>
      <c r="E12" s="66" t="s">
        <v>52</v>
      </c>
      <c r="F12" s="66" t="s">
        <v>52</v>
      </c>
      <c r="G12" s="66">
        <v>-0.3354829161572611</v>
      </c>
      <c r="H12" s="66">
        <v>-0.020355080327532415</v>
      </c>
      <c r="I12" s="66">
        <v>-0.34916055358088116</v>
      </c>
      <c r="J12" s="66" t="s">
        <v>52</v>
      </c>
      <c r="K12" s="66">
        <v>-0.8967274</v>
      </c>
      <c r="L12" s="67">
        <v>-0.14747055292328382</v>
      </c>
    </row>
    <row r="13" spans="1:12" s="9" customFormat="1" ht="14.25">
      <c r="A13" s="57">
        <v>10</v>
      </c>
      <c r="B13" s="42" t="s">
        <v>84</v>
      </c>
      <c r="C13" s="43">
        <v>40253</v>
      </c>
      <c r="D13" s="43">
        <v>40366</v>
      </c>
      <c r="E13" s="66">
        <v>-0.006756756756756799</v>
      </c>
      <c r="F13" s="66" t="s">
        <v>52</v>
      </c>
      <c r="G13" s="66">
        <v>-0.05161290322580647</v>
      </c>
      <c r="H13" s="66">
        <v>0.01379310344827589</v>
      </c>
      <c r="I13" s="66">
        <v>0.16666666666666674</v>
      </c>
      <c r="J13" s="66">
        <v>-0.006756756756756799</v>
      </c>
      <c r="K13" s="66">
        <v>0.47</v>
      </c>
      <c r="L13" s="67">
        <v>0.02877432826027304</v>
      </c>
    </row>
    <row r="14" spans="1:12" s="9" customFormat="1" ht="14.25">
      <c r="A14" s="57">
        <v>11</v>
      </c>
      <c r="B14" s="42" t="s">
        <v>53</v>
      </c>
      <c r="C14" s="43">
        <v>40114</v>
      </c>
      <c r="D14" s="43">
        <v>40401</v>
      </c>
      <c r="E14" s="66">
        <v>-0.0024999018952549523</v>
      </c>
      <c r="F14" s="66">
        <v>-0.003789610836365198</v>
      </c>
      <c r="G14" s="66">
        <v>0.024346819969148337</v>
      </c>
      <c r="H14" s="66">
        <v>0.016252797872147395</v>
      </c>
      <c r="I14" s="66">
        <v>-0.026627077784101005</v>
      </c>
      <c r="J14" s="66">
        <v>-0.006568312823907019</v>
      </c>
      <c r="K14" s="66">
        <v>0.08540249999999983</v>
      </c>
      <c r="L14" s="67">
        <v>0.006095723056820823</v>
      </c>
    </row>
    <row r="15" spans="1:12" s="9" customFormat="1" ht="14.25">
      <c r="A15" s="57">
        <v>12</v>
      </c>
      <c r="B15" s="42" t="s">
        <v>58</v>
      </c>
      <c r="C15" s="43">
        <v>40226</v>
      </c>
      <c r="D15" s="43">
        <v>40430</v>
      </c>
      <c r="E15" s="66">
        <v>0.003450648430007197</v>
      </c>
      <c r="F15" s="66">
        <v>0.00615473385584453</v>
      </c>
      <c r="G15" s="66">
        <v>0.029515890621356622</v>
      </c>
      <c r="H15" s="66">
        <v>0.0504082465586595</v>
      </c>
      <c r="I15" s="66">
        <v>0.09080462635791053</v>
      </c>
      <c r="J15" s="66">
        <v>0.006504031035312163</v>
      </c>
      <c r="K15" s="66">
        <v>3.8127500000000003</v>
      </c>
      <c r="L15" s="67">
        <v>0.1243565595612306</v>
      </c>
    </row>
    <row r="16" spans="1:12" s="9" customFormat="1" ht="14.25">
      <c r="A16" s="57">
        <v>13</v>
      </c>
      <c r="B16" s="42" t="s">
        <v>80</v>
      </c>
      <c r="C16" s="43">
        <v>40427</v>
      </c>
      <c r="D16" s="43">
        <v>40543</v>
      </c>
      <c r="E16" s="66">
        <v>0.0044444719015865886</v>
      </c>
      <c r="F16" s="66">
        <v>0.015557418723018968</v>
      </c>
      <c r="G16" s="66">
        <v>0.04691181838846248</v>
      </c>
      <c r="H16" s="66">
        <v>0.09973598863372635</v>
      </c>
      <c r="I16" s="66">
        <v>0.35232847886211727</v>
      </c>
      <c r="J16" s="66">
        <v>0.01693828267579578</v>
      </c>
      <c r="K16" s="66">
        <v>3.958929300000002</v>
      </c>
      <c r="L16" s="67">
        <v>0.13005532194861136</v>
      </c>
    </row>
    <row r="17" spans="1:12" s="9" customFormat="1" ht="14.25">
      <c r="A17" s="57">
        <v>14</v>
      </c>
      <c r="B17" s="42" t="s">
        <v>67</v>
      </c>
      <c r="C17" s="43">
        <v>40444</v>
      </c>
      <c r="D17" s="43">
        <v>40638</v>
      </c>
      <c r="E17" s="66">
        <v>0.006503792969966282</v>
      </c>
      <c r="F17" s="66">
        <v>0.004399459759297342</v>
      </c>
      <c r="G17" s="66">
        <v>0.028197372896872963</v>
      </c>
      <c r="H17" s="66">
        <v>0.04635865538376005</v>
      </c>
      <c r="I17" s="66">
        <v>0.10239019486873402</v>
      </c>
      <c r="J17" s="66">
        <v>-0.005745165582624834</v>
      </c>
      <c r="K17" s="66">
        <v>0.8172274000000002</v>
      </c>
      <c r="L17" s="67">
        <v>0.04763527796231082</v>
      </c>
    </row>
    <row r="18" spans="1:12" s="9" customFormat="1" ht="14.25" collapsed="1">
      <c r="A18" s="57">
        <v>15</v>
      </c>
      <c r="B18" s="42" t="s">
        <v>86</v>
      </c>
      <c r="C18" s="43">
        <v>40427</v>
      </c>
      <c r="D18" s="43">
        <v>40708</v>
      </c>
      <c r="E18" s="66">
        <v>0.0031613196177011638</v>
      </c>
      <c r="F18" s="66">
        <v>0.014396467248662281</v>
      </c>
      <c r="G18" s="66">
        <v>0.048259360314591326</v>
      </c>
      <c r="H18" s="66">
        <v>0.09694091287255491</v>
      </c>
      <c r="I18" s="66">
        <v>0.5544588145136731</v>
      </c>
      <c r="J18" s="66">
        <v>0.015815459749851657</v>
      </c>
      <c r="K18" s="66">
        <v>5.356880200000011</v>
      </c>
      <c r="L18" s="67">
        <v>0.15752001475880784</v>
      </c>
    </row>
    <row r="19" spans="1:12" s="9" customFormat="1" ht="14.25" collapsed="1">
      <c r="A19" s="57">
        <v>16</v>
      </c>
      <c r="B19" s="42" t="s">
        <v>60</v>
      </c>
      <c r="C19" s="43">
        <v>41026</v>
      </c>
      <c r="D19" s="43">
        <v>41242</v>
      </c>
      <c r="E19" s="66">
        <v>0.006485839643888491</v>
      </c>
      <c r="F19" s="66">
        <v>-0.003336472836343307</v>
      </c>
      <c r="G19" s="66">
        <v>0.03291135922409638</v>
      </c>
      <c r="H19" s="66">
        <v>0.08739728796417223</v>
      </c>
      <c r="I19" s="66">
        <v>0.12697752171109022</v>
      </c>
      <c r="J19" s="66">
        <v>-0.00527596582991674</v>
      </c>
      <c r="K19" s="66">
        <v>2.152368</v>
      </c>
      <c r="L19" s="67">
        <v>0.10814736553165716</v>
      </c>
    </row>
    <row r="20" spans="1:12" ht="15.75" thickBot="1">
      <c r="A20" s="69"/>
      <c r="B20" s="73" t="s">
        <v>50</v>
      </c>
      <c r="C20" s="71" t="s">
        <v>24</v>
      </c>
      <c r="D20" s="71" t="s">
        <v>24</v>
      </c>
      <c r="E20" s="70">
        <f aca="true" t="shared" si="0" ref="E20:J20">AVERAGE(E4:E19)</f>
        <v>0.0036186610568136324</v>
      </c>
      <c r="F20" s="70">
        <f t="shared" si="0"/>
        <v>0.006450308301841762</v>
      </c>
      <c r="G20" s="70">
        <f t="shared" si="0"/>
        <v>-0.007407471417444321</v>
      </c>
      <c r="H20" s="70">
        <f t="shared" si="0"/>
        <v>0.029663836450380572</v>
      </c>
      <c r="I20" s="70">
        <f t="shared" si="0"/>
        <v>0.08610272489183665</v>
      </c>
      <c r="J20" s="70">
        <f t="shared" si="0"/>
        <v>0.003975655107896777</v>
      </c>
      <c r="K20" s="71" t="s">
        <v>24</v>
      </c>
      <c r="L20" s="70">
        <f>AVERAGE(L4:L19)</f>
        <v>0.05093504761413347</v>
      </c>
    </row>
    <row r="21" spans="1:12" s="9" customFormat="1" ht="14.25">
      <c r="A21" s="110" t="s">
        <v>42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9" sqref="B1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9" t="s">
        <v>36</v>
      </c>
      <c r="B1" s="119"/>
      <c r="C1" s="119"/>
      <c r="D1" s="119"/>
      <c r="E1" s="119"/>
      <c r="F1" s="119"/>
      <c r="G1" s="119"/>
    </row>
    <row r="2" spans="1:7" ht="30.75" customHeight="1" thickBot="1">
      <c r="A2" s="111" t="s">
        <v>22</v>
      </c>
      <c r="B2" s="123" t="s">
        <v>11</v>
      </c>
      <c r="C2" s="120" t="s">
        <v>28</v>
      </c>
      <c r="D2" s="121"/>
      <c r="E2" s="122" t="s">
        <v>29</v>
      </c>
      <c r="F2" s="121"/>
      <c r="G2" s="125" t="s">
        <v>44</v>
      </c>
    </row>
    <row r="3" spans="1:7" ht="15.75" thickBot="1">
      <c r="A3" s="112"/>
      <c r="B3" s="124"/>
      <c r="C3" s="46" t="s">
        <v>32</v>
      </c>
      <c r="D3" s="29" t="s">
        <v>30</v>
      </c>
      <c r="E3" s="29" t="s">
        <v>31</v>
      </c>
      <c r="F3" s="29" t="s">
        <v>30</v>
      </c>
      <c r="G3" s="126"/>
    </row>
    <row r="4" spans="1:7" ht="14.25">
      <c r="A4" s="80">
        <v>1</v>
      </c>
      <c r="B4" s="75" t="s">
        <v>85</v>
      </c>
      <c r="C4" s="30">
        <v>171.35825</v>
      </c>
      <c r="D4" s="63">
        <v>0.007009270169428952</v>
      </c>
      <c r="E4" s="31">
        <v>9</v>
      </c>
      <c r="F4" s="63">
        <v>0.00020266618627274365</v>
      </c>
      <c r="G4" s="45">
        <v>4.988350421097879</v>
      </c>
    </row>
    <row r="5" spans="1:7" ht="14.25">
      <c r="A5" s="81">
        <v>2</v>
      </c>
      <c r="B5" s="75" t="s">
        <v>60</v>
      </c>
      <c r="C5" s="30">
        <v>30.642470000000202</v>
      </c>
      <c r="D5" s="63">
        <v>0.007669127105918324</v>
      </c>
      <c r="E5" s="31">
        <v>15</v>
      </c>
      <c r="F5" s="63">
        <v>0.0011758250372344596</v>
      </c>
      <c r="G5" s="45">
        <v>4.7118366504664</v>
      </c>
    </row>
    <row r="6" spans="1:7" ht="14.25">
      <c r="A6" s="81">
        <v>3</v>
      </c>
      <c r="B6" s="75" t="s">
        <v>75</v>
      </c>
      <c r="C6" s="30">
        <v>75.96782000000029</v>
      </c>
      <c r="D6" s="63">
        <v>0.008294837346538039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79</v>
      </c>
      <c r="C7" s="30">
        <v>25.232479999999978</v>
      </c>
      <c r="D7" s="63">
        <v>0.017055553305062636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86</v>
      </c>
      <c r="C8" s="30">
        <v>21.735629999999887</v>
      </c>
      <c r="D8" s="63">
        <v>0.0031613257488963464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58</v>
      </c>
      <c r="C9" s="30">
        <v>20.7855</v>
      </c>
      <c r="D9" s="63">
        <v>0.0034504352623112673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67</v>
      </c>
      <c r="C10" s="30">
        <v>16.815310000000053</v>
      </c>
      <c r="D10" s="63">
        <v>0.0065038124014984745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59</v>
      </c>
      <c r="C11" s="30">
        <v>14.2905</v>
      </c>
      <c r="D11" s="63">
        <v>0.003058709015594748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80</v>
      </c>
      <c r="C12" s="30">
        <v>8.03086999999988</v>
      </c>
      <c r="D12" s="63">
        <v>0.004444465326925562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78</v>
      </c>
      <c r="C13" s="30">
        <v>5.487530000000028</v>
      </c>
      <c r="D13" s="63">
        <v>0.0036215363601120893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62</v>
      </c>
      <c r="C14" s="30">
        <v>0.3479300000000512</v>
      </c>
      <c r="D14" s="63">
        <v>0.0004724409406052285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21</v>
      </c>
      <c r="C15" s="30">
        <v>-0.9213399999999673</v>
      </c>
      <c r="D15" s="63">
        <v>-0.0008881908007355672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53</v>
      </c>
      <c r="C16" s="30">
        <v>-6.980160000000149</v>
      </c>
      <c r="D16" s="63">
        <v>-0.0024999472265358593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84</v>
      </c>
      <c r="C17" s="30">
        <v>-165.5700800000001</v>
      </c>
      <c r="D17" s="63">
        <v>-0.016843713608053767</v>
      </c>
      <c r="E17" s="31">
        <v>-34432</v>
      </c>
      <c r="F17" s="63">
        <v>-0.0052004134715357715</v>
      </c>
      <c r="G17" s="45">
        <v>-51.24597498576945</v>
      </c>
    </row>
    <row r="18" spans="1:7" ht="14.25">
      <c r="A18" s="81">
        <v>15</v>
      </c>
      <c r="B18" s="75" t="s">
        <v>81</v>
      </c>
      <c r="C18" s="30">
        <v>-609.1521299999952</v>
      </c>
      <c r="D18" s="63">
        <v>-0.008652870920698528</v>
      </c>
      <c r="E18" s="31">
        <v>-103</v>
      </c>
      <c r="F18" s="63">
        <v>-0.009711484065623232</v>
      </c>
      <c r="G18" s="45">
        <v>-684.4580808947592</v>
      </c>
    </row>
    <row r="19" spans="1:7" ht="14.25">
      <c r="A19" s="81">
        <v>16</v>
      </c>
      <c r="B19" s="75" t="s">
        <v>89</v>
      </c>
      <c r="C19" s="30" t="s">
        <v>52</v>
      </c>
      <c r="D19" s="63" t="s">
        <v>52</v>
      </c>
      <c r="E19" s="31" t="s">
        <v>52</v>
      </c>
      <c r="F19" s="63" t="s">
        <v>52</v>
      </c>
      <c r="G19" s="45" t="s">
        <v>52</v>
      </c>
    </row>
    <row r="20" spans="1:7" ht="15.75" thickBot="1">
      <c r="A20" s="58"/>
      <c r="B20" s="59" t="s">
        <v>23</v>
      </c>
      <c r="C20" s="49">
        <v>-391.92941999999493</v>
      </c>
      <c r="D20" s="62">
        <v>-0.002659771403174738</v>
      </c>
      <c r="E20" s="50">
        <v>-34511</v>
      </c>
      <c r="F20" s="62">
        <v>-0.005137793382428035</v>
      </c>
      <c r="G20" s="51">
        <v>-726.0038688089644</v>
      </c>
    </row>
    <row r="22" ht="14.25">
      <c r="D22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84</v>
      </c>
      <c r="C2" s="66">
        <v>-0.006756756756756799</v>
      </c>
    </row>
    <row r="3" spans="1:5" ht="14.25">
      <c r="A3" s="14"/>
      <c r="B3" s="42" t="s">
        <v>53</v>
      </c>
      <c r="C3" s="66">
        <v>-0.0024999018952549523</v>
      </c>
      <c r="D3" s="14"/>
      <c r="E3" s="14"/>
    </row>
    <row r="4" spans="1:5" ht="14.25">
      <c r="A4" s="14"/>
      <c r="B4" s="42" t="s">
        <v>21</v>
      </c>
      <c r="C4" s="66">
        <v>-0.0008882104305367733</v>
      </c>
      <c r="D4" s="14"/>
      <c r="E4" s="14"/>
    </row>
    <row r="5" spans="1:5" ht="14.25">
      <c r="A5" s="14"/>
      <c r="B5" s="42" t="s">
        <v>62</v>
      </c>
      <c r="C5" s="66">
        <v>0.00047192778755822395</v>
      </c>
      <c r="D5" s="14"/>
      <c r="E5" s="14"/>
    </row>
    <row r="6" spans="1:5" ht="14.25">
      <c r="A6" s="14"/>
      <c r="B6" s="42" t="s">
        <v>81</v>
      </c>
      <c r="C6" s="66">
        <v>0.001069657287828596</v>
      </c>
      <c r="D6" s="14"/>
      <c r="E6" s="14"/>
    </row>
    <row r="7" spans="1:5" ht="14.25">
      <c r="A7" s="14"/>
      <c r="B7" s="42" t="s">
        <v>59</v>
      </c>
      <c r="C7" s="66">
        <v>0.003059994972246294</v>
      </c>
      <c r="D7" s="14"/>
      <c r="E7" s="14"/>
    </row>
    <row r="8" spans="1:5" ht="14.25">
      <c r="A8" s="14"/>
      <c r="B8" s="42" t="s">
        <v>86</v>
      </c>
      <c r="C8" s="66">
        <v>0.0031613196177011638</v>
      </c>
      <c r="D8" s="14"/>
      <c r="E8" s="14"/>
    </row>
    <row r="9" spans="1:5" ht="14.25">
      <c r="A9" s="14"/>
      <c r="B9" s="42" t="s">
        <v>58</v>
      </c>
      <c r="C9" s="66">
        <v>0.003450648430007197</v>
      </c>
      <c r="D9" s="14"/>
      <c r="E9" s="14"/>
    </row>
    <row r="10" spans="1:5" ht="14.25">
      <c r="A10" s="14"/>
      <c r="B10" s="42" t="s">
        <v>78</v>
      </c>
      <c r="C10" s="66">
        <v>0.003621535410360366</v>
      </c>
      <c r="D10" s="14"/>
      <c r="E10" s="14"/>
    </row>
    <row r="11" spans="1:5" ht="14.25">
      <c r="A11" s="14"/>
      <c r="B11" s="42" t="s">
        <v>80</v>
      </c>
      <c r="C11" s="66">
        <v>0.0044444719015865886</v>
      </c>
      <c r="D11" s="14"/>
      <c r="E11" s="14"/>
    </row>
    <row r="12" spans="1:5" ht="14.25">
      <c r="A12" s="14"/>
      <c r="B12" s="42" t="s">
        <v>60</v>
      </c>
      <c r="C12" s="66">
        <v>0.006485839643888491</v>
      </c>
      <c r="D12" s="14"/>
      <c r="E12" s="14"/>
    </row>
    <row r="13" spans="1:5" ht="14.25">
      <c r="A13" s="14"/>
      <c r="B13" s="42" t="s">
        <v>67</v>
      </c>
      <c r="C13" s="66">
        <v>0.006503792969966282</v>
      </c>
      <c r="D13" s="14"/>
      <c r="E13" s="14"/>
    </row>
    <row r="14" spans="1:5" ht="14.25">
      <c r="A14" s="14"/>
      <c r="B14" s="42" t="s">
        <v>85</v>
      </c>
      <c r="C14" s="66">
        <v>0.006805235730105608</v>
      </c>
      <c r="D14" s="14"/>
      <c r="E14" s="14"/>
    </row>
    <row r="15" spans="1:5" ht="14.25">
      <c r="A15" s="14"/>
      <c r="B15" s="42" t="s">
        <v>75</v>
      </c>
      <c r="C15" s="66">
        <v>0.008294839515476271</v>
      </c>
      <c r="D15" s="14"/>
      <c r="E15" s="14"/>
    </row>
    <row r="16" spans="1:5" ht="14.25">
      <c r="A16" s="14"/>
      <c r="B16" s="42" t="s">
        <v>79</v>
      </c>
      <c r="C16" s="66">
        <v>0.01705552166802793</v>
      </c>
      <c r="D16" s="14"/>
      <c r="E16" s="14"/>
    </row>
    <row r="17" spans="2:3" ht="14.25">
      <c r="B17" s="42" t="s">
        <v>20</v>
      </c>
      <c r="C17" s="68">
        <v>-0.03211979480053839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87</v>
      </c>
      <c r="C3" s="91" t="s">
        <v>7</v>
      </c>
      <c r="D3" s="96" t="s">
        <v>88</v>
      </c>
      <c r="E3" s="97">
        <v>721464.4303</v>
      </c>
      <c r="F3" s="83">
        <v>1987</v>
      </c>
      <c r="G3" s="97">
        <v>363.0923</v>
      </c>
      <c r="H3" s="98">
        <v>1000</v>
      </c>
      <c r="I3" s="99" t="s">
        <v>73</v>
      </c>
      <c r="J3" s="100" t="s">
        <v>27</v>
      </c>
    </row>
    <row r="4" spans="1:10" ht="15.75" thickBot="1">
      <c r="A4" s="127" t="s">
        <v>23</v>
      </c>
      <c r="B4" s="128"/>
      <c r="C4" s="52" t="s">
        <v>24</v>
      </c>
      <c r="D4" s="52" t="s">
        <v>24</v>
      </c>
      <c r="E4" s="53">
        <f>SUM(E3:E3)</f>
        <v>721464.4303</v>
      </c>
      <c r="F4" s="54">
        <f>SUM(F3:F3)</f>
        <v>1987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7" t="s">
        <v>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.75" customHeight="1" thickBot="1">
      <c r="A2" s="111" t="s">
        <v>22</v>
      </c>
      <c r="B2" s="95" t="s">
        <v>11</v>
      </c>
      <c r="C2" s="115" t="s">
        <v>12</v>
      </c>
      <c r="D2" s="117" t="s">
        <v>13</v>
      </c>
      <c r="E2" s="113" t="s">
        <v>14</v>
      </c>
      <c r="F2" s="94"/>
      <c r="G2" s="94"/>
      <c r="H2" s="94"/>
      <c r="I2" s="94"/>
      <c r="J2" s="94"/>
      <c r="K2" s="94"/>
      <c r="L2" s="94"/>
    </row>
    <row r="3" spans="1:12" ht="63.75" customHeight="1" thickBot="1">
      <c r="A3" s="112"/>
      <c r="B3" s="114"/>
      <c r="C3" s="116"/>
      <c r="D3" s="118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101">
        <v>1</v>
      </c>
      <c r="B4" s="102" t="s">
        <v>87</v>
      </c>
      <c r="C4" s="103">
        <v>39048</v>
      </c>
      <c r="D4" s="103">
        <v>39140</v>
      </c>
      <c r="E4" s="104">
        <v>-0.0009234293789772696</v>
      </c>
      <c r="F4" s="104" t="s">
        <v>52</v>
      </c>
      <c r="G4" s="104">
        <v>-0.0030066946321288812</v>
      </c>
      <c r="H4" s="104">
        <v>-0.005947739831487775</v>
      </c>
      <c r="I4" s="104">
        <v>-0.05041933074457583</v>
      </c>
      <c r="J4" s="104" t="s">
        <v>52</v>
      </c>
      <c r="K4" s="105">
        <v>-0.6369076999999999</v>
      </c>
      <c r="L4" s="105">
        <v>-0.058052799324792126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>
        <f>AVERAGE(E4)</f>
        <v>-0.0009234293789772696</v>
      </c>
      <c r="F5" s="70" t="s">
        <v>52</v>
      </c>
      <c r="G5" s="70">
        <f>AVERAGE(G4)</f>
        <v>-0.0030066946321288812</v>
      </c>
      <c r="H5" s="70">
        <f>AVERAGE(H4)</f>
        <v>-0.005947739831487775</v>
      </c>
      <c r="I5" s="70">
        <f>AVERAGE(I4)</f>
        <v>-0.05041933074457583</v>
      </c>
      <c r="J5" s="70" t="s">
        <v>52</v>
      </c>
      <c r="K5" s="72" t="s">
        <v>24</v>
      </c>
      <c r="L5" s="70">
        <f>AVERAGE(L4)</f>
        <v>-0.058052799324792126</v>
      </c>
    </row>
    <row r="6" spans="1:12" s="9" customFormat="1" ht="14.25">
      <c r="A6" s="110" t="s">
        <v>42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9" t="s">
        <v>37</v>
      </c>
      <c r="B1" s="119"/>
      <c r="C1" s="119"/>
      <c r="D1" s="119"/>
      <c r="E1" s="119"/>
      <c r="F1" s="119"/>
      <c r="G1" s="119"/>
    </row>
    <row r="2" spans="1:7" s="11" customFormat="1" ht="15.75" thickBot="1">
      <c r="A2" s="111" t="s">
        <v>22</v>
      </c>
      <c r="B2" s="123" t="s">
        <v>11</v>
      </c>
      <c r="C2" s="122" t="s">
        <v>28</v>
      </c>
      <c r="D2" s="121"/>
      <c r="E2" s="122" t="s">
        <v>29</v>
      </c>
      <c r="F2" s="121"/>
      <c r="G2" s="125" t="s">
        <v>44</v>
      </c>
    </row>
    <row r="3" spans="1:7" s="11" customFormat="1" ht="15.75" thickBot="1">
      <c r="A3" s="112"/>
      <c r="B3" s="124"/>
      <c r="C3" s="29" t="s">
        <v>32</v>
      </c>
      <c r="D3" s="29" t="s">
        <v>30</v>
      </c>
      <c r="E3" s="29" t="s">
        <v>31</v>
      </c>
      <c r="F3" s="29" t="s">
        <v>30</v>
      </c>
      <c r="G3" s="126"/>
    </row>
    <row r="4" spans="1:7" ht="14.25" customHeight="1">
      <c r="A4" s="82">
        <v>1</v>
      </c>
      <c r="B4" s="89" t="s">
        <v>87</v>
      </c>
      <c r="C4" s="30">
        <v>-0.6667900000000372</v>
      </c>
      <c r="D4" s="93">
        <v>-0.0009233640386341805</v>
      </c>
      <c r="E4" s="31">
        <v>0</v>
      </c>
      <c r="F4" s="93">
        <v>0</v>
      </c>
      <c r="G4" s="92">
        <v>0</v>
      </c>
    </row>
    <row r="5" spans="1:7" ht="15.75" thickBot="1">
      <c r="A5" s="60"/>
      <c r="B5" s="48" t="s">
        <v>23</v>
      </c>
      <c r="C5" s="49">
        <v>-0.6667900000000372</v>
      </c>
      <c r="D5" s="62">
        <v>-0.0009233640386341805</v>
      </c>
      <c r="E5" s="50">
        <v>0</v>
      </c>
      <c r="F5" s="62">
        <v>0</v>
      </c>
      <c r="G5" s="51">
        <v>0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C3" sqref="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87</v>
      </c>
      <c r="C2" s="68">
        <v>-0.0009234293789772696</v>
      </c>
      <c r="D2" s="21"/>
      <c r="E2" s="21"/>
    </row>
    <row r="3" spans="1:4" ht="14.25">
      <c r="A3" s="21"/>
      <c r="B3" s="85" t="s">
        <v>20</v>
      </c>
      <c r="C3" s="130">
        <v>-0.03211979480053839</v>
      </c>
      <c r="D3" s="21"/>
    </row>
    <row r="4" spans="2:3" ht="14.25">
      <c r="B4" s="84" t="s">
        <v>25</v>
      </c>
      <c r="C4" s="130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63</v>
      </c>
      <c r="C3" s="76" t="s">
        <v>7</v>
      </c>
      <c r="D3" s="76" t="s">
        <v>9</v>
      </c>
      <c r="E3" s="78">
        <v>3729312.64</v>
      </c>
      <c r="F3" s="11">
        <v>152637</v>
      </c>
      <c r="G3" s="78">
        <v>24.4326</v>
      </c>
      <c r="H3" s="77">
        <v>100</v>
      </c>
      <c r="I3" s="76" t="s">
        <v>64</v>
      </c>
      <c r="J3" s="41" t="s">
        <v>26</v>
      </c>
    </row>
    <row r="4" spans="1:10" ht="14.25" customHeight="1">
      <c r="A4" s="40">
        <v>2</v>
      </c>
      <c r="B4" s="76" t="s">
        <v>61</v>
      </c>
      <c r="C4" s="76" t="s">
        <v>7</v>
      </c>
      <c r="D4" s="76" t="s">
        <v>69</v>
      </c>
      <c r="E4" s="78">
        <v>3576764.5</v>
      </c>
      <c r="F4" s="11">
        <v>173506</v>
      </c>
      <c r="G4" s="78">
        <v>20.6146</v>
      </c>
      <c r="H4" s="77">
        <v>10</v>
      </c>
      <c r="I4" s="76" t="s">
        <v>70</v>
      </c>
      <c r="J4" s="41" t="s">
        <v>26</v>
      </c>
    </row>
    <row r="5" spans="1:10" ht="15.75" thickBot="1">
      <c r="A5" s="127" t="s">
        <v>23</v>
      </c>
      <c r="B5" s="128"/>
      <c r="C5" s="52" t="s">
        <v>24</v>
      </c>
      <c r="D5" s="52" t="s">
        <v>24</v>
      </c>
      <c r="E5" s="65">
        <f>SUM(E3:E4)</f>
        <v>7306077.140000001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2024-02-02T09:05:03Z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