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1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<sst xmlns="http://schemas.openxmlformats.org/spreadsheetml/2006/main" count="622" uniqueCount="192">
  <si>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</si>
  <si>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</si>
  <si>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</si>
  <si>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</si>
  <si>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</si>
  <si>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</si>
  <si>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</si>
  <si>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</si>
  <si>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</si>
  <si>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</si>
  <si>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</si>
  <si>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</si>
  <si>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</si>
  <si>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</si>
  <si>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</si>
  <si>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</si>
  <si>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</si>
  <si>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</si>
  <si>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Преміум - фонд збалансований</t>
  </si>
  <si>
    <t>ТОВ КУА "Альтус ессетс актівітіс"</t>
  </si>
  <si>
    <t>ТОВ КУА "Універ Менеджмент"</t>
  </si>
  <si>
    <t>Дельта-Фонд збалансований</t>
  </si>
  <si>
    <t>Конкорд Достаток</t>
  </si>
  <si>
    <t>Преміум-фонд Індексний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</si>
  <si>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</si>
  <si>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</si>
  <si>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</si>
  <si>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</si>
  <si>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</si>
  <si>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</si>
  <si>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</si>
  <si>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</si>
  <si>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</si>
  <si>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</si>
  <si>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Райффайзен грошовий ринок</t>
  </si>
  <si>
    <t>ТОВ КУА "Райффайзен Аваль"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</si>
  <si>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</si>
  <si>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</si>
  <si>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</si>
  <si>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</si>
  <si>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</si>
  <si>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</si>
  <si>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</si>
  <si>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</si>
  <si>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</si>
  <si>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</si>
  <si>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ОТП Збалансований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</si>
  <si>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</si>
  <si>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</si>
  <si>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</si>
  <si>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</si>
  <si>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</si>
  <si>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</si>
  <si>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</si>
  <si>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</si>
  <si>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http://www.delta-capital.com.ua/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</si>
  <si>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</si>
  <si>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</si>
  <si>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</si>
  <si>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</si>
  <si>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</si>
  <si>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</si>
  <si>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</si>
  <si>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ТОВ КУА "Дельта-Капітал"</t>
  </si>
  <si>
    <t>http://univer.ua/</t>
  </si>
  <si>
    <t>http://raam.com.ua/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</si>
  <si>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</si>
  <si>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</si>
  <si>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</si>
  <si>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</si>
  <si>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</si>
  <si>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</si>
  <si>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</si>
  <si>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</si>
  <si>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</si>
  <si>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</si>
  <si>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</si>
  <si>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</si>
  <si>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</si>
  <si>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</si>
  <si>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</si>
  <si>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</si>
  <si>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</si>
  <si>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</si>
  <si>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</si>
  <si>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</si>
  <si>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</si>
  <si>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</si>
  <si>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</si>
  <si>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АРТ Індексний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</si>
  <si>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</si>
  <si>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</si>
  <si>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</si>
  <si>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</si>
  <si>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</si>
  <si>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</si>
  <si>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Райффайзен Акції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</si>
  <si>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</si>
  <si>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</si>
  <si>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</si>
  <si>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</si>
  <si>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</si>
  <si>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</si>
  <si>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</si>
  <si>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Тройка Діалог Акції</t>
  </si>
  <si>
    <t>ТОВ КУА-АПФ "Тройка Діалог Україна"</t>
  </si>
  <si>
    <t>http://www.am.troika.ua/</t>
  </si>
  <si>
    <t>Тройка Діалог Облігації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</si>
  <si>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</si>
  <si>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</si>
  <si>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</si>
  <si>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</si>
  <si>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</si>
  <si>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Дельта-Фонд грошового ринку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</si>
  <si>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</si>
  <si>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</si>
  <si>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</si>
  <si>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</si>
  <si>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</si>
  <si>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</si>
  <si>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</si>
  <si>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</si>
  <si>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Конкорд Стабільність</t>
  </si>
  <si>
    <t>Бонум Оптімум</t>
  </si>
  <si>
    <t>ТОВ КУА "Бонум Груп"</t>
  </si>
  <si>
    <t>http://bonum-group.com/</t>
  </si>
  <si>
    <t>Перший золотий</t>
  </si>
  <si>
    <t>КІНТО-Зима</t>
  </si>
  <si>
    <t>http://www.am.eavex.com.ua/</t>
  </si>
  <si>
    <t>Андромеда</t>
  </si>
  <si>
    <t>ТОВ КУА "УПІ КАПІТАЛ"</t>
  </si>
  <si>
    <t>http://upicapital.com/</t>
  </si>
  <si>
    <t>1 місяць*</t>
  </si>
  <si>
    <t>Назва фонду*</t>
  </si>
  <si>
    <t>Абсолют-Інвест</t>
  </si>
  <si>
    <t>ТОВ КУА "АБСОЛЮТ ЕССЕТ МЕНЕДЖМЕНТ"</t>
  </si>
  <si>
    <t>КІНТО-Літо</t>
  </si>
  <si>
    <t>КІНТО-Весна</t>
  </si>
  <si>
    <t>1 рік</t>
  </si>
  <si>
    <t>Зміна за місяць</t>
  </si>
  <si>
    <t>КІНТО-Осінь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</si>
  <si>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</si>
  <si>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</si>
  <si>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</si>
  <si>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</si>
  <si>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</si>
  <si>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</si>
  <si>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</si>
  <si>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</si>
  <si>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</si>
  <si>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</si>
  <si>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</si>
  <si>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</si>
  <si>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</si>
  <si>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</si>
  <si>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Спарта Збалансований</t>
  </si>
  <si>
    <t>ПрАТ КУА "СПАРТА"</t>
  </si>
  <si>
    <t>http://www.sparta.ua/</t>
  </si>
  <si>
    <t>Спарта 300</t>
  </si>
  <si>
    <t>http://am.artcapital.ua/</t>
  </si>
  <si>
    <t>3 місяці</t>
  </si>
  <si>
    <t/>
  </si>
  <si>
    <t>**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</si>
  <si>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</si>
  <si>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</si>
  <si>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</si>
  <si>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</si>
  <si>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</si>
  <si>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Райффайзен валютний</t>
  </si>
  <si>
    <t>http://raam.com.ua</t>
  </si>
  <si>
    <t>Оріон</t>
  </si>
  <si>
    <t>ТОВ "КУА "УПІ КАПІТАЛ"</t>
  </si>
  <si>
    <t>http://upicapital.com</t>
  </si>
  <si>
    <t>Центавр</t>
  </si>
  <si>
    <t>ТОВ "КУА "ФІДО ІНВЕСТМЕНТС"</t>
  </si>
  <si>
    <t>http://fidobank.ua/</t>
  </si>
  <si>
    <t>КІНТО-Казначейський</t>
  </si>
  <si>
    <t>Середнє значення</t>
  </si>
  <si>
    <t>з початку 2013 року</t>
  </si>
  <si>
    <t>"Золотий" депозит (за офіційним курсом золота)</t>
  </si>
  <si>
    <t>ОТП Облігаційний</t>
  </si>
  <si>
    <t>липень</t>
  </si>
  <si>
    <t>ФІДО Фонд Облігаційний</t>
  </si>
  <si>
    <t>ФІДО Фонд Українських Акцій</t>
  </si>
  <si>
    <t>Конкорд Перспектива</t>
  </si>
  <si>
    <t>серпень</t>
  </si>
  <si>
    <t>WIG20 (Польща)</t>
  </si>
  <si>
    <t>Центральний інвестиційний фонд</t>
  </si>
  <si>
    <t>ЗАТ КУА "ІНЕКО-ІНВЕСТ"</t>
  </si>
  <si>
    <t>http://www.ineko-invest.com/</t>
  </si>
  <si>
    <t>УЛІСС</t>
  </si>
  <si>
    <t>ЗАТ КУА АПФ "НАЦIОНАЛЬНИЙ РЕЗЕРВ"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</si>
</sst>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10" fontId="0" fillId="0" borderId="21" xfId="0" applyNumberFormat="1" applyBorder="1" applyAlignment="1">
      <alignment horizontal="right" vertical="center" indent="1"/>
    </xf>
    <xf numFmtId="10" fontId="0" fillId="0" borderId="39" xfId="0" applyNumberFormat="1" applyBorder="1" applyAlignment="1">
      <alignment horizontal="right" vertical="center" indent="1"/>
    </xf>
    <xf numFmtId="10" fontId="11" fillId="0" borderId="21" xfId="0" applyNumberFormat="1" applyFont="1" applyFill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6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10" fontId="11" fillId="0" borderId="44" xfId="26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4" fontId="11" fillId="0" borderId="48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9" xfId="0" applyFont="1" applyFill="1" applyBorder="1" applyAlignment="1">
      <alignment horizontal="left" vertical="center" wrapText="1" shrinkToFit="1"/>
    </xf>
    <xf numFmtId="4" fontId="11" fillId="0" borderId="50" xfId="0" applyNumberFormat="1" applyFont="1" applyFill="1" applyBorder="1" applyAlignment="1">
      <alignment horizontal="right" vertical="center" indent="1"/>
    </xf>
    <xf numFmtId="10" fontId="11" fillId="0" borderId="50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51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52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3" xfId="21" applyNumberFormat="1" applyFont="1" applyFill="1" applyBorder="1" applyAlignment="1">
      <alignment horizontal="right" vertical="center" indent="1"/>
      <protection/>
    </xf>
    <xf numFmtId="10" fontId="20" fillId="0" borderId="53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6" xfId="20" applyFont="1" applyFill="1" applyBorder="1" applyAlignment="1">
      <alignment horizontal="left" vertical="center" wrapText="1"/>
      <protection/>
    </xf>
    <xf numFmtId="10" fontId="22" fillId="0" borderId="48" xfId="21" applyNumberFormat="1" applyFont="1" applyFill="1" applyBorder="1" applyAlignment="1">
      <alignment horizontal="right" vertical="center" indent="1"/>
      <protection/>
    </xf>
    <xf numFmtId="10" fontId="22" fillId="0" borderId="47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4" xfId="0" applyFont="1" applyFill="1" applyBorder="1" applyAlignment="1">
      <alignment horizontal="left" vertical="center" wrapText="1" shrinkToFit="1"/>
    </xf>
    <xf numFmtId="4" fontId="11" fillId="0" borderId="55" xfId="0" applyNumberFormat="1" applyFont="1" applyFill="1" applyBorder="1" applyAlignment="1">
      <alignment horizontal="right" vertical="center" indent="1"/>
    </xf>
    <xf numFmtId="10" fontId="22" fillId="0" borderId="55" xfId="21" applyNumberFormat="1" applyFont="1" applyFill="1" applyBorder="1" applyAlignment="1">
      <alignment horizontal="right" vertical="center" wrapText="1" indent="1"/>
      <protection/>
    </xf>
    <xf numFmtId="4" fontId="11" fillId="0" borderId="56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2" fillId="0" borderId="41" xfId="21" applyNumberFormat="1" applyFont="1" applyFill="1" applyBorder="1" applyAlignment="1">
      <alignment horizontal="right" vertical="center" wrapText="1" indent="1"/>
      <protection/>
    </xf>
    <xf numFmtId="10" fontId="22" fillId="0" borderId="44" xfId="21" applyNumberFormat="1" applyFont="1" applyFill="1" applyBorder="1" applyAlignment="1">
      <alignment horizontal="right" vertical="center" wrapText="1" indent="1"/>
      <protection/>
    </xf>
    <xf numFmtId="10" fontId="22" fillId="0" borderId="27" xfId="21" applyNumberFormat="1" applyFont="1" applyFill="1" applyBorder="1" applyAlignment="1">
      <alignment horizontal="right" vertical="center" indent="1"/>
      <protection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7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11" fillId="0" borderId="3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60" xfId="0" applyBorder="1" applyAlignment="1">
      <alignment/>
    </xf>
    <xf numFmtId="0" fontId="10" fillId="0" borderId="38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у жовтні 2012 року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52984624"/>
        <c:axId val="7099569"/>
      </c:barChart>
      <c:catAx>
        <c:axId val="529846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7099569"/>
        <c:crosses val="autoZero"/>
        <c:auto val="1"/>
        <c:lblOffset val="0"/>
        <c:noMultiLvlLbl val="0"/>
      </c:catAx>
      <c:valAx>
        <c:axId val="7099569"/>
        <c:scaling>
          <c:orientation val="minMax"/>
          <c:max val="0.07"/>
          <c:min val="-0.07"/>
        </c:scaling>
        <c:axPos val="l"/>
        <c:delete val="0"/>
        <c:numFmt formatCode="0%" sourceLinked="0"/>
        <c:majorTickMark val="out"/>
        <c:minorTickMark val="none"/>
        <c:tickLblPos val="nextTo"/>
        <c:crossAx val="529846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у жовтні 2012 року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25"/>
          <c:w val="1"/>
          <c:h val="0.62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63896122"/>
        <c:axId val="38194187"/>
      </c:barChart>
      <c:catAx>
        <c:axId val="638961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94187"/>
        <c:crosses val="autoZero"/>
        <c:auto val="0"/>
        <c:lblOffset val="100"/>
        <c:tickLblSkip val="1"/>
        <c:noMultiLvlLbl val="0"/>
      </c:catAx>
      <c:valAx>
        <c:axId val="38194187"/>
        <c:scaling>
          <c:orientation val="minMax"/>
          <c:max val="0.34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96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62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125"/>
          <c:y val="0.3135"/>
          <c:w val="0.44475"/>
          <c:h val="0.365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В_ВЧА!$B$42:$B$52</c:f>
              <c:strCache/>
            </c:strRef>
          </c:cat>
          <c:val>
            <c:numRef>
              <c:f>В_ВЧА!$C$42:$C$52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В_ВЧА!$B$42:$B$52</c:f>
              <c:strCache/>
            </c:strRef>
          </c:cat>
          <c:val>
            <c:numRef>
              <c:f>В_ВЧА!$D$42:$D$52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075"/>
          <c:h val="0.5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ВЧА'!$C$74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ВЧА'!$B$75:$B$85</c:f>
              <c:strCache/>
            </c:strRef>
          </c:cat>
          <c:val>
            <c:numRef>
              <c:f>'В_динаміка ВЧА'!$C$75:$C$85</c:f>
              <c:numCache/>
            </c:numRef>
          </c:val>
        </c:ser>
        <c:ser>
          <c:idx val="0"/>
          <c:order val="1"/>
          <c:tx>
            <c:strRef>
              <c:f>'В_динаміка ВЧА'!$E$74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ВЧА'!$B$75:$B$85</c:f>
              <c:strCache/>
            </c:strRef>
          </c:cat>
          <c:val>
            <c:numRef>
              <c:f>'В_динаміка ВЧА'!$E$75:$E$85</c:f>
              <c:numCache/>
            </c:numRef>
          </c:val>
        </c:ser>
        <c:overlap val="-30"/>
        <c:axId val="8203364"/>
        <c:axId val="6721413"/>
      </c:barChart>
      <c:lineChart>
        <c:grouping val="standard"/>
        <c:varyColors val="0"/>
        <c:ser>
          <c:idx val="2"/>
          <c:order val="2"/>
          <c:tx>
            <c:strRef>
              <c:f>'В_динаміка ВЧА'!$D$74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ВЧА'!$B$75:$B$84</c:f>
              <c:strCache/>
            </c:strRef>
          </c:cat>
          <c:val>
            <c:numRef>
              <c:f>'В_динаміка ВЧА'!$D$75:$D$84</c:f>
              <c:numCache/>
            </c:numRef>
          </c:val>
          <c:smooth val="0"/>
        </c:ser>
        <c:axId val="60492718"/>
        <c:axId val="7563551"/>
      </c:lineChart>
      <c:catAx>
        <c:axId val="82033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721413"/>
        <c:crosses val="autoZero"/>
        <c:auto val="0"/>
        <c:lblOffset val="40"/>
        <c:noMultiLvlLbl val="0"/>
      </c:catAx>
      <c:valAx>
        <c:axId val="6721413"/>
        <c:scaling>
          <c:orientation val="minMax"/>
          <c:min val="-1600"/>
        </c:scaling>
        <c:axPos val="l"/>
        <c:delete val="0"/>
        <c:numFmt formatCode="#,##0" sourceLinked="0"/>
        <c:majorTickMark val="in"/>
        <c:minorTickMark val="none"/>
        <c:tickLblPos val="nextTo"/>
        <c:crossAx val="8203364"/>
        <c:crossesAt val="1"/>
        <c:crossBetween val="between"/>
        <c:dispUnits/>
      </c:valAx>
      <c:catAx>
        <c:axId val="60492718"/>
        <c:scaling>
          <c:orientation val="minMax"/>
        </c:scaling>
        <c:axPos val="b"/>
        <c:delete val="1"/>
        <c:majorTickMark val="in"/>
        <c:minorTickMark val="none"/>
        <c:tickLblPos val="nextTo"/>
        <c:crossAx val="7563551"/>
        <c:crosses val="autoZero"/>
        <c:auto val="0"/>
        <c:lblOffset val="100"/>
        <c:noMultiLvlLbl val="0"/>
      </c:catAx>
      <c:valAx>
        <c:axId val="7563551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604927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25"/>
          <c:y val="0.7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1"/>
          <c:h val="0.90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'В_діаграма(дох)'!$A$2:$A$44</c:f>
              <c:strCache/>
            </c:strRef>
          </c:cat>
          <c:val>
            <c:numRef>
              <c:f>'В_діаграма(дох)'!$B$2:$B$44</c:f>
              <c:numCache/>
            </c:numRef>
          </c:val>
        </c:ser>
        <c:gapWidth val="60"/>
        <c:axId val="963096"/>
        <c:axId val="8667865"/>
      </c:barChart>
      <c:catAx>
        <c:axId val="963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67865"/>
        <c:crosses val="autoZero"/>
        <c:auto val="0"/>
        <c:lblOffset val="0"/>
        <c:tickLblSkip val="1"/>
        <c:noMultiLvlLbl val="0"/>
      </c:catAx>
      <c:valAx>
        <c:axId val="8667865"/>
        <c:scaling>
          <c:orientation val="minMax"/>
          <c:max val="0.09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3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ВЧА'!$C$42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ВЧА'!$B$43:$B$51</c:f>
              <c:strCache/>
            </c:strRef>
          </c:cat>
          <c:val>
            <c:numRef>
              <c:f>'І_динаміка ВЧА'!$C$43:$C$51</c:f>
              <c:numCache/>
            </c:numRef>
          </c:val>
        </c:ser>
        <c:ser>
          <c:idx val="0"/>
          <c:order val="1"/>
          <c:tx>
            <c:strRef>
              <c:f>'І_динаміка ВЧА'!$E$42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ВЧА'!$B$43:$B$51</c:f>
              <c:strCache/>
            </c:strRef>
          </c:cat>
          <c:val>
            <c:numRef>
              <c:f>'І_динаміка ВЧА'!$E$43:$E$51</c:f>
              <c:numCache/>
            </c:numRef>
          </c:val>
        </c:ser>
        <c:overlap val="-20"/>
        <c:axId val="10901922"/>
        <c:axId val="31008435"/>
      </c:barChart>
      <c:lineChart>
        <c:grouping val="standard"/>
        <c:varyColors val="0"/>
        <c:ser>
          <c:idx val="2"/>
          <c:order val="2"/>
          <c:tx>
            <c:strRef>
              <c:f>'І_динаміка ВЧА'!$D$42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ВЧА'!$D$43:$D$51</c:f>
              <c:numCache/>
            </c:numRef>
          </c:val>
          <c:smooth val="0"/>
        </c:ser>
        <c:axId val="10640460"/>
        <c:axId val="28655277"/>
      </c:lineChart>
      <c:catAx>
        <c:axId val="109019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1008435"/>
        <c:crosses val="autoZero"/>
        <c:auto val="0"/>
        <c:lblOffset val="100"/>
        <c:noMultiLvlLbl val="0"/>
      </c:catAx>
      <c:valAx>
        <c:axId val="3100843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901922"/>
        <c:crossesAt val="1"/>
        <c:crossBetween val="between"/>
        <c:dispUnits/>
      </c:valAx>
      <c:catAx>
        <c:axId val="10640460"/>
        <c:scaling>
          <c:orientation val="minMax"/>
        </c:scaling>
        <c:axPos val="b"/>
        <c:delete val="1"/>
        <c:majorTickMark val="in"/>
        <c:minorTickMark val="none"/>
        <c:tickLblPos val="nextTo"/>
        <c:crossAx val="28655277"/>
        <c:crosses val="autoZero"/>
        <c:auto val="0"/>
        <c:lblOffset val="100"/>
        <c:noMultiLvlLbl val="0"/>
      </c:catAx>
      <c:valAx>
        <c:axId val="28655277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6404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075"/>
          <c:y val="0.8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505"/>
          <c:w val="0.9605"/>
          <c:h val="0.84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'І_діаграма(дох)'!$A$2:$A$17</c:f>
              <c:strCache/>
            </c:strRef>
          </c:cat>
          <c:val>
            <c:numRef>
              <c:f>'І_діаграма(дох)'!$B$2:$B$17</c:f>
              <c:numCache/>
            </c:numRef>
          </c:val>
        </c:ser>
        <c:gapWidth val="60"/>
        <c:axId val="56570902"/>
        <c:axId val="39376071"/>
      </c:barChart>
      <c:catAx>
        <c:axId val="56570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76071"/>
        <c:crosses val="autoZero"/>
        <c:auto val="0"/>
        <c:lblOffset val="100"/>
        <c:tickLblSkip val="1"/>
        <c:noMultiLvlLbl val="0"/>
      </c:catAx>
      <c:valAx>
        <c:axId val="39376071"/>
        <c:scaling>
          <c:orientation val="minMax"/>
          <c:max val="0.07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70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"/>
          <c:w val="1"/>
          <c:h val="0.59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ВЧА'!$C$42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ВЧА'!$B$43:$B$52</c:f>
              <c:strCache/>
            </c:strRef>
          </c:cat>
          <c:val>
            <c:numRef>
              <c:f>'3_динаміка ВЧА'!$C$43:$C$52</c:f>
              <c:numCache/>
            </c:numRef>
          </c:val>
        </c:ser>
        <c:ser>
          <c:idx val="0"/>
          <c:order val="1"/>
          <c:tx>
            <c:strRef>
              <c:f>'3_динаміка ВЧА'!$E$42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ВЧА'!$B$43:$B$52</c:f>
              <c:strCache/>
            </c:strRef>
          </c:cat>
          <c:val>
            <c:numRef>
              <c:f>'3_динаміка ВЧА'!$E$43:$E$52</c:f>
              <c:numCache/>
            </c:numRef>
          </c:val>
        </c:ser>
        <c:overlap val="-20"/>
        <c:axId val="18840320"/>
        <c:axId val="35345153"/>
      </c:barChart>
      <c:lineChart>
        <c:grouping val="standard"/>
        <c:varyColors val="0"/>
        <c:ser>
          <c:idx val="2"/>
          <c:order val="2"/>
          <c:tx>
            <c:strRef>
              <c:f>'3_динаміка ВЧА'!$D$42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ВЧА'!$D$43:$D$52</c:f>
              <c:numCache/>
            </c:numRef>
          </c:val>
          <c:smooth val="0"/>
        </c:ser>
        <c:axId val="49670922"/>
        <c:axId val="44385115"/>
      </c:lineChart>
      <c:catAx>
        <c:axId val="188403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35345153"/>
        <c:crosses val="autoZero"/>
        <c:auto val="0"/>
        <c:lblOffset val="100"/>
        <c:noMultiLvlLbl val="0"/>
      </c:catAx>
      <c:valAx>
        <c:axId val="3534515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8840320"/>
        <c:crossesAt val="1"/>
        <c:crossBetween val="between"/>
        <c:dispUnits/>
      </c:valAx>
      <c:catAx>
        <c:axId val="49670922"/>
        <c:scaling>
          <c:orientation val="minMax"/>
        </c:scaling>
        <c:axPos val="b"/>
        <c:delete val="1"/>
        <c:majorTickMark val="in"/>
        <c:minorTickMark val="none"/>
        <c:tickLblPos val="nextTo"/>
        <c:crossAx val="44385115"/>
        <c:crosses val="autoZero"/>
        <c:auto val="0"/>
        <c:lblOffset val="100"/>
        <c:noMultiLvlLbl val="0"/>
      </c:catAx>
      <c:valAx>
        <c:axId val="44385115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67092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5"/>
          <c:w val="1"/>
          <c:h val="0.78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'З_діаграма(дох)'!$A$2:$A$18</c:f>
              <c:strCache/>
            </c:strRef>
          </c:cat>
          <c:val>
            <c:numRef>
              <c:f>'З_діаграма(дох)'!$B$2:$B$18</c:f>
              <c:numCache/>
            </c:numRef>
          </c:val>
        </c:ser>
        <c:gapWidth val="60"/>
        <c:axId val="63921716"/>
        <c:axId val="38424533"/>
      </c:barChart>
      <c:catAx>
        <c:axId val="63921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24533"/>
        <c:crosses val="autoZero"/>
        <c:auto val="0"/>
        <c:lblOffset val="100"/>
        <c:tickLblSkip val="1"/>
        <c:noMultiLvlLbl val="0"/>
      </c:catAx>
      <c:valAx>
        <c:axId val="38424533"/>
        <c:scaling>
          <c:orientation val="minMax"/>
          <c:max val="0.08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21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53</xdr:row>
      <xdr:rowOff>104775</xdr:rowOff>
    </xdr:from>
    <xdr:to>
      <xdr:col>4</xdr:col>
      <xdr:colOff>657225</xdr:colOff>
      <xdr:row>77</xdr:row>
      <xdr:rowOff>104775</xdr:rowOff>
    </xdr:to>
    <xdr:graphicFrame>
      <xdr:nvGraphicFramePr>
        <xdr:cNvPr id="1" name="Chart 2"/>
        <xdr:cNvGraphicFramePr/>
      </xdr:nvGraphicFramePr>
      <xdr:xfrm>
        <a:off x="352425" y="9925050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40</xdr:row>
      <xdr:rowOff>104775</xdr:rowOff>
    </xdr:from>
    <xdr:to>
      <xdr:col>12</xdr:col>
      <xdr:colOff>390525</xdr:colOff>
      <xdr:row>65</xdr:row>
      <xdr:rowOff>161925</xdr:rowOff>
    </xdr:to>
    <xdr:graphicFrame>
      <xdr:nvGraphicFramePr>
        <xdr:cNvPr id="1" name="Chart 7"/>
        <xdr:cNvGraphicFramePr/>
      </xdr:nvGraphicFramePr>
      <xdr:xfrm>
        <a:off x="47625" y="7810500"/>
        <a:ext cx="184499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14</xdr:col>
      <xdr:colOff>428625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5905500" y="190500"/>
        <a:ext cx="7953375" cy="875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19050</xdr:rowOff>
    </xdr:from>
    <xdr:to>
      <xdr:col>9</xdr:col>
      <xdr:colOff>666750</xdr:colOff>
      <xdr:row>35</xdr:row>
      <xdr:rowOff>152400</xdr:rowOff>
    </xdr:to>
    <xdr:graphicFrame>
      <xdr:nvGraphicFramePr>
        <xdr:cNvPr id="1" name="Chart 8"/>
        <xdr:cNvGraphicFramePr/>
      </xdr:nvGraphicFramePr>
      <xdr:xfrm>
        <a:off x="85725" y="338137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12</xdr:col>
      <xdr:colOff>657225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5095875" y="228600"/>
        <a:ext cx="68008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9</xdr:col>
      <xdr:colOff>647700</xdr:colOff>
      <xdr:row>32</xdr:row>
      <xdr:rowOff>152400</xdr:rowOff>
    </xdr:to>
    <xdr:graphicFrame>
      <xdr:nvGraphicFramePr>
        <xdr:cNvPr id="1" name="Chart 8"/>
        <xdr:cNvGraphicFramePr/>
      </xdr:nvGraphicFramePr>
      <xdr:xfrm>
        <a:off x="323850" y="31908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12</xdr:col>
      <xdr:colOff>657225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5153025" y="200025"/>
        <a:ext cx="68199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art-capital.com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hyperlink" Target="http://www.otpcapital.com.ua/" TargetMode="External" /><Relationship Id="rId6" Type="http://schemas.openxmlformats.org/officeDocument/2006/relationships/hyperlink" Target="http://raam.com.ua/" TargetMode="External" /><Relationship Id="rId7" Type="http://schemas.openxmlformats.org/officeDocument/2006/relationships/hyperlink" Target="http://www.art-capital.com.ua/" TargetMode="External" /><Relationship Id="rId8" Type="http://schemas.openxmlformats.org/officeDocument/2006/relationships/hyperlink" Target="http://www.am-magister.com/" TargetMode="External" /><Relationship Id="rId9" Type="http://schemas.openxmlformats.org/officeDocument/2006/relationships/hyperlink" Target="http://pioglobal.ua/" TargetMode="External" /><Relationship Id="rId10" Type="http://schemas.openxmlformats.org/officeDocument/2006/relationships/hyperlink" Target="http://www.kinto.com/" TargetMode="External" /><Relationship Id="rId1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delta-capital.com.ua/" TargetMode="External" /><Relationship Id="rId14" Type="http://schemas.openxmlformats.org/officeDocument/2006/relationships/hyperlink" Target="http://raam.com.ua/" TargetMode="External" /><Relationship Id="rId15" Type="http://schemas.openxmlformats.org/officeDocument/2006/relationships/hyperlink" Target="http://www.altus.ua/" TargetMode="External" /><Relationship Id="rId16" Type="http://schemas.openxmlformats.org/officeDocument/2006/relationships/hyperlink" Target="http://raam.com.ua/" TargetMode="External" /><Relationship Id="rId17" Type="http://schemas.openxmlformats.org/officeDocument/2006/relationships/hyperlink" Target="http://upicapital.com/" TargetMode="External" /><Relationship Id="rId18" Type="http://schemas.openxmlformats.org/officeDocument/2006/relationships/hyperlink" Target="http://www.task.ua/" TargetMode="External" /><Relationship Id="rId19" Type="http://schemas.openxmlformats.org/officeDocument/2006/relationships/hyperlink" Target="http://univer.ua/" TargetMode="External" /><Relationship Id="rId20" Type="http://schemas.openxmlformats.org/officeDocument/2006/relationships/hyperlink" Target="http://www.am.troika.ua/" TargetMode="External" /><Relationship Id="rId21" Type="http://schemas.openxmlformats.org/officeDocument/2006/relationships/hyperlink" Target="http://univer.ua/" TargetMode="External" /><Relationship Id="rId22" Type="http://schemas.openxmlformats.org/officeDocument/2006/relationships/hyperlink" Target="http://www.altus.ua/" TargetMode="External" /><Relationship Id="rId23" Type="http://schemas.openxmlformats.org/officeDocument/2006/relationships/hyperlink" Target="http://ukrsibfunds.com/" TargetMode="External" /><Relationship Id="rId24" Type="http://schemas.openxmlformats.org/officeDocument/2006/relationships/hyperlink" Target="http://www.art-capital.com.ua/" TargetMode="External" /><Relationship Id="rId25" Type="http://schemas.openxmlformats.org/officeDocument/2006/relationships/hyperlink" Target="http://am.concorde.ua/" TargetMode="External" /><Relationship Id="rId26" Type="http://schemas.openxmlformats.org/officeDocument/2006/relationships/hyperlink" Target="http://www.vseswit.com.ua/" TargetMode="External" /><Relationship Id="rId27" Type="http://schemas.openxmlformats.org/officeDocument/2006/relationships/hyperlink" Target="http://univer.ua/" TargetMode="External" /><Relationship Id="rId28" Type="http://schemas.openxmlformats.org/officeDocument/2006/relationships/hyperlink" Target="http://univer.ua/" TargetMode="External" /><Relationship Id="rId29" Type="http://schemas.openxmlformats.org/officeDocument/2006/relationships/hyperlink" Target="http://am.concorde.ua/" TargetMode="External" /><Relationship Id="rId30" Type="http://schemas.openxmlformats.org/officeDocument/2006/relationships/hyperlink" Target="http://pioglobal.ua/" TargetMode="External" /><Relationship Id="rId31" Type="http://schemas.openxmlformats.org/officeDocument/2006/relationships/hyperlink" Target="http://www.seb.ua/" TargetMode="External" /><Relationship Id="rId32" Type="http://schemas.openxmlformats.org/officeDocument/2006/relationships/hyperlink" Target="http://art-capital.com.ua/" TargetMode="External" /><Relationship Id="rId33" Type="http://schemas.openxmlformats.org/officeDocument/2006/relationships/hyperlink" Target="http://www.dragon-am.com/" TargetMode="External" /><Relationship Id="rId34" Type="http://schemas.openxmlformats.org/officeDocument/2006/relationships/drawing" Target="../drawings/drawing2.xml" /><Relationship Id="rId3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www.art-capital.com.ua/" TargetMode="External" /><Relationship Id="rId5" Type="http://schemas.openxmlformats.org/officeDocument/2006/relationships/hyperlink" Target="http://dragon-am.com/" TargetMode="External" /><Relationship Id="rId6" Type="http://schemas.openxmlformats.org/officeDocument/2006/relationships/hyperlink" Target="http://www.sem.biz.ua/" TargetMode="External" /><Relationship Id="rId7" Type="http://schemas.openxmlformats.org/officeDocument/2006/relationships/hyperlink" Target="http://www.kua-absolut.com/" TargetMode="Externa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82" t="s">
        <v>151</v>
      </c>
      <c r="B1" s="82"/>
      <c r="C1" s="82"/>
      <c r="D1" s="83"/>
      <c r="E1" s="83"/>
      <c r="F1" s="83"/>
    </row>
    <row r="2" spans="1:9" ht="15.75" thickBot="1">
      <c r="A2" s="27" t="s">
        <v>79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"/>
      <c r="I2" s="1"/>
    </row>
    <row r="3" spans="1:12" ht="14.25">
      <c r="A3" s="97" t="s">
        <v>181</v>
      </c>
      <c r="B3" s="98">
        <v>0.024017044354057937</v>
      </c>
      <c r="C3" s="98">
        <v>0.026959963991828984</v>
      </c>
      <c r="D3" s="98">
        <v>0.011761830037464121</v>
      </c>
      <c r="E3" s="98">
        <v>-0.0028576602142272004</v>
      </c>
      <c r="F3" s="98">
        <v>0.020389174355570527</v>
      </c>
      <c r="G3" s="65"/>
      <c r="H3" s="65"/>
      <c r="I3" s="2"/>
      <c r="J3" s="2"/>
      <c r="K3" s="2"/>
      <c r="L3" s="2"/>
    </row>
    <row r="4" spans="1:12" ht="14.25">
      <c r="A4" s="97" t="s">
        <v>185</v>
      </c>
      <c r="B4" s="98">
        <v>-0.024178803354139133</v>
      </c>
      <c r="C4" s="98">
        <v>-0.056235460705977625</v>
      </c>
      <c r="D4" s="98">
        <v>-0.012875542229438755</v>
      </c>
      <c r="E4" s="98">
        <v>-0.0075747670484934936</v>
      </c>
      <c r="F4" s="98">
        <v>-0.010204136775825923</v>
      </c>
      <c r="G4" s="65"/>
      <c r="H4" s="65"/>
      <c r="I4" s="2"/>
      <c r="J4" s="2"/>
      <c r="K4" s="2"/>
      <c r="L4" s="2"/>
    </row>
    <row r="5" spans="1:12" ht="15" thickBot="1">
      <c r="A5" s="86" t="s">
        <v>178</v>
      </c>
      <c r="B5" s="88">
        <v>-0.05823116005963058</v>
      </c>
      <c r="C5" s="88">
        <v>-0.11653130786062948</v>
      </c>
      <c r="D5" s="88">
        <v>0.009447500247883376</v>
      </c>
      <c r="E5" s="88">
        <v>0.049788189839474764</v>
      </c>
      <c r="F5" s="88">
        <v>-0.0009213760597856581</v>
      </c>
      <c r="G5" s="65"/>
      <c r="H5" s="65"/>
      <c r="I5" s="2"/>
      <c r="J5" s="2"/>
      <c r="K5" s="2"/>
      <c r="L5" s="2"/>
    </row>
    <row r="6" spans="1:14" ht="14.25">
      <c r="A6" s="80"/>
      <c r="B6" s="79"/>
      <c r="C6" s="79"/>
      <c r="D6" s="81"/>
      <c r="E6" s="81"/>
      <c r="F6" s="81"/>
      <c r="G6" s="10"/>
      <c r="J6" s="2"/>
      <c r="K6" s="2"/>
      <c r="L6" s="2"/>
      <c r="M6" s="2"/>
      <c r="N6" s="2"/>
    </row>
    <row r="7" spans="1:14" ht="14.25">
      <c r="A7" s="80"/>
      <c r="B7" s="81"/>
      <c r="C7" s="81"/>
      <c r="D7" s="81"/>
      <c r="E7" s="81"/>
      <c r="F7" s="81"/>
      <c r="J7" s="4"/>
      <c r="K7" s="4"/>
      <c r="L7" s="4"/>
      <c r="M7" s="4"/>
      <c r="N7" s="4"/>
    </row>
    <row r="8" spans="1:6" ht="14.25">
      <c r="A8" s="80"/>
      <c r="B8" s="81"/>
      <c r="C8" s="81"/>
      <c r="D8" s="81"/>
      <c r="E8" s="81"/>
      <c r="F8" s="81"/>
    </row>
    <row r="9" spans="1:6" ht="14.25">
      <c r="A9" s="80"/>
      <c r="B9" s="81"/>
      <c r="C9" s="81"/>
      <c r="D9" s="81"/>
      <c r="E9" s="81"/>
      <c r="F9" s="81"/>
    </row>
    <row r="10" spans="1:14" ht="14.25">
      <c r="A10" s="80"/>
      <c r="B10" s="81"/>
      <c r="C10" s="81"/>
      <c r="D10" s="81"/>
      <c r="E10" s="81"/>
      <c r="F10" s="81"/>
      <c r="N10" s="10"/>
    </row>
    <row r="11" spans="1:6" ht="14.25">
      <c r="A11" s="80"/>
      <c r="B11" s="81"/>
      <c r="C11" s="81"/>
      <c r="D11" s="81"/>
      <c r="E11" s="81"/>
      <c r="F11" s="81"/>
    </row>
    <row r="12" spans="1:6" ht="14.25">
      <c r="A12" s="80"/>
      <c r="B12" s="81"/>
      <c r="C12" s="81"/>
      <c r="D12" s="81"/>
      <c r="E12" s="81"/>
      <c r="F12" s="81"/>
    </row>
    <row r="13" spans="1:6" ht="14.25">
      <c r="A13" s="80"/>
      <c r="B13" s="81"/>
      <c r="C13" s="81"/>
      <c r="D13" s="81"/>
      <c r="E13" s="81"/>
      <c r="F13" s="81"/>
    </row>
    <row r="14" spans="1:6" ht="14.25">
      <c r="A14" s="80"/>
      <c r="B14" s="81"/>
      <c r="C14" s="81"/>
      <c r="D14" s="81"/>
      <c r="E14" s="81"/>
      <c r="F14" s="81"/>
    </row>
    <row r="15" spans="1:6" ht="14.25">
      <c r="A15" s="80"/>
      <c r="B15" s="81"/>
      <c r="C15" s="81"/>
      <c r="D15" s="81"/>
      <c r="E15" s="81"/>
      <c r="F15" s="81"/>
    </row>
    <row r="16" spans="1:6" ht="14.25">
      <c r="A16" s="80"/>
      <c r="B16" s="81"/>
      <c r="C16" s="81"/>
      <c r="D16" s="81"/>
      <c r="E16" s="81"/>
      <c r="F16" s="81"/>
    </row>
    <row r="17" spans="1:6" ht="14.25">
      <c r="A17" s="80"/>
      <c r="B17" s="81"/>
      <c r="C17" s="81"/>
      <c r="D17" s="81"/>
      <c r="E17" s="81"/>
      <c r="F17" s="81"/>
    </row>
    <row r="18" spans="1:6" ht="14.25">
      <c r="A18" s="80"/>
      <c r="B18" s="81"/>
      <c r="C18" s="81"/>
      <c r="D18" s="81"/>
      <c r="E18" s="81"/>
      <c r="F18" s="81"/>
    </row>
    <row r="19" spans="1:6" ht="14.25">
      <c r="A19" s="80"/>
      <c r="B19" s="81"/>
      <c r="C19" s="81"/>
      <c r="D19" s="81"/>
      <c r="E19" s="81"/>
      <c r="F19" s="81"/>
    </row>
    <row r="20" spans="1:6" ht="14.25">
      <c r="A20" s="80"/>
      <c r="B20" s="81"/>
      <c r="C20" s="81"/>
      <c r="D20" s="81"/>
      <c r="E20" s="81"/>
      <c r="F20" s="81"/>
    </row>
    <row r="21" spans="1:6" ht="15" thickBot="1">
      <c r="A21" s="80"/>
      <c r="B21" s="81"/>
      <c r="C21" s="81"/>
      <c r="D21" s="81"/>
      <c r="E21" s="81"/>
      <c r="F21" s="81"/>
    </row>
    <row r="22" spans="1:6" ht="30.75" thickBot="1">
      <c r="A22" s="27" t="s">
        <v>121</v>
      </c>
      <c r="B22" s="18" t="s">
        <v>139</v>
      </c>
      <c r="C22" s="18" t="s">
        <v>100</v>
      </c>
      <c r="D22" s="85"/>
      <c r="E22" s="81"/>
      <c r="F22" s="81"/>
    </row>
    <row r="23" spans="1:6" ht="14.25">
      <c r="A23" s="29" t="s">
        <v>1</v>
      </c>
      <c r="B23" s="30">
        <v>-0.056235460705977625</v>
      </c>
      <c r="C23" s="72">
        <v>-0.11653130786062948</v>
      </c>
      <c r="D23" s="85"/>
      <c r="E23" s="81"/>
      <c r="F23" s="81"/>
    </row>
    <row r="24" spans="1:6" ht="14.25">
      <c r="A24" s="29" t="s">
        <v>11</v>
      </c>
      <c r="B24" s="30">
        <v>-0.044467771301599957</v>
      </c>
      <c r="C24" s="72">
        <v>0.1447042883388685</v>
      </c>
      <c r="D24" s="85"/>
      <c r="E24" s="81"/>
      <c r="F24" s="81"/>
    </row>
    <row r="25" spans="1:6" ht="14.25">
      <c r="A25" s="29" t="s">
        <v>7</v>
      </c>
      <c r="B25" s="30">
        <v>-0.03143454371354437</v>
      </c>
      <c r="C25" s="72">
        <v>0.08228346921795615</v>
      </c>
      <c r="D25" s="85"/>
      <c r="E25" s="81"/>
      <c r="F25" s="81"/>
    </row>
    <row r="26" spans="1:6" ht="14.25">
      <c r="A26" s="29" t="s">
        <v>12</v>
      </c>
      <c r="B26" s="30">
        <v>-0.03143016441671209</v>
      </c>
      <c r="C26" s="72">
        <v>0.16438610126708642</v>
      </c>
      <c r="D26" s="85"/>
      <c r="E26" s="81"/>
      <c r="F26" s="81"/>
    </row>
    <row r="27" spans="1:6" ht="14.25">
      <c r="A27" s="29" t="s">
        <v>0</v>
      </c>
      <c r="B27" s="30">
        <v>-0.024178803354139133</v>
      </c>
      <c r="C27" s="72">
        <v>-0.05823116005963058</v>
      </c>
      <c r="D27" s="85"/>
      <c r="E27" s="81"/>
      <c r="F27" s="81"/>
    </row>
    <row r="28" spans="1:6" ht="14.25">
      <c r="A28" s="29" t="s">
        <v>10</v>
      </c>
      <c r="B28" s="30">
        <v>-0.020882144328701058</v>
      </c>
      <c r="C28" s="72">
        <v>0.06446858345407946</v>
      </c>
      <c r="D28" s="85"/>
      <c r="E28" s="81"/>
      <c r="F28" s="81"/>
    </row>
    <row r="29" spans="1:6" ht="14.25">
      <c r="A29" s="29" t="s">
        <v>9</v>
      </c>
      <c r="B29" s="30">
        <v>-0.02044581923747757</v>
      </c>
      <c r="C29" s="72">
        <v>0.28798731719893267</v>
      </c>
      <c r="D29" s="85"/>
      <c r="E29" s="81"/>
      <c r="F29" s="81"/>
    </row>
    <row r="30" spans="1:6" ht="14.25">
      <c r="A30" s="29" t="s">
        <v>75</v>
      </c>
      <c r="B30" s="30">
        <v>-0.01707045942529961</v>
      </c>
      <c r="C30" s="72">
        <v>-0.15456653001349063</v>
      </c>
      <c r="D30" s="85"/>
      <c r="E30" s="81"/>
      <c r="F30" s="81"/>
    </row>
    <row r="31" spans="1:6" ht="14.25">
      <c r="A31" s="29" t="s">
        <v>6</v>
      </c>
      <c r="B31" s="30">
        <v>-0.014754463782562621</v>
      </c>
      <c r="C31" s="72">
        <v>0.08660451626268917</v>
      </c>
      <c r="D31" s="85"/>
      <c r="E31" s="81"/>
      <c r="F31" s="81"/>
    </row>
    <row r="32" spans="1:6" ht="14.25">
      <c r="A32" s="29" t="s">
        <v>108</v>
      </c>
      <c r="B32" s="30">
        <v>-0.008097165991902688</v>
      </c>
      <c r="C32" s="72">
        <v>-0.0746378973635673</v>
      </c>
      <c r="D32" s="85"/>
      <c r="E32" s="81"/>
      <c r="F32" s="81"/>
    </row>
    <row r="33" spans="1:6" ht="14.25">
      <c r="A33" s="29" t="s">
        <v>8</v>
      </c>
      <c r="B33" s="30">
        <v>-0.006959073573616137</v>
      </c>
      <c r="C33" s="72">
        <v>-0.04125984543771255</v>
      </c>
      <c r="D33" s="85"/>
      <c r="E33" s="81"/>
      <c r="F33" s="81"/>
    </row>
    <row r="34" spans="1:6" ht="14.25">
      <c r="A34" s="29" t="s">
        <v>186</v>
      </c>
      <c r="B34" s="30">
        <v>0.0247701571828296</v>
      </c>
      <c r="C34" s="72">
        <v>-0.07694987959643518</v>
      </c>
      <c r="D34" s="85"/>
      <c r="E34" s="81"/>
      <c r="F34" s="81"/>
    </row>
    <row r="35" spans="1:6" ht="29.25" thickBot="1">
      <c r="A35" s="86" t="s">
        <v>5</v>
      </c>
      <c r="B35" s="87">
        <v>0.0524526030695156</v>
      </c>
      <c r="C35" s="88">
        <v>-0.0603918056643904</v>
      </c>
      <c r="D35" s="85"/>
      <c r="E35" s="81"/>
      <c r="F35" s="81"/>
    </row>
    <row r="36" spans="1:6" ht="14.25">
      <c r="A36" s="80"/>
      <c r="B36" s="81"/>
      <c r="C36" s="81"/>
      <c r="D36" s="85"/>
      <c r="E36" s="81"/>
      <c r="F36" s="81"/>
    </row>
    <row r="37" spans="1:6" ht="14.25">
      <c r="A37" s="80"/>
      <c r="B37" s="81"/>
      <c r="C37" s="81"/>
      <c r="D37" s="85"/>
      <c r="E37" s="81"/>
      <c r="F37" s="8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3"/>
  <sheetViews>
    <sheetView zoomScale="80" zoomScaleNormal="80" workbookViewId="0" topLeftCell="A1">
      <selection activeCell="B3" sqref="B3"/>
    </sheetView>
  </sheetViews>
  <sheetFormatPr defaultColWidth="9.00390625" defaultRowHeight="12.75"/>
  <cols>
    <col min="1" max="1" width="4.75390625" style="33" customWidth="1"/>
    <col min="2" max="2" width="46.00390625" style="31" bestFit="1" customWidth="1"/>
    <col min="3" max="4" width="12.75390625" style="33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31" bestFit="1" customWidth="1"/>
    <col min="10" max="10" width="34.75390625" style="31" customWidth="1"/>
    <col min="11" max="11" width="35.875" style="31" customWidth="1"/>
    <col min="12" max="16384" width="9.125" style="31" customWidth="1"/>
  </cols>
  <sheetData>
    <row r="1" spans="1:10" ht="16.5" thickBot="1">
      <c r="A1" s="189" t="s">
        <v>165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30.75" thickBot="1">
      <c r="A2" s="15" t="s">
        <v>56</v>
      </c>
      <c r="B2" s="51" t="s">
        <v>36</v>
      </c>
      <c r="C2" s="18" t="s">
        <v>48</v>
      </c>
      <c r="D2" s="18" t="s">
        <v>49</v>
      </c>
      <c r="E2" s="17" t="s">
        <v>57</v>
      </c>
      <c r="F2" s="17" t="s">
        <v>91</v>
      </c>
      <c r="G2" s="17" t="s">
        <v>92</v>
      </c>
      <c r="H2" s="18" t="s">
        <v>93</v>
      </c>
      <c r="I2" s="18" t="s">
        <v>16</v>
      </c>
      <c r="J2" s="18" t="s">
        <v>17</v>
      </c>
    </row>
    <row r="3" spans="1:11" ht="14.25" customHeight="1">
      <c r="A3" s="21">
        <v>1</v>
      </c>
      <c r="B3" s="119" t="s">
        <v>168</v>
      </c>
      <c r="C3" s="120" t="s">
        <v>53</v>
      </c>
      <c r="D3" s="121" t="s">
        <v>50</v>
      </c>
      <c r="E3" s="122">
        <v>4127342.13</v>
      </c>
      <c r="F3" s="123">
        <v>4776</v>
      </c>
      <c r="G3" s="122">
        <v>864.1838630653266</v>
      </c>
      <c r="H3" s="58">
        <v>800</v>
      </c>
      <c r="I3" s="119" t="s">
        <v>35</v>
      </c>
      <c r="J3" s="124" t="s">
        <v>169</v>
      </c>
      <c r="K3" s="52"/>
    </row>
    <row r="4" spans="1:11" ht="14.25">
      <c r="A4" s="21">
        <v>2</v>
      </c>
      <c r="B4" s="119" t="s">
        <v>126</v>
      </c>
      <c r="C4" s="120" t="s">
        <v>53</v>
      </c>
      <c r="D4" s="121" t="s">
        <v>50</v>
      </c>
      <c r="E4" s="122">
        <v>3791992.81</v>
      </c>
      <c r="F4" s="123">
        <v>16830</v>
      </c>
      <c r="G4" s="122">
        <v>225.31151574569222</v>
      </c>
      <c r="H4" s="58">
        <v>300</v>
      </c>
      <c r="I4" s="119" t="s">
        <v>35</v>
      </c>
      <c r="J4" s="124" t="s">
        <v>65</v>
      </c>
      <c r="K4" s="53"/>
    </row>
    <row r="5" spans="1:11" ht="14.25" customHeight="1">
      <c r="A5" s="21">
        <v>3</v>
      </c>
      <c r="B5" s="119" t="s">
        <v>74</v>
      </c>
      <c r="C5" s="120" t="s">
        <v>53</v>
      </c>
      <c r="D5" s="121" t="s">
        <v>54</v>
      </c>
      <c r="E5" s="122">
        <v>3129110.77</v>
      </c>
      <c r="F5" s="123">
        <v>4806</v>
      </c>
      <c r="G5" s="122">
        <v>651.0842218060758</v>
      </c>
      <c r="H5" s="58">
        <v>1000</v>
      </c>
      <c r="I5" s="119" t="s">
        <v>32</v>
      </c>
      <c r="J5" s="124" t="s">
        <v>159</v>
      </c>
      <c r="K5" s="54"/>
    </row>
    <row r="6" spans="1:11" ht="14.25" customHeight="1">
      <c r="A6" s="21">
        <v>4</v>
      </c>
      <c r="B6" s="119" t="s">
        <v>119</v>
      </c>
      <c r="C6" s="120" t="s">
        <v>53</v>
      </c>
      <c r="D6" s="121" t="s">
        <v>50</v>
      </c>
      <c r="E6" s="122">
        <v>2443723.23</v>
      </c>
      <c r="F6" s="123">
        <v>86874</v>
      </c>
      <c r="G6" s="122">
        <v>28.129512051937287</v>
      </c>
      <c r="H6" s="58">
        <v>100</v>
      </c>
      <c r="I6" s="119" t="s">
        <v>152</v>
      </c>
      <c r="J6" s="124" t="s">
        <v>110</v>
      </c>
      <c r="K6" s="55"/>
    </row>
    <row r="7" spans="1:11" ht="14.25" customHeight="1">
      <c r="A7" s="21">
        <v>5</v>
      </c>
      <c r="B7" s="119" t="s">
        <v>173</v>
      </c>
      <c r="C7" s="120" t="s">
        <v>53</v>
      </c>
      <c r="D7" s="121" t="s">
        <v>54</v>
      </c>
      <c r="E7" s="122">
        <v>1744463.97</v>
      </c>
      <c r="F7" s="123">
        <v>1343</v>
      </c>
      <c r="G7" s="122">
        <v>1298.9307297096054</v>
      </c>
      <c r="H7" s="58">
        <v>1000</v>
      </c>
      <c r="I7" s="119" t="s">
        <v>171</v>
      </c>
      <c r="J7" s="124" t="s">
        <v>172</v>
      </c>
      <c r="K7" s="53"/>
    </row>
    <row r="8" spans="1:11" ht="14.25">
      <c r="A8" s="21">
        <v>6</v>
      </c>
      <c r="B8" s="119" t="s">
        <v>120</v>
      </c>
      <c r="C8" s="120" t="s">
        <v>53</v>
      </c>
      <c r="D8" s="121" t="s">
        <v>50</v>
      </c>
      <c r="E8" s="122">
        <v>1159420.3</v>
      </c>
      <c r="F8" s="123">
        <v>1156</v>
      </c>
      <c r="G8" s="122">
        <v>1002.9587370242215</v>
      </c>
      <c r="H8" s="58">
        <v>1000</v>
      </c>
      <c r="I8" s="119" t="s">
        <v>90</v>
      </c>
      <c r="J8" s="124" t="s">
        <v>64</v>
      </c>
      <c r="K8" s="53"/>
    </row>
    <row r="9" spans="1:11" ht="14.25">
      <c r="A9" s="21">
        <v>7</v>
      </c>
      <c r="B9" s="119" t="s">
        <v>140</v>
      </c>
      <c r="C9" s="120" t="s">
        <v>53</v>
      </c>
      <c r="D9" s="121" t="s">
        <v>50</v>
      </c>
      <c r="E9" s="122">
        <v>618498.618</v>
      </c>
      <c r="F9" s="123">
        <v>1157</v>
      </c>
      <c r="G9" s="122">
        <v>534.5709749351772</v>
      </c>
      <c r="H9" s="58">
        <v>1000</v>
      </c>
      <c r="I9" s="119" t="s">
        <v>152</v>
      </c>
      <c r="J9" s="124" t="s">
        <v>110</v>
      </c>
      <c r="K9" s="54"/>
    </row>
    <row r="10" spans="1:11" ht="14.25">
      <c r="A10" s="21">
        <v>8</v>
      </c>
      <c r="B10" s="119" t="s">
        <v>136</v>
      </c>
      <c r="C10" s="120" t="s">
        <v>53</v>
      </c>
      <c r="D10" s="121" t="s">
        <v>50</v>
      </c>
      <c r="E10" s="122">
        <v>559961.448</v>
      </c>
      <c r="F10" s="123">
        <v>1245</v>
      </c>
      <c r="G10" s="122">
        <v>449.7682313253012</v>
      </c>
      <c r="H10" s="58">
        <v>1000</v>
      </c>
      <c r="I10" s="119" t="s">
        <v>152</v>
      </c>
      <c r="J10" s="124" t="s">
        <v>110</v>
      </c>
      <c r="K10" s="55"/>
    </row>
    <row r="11" spans="1:11" ht="14.25">
      <c r="A11" s="21">
        <v>9</v>
      </c>
      <c r="B11" s="119" t="s">
        <v>137</v>
      </c>
      <c r="C11" s="120" t="s">
        <v>53</v>
      </c>
      <c r="D11" s="121" t="s">
        <v>50</v>
      </c>
      <c r="E11" s="122">
        <v>558406.2</v>
      </c>
      <c r="F11" s="123">
        <v>1381</v>
      </c>
      <c r="G11" s="122">
        <v>404.3491672700941</v>
      </c>
      <c r="H11" s="58">
        <v>1000</v>
      </c>
      <c r="I11" s="119" t="s">
        <v>152</v>
      </c>
      <c r="J11" s="124" t="s">
        <v>110</v>
      </c>
      <c r="K11" s="55"/>
    </row>
    <row r="12" spans="1:11" ht="14.25">
      <c r="A12" s="21">
        <v>10</v>
      </c>
      <c r="B12" s="119" t="s">
        <v>127</v>
      </c>
      <c r="C12" s="120" t="s">
        <v>53</v>
      </c>
      <c r="D12" s="121" t="s">
        <v>50</v>
      </c>
      <c r="E12" s="122">
        <v>543601.67</v>
      </c>
      <c r="F12" s="123">
        <v>1247</v>
      </c>
      <c r="G12" s="122">
        <v>435.927562149158</v>
      </c>
      <c r="H12" s="58">
        <v>1000</v>
      </c>
      <c r="I12" s="119" t="s">
        <v>152</v>
      </c>
      <c r="J12" s="124" t="s">
        <v>110</v>
      </c>
      <c r="K12" s="55"/>
    </row>
    <row r="13" spans="1:10" ht="15.75" thickBot="1">
      <c r="A13" s="190" t="s">
        <v>69</v>
      </c>
      <c r="B13" s="191"/>
      <c r="C13" s="125" t="s">
        <v>70</v>
      </c>
      <c r="D13" s="125" t="s">
        <v>70</v>
      </c>
      <c r="E13" s="108">
        <f>SUM(E3:E12)</f>
        <v>18676521.146</v>
      </c>
      <c r="F13" s="109">
        <f>SUM(F3:F12)</f>
        <v>120815</v>
      </c>
      <c r="G13" s="125" t="s">
        <v>70</v>
      </c>
      <c r="H13" s="125" t="s">
        <v>70</v>
      </c>
      <c r="I13" s="125" t="s">
        <v>70</v>
      </c>
      <c r="J13" s="126" t="s">
        <v>70</v>
      </c>
    </row>
  </sheetData>
  <mergeCells count="2">
    <mergeCell ref="A1:J1"/>
    <mergeCell ref="A13:B13"/>
  </mergeCells>
  <hyperlinks>
    <hyperlink ref="J3" r:id="rId1" display="http://www.kinto.com/"/>
    <hyperlink ref="J5" r:id="rId2" display="http://pioglobal.ua/"/>
    <hyperlink ref="J6" r:id="rId3" display="http://art-capital.com.ua/"/>
    <hyperlink ref="J9" r:id="rId4" display="http://www.kinto.com/"/>
    <hyperlink ref="J11" r:id="rId5" display="http://www.otpcapital.com.ua/"/>
    <hyperlink ref="J8" r:id="rId6" display="http://raam.com.ua/"/>
    <hyperlink ref="J7" r:id="rId7" display="http://www.art-capital.com.ua/"/>
    <hyperlink ref="J10" r:id="rId8" display="http://www.am-magister.com/"/>
    <hyperlink ref="J4" r:id="rId9" display="http://pioglobal.ua/"/>
    <hyperlink ref="J13" r:id="rId10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1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2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375" style="33" customWidth="1"/>
    <col min="2" max="2" width="46.75390625" style="33" customWidth="1"/>
    <col min="3" max="4" width="14.75390625" style="32" customWidth="1"/>
    <col min="5" max="8" width="12.75390625" style="33" customWidth="1"/>
    <col min="9" max="9" width="16.125" style="33" bestFit="1" customWidth="1"/>
    <col min="10" max="10" width="19.125" style="33" customWidth="1"/>
    <col min="11" max="11" width="21.375" style="33" bestFit="1" customWidth="1"/>
    <col min="12" max="16384" width="9.125" style="33" customWidth="1"/>
  </cols>
  <sheetData>
    <row r="1" spans="1:10" s="56" customFormat="1" ht="16.5" thickBot="1">
      <c r="A1" s="202" t="s">
        <v>150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1" s="24" customFormat="1" ht="15.75" customHeight="1" thickBot="1">
      <c r="A2" s="195" t="s">
        <v>56</v>
      </c>
      <c r="B2" s="112"/>
      <c r="C2" s="113"/>
      <c r="D2" s="114"/>
      <c r="E2" s="197" t="s">
        <v>97</v>
      </c>
      <c r="F2" s="197"/>
      <c r="G2" s="197"/>
      <c r="H2" s="197"/>
      <c r="I2" s="197"/>
      <c r="J2" s="197"/>
      <c r="K2" s="197"/>
    </row>
    <row r="3" spans="1:11" s="24" customFormat="1" ht="60.75" thickBot="1">
      <c r="A3" s="196"/>
      <c r="B3" s="115" t="s">
        <v>36</v>
      </c>
      <c r="C3" s="28" t="s">
        <v>13</v>
      </c>
      <c r="D3" s="28" t="s">
        <v>14</v>
      </c>
      <c r="E3" s="17" t="s">
        <v>145</v>
      </c>
      <c r="F3" s="17" t="s">
        <v>160</v>
      </c>
      <c r="G3" s="17" t="s">
        <v>166</v>
      </c>
      <c r="H3" s="17" t="s">
        <v>138</v>
      </c>
      <c r="I3" s="17" t="s">
        <v>167</v>
      </c>
      <c r="J3" s="17" t="s">
        <v>71</v>
      </c>
      <c r="K3" s="18" t="s">
        <v>146</v>
      </c>
    </row>
    <row r="4" spans="1:11" s="24" customFormat="1" ht="14.25" collapsed="1">
      <c r="A4" s="21">
        <v>1</v>
      </c>
      <c r="B4" s="29" t="s">
        <v>74</v>
      </c>
      <c r="C4" s="116">
        <v>39205</v>
      </c>
      <c r="D4" s="116">
        <v>39322</v>
      </c>
      <c r="E4" s="110">
        <v>-0.019243430167390052</v>
      </c>
      <c r="F4" s="110">
        <v>-0.005835845187575517</v>
      </c>
      <c r="G4" s="110">
        <v>-0.04629244163471047</v>
      </c>
      <c r="H4" s="110">
        <v>-0.02052878335968822</v>
      </c>
      <c r="I4" s="110">
        <v>-0.043683241486202506</v>
      </c>
      <c r="J4" s="117">
        <v>-0.34891577819393127</v>
      </c>
      <c r="K4" s="134">
        <v>-0.08777043154484476</v>
      </c>
    </row>
    <row r="5" spans="1:11" s="24" customFormat="1" ht="14.25" collapsed="1">
      <c r="A5" s="21">
        <v>2</v>
      </c>
      <c r="B5" s="29" t="s">
        <v>120</v>
      </c>
      <c r="C5" s="116">
        <v>40050</v>
      </c>
      <c r="D5" s="116">
        <v>40319</v>
      </c>
      <c r="E5" s="110">
        <v>0.012345933626722205</v>
      </c>
      <c r="F5" s="110">
        <v>0.032190726632901345</v>
      </c>
      <c r="G5" s="110">
        <v>0.1500106939996657</v>
      </c>
      <c r="H5" s="110">
        <v>0.231103596774908</v>
      </c>
      <c r="I5" s="110">
        <v>0.2601262369187578</v>
      </c>
      <c r="J5" s="117">
        <v>0.0029587370242223354</v>
      </c>
      <c r="K5" s="135">
        <v>0.001524245978724359</v>
      </c>
    </row>
    <row r="6" spans="1:11" s="24" customFormat="1" ht="14.25" collapsed="1">
      <c r="A6" s="21">
        <v>3</v>
      </c>
      <c r="B6" s="29" t="s">
        <v>137</v>
      </c>
      <c r="C6" s="116">
        <v>40204</v>
      </c>
      <c r="D6" s="116">
        <v>40329</v>
      </c>
      <c r="E6" s="110">
        <v>-0.050406738214464286</v>
      </c>
      <c r="F6" s="110">
        <v>-0.046100426163148134</v>
      </c>
      <c r="G6" s="110">
        <v>-0.1835565315468023</v>
      </c>
      <c r="H6" s="110">
        <v>-0.16883355732945393</v>
      </c>
      <c r="I6" s="110" t="s">
        <v>30</v>
      </c>
      <c r="J6" s="117">
        <v>-0.5956508327298875</v>
      </c>
      <c r="K6" s="135">
        <v>-0.3771777772878453</v>
      </c>
    </row>
    <row r="7" spans="1:11" s="24" customFormat="1" ht="14.25" collapsed="1">
      <c r="A7" s="21">
        <v>4</v>
      </c>
      <c r="B7" s="29" t="s">
        <v>136</v>
      </c>
      <c r="C7" s="116">
        <v>40288</v>
      </c>
      <c r="D7" s="116">
        <v>40438</v>
      </c>
      <c r="E7" s="110">
        <v>-0.009393443599847395</v>
      </c>
      <c r="F7" s="110">
        <v>-0.004931748509824585</v>
      </c>
      <c r="G7" s="110">
        <v>-0.21863020667365074</v>
      </c>
      <c r="H7" s="110">
        <v>-0.23125917267904983</v>
      </c>
      <c r="I7" s="110" t="s">
        <v>30</v>
      </c>
      <c r="J7" s="117">
        <v>-0.5502317686746891</v>
      </c>
      <c r="K7" s="135">
        <v>-0.39052051909702834</v>
      </c>
    </row>
    <row r="8" spans="1:11" s="24" customFormat="1" ht="14.25">
      <c r="A8" s="21">
        <v>5</v>
      </c>
      <c r="B8" s="29" t="s">
        <v>140</v>
      </c>
      <c r="C8" s="116">
        <v>40364</v>
      </c>
      <c r="D8" s="116">
        <v>40533</v>
      </c>
      <c r="E8" s="110">
        <v>-0.021913200502713948</v>
      </c>
      <c r="F8" s="110">
        <v>0.011825968600497117</v>
      </c>
      <c r="G8" s="110">
        <v>-0.12087442877297683</v>
      </c>
      <c r="H8" s="110">
        <v>-0.12182971227726036</v>
      </c>
      <c r="I8" s="110" t="s">
        <v>30</v>
      </c>
      <c r="J8" s="117">
        <v>-0.4654290250648122</v>
      </c>
      <c r="K8" s="135">
        <v>-0.3704469805914855</v>
      </c>
    </row>
    <row r="9" spans="1:11" s="24" customFormat="1" ht="14.25">
      <c r="A9" s="21">
        <v>6</v>
      </c>
      <c r="B9" s="29" t="s">
        <v>119</v>
      </c>
      <c r="C9" s="116">
        <v>40555</v>
      </c>
      <c r="D9" s="116">
        <v>40626</v>
      </c>
      <c r="E9" s="110">
        <v>-0.05473925471510299</v>
      </c>
      <c r="F9" s="110">
        <v>-0.028034366066624683</v>
      </c>
      <c r="G9" s="110">
        <v>-0.19362137099491794</v>
      </c>
      <c r="H9" s="110">
        <v>-0.1683876578831941</v>
      </c>
      <c r="I9" s="110">
        <v>-0.1294771692222595</v>
      </c>
      <c r="J9" s="117">
        <v>-0.7187048794806221</v>
      </c>
      <c r="K9" s="135">
        <v>-0.6847798499507122</v>
      </c>
    </row>
    <row r="10" spans="1:11" s="24" customFormat="1" ht="14.25">
      <c r="A10" s="21">
        <v>7</v>
      </c>
      <c r="B10" s="29" t="s">
        <v>127</v>
      </c>
      <c r="C10" s="116">
        <v>40448</v>
      </c>
      <c r="D10" s="116">
        <v>40632</v>
      </c>
      <c r="E10" s="110">
        <v>-0.005660801760161038</v>
      </c>
      <c r="F10" s="110">
        <v>-0.000698148806358101</v>
      </c>
      <c r="G10" s="110">
        <v>-0.18329921434554686</v>
      </c>
      <c r="H10" s="110">
        <v>-0.18047305765963395</v>
      </c>
      <c r="I10" s="110">
        <v>-0.1412672215596531</v>
      </c>
      <c r="J10" s="117">
        <v>-0.5640724378508364</v>
      </c>
      <c r="K10" s="135">
        <v>-0.53569797019384</v>
      </c>
    </row>
    <row r="11" spans="1:11" s="24" customFormat="1" ht="14.25">
      <c r="A11" s="21">
        <v>8</v>
      </c>
      <c r="B11" s="29" t="s">
        <v>126</v>
      </c>
      <c r="C11" s="116">
        <v>40735</v>
      </c>
      <c r="D11" s="116">
        <v>40809</v>
      </c>
      <c r="E11" s="110">
        <v>0.04955583804049213</v>
      </c>
      <c r="F11" s="110">
        <v>0.12710258235711502</v>
      </c>
      <c r="G11" s="110">
        <v>-0.13717331181878778</v>
      </c>
      <c r="H11" s="110">
        <v>-0.1872405079025009</v>
      </c>
      <c r="I11" s="110">
        <v>-0.1733641267352546</v>
      </c>
      <c r="J11" s="117">
        <v>-0.2489616141810257</v>
      </c>
      <c r="K11" s="135">
        <v>-0.38081613769168177</v>
      </c>
    </row>
    <row r="12" spans="1:11" s="24" customFormat="1" ht="14.25" collapsed="1">
      <c r="A12" s="21">
        <v>9</v>
      </c>
      <c r="B12" s="29" t="s">
        <v>173</v>
      </c>
      <c r="C12" s="116">
        <v>40716</v>
      </c>
      <c r="D12" s="116">
        <v>40995</v>
      </c>
      <c r="E12" s="110">
        <v>0.004557659077670806</v>
      </c>
      <c r="F12" s="110">
        <v>0.016478207085060204</v>
      </c>
      <c r="G12" s="110">
        <v>0.0914727418747252</v>
      </c>
      <c r="H12" s="110" t="s">
        <v>30</v>
      </c>
      <c r="I12" s="110">
        <v>0.19624499141927565</v>
      </c>
      <c r="J12" s="117">
        <v>0.29893072970960666</v>
      </c>
      <c r="K12" s="135">
        <v>18.75105114505881</v>
      </c>
    </row>
    <row r="13" spans="1:11" s="24" customFormat="1" ht="14.25" collapsed="1">
      <c r="A13" s="21">
        <v>10</v>
      </c>
      <c r="B13" s="29" t="s">
        <v>168</v>
      </c>
      <c r="C13" s="116">
        <v>41005</v>
      </c>
      <c r="D13" s="116">
        <v>41114</v>
      </c>
      <c r="E13" s="110">
        <v>-0.0071439295434646555</v>
      </c>
      <c r="F13" s="110">
        <v>0.0008885993550176163</v>
      </c>
      <c r="G13" s="110">
        <v>0.017479753356541616</v>
      </c>
      <c r="H13" s="110">
        <v>0.05629084920635341</v>
      </c>
      <c r="I13" s="110">
        <v>0.024970898246836626</v>
      </c>
      <c r="J13" s="117">
        <v>0.0802298288316583</v>
      </c>
      <c r="K13" s="135">
        <v>-0.27658717750289097</v>
      </c>
    </row>
    <row r="14" spans="1:11" s="24" customFormat="1" ht="15.75" collapsed="1" thickBot="1">
      <c r="A14" s="21"/>
      <c r="B14" s="173" t="s">
        <v>177</v>
      </c>
      <c r="C14" s="174" t="s">
        <v>70</v>
      </c>
      <c r="D14" s="174" t="s">
        <v>70</v>
      </c>
      <c r="E14" s="175">
        <f aca="true" t="shared" si="0" ref="E14:J14">AVERAGE(E4:E13)</f>
        <v>-0.010204136775825923</v>
      </c>
      <c r="F14" s="175">
        <f t="shared" si="0"/>
        <v>0.01028855492970603</v>
      </c>
      <c r="G14" s="175">
        <f t="shared" si="0"/>
        <v>-0.08244843165564604</v>
      </c>
      <c r="H14" s="175">
        <f t="shared" si="0"/>
        <v>-0.08790644478994665</v>
      </c>
      <c r="I14" s="175">
        <f t="shared" si="0"/>
        <v>-0.0009213760597856581</v>
      </c>
      <c r="J14" s="175">
        <f t="shared" si="0"/>
        <v>-0.31098470406103174</v>
      </c>
      <c r="K14" s="174" t="s">
        <v>70</v>
      </c>
    </row>
    <row r="15" spans="1:11" s="24" customFormat="1" ht="14.25">
      <c r="A15" s="205" t="s">
        <v>147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</row>
    <row r="16" spans="1:11" s="24" customFormat="1" ht="15" thickBot="1">
      <c r="A16" s="204" t="s">
        <v>148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</row>
    <row r="17" spans="3:4" s="24" customFormat="1" ht="15.75" customHeight="1">
      <c r="C17" s="71"/>
      <c r="D17" s="71"/>
    </row>
    <row r="18" spans="2:8" ht="14.25">
      <c r="B18" s="31"/>
      <c r="C18" s="118"/>
      <c r="E18" s="118"/>
      <c r="F18" s="118"/>
      <c r="G18" s="118"/>
      <c r="H18" s="118"/>
    </row>
    <row r="19" spans="2:5" ht="14.25">
      <c r="B19" s="31"/>
      <c r="C19" s="118"/>
      <c r="E19" s="118"/>
    </row>
    <row r="20" spans="5:6" ht="14.25">
      <c r="E20" s="118"/>
      <c r="F20" s="118"/>
    </row>
  </sheetData>
  <mergeCells count="5">
    <mergeCell ref="A16:K16"/>
    <mergeCell ref="A1:J1"/>
    <mergeCell ref="A2:A3"/>
    <mergeCell ref="E2:K2"/>
    <mergeCell ref="A15:K15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32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7" customWidth="1"/>
    <col min="5" max="7" width="24.75390625" style="20" customWidth="1"/>
    <col min="8" max="16384" width="9.125" style="20" customWidth="1"/>
  </cols>
  <sheetData>
    <row r="1" spans="1:7" s="31" customFormat="1" ht="16.5" thickBot="1">
      <c r="A1" s="199" t="s">
        <v>143</v>
      </c>
      <c r="B1" s="199"/>
      <c r="C1" s="199"/>
      <c r="D1" s="199"/>
      <c r="E1" s="199"/>
      <c r="F1" s="199"/>
      <c r="G1" s="199"/>
    </row>
    <row r="2" spans="1:7" s="31" customFormat="1" ht="15.75" customHeight="1" thickBot="1">
      <c r="A2" s="209" t="s">
        <v>56</v>
      </c>
      <c r="B2" s="100"/>
      <c r="C2" s="200" t="s">
        <v>37</v>
      </c>
      <c r="D2" s="206"/>
      <c r="E2" s="207" t="s">
        <v>94</v>
      </c>
      <c r="F2" s="208"/>
      <c r="G2" s="101"/>
    </row>
    <row r="3" spans="1:7" s="31" customFormat="1" ht="45.75" thickBot="1">
      <c r="A3" s="196"/>
      <c r="B3" s="37" t="s">
        <v>36</v>
      </c>
      <c r="C3" s="37" t="s">
        <v>72</v>
      </c>
      <c r="D3" s="37" t="s">
        <v>39</v>
      </c>
      <c r="E3" s="37" t="s">
        <v>40</v>
      </c>
      <c r="F3" s="37" t="s">
        <v>39</v>
      </c>
      <c r="G3" s="38" t="s">
        <v>154</v>
      </c>
    </row>
    <row r="4" spans="1:7" s="31" customFormat="1" ht="14.25">
      <c r="A4" s="21">
        <v>1</v>
      </c>
      <c r="B4" s="39" t="s">
        <v>119</v>
      </c>
      <c r="C4" s="40">
        <v>-81.99702000000002</v>
      </c>
      <c r="D4" s="110">
        <v>-0.032464806820945435</v>
      </c>
      <c r="E4" s="41">
        <v>2000</v>
      </c>
      <c r="F4" s="110">
        <v>0.023564342437024294</v>
      </c>
      <c r="G4" s="42">
        <v>57.99</v>
      </c>
    </row>
    <row r="5" spans="1:7" s="31" customFormat="1" ht="14.25">
      <c r="A5" s="21">
        <v>2</v>
      </c>
      <c r="B5" s="39" t="s">
        <v>120</v>
      </c>
      <c r="C5" s="40">
        <v>14.139560000000056</v>
      </c>
      <c r="D5" s="110">
        <v>0.012345933626719381</v>
      </c>
      <c r="E5" s="41">
        <v>0</v>
      </c>
      <c r="F5" s="110">
        <v>0</v>
      </c>
      <c r="G5" s="42">
        <v>0</v>
      </c>
    </row>
    <row r="6" spans="1:7" s="47" customFormat="1" ht="14.25">
      <c r="A6" s="21">
        <v>3</v>
      </c>
      <c r="B6" s="39" t="s">
        <v>173</v>
      </c>
      <c r="C6" s="40">
        <v>7.914599999999861</v>
      </c>
      <c r="D6" s="110">
        <v>0.004557659077668411</v>
      </c>
      <c r="E6" s="41">
        <v>0</v>
      </c>
      <c r="F6" s="110">
        <v>0</v>
      </c>
      <c r="G6" s="42">
        <v>0</v>
      </c>
    </row>
    <row r="7" spans="1:7" s="47" customFormat="1" ht="14.25">
      <c r="A7" s="21">
        <v>4</v>
      </c>
      <c r="B7" s="39" t="s">
        <v>127</v>
      </c>
      <c r="C7" s="40">
        <v>-3.094739999999991</v>
      </c>
      <c r="D7" s="110">
        <v>-0.005660801760157874</v>
      </c>
      <c r="E7" s="41">
        <v>0</v>
      </c>
      <c r="F7" s="110">
        <v>0</v>
      </c>
      <c r="G7" s="42">
        <v>0</v>
      </c>
    </row>
    <row r="8" spans="1:7" s="47" customFormat="1" ht="14.25">
      <c r="A8" s="21">
        <v>5</v>
      </c>
      <c r="B8" s="39" t="s">
        <v>136</v>
      </c>
      <c r="C8" s="40">
        <v>-5.309844000000041</v>
      </c>
      <c r="D8" s="110">
        <v>-0.009393443599821165</v>
      </c>
      <c r="E8" s="41">
        <v>0</v>
      </c>
      <c r="F8" s="110">
        <v>0</v>
      </c>
      <c r="G8" s="42">
        <v>0</v>
      </c>
    </row>
    <row r="9" spans="1:7" s="47" customFormat="1" ht="14.25">
      <c r="A9" s="21">
        <v>6</v>
      </c>
      <c r="B9" s="39" t="s">
        <v>140</v>
      </c>
      <c r="C9" s="40">
        <v>-13.85693400000001</v>
      </c>
      <c r="D9" s="110">
        <v>-0.021913200502745027</v>
      </c>
      <c r="E9" s="41">
        <v>0</v>
      </c>
      <c r="F9" s="110">
        <v>0</v>
      </c>
      <c r="G9" s="42">
        <v>0</v>
      </c>
    </row>
    <row r="10" spans="1:7" s="47" customFormat="1" ht="14.25">
      <c r="A10" s="21">
        <v>7</v>
      </c>
      <c r="B10" s="39" t="s">
        <v>137</v>
      </c>
      <c r="C10" s="40">
        <v>-29.641570000000065</v>
      </c>
      <c r="D10" s="110">
        <v>-0.050406738214482244</v>
      </c>
      <c r="E10" s="41">
        <v>0</v>
      </c>
      <c r="F10" s="110">
        <v>0</v>
      </c>
      <c r="G10" s="42">
        <v>0</v>
      </c>
    </row>
    <row r="11" spans="1:7" s="47" customFormat="1" ht="14.25">
      <c r="A11" s="21">
        <v>8</v>
      </c>
      <c r="B11" s="39" t="s">
        <v>74</v>
      </c>
      <c r="C11" s="40">
        <v>-61.39629999999981</v>
      </c>
      <c r="D11" s="110">
        <v>-0.019243430167355753</v>
      </c>
      <c r="E11" s="41">
        <v>0</v>
      </c>
      <c r="F11" s="110">
        <v>0</v>
      </c>
      <c r="G11" s="42">
        <v>0</v>
      </c>
    </row>
    <row r="12" spans="1:7" s="47" customFormat="1" ht="14.25">
      <c r="A12" s="21">
        <v>9</v>
      </c>
      <c r="B12" s="39" t="s">
        <v>126</v>
      </c>
      <c r="C12" s="40">
        <v>-1946.0072907000003</v>
      </c>
      <c r="D12" s="110">
        <v>-0.339143823030362</v>
      </c>
      <c r="E12" s="41">
        <v>-9899</v>
      </c>
      <c r="F12" s="110">
        <v>-0.37034681432152344</v>
      </c>
      <c r="G12" s="42">
        <v>-2124.02</v>
      </c>
    </row>
    <row r="13" spans="1:7" s="47" customFormat="1" ht="14.25">
      <c r="A13" s="21">
        <v>10</v>
      </c>
      <c r="B13" s="39" t="s">
        <v>168</v>
      </c>
      <c r="C13" s="40">
        <v>-7128.695930000001</v>
      </c>
      <c r="D13" s="110">
        <v>-0.6333219461413229</v>
      </c>
      <c r="E13" s="41">
        <v>-8156</v>
      </c>
      <c r="F13" s="110">
        <v>-0.6306835756263532</v>
      </c>
      <c r="G13" s="42">
        <v>-7079.06</v>
      </c>
    </row>
    <row r="14" spans="1:7" s="31" customFormat="1" ht="15.75" thickBot="1">
      <c r="A14" s="129"/>
      <c r="B14" s="102" t="s">
        <v>69</v>
      </c>
      <c r="C14" s="103">
        <f>SUM(C4:C13)</f>
        <v>-9247.945468700002</v>
      </c>
      <c r="D14" s="107">
        <v>-0.33117715716122925</v>
      </c>
      <c r="E14" s="104">
        <f>SUM(E4:E13)</f>
        <v>-16055</v>
      </c>
      <c r="F14" s="107">
        <v>-0.11730108862424198</v>
      </c>
      <c r="G14" s="130">
        <f>SUM(G4:G13)</f>
        <v>-9145.09</v>
      </c>
    </row>
    <row r="15" s="31" customFormat="1" ht="14.25">
      <c r="D15" s="6"/>
    </row>
    <row r="16" s="31" customFormat="1" ht="14.25">
      <c r="D16" s="6"/>
    </row>
    <row r="17" s="31" customFormat="1" ht="14.25">
      <c r="D17" s="6"/>
    </row>
    <row r="18" s="31" customFormat="1" ht="14.25">
      <c r="D18" s="6"/>
    </row>
    <row r="19" s="31" customFormat="1" ht="14.25">
      <c r="D19" s="6"/>
    </row>
    <row r="20" s="31" customFormat="1" ht="14.25">
      <c r="D20" s="6"/>
    </row>
    <row r="21" s="31" customFormat="1" ht="14.25">
      <c r="D21" s="6"/>
    </row>
    <row r="22" s="31" customFormat="1" ht="14.25">
      <c r="D22" s="6"/>
    </row>
    <row r="23" s="31" customFormat="1" ht="14.25">
      <c r="D23" s="6"/>
    </row>
    <row r="24" s="31" customFormat="1" ht="14.25">
      <c r="D24" s="6"/>
    </row>
    <row r="25" s="31" customFormat="1" ht="14.25">
      <c r="D25" s="6"/>
    </row>
    <row r="26" s="31" customFormat="1" ht="14.25">
      <c r="D26" s="6"/>
    </row>
    <row r="27" s="31" customFormat="1" ht="14.25">
      <c r="D27" s="6"/>
    </row>
    <row r="28" s="31" customFormat="1" ht="14.25">
      <c r="D28" s="6"/>
    </row>
    <row r="29" s="31" customFormat="1" ht="14.25">
      <c r="D29" s="6"/>
    </row>
    <row r="30" s="31" customFormat="1" ht="14.25">
      <c r="D30" s="6"/>
    </row>
    <row r="31" s="31" customFormat="1" ht="14.25">
      <c r="D31" s="6"/>
    </row>
    <row r="32" s="31" customFormat="1" ht="14.25">
      <c r="D32" s="6"/>
    </row>
    <row r="33" s="31" customFormat="1" ht="14.25">
      <c r="D33" s="6"/>
    </row>
    <row r="34" s="31" customFormat="1" ht="14.25">
      <c r="D34" s="6"/>
    </row>
    <row r="35" s="31" customFormat="1" ht="14.25">
      <c r="D35" s="6"/>
    </row>
    <row r="36" spans="2:5" s="31" customFormat="1" ht="15" thickBot="1">
      <c r="B36" s="90"/>
      <c r="C36" s="90"/>
      <c r="D36" s="91"/>
      <c r="E36" s="90"/>
    </row>
    <row r="37" s="31" customFormat="1" ht="14.25"/>
    <row r="38" s="31" customFormat="1" ht="14.25"/>
    <row r="39" s="31" customFormat="1" ht="14.25"/>
    <row r="40" s="31" customFormat="1" ht="14.25"/>
    <row r="41" s="31" customFormat="1" ht="14.25"/>
    <row r="42" spans="2:5" s="31" customFormat="1" ht="30.75" thickBot="1">
      <c r="B42" s="50" t="s">
        <v>36</v>
      </c>
      <c r="C42" s="37" t="s">
        <v>77</v>
      </c>
      <c r="D42" s="37" t="s">
        <v>78</v>
      </c>
      <c r="E42" s="38" t="s">
        <v>73</v>
      </c>
    </row>
    <row r="43" spans="2:5" s="31" customFormat="1" ht="14.25">
      <c r="B43" s="148" t="str">
        <f aca="true" t="shared" si="0" ref="B43:D52">B4</f>
        <v>Індекс Української Біржі</v>
      </c>
      <c r="C43" s="149">
        <f t="shared" si="0"/>
        <v>-81.99702000000002</v>
      </c>
      <c r="D43" s="179">
        <f t="shared" si="0"/>
        <v>-0.032464806820945435</v>
      </c>
      <c r="E43" s="150">
        <f aca="true" t="shared" si="1" ref="E43:E52">G4</f>
        <v>57.99</v>
      </c>
    </row>
    <row r="44" spans="2:5" s="31" customFormat="1" ht="14.25">
      <c r="B44" s="39" t="str">
        <f t="shared" si="0"/>
        <v>УНІВЕР.УА/Скiф: Фонд Нерухомостi</v>
      </c>
      <c r="C44" s="40">
        <f t="shared" si="0"/>
        <v>14.139560000000056</v>
      </c>
      <c r="D44" s="180">
        <f t="shared" si="0"/>
        <v>0.012345933626719381</v>
      </c>
      <c r="E44" s="42">
        <f t="shared" si="1"/>
        <v>0</v>
      </c>
    </row>
    <row r="45" spans="2:5" s="31" customFormat="1" ht="14.25">
      <c r="B45" s="39" t="str">
        <f t="shared" si="0"/>
        <v>Центавр</v>
      </c>
      <c r="C45" s="40">
        <f t="shared" si="0"/>
        <v>7.914599999999861</v>
      </c>
      <c r="D45" s="180">
        <f t="shared" si="0"/>
        <v>0.004557659077668411</v>
      </c>
      <c r="E45" s="42">
        <f t="shared" si="1"/>
        <v>0</v>
      </c>
    </row>
    <row r="46" spans="2:5" s="31" customFormat="1" ht="14.25">
      <c r="B46" s="39" t="str">
        <f t="shared" si="0"/>
        <v>КІНТО-Зима</v>
      </c>
      <c r="C46" s="40">
        <f t="shared" si="0"/>
        <v>-3.094739999999991</v>
      </c>
      <c r="D46" s="180">
        <f t="shared" si="0"/>
        <v>-0.005660801760157874</v>
      </c>
      <c r="E46" s="42">
        <f t="shared" si="1"/>
        <v>0</v>
      </c>
    </row>
    <row r="47" spans="2:5" s="31" customFormat="1" ht="14.25">
      <c r="B47" s="143" t="str">
        <f t="shared" si="0"/>
        <v>КІНТО-Літо</v>
      </c>
      <c r="C47" s="144">
        <f t="shared" si="0"/>
        <v>-5.309844000000041</v>
      </c>
      <c r="D47" s="187">
        <f t="shared" si="0"/>
        <v>-0.009393443599821165</v>
      </c>
      <c r="E47" s="146">
        <f t="shared" si="1"/>
        <v>0</v>
      </c>
    </row>
    <row r="48" spans="2:6" ht="14.25">
      <c r="B48" s="139" t="str">
        <f t="shared" si="0"/>
        <v>КІНТО-Осінь</v>
      </c>
      <c r="C48" s="140">
        <f t="shared" si="0"/>
        <v>-13.85693400000001</v>
      </c>
      <c r="D48" s="186">
        <f t="shared" si="0"/>
        <v>-0.021913200502745027</v>
      </c>
      <c r="E48" s="142">
        <f t="shared" si="1"/>
        <v>0</v>
      </c>
      <c r="F48" s="19"/>
    </row>
    <row r="49" spans="2:6" ht="14.25">
      <c r="B49" s="39" t="str">
        <f t="shared" si="0"/>
        <v>КІНТО-Весна</v>
      </c>
      <c r="C49" s="40">
        <f t="shared" si="0"/>
        <v>-29.641570000000065</v>
      </c>
      <c r="D49" s="180">
        <f t="shared" si="0"/>
        <v>-0.050406738214482244</v>
      </c>
      <c r="E49" s="42">
        <f t="shared" si="1"/>
        <v>0</v>
      </c>
      <c r="F49" s="19"/>
    </row>
    <row r="50" spans="2:6" ht="14.25">
      <c r="B50" s="39" t="str">
        <f t="shared" si="0"/>
        <v>АнтиБанк</v>
      </c>
      <c r="C50" s="40">
        <f t="shared" si="0"/>
        <v>-61.39629999999981</v>
      </c>
      <c r="D50" s="180">
        <f t="shared" si="0"/>
        <v>-0.019243430167355753</v>
      </c>
      <c r="E50" s="42">
        <f t="shared" si="1"/>
        <v>0</v>
      </c>
      <c r="F50" s="19"/>
    </row>
    <row r="51" spans="2:6" ht="14.25">
      <c r="B51" s="39" t="str">
        <f t="shared" si="0"/>
        <v>Перший золотий</v>
      </c>
      <c r="C51" s="40">
        <f t="shared" si="0"/>
        <v>-1946.0072907000003</v>
      </c>
      <c r="D51" s="180">
        <f t="shared" si="0"/>
        <v>-0.339143823030362</v>
      </c>
      <c r="E51" s="42">
        <f t="shared" si="1"/>
        <v>-2124.02</v>
      </c>
      <c r="F51" s="19"/>
    </row>
    <row r="52" spans="2:6" ht="14.25">
      <c r="B52" s="181" t="str">
        <f t="shared" si="0"/>
        <v>Райффайзен валютний</v>
      </c>
      <c r="C52" s="182">
        <f t="shared" si="0"/>
        <v>-7128.695930000001</v>
      </c>
      <c r="D52" s="183">
        <f t="shared" si="0"/>
        <v>-0.6333219461413229</v>
      </c>
      <c r="E52" s="184">
        <f t="shared" si="1"/>
        <v>-7079.06</v>
      </c>
      <c r="F52" s="19"/>
    </row>
    <row r="53" spans="2:6" ht="14.25">
      <c r="B53" s="31"/>
      <c r="C53" s="185"/>
      <c r="D53" s="6"/>
      <c r="F53" s="19"/>
    </row>
    <row r="54" spans="2:6" ht="14.25">
      <c r="B54" s="31"/>
      <c r="C54" s="31"/>
      <c r="D54" s="6"/>
      <c r="F54" s="19"/>
    </row>
    <row r="55" spans="2:6" ht="14.25">
      <c r="B55" s="31"/>
      <c r="C55" s="31"/>
      <c r="D55" s="6"/>
      <c r="F55" s="19"/>
    </row>
    <row r="56" spans="2:6" ht="14.25">
      <c r="B56" s="31"/>
      <c r="C56" s="31"/>
      <c r="D56" s="6"/>
      <c r="F56" s="19"/>
    </row>
    <row r="57" spans="2:6" ht="14.25">
      <c r="B57" s="31"/>
      <c r="C57" s="31"/>
      <c r="D57" s="6"/>
      <c r="F57" s="19"/>
    </row>
    <row r="58" spans="2:6" ht="14.25">
      <c r="B58" s="31"/>
      <c r="C58" s="31"/>
      <c r="D58" s="6"/>
      <c r="F58" s="19"/>
    </row>
    <row r="59" spans="2:6" ht="14.25">
      <c r="B59" s="31"/>
      <c r="C59" s="31"/>
      <c r="D59" s="6"/>
      <c r="F59" s="19"/>
    </row>
    <row r="60" spans="2:4" ht="14.25">
      <c r="B60" s="31"/>
      <c r="C60" s="31"/>
      <c r="D60" s="6"/>
    </row>
    <row r="61" spans="2:4" ht="14.25">
      <c r="B61" s="31"/>
      <c r="C61" s="31"/>
      <c r="D61" s="6"/>
    </row>
    <row r="62" spans="2:4" ht="14.25">
      <c r="B62" s="31"/>
      <c r="C62" s="31"/>
      <c r="D62" s="6"/>
    </row>
    <row r="63" spans="2:4" ht="14.25">
      <c r="B63" s="31"/>
      <c r="C63" s="31"/>
      <c r="D63" s="6"/>
    </row>
    <row r="64" spans="2:4" ht="14.25">
      <c r="B64" s="31"/>
      <c r="C64" s="31"/>
      <c r="D64" s="6"/>
    </row>
    <row r="65" spans="2:4" ht="14.25">
      <c r="B65" s="31"/>
      <c r="C65" s="31"/>
      <c r="D65" s="6"/>
    </row>
    <row r="66" spans="2:4" ht="14.25">
      <c r="B66" s="31"/>
      <c r="C66" s="31"/>
      <c r="D66" s="6"/>
    </row>
    <row r="67" spans="2:4" ht="14.25">
      <c r="B67" s="31"/>
      <c r="C67" s="31"/>
      <c r="D67" s="6"/>
    </row>
    <row r="68" spans="2:4" ht="14.25">
      <c r="B68" s="31"/>
      <c r="C68" s="31"/>
      <c r="D68" s="6"/>
    </row>
    <row r="69" spans="2:4" ht="14.25">
      <c r="B69" s="31"/>
      <c r="C69" s="31"/>
      <c r="D69" s="6"/>
    </row>
    <row r="70" spans="2:4" ht="14.25">
      <c r="B70" s="31"/>
      <c r="C70" s="31"/>
      <c r="D70" s="6"/>
    </row>
    <row r="71" spans="2:4" ht="14.25">
      <c r="B71" s="31"/>
      <c r="C71" s="31"/>
      <c r="D71" s="6"/>
    </row>
    <row r="72" spans="2:4" ht="14.25">
      <c r="B72" s="31"/>
      <c r="C72" s="31"/>
      <c r="D72" s="6"/>
    </row>
    <row r="73" spans="2:4" ht="14.25">
      <c r="B73" s="31"/>
      <c r="C73" s="31"/>
      <c r="D73" s="6"/>
    </row>
    <row r="74" spans="2:4" ht="14.25">
      <c r="B74" s="31"/>
      <c r="C74" s="31"/>
      <c r="D74" s="6"/>
    </row>
    <row r="75" spans="2:4" ht="14.25">
      <c r="B75" s="31"/>
      <c r="C75" s="31"/>
      <c r="D75" s="6"/>
    </row>
    <row r="76" spans="2:4" ht="14.25">
      <c r="B76" s="31"/>
      <c r="C76" s="31"/>
      <c r="D76" s="6"/>
    </row>
    <row r="77" spans="2:4" ht="14.25">
      <c r="B77" s="31"/>
      <c r="C77" s="31"/>
      <c r="D77" s="6"/>
    </row>
    <row r="78" spans="2:4" ht="14.25">
      <c r="B78" s="31"/>
      <c r="C78" s="31"/>
      <c r="D78" s="6"/>
    </row>
    <row r="79" spans="2:4" ht="14.25">
      <c r="B79" s="31"/>
      <c r="C79" s="31"/>
      <c r="D79" s="6"/>
    </row>
    <row r="80" spans="2:4" ht="14.25">
      <c r="B80" s="31"/>
      <c r="C80" s="31"/>
      <c r="D80" s="6"/>
    </row>
    <row r="81" spans="2:4" ht="14.25">
      <c r="B81" s="31"/>
      <c r="C81" s="31"/>
      <c r="D81" s="6"/>
    </row>
    <row r="82" spans="2:4" ht="14.25">
      <c r="B82" s="31"/>
      <c r="C82" s="31"/>
      <c r="D82" s="6"/>
    </row>
    <row r="83" spans="2:4" ht="14.25">
      <c r="B83" s="31"/>
      <c r="C83" s="31"/>
      <c r="D83" s="6"/>
    </row>
    <row r="84" spans="2:4" ht="14.25">
      <c r="B84" s="31"/>
      <c r="C84" s="31"/>
      <c r="D84" s="6"/>
    </row>
    <row r="85" spans="2:4" ht="14.25">
      <c r="B85" s="31"/>
      <c r="C85" s="31"/>
      <c r="D85" s="6"/>
    </row>
    <row r="86" spans="2:4" ht="14.25">
      <c r="B86" s="31"/>
      <c r="C86" s="31"/>
      <c r="D86" s="6"/>
    </row>
    <row r="87" spans="2:4" ht="14.25">
      <c r="B87" s="31"/>
      <c r="C87" s="31"/>
      <c r="D87" s="6"/>
    </row>
    <row r="88" spans="2:4" ht="14.25">
      <c r="B88" s="31"/>
      <c r="C88" s="31"/>
      <c r="D88" s="6"/>
    </row>
    <row r="89" spans="2:4" ht="14.25">
      <c r="B89" s="31"/>
      <c r="C89" s="31"/>
      <c r="D89" s="6"/>
    </row>
    <row r="90" spans="2:4" ht="14.25">
      <c r="B90" s="31"/>
      <c r="C90" s="31"/>
      <c r="D90" s="6"/>
    </row>
    <row r="91" spans="2:4" ht="14.25">
      <c r="B91" s="31"/>
      <c r="C91" s="31"/>
      <c r="D91" s="6"/>
    </row>
    <row r="92" spans="2:4" ht="14.25">
      <c r="B92" s="31"/>
      <c r="C92" s="31"/>
      <c r="D92" s="6"/>
    </row>
    <row r="93" spans="2:4" ht="14.25">
      <c r="B93" s="31"/>
      <c r="C93" s="31"/>
      <c r="D93" s="6"/>
    </row>
    <row r="94" spans="2:4" ht="14.25">
      <c r="B94" s="31"/>
      <c r="C94" s="31"/>
      <c r="D94" s="6"/>
    </row>
    <row r="95" spans="2:4" ht="14.25">
      <c r="B95" s="31"/>
      <c r="C95" s="31"/>
      <c r="D95" s="6"/>
    </row>
    <row r="96" spans="2:4" ht="14.25">
      <c r="B96" s="31"/>
      <c r="C96" s="31"/>
      <c r="D96" s="6"/>
    </row>
    <row r="97" spans="2:4" ht="14.25">
      <c r="B97" s="31"/>
      <c r="C97" s="31"/>
      <c r="D97" s="6"/>
    </row>
    <row r="98" spans="2:4" ht="14.25">
      <c r="B98" s="31"/>
      <c r="C98" s="31"/>
      <c r="D98" s="6"/>
    </row>
    <row r="99" spans="2:4" ht="14.25">
      <c r="B99" s="31"/>
      <c r="C99" s="31"/>
      <c r="D99" s="6"/>
    </row>
    <row r="100" spans="2:4" ht="14.25">
      <c r="B100" s="31"/>
      <c r="C100" s="31"/>
      <c r="D100" s="6"/>
    </row>
    <row r="101" spans="2:4" ht="14.25">
      <c r="B101" s="31"/>
      <c r="C101" s="31"/>
      <c r="D101" s="6"/>
    </row>
    <row r="102" spans="2:4" ht="14.25">
      <c r="B102" s="31"/>
      <c r="C102" s="31"/>
      <c r="D102" s="6"/>
    </row>
    <row r="103" spans="2:4" ht="14.25">
      <c r="B103" s="31"/>
      <c r="C103" s="31"/>
      <c r="D103" s="6"/>
    </row>
    <row r="104" spans="2:4" ht="14.25">
      <c r="B104" s="31"/>
      <c r="C104" s="31"/>
      <c r="D104" s="6"/>
    </row>
    <row r="105" spans="2:4" ht="14.25">
      <c r="B105" s="31"/>
      <c r="C105" s="31"/>
      <c r="D105" s="6"/>
    </row>
    <row r="106" spans="2:4" ht="14.25">
      <c r="B106" s="31"/>
      <c r="C106" s="31"/>
      <c r="D106" s="6"/>
    </row>
    <row r="107" spans="2:4" ht="14.25">
      <c r="B107" s="31"/>
      <c r="C107" s="31"/>
      <c r="D107" s="6"/>
    </row>
    <row r="108" spans="2:4" ht="14.25">
      <c r="B108" s="31"/>
      <c r="C108" s="31"/>
      <c r="D108" s="6"/>
    </row>
    <row r="109" spans="2:4" ht="14.25">
      <c r="B109" s="31"/>
      <c r="C109" s="31"/>
      <c r="D109" s="6"/>
    </row>
    <row r="110" spans="2:4" ht="14.25">
      <c r="B110" s="31"/>
      <c r="C110" s="31"/>
      <c r="D110" s="6"/>
    </row>
    <row r="111" spans="2:4" ht="14.25">
      <c r="B111" s="31"/>
      <c r="C111" s="31"/>
      <c r="D111" s="6"/>
    </row>
    <row r="112" spans="2:4" ht="14.25">
      <c r="B112" s="31"/>
      <c r="C112" s="31"/>
      <c r="D112" s="6"/>
    </row>
    <row r="113" spans="2:4" ht="14.25">
      <c r="B113" s="31"/>
      <c r="C113" s="31"/>
      <c r="D113" s="6"/>
    </row>
    <row r="114" spans="2:4" ht="14.25">
      <c r="B114" s="31"/>
      <c r="C114" s="31"/>
      <c r="D114" s="6"/>
    </row>
    <row r="115" spans="2:4" ht="14.25">
      <c r="B115" s="31"/>
      <c r="C115" s="31"/>
      <c r="D115" s="6"/>
    </row>
    <row r="116" spans="2:4" ht="14.25">
      <c r="B116" s="31"/>
      <c r="C116" s="31"/>
      <c r="D116" s="6"/>
    </row>
    <row r="117" spans="2:4" ht="14.25">
      <c r="B117" s="31"/>
      <c r="C117" s="31"/>
      <c r="D117" s="6"/>
    </row>
    <row r="118" spans="2:4" ht="14.25">
      <c r="B118" s="31"/>
      <c r="C118" s="31"/>
      <c r="D118" s="6"/>
    </row>
    <row r="119" spans="2:4" ht="14.25">
      <c r="B119" s="31"/>
      <c r="C119" s="31"/>
      <c r="D119" s="6"/>
    </row>
    <row r="120" spans="2:4" ht="14.25">
      <c r="B120" s="31"/>
      <c r="C120" s="31"/>
      <c r="D120" s="6"/>
    </row>
    <row r="121" spans="2:4" ht="14.25">
      <c r="B121" s="31"/>
      <c r="C121" s="31"/>
      <c r="D121" s="6"/>
    </row>
    <row r="122" spans="2:4" ht="14.25">
      <c r="B122" s="31"/>
      <c r="C122" s="31"/>
      <c r="D122" s="6"/>
    </row>
    <row r="123" spans="2:4" ht="14.25">
      <c r="B123" s="31"/>
      <c r="C123" s="31"/>
      <c r="D123" s="6"/>
    </row>
    <row r="124" spans="2:4" ht="14.25">
      <c r="B124" s="31"/>
      <c r="C124" s="31"/>
      <c r="D124" s="6"/>
    </row>
    <row r="125" spans="2:4" ht="14.25">
      <c r="B125" s="31"/>
      <c r="C125" s="31"/>
      <c r="D125" s="6"/>
    </row>
    <row r="126" spans="2:4" ht="14.25">
      <c r="B126" s="31"/>
      <c r="C126" s="31"/>
      <c r="D126" s="6"/>
    </row>
    <row r="127" spans="2:4" ht="14.25">
      <c r="B127" s="31"/>
      <c r="C127" s="31"/>
      <c r="D127" s="6"/>
    </row>
    <row r="128" spans="2:4" ht="14.25">
      <c r="B128" s="31"/>
      <c r="C128" s="31"/>
      <c r="D128" s="6"/>
    </row>
    <row r="129" spans="2:4" ht="14.25">
      <c r="B129" s="31"/>
      <c r="C129" s="31"/>
      <c r="D129" s="6"/>
    </row>
    <row r="130" spans="2:4" ht="14.25">
      <c r="B130" s="31"/>
      <c r="C130" s="31"/>
      <c r="D130" s="6"/>
    </row>
    <row r="131" spans="2:4" ht="14.25">
      <c r="B131" s="31"/>
      <c r="C131" s="31"/>
      <c r="D131" s="6"/>
    </row>
    <row r="132" spans="2:4" ht="14.25">
      <c r="B132" s="31"/>
      <c r="C132" s="31"/>
      <c r="D132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22"/>
  <sheetViews>
    <sheetView zoomScale="80" zoomScaleNormal="80" workbookViewId="0" topLeftCell="A1">
      <selection activeCell="A2" sqref="A2"/>
    </sheetView>
  </sheetViews>
  <sheetFormatPr defaultColWidth="9.00390625" defaultRowHeight="12.75"/>
  <cols>
    <col min="1" max="1" width="52.00390625" style="0" customWidth="1"/>
    <col min="2" max="2" width="12.75390625" style="0" customWidth="1"/>
    <col min="3" max="3" width="2.75390625" style="0" customWidth="1"/>
  </cols>
  <sheetData>
    <row r="1" spans="1:4" ht="15.75" thickBot="1">
      <c r="A1" s="73" t="s">
        <v>36</v>
      </c>
      <c r="B1" s="74" t="s">
        <v>132</v>
      </c>
      <c r="C1" s="10"/>
      <c r="D1" s="10"/>
    </row>
    <row r="2" spans="1:4" ht="14.25">
      <c r="A2" s="29" t="s">
        <v>119</v>
      </c>
      <c r="B2" s="160">
        <v>-0.05473925471510299</v>
      </c>
      <c r="C2" s="10"/>
      <c r="D2" s="10"/>
    </row>
    <row r="3" spans="1:4" ht="14.25">
      <c r="A3" s="29" t="s">
        <v>137</v>
      </c>
      <c r="B3" s="160">
        <v>-0.050406738214464286</v>
      </c>
      <c r="C3" s="10"/>
      <c r="D3" s="10"/>
    </row>
    <row r="4" spans="1:4" ht="14.25">
      <c r="A4" s="29" t="s">
        <v>140</v>
      </c>
      <c r="B4" s="160">
        <v>-0.021913200502713948</v>
      </c>
      <c r="C4" s="10"/>
      <c r="D4" s="10"/>
    </row>
    <row r="5" spans="1:4" ht="14.25">
      <c r="A5" s="29" t="s">
        <v>74</v>
      </c>
      <c r="B5" s="160">
        <v>-0.019243430167390052</v>
      </c>
      <c r="C5" s="10"/>
      <c r="D5" s="10"/>
    </row>
    <row r="6" spans="1:4" ht="14.25">
      <c r="A6" s="29" t="s">
        <v>136</v>
      </c>
      <c r="B6" s="160">
        <v>-0.009393443599847395</v>
      </c>
      <c r="C6" s="10"/>
      <c r="D6" s="10"/>
    </row>
    <row r="7" spans="1:4" ht="14.25">
      <c r="A7" s="29" t="s">
        <v>168</v>
      </c>
      <c r="B7" s="160">
        <v>-0.0071439295434646555</v>
      </c>
      <c r="C7" s="10"/>
      <c r="D7" s="10"/>
    </row>
    <row r="8" spans="1:4" ht="14.25">
      <c r="A8" s="29" t="s">
        <v>127</v>
      </c>
      <c r="B8" s="160">
        <v>-0.005660801760161038</v>
      </c>
      <c r="C8" s="10"/>
      <c r="D8" s="10"/>
    </row>
    <row r="9" spans="1:4" ht="14.25">
      <c r="A9" s="29" t="s">
        <v>173</v>
      </c>
      <c r="B9" s="160">
        <v>0.004557659077670806</v>
      </c>
      <c r="C9" s="10"/>
      <c r="D9" s="10"/>
    </row>
    <row r="10" spans="1:4" ht="14.25">
      <c r="A10" s="29" t="s">
        <v>120</v>
      </c>
      <c r="B10" s="160">
        <v>0.012345933626722205</v>
      </c>
      <c r="C10" s="10"/>
      <c r="D10" s="10"/>
    </row>
    <row r="11" spans="1:4" ht="14.25">
      <c r="A11" s="29" t="s">
        <v>126</v>
      </c>
      <c r="B11" s="160">
        <v>0.04955583804049213</v>
      </c>
      <c r="C11" s="10"/>
      <c r="D11" s="10"/>
    </row>
    <row r="12" spans="1:4" ht="14.25">
      <c r="A12" s="29" t="s">
        <v>41</v>
      </c>
      <c r="B12" s="161">
        <v>-0.010204136775825923</v>
      </c>
      <c r="C12" s="10"/>
      <c r="D12" s="10"/>
    </row>
    <row r="13" spans="1:4" ht="14.25">
      <c r="A13" s="29" t="s">
        <v>1</v>
      </c>
      <c r="B13" s="161">
        <v>-0.056235460705977625</v>
      </c>
      <c r="C13" s="10"/>
      <c r="D13" s="10"/>
    </row>
    <row r="14" spans="1:4" ht="14.25">
      <c r="A14" s="29" t="s">
        <v>0</v>
      </c>
      <c r="B14" s="161">
        <v>-0.024178803354139133</v>
      </c>
      <c r="C14" s="10"/>
      <c r="D14" s="10"/>
    </row>
    <row r="15" spans="1:4" ht="14.25">
      <c r="A15" s="29" t="s">
        <v>42</v>
      </c>
      <c r="B15" s="161">
        <v>0.004390653002331435</v>
      </c>
      <c r="C15" s="10"/>
      <c r="D15" s="10"/>
    </row>
    <row r="16" spans="1:4" ht="14.25">
      <c r="A16" s="29" t="s">
        <v>43</v>
      </c>
      <c r="B16" s="161">
        <v>0.006575342465753531</v>
      </c>
      <c r="C16" s="10"/>
      <c r="D16" s="10"/>
    </row>
    <row r="17" spans="1:4" ht="14.25">
      <c r="A17" s="29" t="s">
        <v>44</v>
      </c>
      <c r="B17" s="161">
        <v>0.016986301369863017</v>
      </c>
      <c r="C17" s="10"/>
      <c r="D17" s="10"/>
    </row>
    <row r="18" spans="1:4" ht="15" thickBot="1">
      <c r="A18" s="86" t="s">
        <v>179</v>
      </c>
      <c r="B18" s="162">
        <v>0.06578622556361058</v>
      </c>
      <c r="C18" s="10"/>
      <c r="D18" s="10"/>
    </row>
    <row r="19" spans="3:4" ht="12.75">
      <c r="C19" s="10"/>
      <c r="D19" s="10"/>
    </row>
    <row r="20" spans="1:4" ht="12.75">
      <c r="A20" s="10"/>
      <c r="B20" s="10"/>
      <c r="C20" s="10"/>
      <c r="D20" s="10"/>
    </row>
    <row r="21" spans="2:4" ht="12.75">
      <c r="B21" s="10"/>
      <c r="C21" s="10"/>
      <c r="D21" s="10"/>
    </row>
    <row r="22" ht="12.75">
      <c r="C22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R52"/>
  <sheetViews>
    <sheetView tabSelected="1"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24" customWidth="1"/>
    <col min="2" max="2" width="61.75390625" style="20" bestFit="1" customWidth="1"/>
    <col min="3" max="3" width="18.75390625" style="25" customWidth="1"/>
    <col min="4" max="4" width="14.75390625" style="26" customWidth="1"/>
    <col min="5" max="5" width="14.75390625" style="25" customWidth="1"/>
    <col min="6" max="6" width="14.75390625" style="26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9" t="s">
        <v>163</v>
      </c>
      <c r="B1" s="189"/>
      <c r="C1" s="189"/>
      <c r="D1" s="189"/>
      <c r="E1" s="189"/>
      <c r="F1" s="189"/>
      <c r="G1" s="189"/>
      <c r="H1" s="189"/>
      <c r="I1" s="13"/>
    </row>
    <row r="2" spans="1:9" ht="30.75" thickBot="1">
      <c r="A2" s="15" t="s">
        <v>56</v>
      </c>
      <c r="B2" s="16" t="s">
        <v>133</v>
      </c>
      <c r="C2" s="17" t="s">
        <v>57</v>
      </c>
      <c r="D2" s="17" t="s">
        <v>58</v>
      </c>
      <c r="E2" s="17" t="s">
        <v>59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3" t="s">
        <v>24</v>
      </c>
      <c r="C3" s="94">
        <v>35658045.81</v>
      </c>
      <c r="D3" s="95">
        <v>22293</v>
      </c>
      <c r="E3" s="94">
        <v>1599.5175979006865</v>
      </c>
      <c r="F3" s="95">
        <v>1000</v>
      </c>
      <c r="G3" s="93" t="s">
        <v>25</v>
      </c>
      <c r="H3" s="96" t="s">
        <v>68</v>
      </c>
      <c r="I3" s="19"/>
    </row>
    <row r="4" spans="1:9" ht="14.25">
      <c r="A4" s="21">
        <v>2</v>
      </c>
      <c r="B4" s="93" t="s">
        <v>109</v>
      </c>
      <c r="C4" s="94">
        <v>19179996.79</v>
      </c>
      <c r="D4" s="95">
        <v>57799</v>
      </c>
      <c r="E4" s="94">
        <v>331.83959566774513</v>
      </c>
      <c r="F4" s="95">
        <v>100</v>
      </c>
      <c r="G4" s="93" t="s">
        <v>152</v>
      </c>
      <c r="H4" s="96" t="s">
        <v>110</v>
      </c>
      <c r="I4" s="19"/>
    </row>
    <row r="5" spans="1:9" ht="14.25" customHeight="1">
      <c r="A5" s="21">
        <v>3</v>
      </c>
      <c r="B5" s="93" t="s">
        <v>155</v>
      </c>
      <c r="C5" s="94">
        <v>9095600.2</v>
      </c>
      <c r="D5" s="95">
        <v>68625</v>
      </c>
      <c r="E5" s="94">
        <v>132.54062222222223</v>
      </c>
      <c r="F5" s="95">
        <v>100</v>
      </c>
      <c r="G5" s="93" t="s">
        <v>156</v>
      </c>
      <c r="H5" s="96" t="s">
        <v>157</v>
      </c>
      <c r="I5" s="19"/>
    </row>
    <row r="6" spans="1:9" ht="14.25">
      <c r="A6" s="21">
        <v>4</v>
      </c>
      <c r="B6" s="93" t="s">
        <v>83</v>
      </c>
      <c r="C6" s="94">
        <v>4792845.36</v>
      </c>
      <c r="D6" s="95">
        <v>7989686</v>
      </c>
      <c r="E6" s="94">
        <v>0.5998790640833696</v>
      </c>
      <c r="F6" s="95">
        <v>1</v>
      </c>
      <c r="G6" s="93" t="s">
        <v>25</v>
      </c>
      <c r="H6" s="96" t="s">
        <v>68</v>
      </c>
      <c r="I6" s="19"/>
    </row>
    <row r="7" spans="1:9" ht="14.25" customHeight="1">
      <c r="A7" s="21">
        <v>5</v>
      </c>
      <c r="B7" s="93" t="s">
        <v>182</v>
      </c>
      <c r="C7" s="94">
        <v>4695121.5</v>
      </c>
      <c r="D7" s="95">
        <v>2247</v>
      </c>
      <c r="E7" s="94">
        <v>2089.5066755674234</v>
      </c>
      <c r="F7" s="95">
        <v>1000</v>
      </c>
      <c r="G7" s="93" t="s">
        <v>174</v>
      </c>
      <c r="H7" s="96" t="s">
        <v>175</v>
      </c>
      <c r="I7" s="19"/>
    </row>
    <row r="8" spans="1:9" ht="14.25">
      <c r="A8" s="21">
        <v>6</v>
      </c>
      <c r="B8" s="93" t="s">
        <v>34</v>
      </c>
      <c r="C8" s="94">
        <v>4164211.84</v>
      </c>
      <c r="D8" s="95">
        <v>2463</v>
      </c>
      <c r="E8" s="94">
        <v>1690.7072025984571</v>
      </c>
      <c r="F8" s="95">
        <v>1000</v>
      </c>
      <c r="G8" s="93" t="s">
        <v>35</v>
      </c>
      <c r="H8" s="96" t="s">
        <v>65</v>
      </c>
      <c r="I8" s="19"/>
    </row>
    <row r="9" spans="1:9" ht="14.25">
      <c r="A9" s="21">
        <v>7</v>
      </c>
      <c r="B9" s="93" t="s">
        <v>21</v>
      </c>
      <c r="C9" s="94">
        <v>3866583.09</v>
      </c>
      <c r="D9" s="95">
        <v>3779</v>
      </c>
      <c r="E9" s="94">
        <v>1023.1762609155861</v>
      </c>
      <c r="F9" s="95">
        <v>1000</v>
      </c>
      <c r="G9" s="93" t="s">
        <v>63</v>
      </c>
      <c r="H9" s="96" t="s">
        <v>55</v>
      </c>
      <c r="I9" s="19"/>
    </row>
    <row r="10" spans="1:9" ht="14.25">
      <c r="A10" s="21">
        <v>8</v>
      </c>
      <c r="B10" s="93" t="s">
        <v>23</v>
      </c>
      <c r="C10" s="94">
        <v>3659814.445</v>
      </c>
      <c r="D10" s="95">
        <v>10888</v>
      </c>
      <c r="E10" s="94">
        <v>336.1328476304188</v>
      </c>
      <c r="F10" s="95">
        <v>1000</v>
      </c>
      <c r="G10" s="93" t="s">
        <v>51</v>
      </c>
      <c r="H10" s="96" t="s">
        <v>52</v>
      </c>
      <c r="I10" s="19"/>
    </row>
    <row r="11" spans="1:9" ht="14.25">
      <c r="A11" s="21">
        <v>9</v>
      </c>
      <c r="B11" s="93" t="s">
        <v>111</v>
      </c>
      <c r="C11" s="94">
        <v>3485646.36</v>
      </c>
      <c r="D11" s="95">
        <v>5340</v>
      </c>
      <c r="E11" s="94">
        <v>652.7427640449438</v>
      </c>
      <c r="F11" s="95">
        <v>1000</v>
      </c>
      <c r="G11" s="93" t="s">
        <v>152</v>
      </c>
      <c r="H11" s="96" t="s">
        <v>110</v>
      </c>
      <c r="I11" s="19"/>
    </row>
    <row r="12" spans="1:9" ht="14.25">
      <c r="A12" s="21">
        <v>10</v>
      </c>
      <c r="B12" s="93" t="s">
        <v>84</v>
      </c>
      <c r="C12" s="94">
        <v>2544610.52</v>
      </c>
      <c r="D12" s="95">
        <v>4633</v>
      </c>
      <c r="E12" s="94">
        <v>549.2360284912584</v>
      </c>
      <c r="F12" s="95">
        <v>1000</v>
      </c>
      <c r="G12" s="93" t="s">
        <v>112</v>
      </c>
      <c r="H12" s="96" t="s">
        <v>128</v>
      </c>
      <c r="I12" s="19"/>
    </row>
    <row r="13" spans="1:9" ht="14.25">
      <c r="A13" s="21">
        <v>11</v>
      </c>
      <c r="B13" s="93" t="s">
        <v>113</v>
      </c>
      <c r="C13" s="94">
        <v>2333997.81</v>
      </c>
      <c r="D13" s="95">
        <v>2602</v>
      </c>
      <c r="E13" s="94">
        <v>897.0014642582629</v>
      </c>
      <c r="F13" s="95">
        <v>1000</v>
      </c>
      <c r="G13" s="93" t="s">
        <v>63</v>
      </c>
      <c r="H13" s="96" t="s">
        <v>55</v>
      </c>
      <c r="I13" s="19"/>
    </row>
    <row r="14" spans="1:9" ht="14.25">
      <c r="A14" s="21">
        <v>12</v>
      </c>
      <c r="B14" s="93" t="s">
        <v>129</v>
      </c>
      <c r="C14" s="94">
        <v>2015881.75</v>
      </c>
      <c r="D14" s="95">
        <v>1143</v>
      </c>
      <c r="E14" s="94">
        <v>1763.6760717410323</v>
      </c>
      <c r="F14" s="95">
        <v>1000</v>
      </c>
      <c r="G14" s="93" t="s">
        <v>130</v>
      </c>
      <c r="H14" s="96" t="s">
        <v>131</v>
      </c>
      <c r="I14" s="19"/>
    </row>
    <row r="15" spans="1:9" ht="14.25">
      <c r="A15" s="21">
        <v>13</v>
      </c>
      <c r="B15" s="93" t="s">
        <v>87</v>
      </c>
      <c r="C15" s="94">
        <v>2005318.34</v>
      </c>
      <c r="D15" s="95">
        <v>1306</v>
      </c>
      <c r="E15" s="94">
        <v>1535.4658039816234</v>
      </c>
      <c r="F15" s="95">
        <v>1000</v>
      </c>
      <c r="G15" s="93" t="s">
        <v>62</v>
      </c>
      <c r="H15" s="96" t="s">
        <v>86</v>
      </c>
      <c r="I15" s="19"/>
    </row>
    <row r="16" spans="1:9" ht="14.25">
      <c r="A16" s="21">
        <v>14</v>
      </c>
      <c r="B16" s="93" t="s">
        <v>33</v>
      </c>
      <c r="C16" s="94">
        <v>1830593.37</v>
      </c>
      <c r="D16" s="95">
        <v>50915</v>
      </c>
      <c r="E16" s="94">
        <v>35.95391083177846</v>
      </c>
      <c r="F16" s="95">
        <v>100</v>
      </c>
      <c r="G16" s="93" t="s">
        <v>60</v>
      </c>
      <c r="H16" s="96" t="s">
        <v>61</v>
      </c>
      <c r="I16" s="19"/>
    </row>
    <row r="17" spans="1:9" ht="14.25">
      <c r="A17" s="21">
        <v>15</v>
      </c>
      <c r="B17" s="93" t="s">
        <v>115</v>
      </c>
      <c r="C17" s="94">
        <v>1729692.21</v>
      </c>
      <c r="D17" s="95">
        <v>1350</v>
      </c>
      <c r="E17" s="94">
        <v>1281.2534888888888</v>
      </c>
      <c r="F17" s="95">
        <v>1000</v>
      </c>
      <c r="G17" s="93" t="s">
        <v>20</v>
      </c>
      <c r="H17" s="96" t="s">
        <v>64</v>
      </c>
      <c r="I17" s="19"/>
    </row>
    <row r="18" spans="1:9" ht="14.25">
      <c r="A18" s="21">
        <v>16</v>
      </c>
      <c r="B18" s="93" t="s">
        <v>101</v>
      </c>
      <c r="C18" s="94">
        <v>1685239.79</v>
      </c>
      <c r="D18" s="95">
        <v>2189</v>
      </c>
      <c r="E18" s="94">
        <v>769.8674234810416</v>
      </c>
      <c r="F18" s="95">
        <v>1000</v>
      </c>
      <c r="G18" s="93" t="s">
        <v>102</v>
      </c>
      <c r="H18" s="96" t="s">
        <v>103</v>
      </c>
      <c r="I18" s="19"/>
    </row>
    <row r="19" spans="1:9" ht="14.25">
      <c r="A19" s="21">
        <v>17</v>
      </c>
      <c r="B19" s="93" t="s">
        <v>107</v>
      </c>
      <c r="C19" s="94">
        <v>1662619.68</v>
      </c>
      <c r="D19" s="95">
        <v>1226</v>
      </c>
      <c r="E19" s="94">
        <v>1356.1335073409462</v>
      </c>
      <c r="F19" s="95">
        <v>1000</v>
      </c>
      <c r="G19" s="93" t="s">
        <v>105</v>
      </c>
      <c r="H19" s="96" t="s">
        <v>106</v>
      </c>
      <c r="I19" s="19"/>
    </row>
    <row r="20" spans="1:9" ht="14.25">
      <c r="A20" s="21">
        <v>18</v>
      </c>
      <c r="B20" s="93" t="s">
        <v>85</v>
      </c>
      <c r="C20" s="94">
        <v>1660011.03</v>
      </c>
      <c r="D20" s="95">
        <v>762</v>
      </c>
      <c r="E20" s="94">
        <v>2178.4921653543306</v>
      </c>
      <c r="F20" s="95">
        <v>1000</v>
      </c>
      <c r="G20" s="93" t="s">
        <v>19</v>
      </c>
      <c r="H20" s="96" t="s">
        <v>86</v>
      </c>
      <c r="I20" s="19"/>
    </row>
    <row r="21" spans="1:9" ht="14.25">
      <c r="A21" s="21">
        <v>19</v>
      </c>
      <c r="B21" s="93" t="s">
        <v>180</v>
      </c>
      <c r="C21" s="94">
        <v>1569183.11</v>
      </c>
      <c r="D21" s="95">
        <v>1397</v>
      </c>
      <c r="E21" s="94">
        <v>1123.2520472440945</v>
      </c>
      <c r="F21" s="95">
        <v>1000</v>
      </c>
      <c r="G21" s="93" t="s">
        <v>25</v>
      </c>
      <c r="H21" s="96" t="s">
        <v>68</v>
      </c>
      <c r="I21" s="19"/>
    </row>
    <row r="22" spans="1:9" ht="14.25">
      <c r="A22" s="21">
        <v>20</v>
      </c>
      <c r="B22" s="93" t="s">
        <v>176</v>
      </c>
      <c r="C22" s="94">
        <v>1389575.02</v>
      </c>
      <c r="D22" s="95">
        <v>14688</v>
      </c>
      <c r="E22" s="94">
        <v>94.6061424291939</v>
      </c>
      <c r="F22" s="95">
        <v>100</v>
      </c>
      <c r="G22" s="93" t="s">
        <v>152</v>
      </c>
      <c r="H22" s="96" t="s">
        <v>110</v>
      </c>
      <c r="I22" s="19"/>
    </row>
    <row r="23" spans="1:9" ht="14.25">
      <c r="A23" s="21">
        <v>21</v>
      </c>
      <c r="B23" s="93" t="s">
        <v>22</v>
      </c>
      <c r="C23" s="94">
        <v>1362077.9</v>
      </c>
      <c r="D23" s="95">
        <v>28906</v>
      </c>
      <c r="E23" s="94">
        <v>47.12094028921331</v>
      </c>
      <c r="F23" s="95">
        <v>100</v>
      </c>
      <c r="G23" s="93" t="s">
        <v>51</v>
      </c>
      <c r="H23" s="96" t="s">
        <v>52</v>
      </c>
      <c r="I23" s="19"/>
    </row>
    <row r="24" spans="1:9" ht="14.25">
      <c r="A24" s="21">
        <v>22</v>
      </c>
      <c r="B24" s="93" t="s">
        <v>183</v>
      </c>
      <c r="C24" s="94">
        <v>1197311.291</v>
      </c>
      <c r="D24" s="95">
        <v>46080</v>
      </c>
      <c r="E24" s="94">
        <v>25.98331794704861</v>
      </c>
      <c r="F24" s="95">
        <v>100</v>
      </c>
      <c r="G24" s="93" t="s">
        <v>174</v>
      </c>
      <c r="H24" s="96" t="s">
        <v>175</v>
      </c>
      <c r="I24" s="19"/>
    </row>
    <row r="25" spans="1:9" ht="14.25">
      <c r="A25" s="21">
        <v>23</v>
      </c>
      <c r="B25" s="93" t="s">
        <v>116</v>
      </c>
      <c r="C25" s="94">
        <v>1179702.91</v>
      </c>
      <c r="D25" s="95">
        <v>1197</v>
      </c>
      <c r="E25" s="94">
        <v>985.5496324143692</v>
      </c>
      <c r="F25" s="95">
        <v>1000</v>
      </c>
      <c r="G25" s="93" t="s">
        <v>20</v>
      </c>
      <c r="H25" s="96" t="s">
        <v>64</v>
      </c>
      <c r="I25" s="19"/>
    </row>
    <row r="26" spans="1:9" ht="14.25">
      <c r="A26" s="21">
        <v>24</v>
      </c>
      <c r="B26" s="93" t="s">
        <v>158</v>
      </c>
      <c r="C26" s="94">
        <v>1157376.36</v>
      </c>
      <c r="D26" s="95">
        <v>125</v>
      </c>
      <c r="E26" s="94">
        <v>9259.010880000002</v>
      </c>
      <c r="F26" s="95">
        <v>10000</v>
      </c>
      <c r="G26" s="93" t="s">
        <v>156</v>
      </c>
      <c r="H26" s="96" t="s">
        <v>157</v>
      </c>
      <c r="I26" s="19"/>
    </row>
    <row r="27" spans="1:9" ht="14.25">
      <c r="A27" s="21">
        <v>25</v>
      </c>
      <c r="B27" s="93" t="s">
        <v>26</v>
      </c>
      <c r="C27" s="94">
        <v>941378.5</v>
      </c>
      <c r="D27" s="95">
        <v>983</v>
      </c>
      <c r="E27" s="94">
        <v>957.6586978636826</v>
      </c>
      <c r="F27" s="95">
        <v>1000</v>
      </c>
      <c r="G27" s="93" t="s">
        <v>27</v>
      </c>
      <c r="H27" s="96" t="s">
        <v>47</v>
      </c>
      <c r="I27" s="19"/>
    </row>
    <row r="28" spans="1:9" ht="14.25">
      <c r="A28" s="21">
        <v>26</v>
      </c>
      <c r="B28" s="93" t="s">
        <v>88</v>
      </c>
      <c r="C28" s="94">
        <v>891078.12</v>
      </c>
      <c r="D28" s="95">
        <v>536</v>
      </c>
      <c r="E28" s="94">
        <v>1662.4591791044777</v>
      </c>
      <c r="F28" s="95">
        <v>1000</v>
      </c>
      <c r="G28" s="93" t="s">
        <v>62</v>
      </c>
      <c r="H28" s="96" t="s">
        <v>86</v>
      </c>
      <c r="I28" s="19"/>
    </row>
    <row r="29" spans="1:9" ht="14.25">
      <c r="A29" s="21">
        <v>27</v>
      </c>
      <c r="B29" s="93" t="s">
        <v>18</v>
      </c>
      <c r="C29" s="94">
        <v>888803.1</v>
      </c>
      <c r="D29" s="95">
        <v>2631</v>
      </c>
      <c r="E29" s="94">
        <v>337.8194982896237</v>
      </c>
      <c r="F29" s="95">
        <v>1000</v>
      </c>
      <c r="G29" s="93" t="s">
        <v>51</v>
      </c>
      <c r="H29" s="96" t="s">
        <v>52</v>
      </c>
      <c r="I29" s="19"/>
    </row>
    <row r="30" spans="1:9" ht="14.25">
      <c r="A30" s="21">
        <v>28</v>
      </c>
      <c r="B30" s="93" t="s">
        <v>117</v>
      </c>
      <c r="C30" s="94">
        <v>771746.24</v>
      </c>
      <c r="D30" s="95">
        <v>621</v>
      </c>
      <c r="E30" s="94">
        <v>1242.747568438003</v>
      </c>
      <c r="F30" s="95">
        <v>1000</v>
      </c>
      <c r="G30" s="93" t="s">
        <v>20</v>
      </c>
      <c r="H30" s="96" t="s">
        <v>64</v>
      </c>
      <c r="I30" s="19"/>
    </row>
    <row r="31" spans="1:9" ht="14.25">
      <c r="A31" s="21">
        <v>29</v>
      </c>
      <c r="B31" s="93" t="s">
        <v>114</v>
      </c>
      <c r="C31" s="94">
        <v>682322.1</v>
      </c>
      <c r="D31" s="95">
        <v>1263</v>
      </c>
      <c r="E31" s="94">
        <v>540.2391923990499</v>
      </c>
      <c r="F31" s="95">
        <v>1000</v>
      </c>
      <c r="G31" s="93" t="s">
        <v>20</v>
      </c>
      <c r="H31" s="96" t="s">
        <v>64</v>
      </c>
      <c r="I31" s="19"/>
    </row>
    <row r="32" spans="1:9" ht="14.25">
      <c r="A32" s="21">
        <v>30</v>
      </c>
      <c r="B32" s="93" t="s">
        <v>96</v>
      </c>
      <c r="C32" s="94">
        <v>674221.7307</v>
      </c>
      <c r="D32" s="95">
        <v>3525</v>
      </c>
      <c r="E32" s="94">
        <v>191.26857608510636</v>
      </c>
      <c r="F32" s="95">
        <v>500</v>
      </c>
      <c r="G32" s="93" t="s">
        <v>35</v>
      </c>
      <c r="H32" s="96" t="s">
        <v>65</v>
      </c>
      <c r="I32" s="19"/>
    </row>
    <row r="33" spans="1:9" s="23" customFormat="1" ht="14.25">
      <c r="A33" s="21">
        <v>31</v>
      </c>
      <c r="B33" s="93" t="s">
        <v>122</v>
      </c>
      <c r="C33" s="94">
        <v>651068.45</v>
      </c>
      <c r="D33" s="95">
        <v>19651</v>
      </c>
      <c r="E33" s="94">
        <v>33.13156836802198</v>
      </c>
      <c r="F33" s="95">
        <v>100</v>
      </c>
      <c r="G33" s="93" t="s">
        <v>51</v>
      </c>
      <c r="H33" s="96" t="s">
        <v>52</v>
      </c>
      <c r="I33" s="22"/>
    </row>
    <row r="34" spans="1:9" s="23" customFormat="1" ht="15" customHeight="1">
      <c r="A34" s="21">
        <v>32</v>
      </c>
      <c r="B34" s="93" t="s">
        <v>28</v>
      </c>
      <c r="C34" s="94">
        <v>622571.2</v>
      </c>
      <c r="D34" s="95">
        <v>1148</v>
      </c>
      <c r="E34" s="94">
        <v>542.3094076655052</v>
      </c>
      <c r="F34" s="95">
        <v>1000</v>
      </c>
      <c r="G34" s="93" t="s">
        <v>29</v>
      </c>
      <c r="H34" s="96" t="s">
        <v>67</v>
      </c>
      <c r="I34" s="22"/>
    </row>
    <row r="35" spans="1:9" ht="14.25">
      <c r="A35" s="21">
        <v>33</v>
      </c>
      <c r="B35" s="93" t="s">
        <v>31</v>
      </c>
      <c r="C35" s="94">
        <v>619547.37</v>
      </c>
      <c r="D35" s="95">
        <v>10445</v>
      </c>
      <c r="E35" s="94">
        <v>59.31521014839636</v>
      </c>
      <c r="F35" s="95">
        <v>100</v>
      </c>
      <c r="G35" s="93" t="s">
        <v>66</v>
      </c>
      <c r="H35" s="96" t="s">
        <v>159</v>
      </c>
      <c r="I35" s="19"/>
    </row>
    <row r="36" spans="1:8" ht="14.25" customHeight="1">
      <c r="A36" s="21">
        <v>34</v>
      </c>
      <c r="B36" s="93" t="s">
        <v>123</v>
      </c>
      <c r="C36" s="94">
        <v>478496.9058</v>
      </c>
      <c r="D36" s="95">
        <v>8937</v>
      </c>
      <c r="E36" s="94">
        <v>53.54111064115475</v>
      </c>
      <c r="F36" s="95">
        <v>100</v>
      </c>
      <c r="G36" s="93" t="s">
        <v>124</v>
      </c>
      <c r="H36" s="96" t="s">
        <v>125</v>
      </c>
    </row>
    <row r="37" spans="1:44" s="23" customFormat="1" ht="14.25">
      <c r="A37" s="21">
        <v>35</v>
      </c>
      <c r="B37" s="93" t="s">
        <v>104</v>
      </c>
      <c r="C37" s="94">
        <v>442903.6</v>
      </c>
      <c r="D37" s="95">
        <v>1303</v>
      </c>
      <c r="E37" s="94">
        <v>339.91066768994625</v>
      </c>
      <c r="F37" s="95">
        <v>1000</v>
      </c>
      <c r="G37" s="93" t="s">
        <v>105</v>
      </c>
      <c r="H37" s="96" t="s">
        <v>106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</row>
    <row r="38" spans="1:8" ht="14.25">
      <c r="A38" s="21">
        <v>36</v>
      </c>
      <c r="B38" s="93" t="s">
        <v>89</v>
      </c>
      <c r="C38" s="94">
        <v>153386.17</v>
      </c>
      <c r="D38" s="95">
        <v>4797</v>
      </c>
      <c r="E38" s="94">
        <v>31.975436731290394</v>
      </c>
      <c r="F38" s="95">
        <v>100</v>
      </c>
      <c r="G38" s="93" t="s">
        <v>66</v>
      </c>
      <c r="H38" s="96" t="s">
        <v>159</v>
      </c>
    </row>
    <row r="39" spans="1:8" ht="15" customHeight="1" thickBot="1">
      <c r="A39" s="190" t="s">
        <v>69</v>
      </c>
      <c r="B39" s="191"/>
      <c r="C39" s="108">
        <f>SUM(C3:C38)</f>
        <v>121738579.9725</v>
      </c>
      <c r="D39" s="109">
        <f>SUM(D3:D38)</f>
        <v>8377479</v>
      </c>
      <c r="E39" s="62" t="s">
        <v>70</v>
      </c>
      <c r="F39" s="62" t="s">
        <v>70</v>
      </c>
      <c r="G39" s="62" t="s">
        <v>70</v>
      </c>
      <c r="H39" s="63" t="s">
        <v>70</v>
      </c>
    </row>
    <row r="40" spans="1:8" ht="15" customHeight="1" thickBot="1">
      <c r="A40" s="192" t="s">
        <v>153</v>
      </c>
      <c r="B40" s="192"/>
      <c r="C40" s="192"/>
      <c r="D40" s="192"/>
      <c r="E40" s="192"/>
      <c r="F40" s="192"/>
      <c r="G40" s="192"/>
      <c r="H40" s="192"/>
    </row>
    <row r="42" spans="2:4" ht="14.25">
      <c r="B42" s="20" t="s">
        <v>76</v>
      </c>
      <c r="C42" s="25">
        <f>C39-SUM(C3:C12)</f>
        <v>30596104.057500005</v>
      </c>
      <c r="D42" s="147">
        <f>C42/$C$39</f>
        <v>0.2513262768829033</v>
      </c>
    </row>
    <row r="43" spans="2:8" ht="14.25">
      <c r="B43" s="93" t="str">
        <f aca="true" t="shared" si="0" ref="B43:C52">B3</f>
        <v>ОТП Класичний</v>
      </c>
      <c r="C43" s="94">
        <f t="shared" si="0"/>
        <v>35658045.81</v>
      </c>
      <c r="D43" s="147">
        <f>C43/$C$39</f>
        <v>0.2929067007193195</v>
      </c>
      <c r="H43" s="19"/>
    </row>
    <row r="44" spans="2:8" ht="14.25">
      <c r="B44" s="93" t="str">
        <f t="shared" si="0"/>
        <v>КІНТО-Класичний</v>
      </c>
      <c r="C44" s="94">
        <f t="shared" si="0"/>
        <v>19179996.79</v>
      </c>
      <c r="D44" s="147">
        <f aca="true" t="shared" si="1" ref="D44:D52">C44/$C$39</f>
        <v>0.15755068602190567</v>
      </c>
      <c r="H44" s="19"/>
    </row>
    <row r="45" spans="2:8" ht="14.25">
      <c r="B45" s="93" t="str">
        <f t="shared" si="0"/>
        <v>Спарта Збалансований</v>
      </c>
      <c r="C45" s="94">
        <f t="shared" si="0"/>
        <v>9095600.2</v>
      </c>
      <c r="D45" s="147">
        <f t="shared" si="1"/>
        <v>0.07471419661749497</v>
      </c>
      <c r="H45" s="19"/>
    </row>
    <row r="46" spans="2:8" ht="14.25">
      <c r="B46" s="93" t="str">
        <f t="shared" si="0"/>
        <v>ОТП Фонд Акцій</v>
      </c>
      <c r="C46" s="94">
        <f t="shared" si="0"/>
        <v>4792845.36</v>
      </c>
      <c r="D46" s="147">
        <f t="shared" si="1"/>
        <v>0.03936997918887073</v>
      </c>
      <c r="H46" s="19"/>
    </row>
    <row r="47" spans="2:8" ht="14.25">
      <c r="B47" s="93" t="str">
        <f t="shared" si="0"/>
        <v>ФІДО Фонд Облігаційний</v>
      </c>
      <c r="C47" s="94">
        <f t="shared" si="0"/>
        <v>4695121.5</v>
      </c>
      <c r="D47" s="147">
        <f t="shared" si="1"/>
        <v>0.038567243852036054</v>
      </c>
      <c r="H47" s="19"/>
    </row>
    <row r="48" spans="2:8" ht="14.25">
      <c r="B48" s="93" t="str">
        <f t="shared" si="0"/>
        <v>Райффайзен грошовий ринок</v>
      </c>
      <c r="C48" s="94">
        <f t="shared" si="0"/>
        <v>4164211.84</v>
      </c>
      <c r="D48" s="147">
        <f t="shared" si="1"/>
        <v>0.034206180497100176</v>
      </c>
      <c r="H48" s="19"/>
    </row>
    <row r="49" spans="2:8" ht="14.25">
      <c r="B49" s="93" t="str">
        <f t="shared" si="0"/>
        <v>Дельта-Фонд збалансований</v>
      </c>
      <c r="C49" s="94">
        <f t="shared" si="0"/>
        <v>3866583.09</v>
      </c>
      <c r="D49" s="147">
        <f t="shared" si="1"/>
        <v>0.03176136185318933</v>
      </c>
      <c r="H49" s="19"/>
    </row>
    <row r="50" spans="2:8" ht="14.25">
      <c r="B50" s="93" t="str">
        <f t="shared" si="0"/>
        <v>Преміум-фонд Індексний</v>
      </c>
      <c r="C50" s="94">
        <f t="shared" si="0"/>
        <v>3659814.445</v>
      </c>
      <c r="D50" s="147">
        <f t="shared" si="1"/>
        <v>0.030062897446534446</v>
      </c>
      <c r="H50" s="19"/>
    </row>
    <row r="51" spans="2:4" ht="14.25">
      <c r="B51" s="93" t="str">
        <f t="shared" si="0"/>
        <v>КІНТО-Еквіті</v>
      </c>
      <c r="C51" s="94">
        <f t="shared" si="0"/>
        <v>3485646.36</v>
      </c>
      <c r="D51" s="147">
        <f t="shared" si="1"/>
        <v>0.028632224565026027</v>
      </c>
    </row>
    <row r="52" spans="2:4" ht="14.25">
      <c r="B52" s="93" t="str">
        <f t="shared" si="0"/>
        <v>Софіївський</v>
      </c>
      <c r="C52" s="94">
        <f t="shared" si="0"/>
        <v>2544610.52</v>
      </c>
      <c r="D52" s="147">
        <f t="shared" si="1"/>
        <v>0.02090225235561982</v>
      </c>
    </row>
  </sheetData>
  <mergeCells count="3">
    <mergeCell ref="A1:H1"/>
    <mergeCell ref="A39:B39"/>
    <mergeCell ref="A40:H40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1" r:id="rId9" display="http://otpcapital.com.ua/"/>
    <hyperlink ref="H15" r:id="rId10" display="http://www.delta-capital.com.ua/"/>
    <hyperlink ref="H16" r:id="rId11" display="http://www.am.eavex.com.ua/"/>
    <hyperlink ref="H17" r:id="rId12" display="http://www.altus.ua/"/>
    <hyperlink ref="H21" r:id="rId13" display="http://www.delta-capital.com.ua/"/>
    <hyperlink ref="H24" r:id="rId14" display="http://raam.com.ua/"/>
    <hyperlink ref="H25" r:id="rId15" display="http://www.altus.ua/"/>
    <hyperlink ref="H26" r:id="rId16" display="http://raam.com.ua/"/>
    <hyperlink ref="H28" r:id="rId17" display="http://upicapital.com/"/>
    <hyperlink ref="H30" r:id="rId18" display="http://www.task.ua/"/>
    <hyperlink ref="H35" r:id="rId19" display="http://univer.ua/"/>
    <hyperlink ref="H31" r:id="rId20" display="http://www.am.troika.ua/"/>
    <hyperlink ref="H32" r:id="rId21" display="http://univer.ua/"/>
    <hyperlink ref="H34" r:id="rId22" display="http://www.altus.ua/"/>
    <hyperlink ref="H23" r:id="rId23" display="http://ukrsibfunds.com"/>
    <hyperlink ref="H36" r:id="rId24" display="http://www.art-capital.com.ua/"/>
    <hyperlink ref="H22" r:id="rId25" display="http://am.concorde.ua/"/>
    <hyperlink ref="H12" r:id="rId26" display="http://www.vseswit.com.ua/"/>
    <hyperlink ref="H33" r:id="rId27" display="http://univer.ua/"/>
    <hyperlink ref="H37" r:id="rId28" display="http://univer.ua/"/>
    <hyperlink ref="H38" r:id="rId29" display="http://am.concorde.ua/"/>
    <hyperlink ref="H20" r:id="rId30" display="http://pioglobal.ua/"/>
    <hyperlink ref="H18" r:id="rId31" display="http://www.seb.ua/"/>
    <hyperlink ref="H39" r:id="rId32" display="http://art-capital.com.ua/"/>
    <hyperlink ref="H19" r:id="rId33" display="http://www.dragon-am.com/"/>
  </hyperlinks>
  <printOptions/>
  <pageMargins left="0.75" right="0.75" top="1" bottom="1" header="0.5" footer="0.5"/>
  <pageSetup horizontalDpi="600" verticalDpi="600" orientation="portrait" paperSize="9" scale="29" r:id="rId35"/>
  <drawing r:id="rId3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73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4" customWidth="1"/>
    <col min="2" max="2" width="61.75390625" style="34" bestFit="1" customWidth="1"/>
    <col min="3" max="4" width="14.75390625" style="35" customWidth="1"/>
    <col min="5" max="8" width="12.75390625" style="36" customWidth="1"/>
    <col min="9" max="9" width="16.125" style="34" bestFit="1" customWidth="1"/>
    <col min="10" max="10" width="18.625" style="34" customWidth="1"/>
    <col min="11" max="11" width="20.75390625" style="34" customWidth="1"/>
    <col min="12" max="16384" width="9.125" style="34" customWidth="1"/>
  </cols>
  <sheetData>
    <row r="1" spans="1:10" s="14" customFormat="1" ht="16.5" thickBot="1">
      <c r="A1" s="194" t="s">
        <v>144</v>
      </c>
      <c r="B1" s="194"/>
      <c r="C1" s="194"/>
      <c r="D1" s="194"/>
      <c r="E1" s="194"/>
      <c r="F1" s="194"/>
      <c r="G1" s="194"/>
      <c r="H1" s="194"/>
      <c r="I1" s="194"/>
      <c r="J1" s="111"/>
    </row>
    <row r="2" spans="1:11" s="20" customFormat="1" ht="15.75" customHeight="1" thickBot="1">
      <c r="A2" s="195" t="s">
        <v>56</v>
      </c>
      <c r="B2" s="112"/>
      <c r="C2" s="113"/>
      <c r="D2" s="114"/>
      <c r="E2" s="197" t="s">
        <v>97</v>
      </c>
      <c r="F2" s="197"/>
      <c r="G2" s="197"/>
      <c r="H2" s="197"/>
      <c r="I2" s="197"/>
      <c r="J2" s="197"/>
      <c r="K2" s="197"/>
    </row>
    <row r="3" spans="1:11" s="24" customFormat="1" ht="60.75" thickBot="1">
      <c r="A3" s="196"/>
      <c r="B3" s="115" t="s">
        <v>36</v>
      </c>
      <c r="C3" s="28" t="s">
        <v>13</v>
      </c>
      <c r="D3" s="28" t="s">
        <v>14</v>
      </c>
      <c r="E3" s="17" t="s">
        <v>145</v>
      </c>
      <c r="F3" s="17" t="s">
        <v>160</v>
      </c>
      <c r="G3" s="17" t="s">
        <v>166</v>
      </c>
      <c r="H3" s="17" t="s">
        <v>138</v>
      </c>
      <c r="I3" s="17" t="s">
        <v>167</v>
      </c>
      <c r="J3" s="17" t="s">
        <v>71</v>
      </c>
      <c r="K3" s="18" t="s">
        <v>146</v>
      </c>
    </row>
    <row r="4" spans="1:11" s="20" customFormat="1" ht="14.25" collapsed="1">
      <c r="A4" s="21">
        <v>1</v>
      </c>
      <c r="B4" s="169" t="s">
        <v>109</v>
      </c>
      <c r="C4" s="170">
        <v>38118</v>
      </c>
      <c r="D4" s="170">
        <v>38182</v>
      </c>
      <c r="E4" s="171">
        <v>-0.06438475927928111</v>
      </c>
      <c r="F4" s="171">
        <v>-0.04851428057597318</v>
      </c>
      <c r="G4" s="171">
        <v>-0.0933045966087056</v>
      </c>
      <c r="H4" s="171">
        <v>-0.1109106389084602</v>
      </c>
      <c r="I4" s="171">
        <v>-0.1070595145299591</v>
      </c>
      <c r="J4" s="172">
        <v>2.318395956677696</v>
      </c>
      <c r="K4" s="134">
        <v>0.16635999909152477</v>
      </c>
    </row>
    <row r="5" spans="1:11" s="20" customFormat="1" ht="14.25" collapsed="1">
      <c r="A5" s="21">
        <v>2</v>
      </c>
      <c r="B5" s="169" t="s">
        <v>18</v>
      </c>
      <c r="C5" s="170">
        <v>38492</v>
      </c>
      <c r="D5" s="170">
        <v>38629</v>
      </c>
      <c r="E5" s="171">
        <v>-0.02095923999534588</v>
      </c>
      <c r="F5" s="171">
        <v>-0.0016861683730798882</v>
      </c>
      <c r="G5" s="171">
        <v>-0.08662981861968277</v>
      </c>
      <c r="H5" s="171">
        <v>-0.47256091256179966</v>
      </c>
      <c r="I5" s="171">
        <v>-0.06325961510088352</v>
      </c>
      <c r="J5" s="172">
        <v>-0.6621805017103852</v>
      </c>
      <c r="K5" s="135">
        <v>-0.1522632363148142</v>
      </c>
    </row>
    <row r="6" spans="1:11" s="20" customFormat="1" ht="14.25" collapsed="1">
      <c r="A6" s="21">
        <v>3</v>
      </c>
      <c r="B6" s="169" t="s">
        <v>85</v>
      </c>
      <c r="C6" s="170">
        <v>38828</v>
      </c>
      <c r="D6" s="170">
        <v>39028</v>
      </c>
      <c r="E6" s="171">
        <v>0.011933621194438304</v>
      </c>
      <c r="F6" s="171">
        <v>0.02308664805382854</v>
      </c>
      <c r="G6" s="171">
        <v>0.08115130672214077</v>
      </c>
      <c r="H6" s="171">
        <v>0.15450228324232373</v>
      </c>
      <c r="I6" s="171">
        <v>0.09776497121826111</v>
      </c>
      <c r="J6" s="172">
        <v>1.1784921653543177</v>
      </c>
      <c r="K6" s="135">
        <v>0.1527744509651341</v>
      </c>
    </row>
    <row r="7" spans="1:11" s="20" customFormat="1" ht="14.25" collapsed="1">
      <c r="A7" s="21">
        <v>4</v>
      </c>
      <c r="B7" s="169" t="s">
        <v>117</v>
      </c>
      <c r="C7" s="170">
        <v>38919</v>
      </c>
      <c r="D7" s="170">
        <v>39092</v>
      </c>
      <c r="E7" s="171">
        <v>-0.02124397975152259</v>
      </c>
      <c r="F7" s="171">
        <v>-0.00667824605998657</v>
      </c>
      <c r="G7" s="171">
        <v>-0.054056182423198096</v>
      </c>
      <c r="H7" s="171">
        <v>-0.025892148323715447</v>
      </c>
      <c r="I7" s="171">
        <v>-0.019753135999828086</v>
      </c>
      <c r="J7" s="172">
        <v>0.24274756843800405</v>
      </c>
      <c r="K7" s="135">
        <v>0.04184592386943908</v>
      </c>
    </row>
    <row r="8" spans="1:11" s="20" customFormat="1" ht="14.25" collapsed="1">
      <c r="A8" s="21">
        <v>5</v>
      </c>
      <c r="B8" s="169" t="s">
        <v>114</v>
      </c>
      <c r="C8" s="170">
        <v>38919</v>
      </c>
      <c r="D8" s="170">
        <v>39092</v>
      </c>
      <c r="E8" s="171">
        <v>-0.04506786804753582</v>
      </c>
      <c r="F8" s="171">
        <v>-0.028648663319260415</v>
      </c>
      <c r="G8" s="171">
        <v>-0.1196658196685344</v>
      </c>
      <c r="H8" s="171">
        <v>-0.16922166781194092</v>
      </c>
      <c r="I8" s="171">
        <v>-0.13634500392625104</v>
      </c>
      <c r="J8" s="172">
        <v>-0.4597608076009493</v>
      </c>
      <c r="K8" s="135">
        <v>-0.10965652063109865</v>
      </c>
    </row>
    <row r="9" spans="1:11" s="20" customFormat="1" ht="14.25" collapsed="1">
      <c r="A9" s="21">
        <v>6</v>
      </c>
      <c r="B9" s="169" t="s">
        <v>123</v>
      </c>
      <c r="C9" s="170">
        <v>38968</v>
      </c>
      <c r="D9" s="170">
        <v>39140</v>
      </c>
      <c r="E9" s="171">
        <v>-0.00022473317336257903</v>
      </c>
      <c r="F9" s="171">
        <v>-0.008311069968061635</v>
      </c>
      <c r="G9" s="171">
        <v>0.13118279507359487</v>
      </c>
      <c r="H9" s="171">
        <v>0.04586264741153401</v>
      </c>
      <c r="I9" s="171">
        <v>0.14717811610174159</v>
      </c>
      <c r="J9" s="172">
        <v>-0.46458889358845656</v>
      </c>
      <c r="K9" s="135">
        <v>-0.11382326213994942</v>
      </c>
    </row>
    <row r="10" spans="1:11" s="20" customFormat="1" ht="14.25" collapsed="1">
      <c r="A10" s="21">
        <v>7</v>
      </c>
      <c r="B10" s="169" t="s">
        <v>183</v>
      </c>
      <c r="C10" s="170">
        <v>39066</v>
      </c>
      <c r="D10" s="170">
        <v>39258</v>
      </c>
      <c r="E10" s="171">
        <v>-0.057633046301990065</v>
      </c>
      <c r="F10" s="171">
        <v>-0.04374711804470732</v>
      </c>
      <c r="G10" s="171">
        <v>-0.18888132959680826</v>
      </c>
      <c r="H10" s="171">
        <v>-0.21446222942803728</v>
      </c>
      <c r="I10" s="171">
        <v>-0.13997744430846903</v>
      </c>
      <c r="J10" s="172">
        <v>-0.7401668205295162</v>
      </c>
      <c r="K10" s="135">
        <v>-0.24276060373548192</v>
      </c>
    </row>
    <row r="11" spans="1:11" s="20" customFormat="1" ht="14.25" collapsed="1">
      <c r="A11" s="21">
        <v>8</v>
      </c>
      <c r="B11" s="169" t="s">
        <v>182</v>
      </c>
      <c r="C11" s="170">
        <v>39066</v>
      </c>
      <c r="D11" s="170">
        <v>39258</v>
      </c>
      <c r="E11" s="171">
        <v>0.008215242974794368</v>
      </c>
      <c r="F11" s="171">
        <v>0.08517682209652344</v>
      </c>
      <c r="G11" s="171">
        <v>0.053005765005900596</v>
      </c>
      <c r="H11" s="171">
        <v>0.11912656754856865</v>
      </c>
      <c r="I11" s="171">
        <v>0.07669758588741105</v>
      </c>
      <c r="J11" s="172">
        <v>1.0895066755674523</v>
      </c>
      <c r="K11" s="135">
        <v>0.16421993928932044</v>
      </c>
    </row>
    <row r="12" spans="1:11" s="20" customFormat="1" ht="14.25" collapsed="1">
      <c r="A12" s="21">
        <v>9</v>
      </c>
      <c r="B12" s="169" t="s">
        <v>113</v>
      </c>
      <c r="C12" s="170">
        <v>39252</v>
      </c>
      <c r="D12" s="170">
        <v>39420</v>
      </c>
      <c r="E12" s="171">
        <v>0.03056172519479783</v>
      </c>
      <c r="F12" s="171">
        <v>0.033907067242509026</v>
      </c>
      <c r="G12" s="171">
        <v>0.02969573371334011</v>
      </c>
      <c r="H12" s="171">
        <v>0.033813447408804764</v>
      </c>
      <c r="I12" s="171">
        <v>0.061409939723227946</v>
      </c>
      <c r="J12" s="172">
        <v>-0.10299853574173701</v>
      </c>
      <c r="K12" s="135">
        <v>-0.024386396653743536</v>
      </c>
    </row>
    <row r="13" spans="1:11" s="20" customFormat="1" ht="14.25" collapsed="1">
      <c r="A13" s="21">
        <v>10</v>
      </c>
      <c r="B13" s="169" t="s">
        <v>21</v>
      </c>
      <c r="C13" s="170">
        <v>39252</v>
      </c>
      <c r="D13" s="170">
        <v>39420</v>
      </c>
      <c r="E13" s="171">
        <v>0.03646019743835427</v>
      </c>
      <c r="F13" s="171">
        <v>0.0359209699064007</v>
      </c>
      <c r="G13" s="171">
        <v>0.020643477599602056</v>
      </c>
      <c r="H13" s="171">
        <v>0.03814195030767076</v>
      </c>
      <c r="I13" s="171">
        <v>0.07967978817188848</v>
      </c>
      <c r="J13" s="172">
        <v>0.023176260915585445</v>
      </c>
      <c r="K13" s="135">
        <v>0.005217544384820361</v>
      </c>
    </row>
    <row r="14" spans="1:11" s="20" customFormat="1" ht="14.25" collapsed="1">
      <c r="A14" s="21">
        <v>11</v>
      </c>
      <c r="B14" s="169" t="s">
        <v>122</v>
      </c>
      <c r="C14" s="170">
        <v>39269</v>
      </c>
      <c r="D14" s="170">
        <v>39443</v>
      </c>
      <c r="E14" s="171">
        <v>-0.021729388281072515</v>
      </c>
      <c r="F14" s="171">
        <v>0.0016005710372390958</v>
      </c>
      <c r="G14" s="171">
        <v>-0.03724036535573816</v>
      </c>
      <c r="H14" s="171">
        <v>-0.039178019366204464</v>
      </c>
      <c r="I14" s="171">
        <v>0.06074068948251221</v>
      </c>
      <c r="J14" s="172">
        <v>-0.6686843163197778</v>
      </c>
      <c r="K14" s="135">
        <v>-0.22473584922985568</v>
      </c>
    </row>
    <row r="15" spans="1:11" s="20" customFormat="1" ht="14.25" collapsed="1">
      <c r="A15" s="21">
        <v>12</v>
      </c>
      <c r="B15" s="169" t="s">
        <v>22</v>
      </c>
      <c r="C15" s="170">
        <v>39269</v>
      </c>
      <c r="D15" s="170">
        <v>39471</v>
      </c>
      <c r="E15" s="171">
        <v>-0.006447563065282713</v>
      </c>
      <c r="F15" s="171">
        <v>-0.007679967817265876</v>
      </c>
      <c r="G15" s="171">
        <v>-0.000920447557303139</v>
      </c>
      <c r="H15" s="171">
        <v>-0.005022916783760878</v>
      </c>
      <c r="I15" s="171">
        <v>0.00116565785428846</v>
      </c>
      <c r="J15" s="172">
        <v>-0.528790597107871</v>
      </c>
      <c r="K15" s="135">
        <v>-0.16180727161003172</v>
      </c>
    </row>
    <row r="16" spans="1:11" s="20" customFormat="1" ht="14.25" collapsed="1">
      <c r="A16" s="21">
        <v>13</v>
      </c>
      <c r="B16" s="169" t="s">
        <v>23</v>
      </c>
      <c r="C16" s="170">
        <v>39378</v>
      </c>
      <c r="D16" s="170">
        <v>39478</v>
      </c>
      <c r="E16" s="171">
        <v>-0.010616642146552557</v>
      </c>
      <c r="F16" s="171">
        <v>-0.004771383902163362</v>
      </c>
      <c r="G16" s="171">
        <v>-0.07999083622883985</v>
      </c>
      <c r="H16" s="171">
        <v>-0.16915279483222123</v>
      </c>
      <c r="I16" s="171">
        <v>-0.06946346161617267</v>
      </c>
      <c r="J16" s="172">
        <v>-0.6638671523695812</v>
      </c>
      <c r="K16" s="135">
        <v>-0.22655580285338595</v>
      </c>
    </row>
    <row r="17" spans="1:11" s="20" customFormat="1" ht="14.25" collapsed="1">
      <c r="A17" s="21">
        <v>14</v>
      </c>
      <c r="B17" s="169" t="s">
        <v>24</v>
      </c>
      <c r="C17" s="170">
        <v>39413</v>
      </c>
      <c r="D17" s="170">
        <v>39589</v>
      </c>
      <c r="E17" s="171">
        <v>0.018125393683197544</v>
      </c>
      <c r="F17" s="171">
        <v>0.03141933118195417</v>
      </c>
      <c r="G17" s="171">
        <v>0.09160863561182775</v>
      </c>
      <c r="H17" s="171">
        <v>0.15443510099978752</v>
      </c>
      <c r="I17" s="171">
        <v>0.12189375706651306</v>
      </c>
      <c r="J17" s="172">
        <v>0.5995175979007006</v>
      </c>
      <c r="K17" s="135">
        <v>0.12662001905181297</v>
      </c>
    </row>
    <row r="18" spans="1:11" s="20" customFormat="1" ht="14.25" collapsed="1">
      <c r="A18" s="21">
        <v>15</v>
      </c>
      <c r="B18" s="169" t="s">
        <v>26</v>
      </c>
      <c r="C18" s="170">
        <v>39429</v>
      </c>
      <c r="D18" s="170">
        <v>39618</v>
      </c>
      <c r="E18" s="171">
        <v>-0.019277614896194506</v>
      </c>
      <c r="F18" s="171">
        <v>-0.007832547313717741</v>
      </c>
      <c r="G18" s="171">
        <v>-0.049366901817673</v>
      </c>
      <c r="H18" s="171">
        <v>0.01939655551018382</v>
      </c>
      <c r="I18" s="171">
        <v>-0.014409781169868352</v>
      </c>
      <c r="J18" s="172">
        <v>-0.0423413021363106</v>
      </c>
      <c r="K18" s="135">
        <v>-0.011144881070480395</v>
      </c>
    </row>
    <row r="19" spans="1:11" s="20" customFormat="1" ht="14.25" collapsed="1">
      <c r="A19" s="21">
        <v>16</v>
      </c>
      <c r="B19" s="169" t="s">
        <v>28</v>
      </c>
      <c r="C19" s="170">
        <v>39429</v>
      </c>
      <c r="D19" s="170">
        <v>39651</v>
      </c>
      <c r="E19" s="171">
        <v>0.007963156113906189</v>
      </c>
      <c r="F19" s="171">
        <v>-0.030914333860095344</v>
      </c>
      <c r="G19" s="171">
        <v>-0.055174071651713175</v>
      </c>
      <c r="H19" s="171">
        <v>0.06359945556651492</v>
      </c>
      <c r="I19" s="171">
        <v>0.026110742826215727</v>
      </c>
      <c r="J19" s="172">
        <v>-0.45769059233449483</v>
      </c>
      <c r="K19" s="135">
        <v>-0.14982963318383336</v>
      </c>
    </row>
    <row r="20" spans="1:11" s="20" customFormat="1" ht="14.25" collapsed="1">
      <c r="A20" s="21">
        <v>17</v>
      </c>
      <c r="B20" s="169" t="s">
        <v>88</v>
      </c>
      <c r="C20" s="170">
        <v>39527</v>
      </c>
      <c r="D20" s="170">
        <v>39715</v>
      </c>
      <c r="E20" s="171">
        <v>0.011055208782276615</v>
      </c>
      <c r="F20" s="171">
        <v>0.02245591781455225</v>
      </c>
      <c r="G20" s="171">
        <v>0.07570594675716258</v>
      </c>
      <c r="H20" s="171">
        <v>0.15855526320806024</v>
      </c>
      <c r="I20" s="171">
        <v>0.10370992715771332</v>
      </c>
      <c r="J20" s="172">
        <v>0.6624591791044516</v>
      </c>
      <c r="K20" s="135">
        <v>0.15189579977159617</v>
      </c>
    </row>
    <row r="21" spans="1:11" s="20" customFormat="1" ht="14.25">
      <c r="A21" s="21">
        <v>18</v>
      </c>
      <c r="B21" s="169" t="s">
        <v>155</v>
      </c>
      <c r="C21" s="170">
        <v>39630</v>
      </c>
      <c r="D21" s="170">
        <v>39717</v>
      </c>
      <c r="E21" s="171">
        <v>0</v>
      </c>
      <c r="F21" s="171">
        <v>0</v>
      </c>
      <c r="G21" s="171">
        <v>-0.0025879375043221797</v>
      </c>
      <c r="H21" s="171">
        <v>-0.013650281236867845</v>
      </c>
      <c r="I21" s="171">
        <v>-0.010792128653582145</v>
      </c>
      <c r="J21" s="172">
        <v>0.32540622222222426</v>
      </c>
      <c r="K21" s="135">
        <v>0.08165710735248255</v>
      </c>
    </row>
    <row r="22" spans="1:11" s="20" customFormat="1" ht="14.25">
      <c r="A22" s="21">
        <v>19</v>
      </c>
      <c r="B22" s="169" t="s">
        <v>31</v>
      </c>
      <c r="C22" s="170">
        <v>39560</v>
      </c>
      <c r="D22" s="170">
        <v>39770</v>
      </c>
      <c r="E22" s="171">
        <v>-0.037348563743786034</v>
      </c>
      <c r="F22" s="171">
        <v>-0.01950502479104954</v>
      </c>
      <c r="G22" s="171">
        <v>-0.11265796401146877</v>
      </c>
      <c r="H22" s="171">
        <v>-0.06562164164224926</v>
      </c>
      <c r="I22" s="171">
        <v>-0.07069471925319015</v>
      </c>
      <c r="J22" s="172">
        <v>-0.40684789851604686</v>
      </c>
      <c r="K22" s="135">
        <v>-0.14072268467637672</v>
      </c>
    </row>
    <row r="23" spans="1:11" s="20" customFormat="1" ht="14.25">
      <c r="A23" s="21">
        <v>20</v>
      </c>
      <c r="B23" s="169" t="s">
        <v>111</v>
      </c>
      <c r="C23" s="170">
        <v>39884</v>
      </c>
      <c r="D23" s="170">
        <v>40001</v>
      </c>
      <c r="E23" s="171">
        <v>-0.04550416845207084</v>
      </c>
      <c r="F23" s="171">
        <v>-0.08305120608406169</v>
      </c>
      <c r="G23" s="171">
        <v>-0.11384416436369227</v>
      </c>
      <c r="H23" s="171">
        <v>-0.09512944119193734</v>
      </c>
      <c r="I23" s="171">
        <v>-0.10765741556631148</v>
      </c>
      <c r="J23" s="172">
        <v>-0.34725723595501723</v>
      </c>
      <c r="K23" s="135">
        <v>-0.14079974003732565</v>
      </c>
    </row>
    <row r="24" spans="1:11" s="20" customFormat="1" ht="14.25" collapsed="1">
      <c r="A24" s="21">
        <v>21</v>
      </c>
      <c r="B24" s="169" t="s">
        <v>33</v>
      </c>
      <c r="C24" s="170">
        <v>40031</v>
      </c>
      <c r="D24" s="170">
        <v>40129</v>
      </c>
      <c r="E24" s="171">
        <v>-0.03131973295526935</v>
      </c>
      <c r="F24" s="171">
        <v>-0.023030032461185845</v>
      </c>
      <c r="G24" s="171">
        <v>-0.11021668932927098</v>
      </c>
      <c r="H24" s="171">
        <v>-0.09219874407644602</v>
      </c>
      <c r="I24" s="171">
        <v>-0.06688219026638409</v>
      </c>
      <c r="J24" s="172">
        <v>-0.6404608916822145</v>
      </c>
      <c r="K24" s="135">
        <v>-0.34017447932324874</v>
      </c>
    </row>
    <row r="25" spans="1:11" s="20" customFormat="1" ht="14.25" collapsed="1">
      <c r="A25" s="21">
        <v>22</v>
      </c>
      <c r="B25" s="169" t="s">
        <v>34</v>
      </c>
      <c r="C25" s="170">
        <v>39869</v>
      </c>
      <c r="D25" s="170">
        <v>40162</v>
      </c>
      <c r="E25" s="171">
        <v>-0.024102579536905644</v>
      </c>
      <c r="F25" s="171">
        <v>-0.019890642981190587</v>
      </c>
      <c r="G25" s="171">
        <v>0.02723272810933053</v>
      </c>
      <c r="H25" s="171">
        <v>0.10035670589442991</v>
      </c>
      <c r="I25" s="171">
        <v>0.05357603325798199</v>
      </c>
      <c r="J25" s="172">
        <v>0.6907072025984529</v>
      </c>
      <c r="K25" s="135">
        <v>0.24806428682931636</v>
      </c>
    </row>
    <row r="26" spans="1:11" s="20" customFormat="1" ht="14.25" collapsed="1">
      <c r="A26" s="21">
        <v>23</v>
      </c>
      <c r="B26" s="169" t="s">
        <v>83</v>
      </c>
      <c r="C26" s="170">
        <v>40253</v>
      </c>
      <c r="D26" s="170">
        <v>40366</v>
      </c>
      <c r="E26" s="171">
        <v>-0.02269673924744786</v>
      </c>
      <c r="F26" s="171">
        <v>0.0038302257378166615</v>
      </c>
      <c r="G26" s="171">
        <v>-0.04950241255462884</v>
      </c>
      <c r="H26" s="171">
        <v>-0.005841543381924663</v>
      </c>
      <c r="I26" s="171">
        <v>-0.008845022434110006</v>
      </c>
      <c r="J26" s="172">
        <v>-0.40012093591662357</v>
      </c>
      <c r="K26" s="135">
        <v>-0.24586657843141047</v>
      </c>
    </row>
    <row r="27" spans="1:11" s="20" customFormat="1" ht="14.25" collapsed="1">
      <c r="A27" s="21">
        <v>24</v>
      </c>
      <c r="B27" s="169" t="s">
        <v>84</v>
      </c>
      <c r="C27" s="170">
        <v>40114</v>
      </c>
      <c r="D27" s="170">
        <v>40401</v>
      </c>
      <c r="E27" s="171">
        <v>-0.054853647983336584</v>
      </c>
      <c r="F27" s="171">
        <v>-0.05366377761039942</v>
      </c>
      <c r="G27" s="171">
        <v>-0.1806826948467256</v>
      </c>
      <c r="H27" s="171">
        <v>-0.04590619882413749</v>
      </c>
      <c r="I27" s="171">
        <v>-0.06086186390302939</v>
      </c>
      <c r="J27" s="172">
        <v>-0.4507639715087425</v>
      </c>
      <c r="K27" s="135">
        <v>-0.2948816006419076</v>
      </c>
    </row>
    <row r="28" spans="1:11" s="20" customFormat="1" ht="14.25" collapsed="1">
      <c r="A28" s="21">
        <v>25</v>
      </c>
      <c r="B28" s="169" t="s">
        <v>87</v>
      </c>
      <c r="C28" s="170">
        <v>40226</v>
      </c>
      <c r="D28" s="170">
        <v>40430</v>
      </c>
      <c r="E28" s="171">
        <v>0.015370244869639116</v>
      </c>
      <c r="F28" s="171">
        <v>0.027145268966136227</v>
      </c>
      <c r="G28" s="171">
        <v>0.09026392019590146</v>
      </c>
      <c r="H28" s="171">
        <v>0.18858153067756311</v>
      </c>
      <c r="I28" s="171">
        <v>0.11995258209729998</v>
      </c>
      <c r="J28" s="172">
        <v>0.5354658039816247</v>
      </c>
      <c r="K28" s="135">
        <v>0.2997667342917467</v>
      </c>
    </row>
    <row r="29" spans="1:11" s="20" customFormat="1" ht="14.25" collapsed="1">
      <c r="A29" s="21">
        <v>26</v>
      </c>
      <c r="B29" s="169" t="s">
        <v>89</v>
      </c>
      <c r="C29" s="170">
        <v>40268</v>
      </c>
      <c r="D29" s="170">
        <v>40430</v>
      </c>
      <c r="E29" s="171">
        <v>-0.054762123676373675</v>
      </c>
      <c r="F29" s="171">
        <v>-0.0407300589885371</v>
      </c>
      <c r="G29" s="171">
        <v>-0.18366126054431775</v>
      </c>
      <c r="H29" s="171">
        <v>-0.19804878310165508</v>
      </c>
      <c r="I29" s="171">
        <v>-0.1399796164356818</v>
      </c>
      <c r="J29" s="172">
        <v>-0.6802456326870966</v>
      </c>
      <c r="K29" s="135">
        <v>-0.501976759595617</v>
      </c>
    </row>
    <row r="30" spans="1:11" s="20" customFormat="1" ht="14.25" collapsed="1">
      <c r="A30" s="21">
        <v>27</v>
      </c>
      <c r="B30" s="169" t="s">
        <v>96</v>
      </c>
      <c r="C30" s="170">
        <v>40269</v>
      </c>
      <c r="D30" s="170">
        <v>40513</v>
      </c>
      <c r="E30" s="171">
        <v>-0.08536375828727771</v>
      </c>
      <c r="F30" s="171">
        <v>-0.06649875153278295</v>
      </c>
      <c r="G30" s="171">
        <v>-0.1563302383166142</v>
      </c>
      <c r="H30" s="171">
        <v>-0.08292001097155399</v>
      </c>
      <c r="I30" s="171">
        <v>-0.08649090544443983</v>
      </c>
      <c r="J30" s="172">
        <v>-0.6174628478297877</v>
      </c>
      <c r="K30" s="135">
        <v>-0.4945833377686163</v>
      </c>
    </row>
    <row r="31" spans="1:11" s="20" customFormat="1" ht="14.25" collapsed="1">
      <c r="A31" s="21">
        <v>28</v>
      </c>
      <c r="B31" s="169" t="s">
        <v>116</v>
      </c>
      <c r="C31" s="170">
        <v>40427</v>
      </c>
      <c r="D31" s="170">
        <v>40543</v>
      </c>
      <c r="E31" s="171">
        <v>0.004864479278202216</v>
      </c>
      <c r="F31" s="171">
        <v>0.016918553877629527</v>
      </c>
      <c r="G31" s="171">
        <v>-0.005090832317939942</v>
      </c>
      <c r="H31" s="171">
        <v>0.03840776261274037</v>
      </c>
      <c r="I31" s="171">
        <v>0.019293501310163608</v>
      </c>
      <c r="J31" s="172">
        <v>-0.014450367585628676</v>
      </c>
      <c r="K31" s="135">
        <v>-0.010916963808310975</v>
      </c>
    </row>
    <row r="32" spans="1:11" s="20" customFormat="1" ht="14.25" collapsed="1">
      <c r="A32" s="21">
        <v>29</v>
      </c>
      <c r="B32" s="169" t="s">
        <v>158</v>
      </c>
      <c r="C32" s="170">
        <v>40333</v>
      </c>
      <c r="D32" s="170">
        <v>40572</v>
      </c>
      <c r="E32" s="171">
        <v>0</v>
      </c>
      <c r="F32" s="171">
        <v>0</v>
      </c>
      <c r="G32" s="171">
        <v>-0.005643393996910939</v>
      </c>
      <c r="H32" s="171">
        <v>-0.04586822122370959</v>
      </c>
      <c r="I32" s="171">
        <v>-0.013482897404170857</v>
      </c>
      <c r="J32" s="172">
        <v>-0.07409891200000207</v>
      </c>
      <c r="K32" s="135">
        <v>-0.05989104162146164</v>
      </c>
    </row>
    <row r="33" spans="1:11" s="20" customFormat="1" ht="14.25">
      <c r="A33" s="21">
        <v>30</v>
      </c>
      <c r="B33" s="169" t="s">
        <v>107</v>
      </c>
      <c r="C33" s="170">
        <v>40368</v>
      </c>
      <c r="D33" s="170">
        <v>40633</v>
      </c>
      <c r="E33" s="171">
        <v>0.01245022574461796</v>
      </c>
      <c r="F33" s="171">
        <v>0.024131841868595627</v>
      </c>
      <c r="G33" s="171">
        <v>0.07334314957915189</v>
      </c>
      <c r="H33" s="171">
        <v>0.15765649652616243</v>
      </c>
      <c r="I33" s="171">
        <v>0.1087122971230472</v>
      </c>
      <c r="J33" s="172">
        <v>0.3561335073409446</v>
      </c>
      <c r="K33" s="135">
        <v>0.3260638910487996</v>
      </c>
    </row>
    <row r="34" spans="1:11" s="20" customFormat="1" ht="14.25" collapsed="1">
      <c r="A34" s="21">
        <v>31</v>
      </c>
      <c r="B34" s="169" t="s">
        <v>104</v>
      </c>
      <c r="C34" s="170">
        <v>40368</v>
      </c>
      <c r="D34" s="170">
        <v>40633</v>
      </c>
      <c r="E34" s="171">
        <v>-0.04130697391233318</v>
      </c>
      <c r="F34" s="171">
        <v>-0.023215135900567674</v>
      </c>
      <c r="G34" s="171">
        <v>-0.10679236819668658</v>
      </c>
      <c r="H34" s="171">
        <v>-0.045563632034431034</v>
      </c>
      <c r="I34" s="171">
        <v>-0.024278000866624017</v>
      </c>
      <c r="J34" s="172">
        <v>-0.6600893323100536</v>
      </c>
      <c r="K34" s="135">
        <v>-0.6319911619007188</v>
      </c>
    </row>
    <row r="35" spans="1:11" s="20" customFormat="1" ht="14.25" collapsed="1">
      <c r="A35" s="21">
        <v>32</v>
      </c>
      <c r="B35" s="169" t="s">
        <v>101</v>
      </c>
      <c r="C35" s="170">
        <v>40444</v>
      </c>
      <c r="D35" s="170">
        <v>40638</v>
      </c>
      <c r="E35" s="171">
        <v>0.018252545646813445</v>
      </c>
      <c r="F35" s="171">
        <v>0.06528209153587783</v>
      </c>
      <c r="G35" s="171">
        <v>-0.08127447908135887</v>
      </c>
      <c r="H35" s="171">
        <v>-0.08686279473596925</v>
      </c>
      <c r="I35" s="171">
        <v>-0.05768726622139153</v>
      </c>
      <c r="J35" s="172">
        <v>-0.2301325765189577</v>
      </c>
      <c r="K35" s="135">
        <v>-0.21760926342377507</v>
      </c>
    </row>
    <row r="36" spans="1:11" s="20" customFormat="1" ht="14.25">
      <c r="A36" s="21">
        <v>33</v>
      </c>
      <c r="B36" s="169" t="s">
        <v>115</v>
      </c>
      <c r="C36" s="170">
        <v>40427</v>
      </c>
      <c r="D36" s="170">
        <v>40708</v>
      </c>
      <c r="E36" s="171">
        <v>0.006517002557961282</v>
      </c>
      <c r="F36" s="171">
        <v>0.021833729664942014</v>
      </c>
      <c r="G36" s="171">
        <v>0.046493484637873506</v>
      </c>
      <c r="H36" s="171">
        <v>0.12792100032770848</v>
      </c>
      <c r="I36" s="171">
        <v>0.0675287886132856</v>
      </c>
      <c r="J36" s="172">
        <v>0.28125348888889046</v>
      </c>
      <c r="K36" s="135">
        <v>0.3278716666384207</v>
      </c>
    </row>
    <row r="37" spans="1:11" s="20" customFormat="1" ht="14.25" collapsed="1">
      <c r="A37" s="21">
        <v>34</v>
      </c>
      <c r="B37" s="169" t="s">
        <v>129</v>
      </c>
      <c r="C37" s="170">
        <v>40716</v>
      </c>
      <c r="D37" s="170">
        <v>40897</v>
      </c>
      <c r="E37" s="171">
        <v>0.006965508069578741</v>
      </c>
      <c r="F37" s="171">
        <v>0.052675728401337496</v>
      </c>
      <c r="G37" s="171">
        <v>0.056096966887721145</v>
      </c>
      <c r="H37" s="171">
        <v>0.5451405148317656</v>
      </c>
      <c r="I37" s="171">
        <v>0.4466475869087432</v>
      </c>
      <c r="J37" s="172">
        <v>0.7636760717410347</v>
      </c>
      <c r="K37" s="135">
        <v>3.9189027135807137</v>
      </c>
    </row>
    <row r="38" spans="1:11" ht="14.25" collapsed="1">
      <c r="A38" s="21">
        <v>35</v>
      </c>
      <c r="B38" s="169" t="s">
        <v>176</v>
      </c>
      <c r="C38" s="170">
        <v>41026</v>
      </c>
      <c r="D38" s="170">
        <v>41242</v>
      </c>
      <c r="E38" s="171">
        <v>-0.001685964027790754</v>
      </c>
      <c r="F38" s="171">
        <v>0.020535717148891353</v>
      </c>
      <c r="G38" s="171">
        <v>-0.0814454329870763</v>
      </c>
      <c r="H38" s="171" t="s">
        <v>30</v>
      </c>
      <c r="I38" s="171">
        <v>-0.06347947302402923</v>
      </c>
      <c r="J38" s="172">
        <v>-0.05393857570806149</v>
      </c>
      <c r="K38" s="135" t="s">
        <v>162</v>
      </c>
    </row>
    <row r="39" spans="1:11" ht="14.25" collapsed="1">
      <c r="A39" s="21">
        <v>36</v>
      </c>
      <c r="B39" s="169" t="s">
        <v>180</v>
      </c>
      <c r="C39" s="170">
        <v>41127</v>
      </c>
      <c r="D39" s="170">
        <v>41332</v>
      </c>
      <c r="E39" s="171">
        <v>0.014275014952358944</v>
      </c>
      <c r="F39" s="171">
        <v>0.028167800130741494</v>
      </c>
      <c r="G39" s="171" t="s">
        <v>30</v>
      </c>
      <c r="H39" s="171" t="s">
        <v>30</v>
      </c>
      <c r="I39" s="171" t="s">
        <v>30</v>
      </c>
      <c r="J39" s="172">
        <v>0.12325204724409433</v>
      </c>
      <c r="K39" s="135" t="s">
        <v>162</v>
      </c>
    </row>
    <row r="40" spans="1:12" s="20" customFormat="1" ht="15.75" thickBot="1">
      <c r="A40" s="168"/>
      <c r="B40" s="173" t="s">
        <v>177</v>
      </c>
      <c r="C40" s="174" t="s">
        <v>70</v>
      </c>
      <c r="D40" s="174" t="s">
        <v>70</v>
      </c>
      <c r="E40" s="175">
        <f aca="true" t="shared" si="0" ref="E40:J40">AVERAGE(E4:E39)</f>
        <v>-0.012875542229438755</v>
      </c>
      <c r="F40" s="175">
        <f t="shared" si="0"/>
        <v>-0.0006744479144197414</v>
      </c>
      <c r="G40" s="175">
        <f t="shared" si="0"/>
        <v>-0.03367246650530464</v>
      </c>
      <c r="H40" s="175">
        <f t="shared" si="0"/>
        <v>-0.0011328040695059798</v>
      </c>
      <c r="I40" s="175">
        <f t="shared" si="0"/>
        <v>0.009447500247883376</v>
      </c>
      <c r="J40" s="175">
        <f t="shared" si="0"/>
        <v>-0.004909693046717746</v>
      </c>
      <c r="K40" s="174" t="s">
        <v>70</v>
      </c>
      <c r="L40" s="176"/>
    </row>
    <row r="41" spans="1:11" s="20" customFormat="1" ht="14.25">
      <c r="A41" s="198" t="s">
        <v>147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</row>
    <row r="42" spans="1:11" s="20" customFormat="1" ht="15" thickBot="1">
      <c r="A42" s="193" t="s">
        <v>148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</row>
    <row r="43" s="20" customFormat="1" ht="14.25" collapsed="1"/>
    <row r="44" s="20" customFormat="1" ht="14.25" collapsed="1"/>
    <row r="45" s="20" customFormat="1" ht="14.25" collapsed="1"/>
    <row r="46" s="20" customFormat="1" ht="14.25" collapsed="1"/>
    <row r="47" s="20" customFormat="1" ht="14.25" collapsed="1"/>
    <row r="48" s="20" customFormat="1" ht="14.25" collapsed="1"/>
    <row r="49" s="20" customFormat="1" ht="14.25" collapsed="1"/>
    <row r="50" s="20" customFormat="1" ht="14.25" collapsed="1"/>
    <row r="51" s="20" customFormat="1" ht="14.25" collapsed="1"/>
    <row r="52" s="20" customFormat="1" ht="14.25"/>
    <row r="53" s="20" customFormat="1" ht="14.25"/>
    <row r="54" spans="3:8" s="31" customFormat="1" ht="14.25">
      <c r="C54" s="32"/>
      <c r="D54" s="32"/>
      <c r="E54" s="33"/>
      <c r="F54" s="33"/>
      <c r="G54" s="33"/>
      <c r="H54" s="33"/>
    </row>
    <row r="55" spans="3:8" s="31" customFormat="1" ht="14.25">
      <c r="C55" s="32"/>
      <c r="D55" s="32"/>
      <c r="E55" s="33"/>
      <c r="F55" s="33"/>
      <c r="G55" s="33"/>
      <c r="H55" s="33"/>
    </row>
    <row r="56" spans="3:8" s="31" customFormat="1" ht="14.25">
      <c r="C56" s="32"/>
      <c r="D56" s="32"/>
      <c r="E56" s="33"/>
      <c r="F56" s="33"/>
      <c r="G56" s="33"/>
      <c r="H56" s="33"/>
    </row>
    <row r="57" spans="3:8" s="31" customFormat="1" ht="14.25">
      <c r="C57" s="32"/>
      <c r="D57" s="32"/>
      <c r="E57" s="33"/>
      <c r="F57" s="33"/>
      <c r="G57" s="33"/>
      <c r="H57" s="33"/>
    </row>
    <row r="58" spans="3:8" s="31" customFormat="1" ht="14.25">
      <c r="C58" s="32"/>
      <c r="D58" s="32"/>
      <c r="E58" s="33"/>
      <c r="F58" s="33"/>
      <c r="G58" s="33"/>
      <c r="H58" s="33"/>
    </row>
    <row r="59" spans="3:8" s="31" customFormat="1" ht="14.25">
      <c r="C59" s="32"/>
      <c r="D59" s="32"/>
      <c r="E59" s="33"/>
      <c r="F59" s="33"/>
      <c r="G59" s="33"/>
      <c r="H59" s="33"/>
    </row>
    <row r="60" spans="3:8" s="31" customFormat="1" ht="14.25">
      <c r="C60" s="32"/>
      <c r="D60" s="32"/>
      <c r="E60" s="33"/>
      <c r="F60" s="33"/>
      <c r="G60" s="33"/>
      <c r="H60" s="33"/>
    </row>
    <row r="61" spans="3:8" s="31" customFormat="1" ht="14.25">
      <c r="C61" s="32"/>
      <c r="D61" s="32"/>
      <c r="E61" s="33"/>
      <c r="F61" s="33"/>
      <c r="G61" s="33"/>
      <c r="H61" s="33"/>
    </row>
    <row r="62" spans="3:8" s="31" customFormat="1" ht="14.25">
      <c r="C62" s="32"/>
      <c r="D62" s="32"/>
      <c r="E62" s="33"/>
      <c r="F62" s="33"/>
      <c r="G62" s="33"/>
      <c r="H62" s="33"/>
    </row>
    <row r="63" spans="3:8" s="31" customFormat="1" ht="14.25">
      <c r="C63" s="32"/>
      <c r="D63" s="32"/>
      <c r="E63" s="33"/>
      <c r="F63" s="33"/>
      <c r="G63" s="33"/>
      <c r="H63" s="33"/>
    </row>
    <row r="64" spans="3:8" s="31" customFormat="1" ht="14.25">
      <c r="C64" s="32"/>
      <c r="D64" s="32"/>
      <c r="E64" s="33"/>
      <c r="F64" s="33"/>
      <c r="G64" s="33"/>
      <c r="H64" s="33"/>
    </row>
    <row r="65" spans="3:8" s="31" customFormat="1" ht="14.25">
      <c r="C65" s="32"/>
      <c r="D65" s="32"/>
      <c r="E65" s="33"/>
      <c r="F65" s="33"/>
      <c r="G65" s="33"/>
      <c r="H65" s="33"/>
    </row>
    <row r="66" spans="3:8" s="31" customFormat="1" ht="14.25">
      <c r="C66" s="32"/>
      <c r="D66" s="32"/>
      <c r="E66" s="33"/>
      <c r="F66" s="33"/>
      <c r="G66" s="33"/>
      <c r="H66" s="33"/>
    </row>
    <row r="67" spans="3:8" s="31" customFormat="1" ht="14.25">
      <c r="C67" s="32"/>
      <c r="D67" s="32"/>
      <c r="E67" s="33"/>
      <c r="F67" s="33"/>
      <c r="G67" s="33"/>
      <c r="H67" s="33"/>
    </row>
    <row r="68" spans="3:8" s="31" customFormat="1" ht="14.25">
      <c r="C68" s="32"/>
      <c r="D68" s="32"/>
      <c r="E68" s="33"/>
      <c r="F68" s="33"/>
      <c r="G68" s="33"/>
      <c r="H68" s="33"/>
    </row>
    <row r="69" spans="3:8" s="31" customFormat="1" ht="14.25">
      <c r="C69" s="32"/>
      <c r="D69" s="32"/>
      <c r="E69" s="33"/>
      <c r="F69" s="33"/>
      <c r="G69" s="33"/>
      <c r="H69" s="33"/>
    </row>
    <row r="70" spans="3:8" s="31" customFormat="1" ht="14.25">
      <c r="C70" s="32"/>
      <c r="D70" s="32"/>
      <c r="E70" s="33"/>
      <c r="F70" s="33"/>
      <c r="G70" s="33"/>
      <c r="H70" s="33"/>
    </row>
    <row r="71" spans="3:8" s="31" customFormat="1" ht="14.25">
      <c r="C71" s="32"/>
      <c r="D71" s="32"/>
      <c r="E71" s="33"/>
      <c r="F71" s="33"/>
      <c r="G71" s="33"/>
      <c r="H71" s="33"/>
    </row>
    <row r="72" spans="3:8" s="31" customFormat="1" ht="14.25">
      <c r="C72" s="32"/>
      <c r="D72" s="32"/>
      <c r="E72" s="33"/>
      <c r="F72" s="33"/>
      <c r="G72" s="33"/>
      <c r="H72" s="33"/>
    </row>
    <row r="73" spans="3:8" s="31" customFormat="1" ht="14.25">
      <c r="C73" s="32"/>
      <c r="D73" s="32"/>
      <c r="E73" s="33"/>
      <c r="F73" s="33"/>
      <c r="G73" s="33"/>
      <c r="H73" s="33"/>
    </row>
  </sheetData>
  <mergeCells count="5">
    <mergeCell ref="A42:K42"/>
    <mergeCell ref="A1:I1"/>
    <mergeCell ref="A2:A3"/>
    <mergeCell ref="E2:K2"/>
    <mergeCell ref="A41:K4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86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3.875" style="31" customWidth="1"/>
    <col min="2" max="2" width="64.375" style="31" bestFit="1" customWidth="1"/>
    <col min="3" max="3" width="24.75390625" style="31" customWidth="1"/>
    <col min="4" max="4" width="24.75390625" style="43" customWidth="1"/>
    <col min="5" max="7" width="24.75390625" style="31" customWidth="1"/>
    <col min="8" max="16384" width="9.125" style="31" customWidth="1"/>
  </cols>
  <sheetData>
    <row r="1" spans="1:7" ht="16.5" thickBot="1">
      <c r="A1" s="199" t="s">
        <v>141</v>
      </c>
      <c r="B1" s="199"/>
      <c r="C1" s="199"/>
      <c r="D1" s="199"/>
      <c r="E1" s="199"/>
      <c r="F1" s="199"/>
      <c r="G1" s="199"/>
    </row>
    <row r="2" spans="1:7" ht="15.75" thickBot="1">
      <c r="A2" s="195" t="s">
        <v>56</v>
      </c>
      <c r="B2" s="100"/>
      <c r="C2" s="200" t="s">
        <v>37</v>
      </c>
      <c r="D2" s="201"/>
      <c r="E2" s="200" t="s">
        <v>38</v>
      </c>
      <c r="F2" s="201"/>
      <c r="G2" s="101"/>
    </row>
    <row r="3" spans="1:7" ht="45.75" thickBot="1">
      <c r="A3" s="196"/>
      <c r="B3" s="44" t="s">
        <v>36</v>
      </c>
      <c r="C3" s="37" t="s">
        <v>72</v>
      </c>
      <c r="D3" s="37" t="s">
        <v>39</v>
      </c>
      <c r="E3" s="37" t="s">
        <v>40</v>
      </c>
      <c r="F3" s="37" t="s">
        <v>39</v>
      </c>
      <c r="G3" s="38" t="s">
        <v>154</v>
      </c>
    </row>
    <row r="4" spans="1:8" ht="15" customHeight="1">
      <c r="A4" s="21">
        <v>1</v>
      </c>
      <c r="B4" s="39" t="s">
        <v>83</v>
      </c>
      <c r="C4" s="40">
        <v>-23.152209999999965</v>
      </c>
      <c r="D4" s="106">
        <v>-0.004807355000388832</v>
      </c>
      <c r="E4" s="41">
        <v>143621</v>
      </c>
      <c r="F4" s="106">
        <v>0.018304844530347378</v>
      </c>
      <c r="G4" s="42">
        <v>88.83</v>
      </c>
      <c r="H4" s="59"/>
    </row>
    <row r="5" spans="1:8" ht="14.25" customHeight="1">
      <c r="A5" s="21">
        <v>2</v>
      </c>
      <c r="B5" s="39" t="s">
        <v>111</v>
      </c>
      <c r="C5" s="40">
        <v>-153.8635</v>
      </c>
      <c r="D5" s="106">
        <v>-0.0422758849181961</v>
      </c>
      <c r="E5" s="41">
        <v>18</v>
      </c>
      <c r="F5" s="106">
        <v>0.0033821871476888386</v>
      </c>
      <c r="G5" s="42">
        <v>11.96</v>
      </c>
      <c r="H5" s="59"/>
    </row>
    <row r="6" spans="1:7" ht="14.25">
      <c r="A6" s="21">
        <v>3</v>
      </c>
      <c r="B6" s="39" t="s">
        <v>115</v>
      </c>
      <c r="C6" s="40">
        <v>17.564209999999964</v>
      </c>
      <c r="D6" s="106">
        <v>0.01025870145222785</v>
      </c>
      <c r="E6" s="41">
        <v>5</v>
      </c>
      <c r="F6" s="106">
        <v>0.0037174721189591076</v>
      </c>
      <c r="G6" s="42">
        <v>6.37</v>
      </c>
    </row>
    <row r="7" spans="1:7" ht="14.25">
      <c r="A7" s="21">
        <v>4</v>
      </c>
      <c r="B7" s="39" t="s">
        <v>21</v>
      </c>
      <c r="C7" s="40">
        <v>136.01716999999994</v>
      </c>
      <c r="D7" s="106">
        <v>0.03646019743835539</v>
      </c>
      <c r="E7" s="41">
        <v>0</v>
      </c>
      <c r="F7" s="106">
        <v>0</v>
      </c>
      <c r="G7" s="42">
        <v>0</v>
      </c>
    </row>
    <row r="8" spans="1:7" ht="14.25">
      <c r="A8" s="21">
        <v>5</v>
      </c>
      <c r="B8" s="39" t="s">
        <v>113</v>
      </c>
      <c r="C8" s="40">
        <v>69.21564999999991</v>
      </c>
      <c r="D8" s="106">
        <v>0.0305617251947975</v>
      </c>
      <c r="E8" s="41">
        <v>0</v>
      </c>
      <c r="F8" s="106">
        <v>0</v>
      </c>
      <c r="G8" s="42">
        <v>0</v>
      </c>
    </row>
    <row r="9" spans="1:7" ht="14.25">
      <c r="A9" s="21">
        <v>6</v>
      </c>
      <c r="B9" s="39" t="s">
        <v>87</v>
      </c>
      <c r="C9" s="40">
        <v>30.355660000000146</v>
      </c>
      <c r="D9" s="106">
        <v>0.01537024486963984</v>
      </c>
      <c r="E9" s="41">
        <v>0</v>
      </c>
      <c r="F9" s="106">
        <v>0</v>
      </c>
      <c r="G9" s="42">
        <v>0</v>
      </c>
    </row>
    <row r="10" spans="1:8" ht="14.25">
      <c r="A10" s="21">
        <v>7</v>
      </c>
      <c r="B10" s="39" t="s">
        <v>107</v>
      </c>
      <c r="C10" s="40">
        <v>20.445439999999945</v>
      </c>
      <c r="D10" s="106">
        <v>0.012450225744620099</v>
      </c>
      <c r="E10" s="41">
        <v>0</v>
      </c>
      <c r="F10" s="106">
        <v>0</v>
      </c>
      <c r="G10" s="42">
        <v>0</v>
      </c>
      <c r="H10" s="59"/>
    </row>
    <row r="11" spans="1:7" ht="14.25">
      <c r="A11" s="21">
        <v>8</v>
      </c>
      <c r="B11" s="39" t="s">
        <v>129</v>
      </c>
      <c r="C11" s="40">
        <v>13.944510000000008</v>
      </c>
      <c r="D11" s="106">
        <v>0.006965508069573654</v>
      </c>
      <c r="E11" s="41">
        <v>0</v>
      </c>
      <c r="F11" s="106">
        <v>0</v>
      </c>
      <c r="G11" s="42">
        <v>0</v>
      </c>
    </row>
    <row r="12" spans="1:7" ht="14.25">
      <c r="A12" s="21">
        <v>9</v>
      </c>
      <c r="B12" s="39" t="s">
        <v>88</v>
      </c>
      <c r="C12" s="40">
        <v>9.743339999999968</v>
      </c>
      <c r="D12" s="106">
        <v>0.011055208782297196</v>
      </c>
      <c r="E12" s="41">
        <v>0</v>
      </c>
      <c r="F12" s="106">
        <v>0</v>
      </c>
      <c r="G12" s="42">
        <v>0</v>
      </c>
    </row>
    <row r="13" spans="1:7" ht="14.25">
      <c r="A13" s="21">
        <v>10</v>
      </c>
      <c r="B13" s="39" t="s">
        <v>116</v>
      </c>
      <c r="C13" s="40">
        <v>5.71085999999987</v>
      </c>
      <c r="D13" s="106">
        <v>0.004864479278202837</v>
      </c>
      <c r="E13" s="41">
        <v>0</v>
      </c>
      <c r="F13" s="106">
        <v>0</v>
      </c>
      <c r="G13" s="42">
        <v>0</v>
      </c>
    </row>
    <row r="14" spans="1:7" ht="14.25">
      <c r="A14" s="21">
        <v>11</v>
      </c>
      <c r="B14" s="39" t="s">
        <v>155</v>
      </c>
      <c r="C14" s="40">
        <v>0</v>
      </c>
      <c r="D14" s="106">
        <v>0</v>
      </c>
      <c r="E14" s="41">
        <v>0</v>
      </c>
      <c r="F14" s="106">
        <v>0</v>
      </c>
      <c r="G14" s="42">
        <v>0</v>
      </c>
    </row>
    <row r="15" spans="1:7" ht="14.25">
      <c r="A15" s="21">
        <v>12</v>
      </c>
      <c r="B15" s="39" t="s">
        <v>158</v>
      </c>
      <c r="C15" s="40">
        <v>0</v>
      </c>
      <c r="D15" s="106">
        <v>0</v>
      </c>
      <c r="E15" s="41">
        <v>0</v>
      </c>
      <c r="F15" s="106">
        <v>0</v>
      </c>
      <c r="G15" s="42">
        <v>0</v>
      </c>
    </row>
    <row r="16" spans="1:7" ht="14.25">
      <c r="A16" s="21">
        <v>13</v>
      </c>
      <c r="B16" s="39" t="s">
        <v>123</v>
      </c>
      <c r="C16" s="40">
        <v>-0.10755829999997514</v>
      </c>
      <c r="D16" s="106">
        <v>-0.00022473317335690754</v>
      </c>
      <c r="E16" s="41">
        <v>0</v>
      </c>
      <c r="F16" s="106">
        <v>0</v>
      </c>
      <c r="G16" s="42">
        <v>0</v>
      </c>
    </row>
    <row r="17" spans="1:7" ht="14.25">
      <c r="A17" s="21">
        <v>14</v>
      </c>
      <c r="B17" s="39" t="s">
        <v>176</v>
      </c>
      <c r="C17" s="40">
        <v>-2.3467299999999813</v>
      </c>
      <c r="D17" s="106">
        <v>-0.0016859640277910603</v>
      </c>
      <c r="E17" s="41">
        <v>0</v>
      </c>
      <c r="F17" s="106">
        <v>0</v>
      </c>
      <c r="G17" s="42">
        <v>0</v>
      </c>
    </row>
    <row r="18" spans="1:7" ht="14.25">
      <c r="A18" s="21">
        <v>15</v>
      </c>
      <c r="B18" s="39" t="s">
        <v>89</v>
      </c>
      <c r="C18" s="40">
        <v>-8.886389999999986</v>
      </c>
      <c r="D18" s="106">
        <v>-0.0547621236763627</v>
      </c>
      <c r="E18" s="41">
        <v>0</v>
      </c>
      <c r="F18" s="106">
        <v>0</v>
      </c>
      <c r="G18" s="42">
        <v>0</v>
      </c>
    </row>
    <row r="19" spans="1:7" ht="14.25">
      <c r="A19" s="21">
        <v>16</v>
      </c>
      <c r="B19" s="39" t="s">
        <v>122</v>
      </c>
      <c r="C19" s="40">
        <v>-14.461560000000057</v>
      </c>
      <c r="D19" s="106">
        <v>-0.0217293882810785</v>
      </c>
      <c r="E19" s="41">
        <v>0</v>
      </c>
      <c r="F19" s="106">
        <v>0</v>
      </c>
      <c r="G19" s="42">
        <v>0</v>
      </c>
    </row>
    <row r="20" spans="1:7" ht="14.25">
      <c r="A20" s="21">
        <v>17</v>
      </c>
      <c r="B20" s="39" t="s">
        <v>26</v>
      </c>
      <c r="C20" s="40">
        <v>-18.50425</v>
      </c>
      <c r="D20" s="106">
        <v>-0.019277614896194353</v>
      </c>
      <c r="E20" s="41">
        <v>0</v>
      </c>
      <c r="F20" s="106">
        <v>0</v>
      </c>
      <c r="G20" s="42">
        <v>0</v>
      </c>
    </row>
    <row r="21" spans="1:7" ht="14.25">
      <c r="A21" s="21">
        <v>18</v>
      </c>
      <c r="B21" s="39" t="s">
        <v>104</v>
      </c>
      <c r="C21" s="40">
        <v>-19.083280000000027</v>
      </c>
      <c r="D21" s="106">
        <v>-0.04130697391233281</v>
      </c>
      <c r="E21" s="41">
        <v>0</v>
      </c>
      <c r="F21" s="106">
        <v>0</v>
      </c>
      <c r="G21" s="42">
        <v>0</v>
      </c>
    </row>
    <row r="22" spans="1:7" ht="13.5" customHeight="1">
      <c r="A22" s="21">
        <v>19</v>
      </c>
      <c r="B22" s="39" t="s">
        <v>31</v>
      </c>
      <c r="C22" s="40">
        <v>-24.03694999999995</v>
      </c>
      <c r="D22" s="106">
        <v>-0.03734856374375303</v>
      </c>
      <c r="E22" s="41">
        <v>0</v>
      </c>
      <c r="F22" s="106">
        <v>0</v>
      </c>
      <c r="G22" s="42">
        <v>0</v>
      </c>
    </row>
    <row r="23" spans="1:7" ht="14.25">
      <c r="A23" s="21">
        <v>20</v>
      </c>
      <c r="B23" s="39" t="s">
        <v>33</v>
      </c>
      <c r="C23" s="40">
        <v>-59.187429999999935</v>
      </c>
      <c r="D23" s="106">
        <v>-0.031319732955271816</v>
      </c>
      <c r="E23" s="41">
        <v>0</v>
      </c>
      <c r="F23" s="106">
        <v>0</v>
      </c>
      <c r="G23" s="42">
        <v>0</v>
      </c>
    </row>
    <row r="24" spans="1:7" ht="14.25">
      <c r="A24" s="21">
        <v>21</v>
      </c>
      <c r="B24" s="39" t="s">
        <v>84</v>
      </c>
      <c r="C24" s="40">
        <v>-147.68206999999984</v>
      </c>
      <c r="D24" s="106">
        <v>-0.05485364798333447</v>
      </c>
      <c r="E24" s="41">
        <v>0</v>
      </c>
      <c r="F24" s="106">
        <v>0</v>
      </c>
      <c r="G24" s="42">
        <v>0</v>
      </c>
    </row>
    <row r="25" spans="1:7" ht="14.25">
      <c r="A25" s="21">
        <v>22</v>
      </c>
      <c r="B25" s="39" t="s">
        <v>22</v>
      </c>
      <c r="C25" s="40">
        <v>-11.210410000000149</v>
      </c>
      <c r="D25" s="106">
        <v>-0.00816318752469403</v>
      </c>
      <c r="E25" s="41">
        <v>-50</v>
      </c>
      <c r="F25" s="106">
        <v>-0.0017267578394805911</v>
      </c>
      <c r="G25" s="42">
        <v>-2.37</v>
      </c>
    </row>
    <row r="26" spans="1:7" ht="14.25">
      <c r="A26" s="21">
        <v>23</v>
      </c>
      <c r="B26" s="39" t="s">
        <v>28</v>
      </c>
      <c r="C26" s="40">
        <v>2.2283399999999673</v>
      </c>
      <c r="D26" s="106">
        <v>0.003592110337177037</v>
      </c>
      <c r="E26" s="41">
        <v>-5</v>
      </c>
      <c r="F26" s="106">
        <v>-0.004336513443191674</v>
      </c>
      <c r="G26" s="42">
        <v>-2.6</v>
      </c>
    </row>
    <row r="27" spans="1:7" ht="14.25">
      <c r="A27" s="21">
        <v>24</v>
      </c>
      <c r="B27" s="39" t="s">
        <v>114</v>
      </c>
      <c r="C27" s="40">
        <v>-35.03076000000001</v>
      </c>
      <c r="D27" s="106">
        <v>-0.048833373299717535</v>
      </c>
      <c r="E27" s="41">
        <v>-5</v>
      </c>
      <c r="F27" s="106">
        <v>-0.003943217665615142</v>
      </c>
      <c r="G27" s="42">
        <v>-2.81</v>
      </c>
    </row>
    <row r="28" spans="1:7" ht="14.25">
      <c r="A28" s="21">
        <v>25</v>
      </c>
      <c r="B28" s="39" t="s">
        <v>117</v>
      </c>
      <c r="C28" s="40">
        <v>-20.55997999999998</v>
      </c>
      <c r="D28" s="106">
        <v>-0.025949537541179447</v>
      </c>
      <c r="E28" s="41">
        <v>-3</v>
      </c>
      <c r="F28" s="106">
        <v>-0.004807692307692308</v>
      </c>
      <c r="G28" s="42">
        <v>-3.77</v>
      </c>
    </row>
    <row r="29" spans="1:7" ht="14.25">
      <c r="A29" s="21">
        <v>26</v>
      </c>
      <c r="B29" s="39" t="s">
        <v>183</v>
      </c>
      <c r="C29" s="40">
        <v>-95.64122999999998</v>
      </c>
      <c r="D29" s="106">
        <v>-0.07397118490169213</v>
      </c>
      <c r="E29" s="41">
        <v>-813</v>
      </c>
      <c r="F29" s="106">
        <v>-0.01733734246049517</v>
      </c>
      <c r="G29" s="42">
        <v>-22.26</v>
      </c>
    </row>
    <row r="30" spans="1:7" ht="14.25">
      <c r="A30" s="21">
        <v>27</v>
      </c>
      <c r="B30" s="39" t="s">
        <v>18</v>
      </c>
      <c r="C30" s="40">
        <v>-49.04692000000004</v>
      </c>
      <c r="D30" s="106">
        <v>-0.052297189267000325</v>
      </c>
      <c r="E30" s="41">
        <v>-87</v>
      </c>
      <c r="F30" s="106">
        <v>-0.03200883002207505</v>
      </c>
      <c r="G30" s="42">
        <v>-29.81</v>
      </c>
    </row>
    <row r="31" spans="1:7" ht="14.25">
      <c r="A31" s="21">
        <v>28</v>
      </c>
      <c r="B31" s="39" t="s">
        <v>182</v>
      </c>
      <c r="C31" s="40">
        <v>7.170059999999591</v>
      </c>
      <c r="D31" s="106">
        <v>0.0015294655014599704</v>
      </c>
      <c r="E31" s="41">
        <v>-15</v>
      </c>
      <c r="F31" s="106">
        <v>-0.006631299734748011</v>
      </c>
      <c r="G31" s="42">
        <v>-31.18</v>
      </c>
    </row>
    <row r="32" spans="1:7" ht="14.25">
      <c r="A32" s="21">
        <v>29</v>
      </c>
      <c r="B32" s="39" t="s">
        <v>101</v>
      </c>
      <c r="C32" s="40">
        <v>-7.594830000000075</v>
      </c>
      <c r="D32" s="106">
        <v>-0.0044864571590579085</v>
      </c>
      <c r="E32" s="41">
        <v>-50</v>
      </c>
      <c r="F32" s="106">
        <v>-0.022331397945511387</v>
      </c>
      <c r="G32" s="42">
        <v>-38.34</v>
      </c>
    </row>
    <row r="33" spans="1:7" ht="14.25">
      <c r="A33" s="21">
        <v>30</v>
      </c>
      <c r="B33" s="39" t="s">
        <v>23</v>
      </c>
      <c r="C33" s="40">
        <v>-86.49570000000018</v>
      </c>
      <c r="D33" s="106">
        <v>-0.023088237933381297</v>
      </c>
      <c r="E33" s="41">
        <v>-139</v>
      </c>
      <c r="F33" s="106">
        <v>-0.012605423052507482</v>
      </c>
      <c r="G33" s="42">
        <v>-47.11</v>
      </c>
    </row>
    <row r="34" spans="1:7" ht="14.25">
      <c r="A34" s="21">
        <v>31</v>
      </c>
      <c r="B34" s="39" t="s">
        <v>180</v>
      </c>
      <c r="C34" s="40">
        <v>-28.857539999999805</v>
      </c>
      <c r="D34" s="106">
        <v>-0.018058076307382924</v>
      </c>
      <c r="E34" s="41">
        <v>-46</v>
      </c>
      <c r="F34" s="106">
        <v>-0.03187803187803188</v>
      </c>
      <c r="G34" s="42">
        <v>-50.74</v>
      </c>
    </row>
    <row r="35" spans="1:7" ht="14.25">
      <c r="A35" s="21">
        <v>32</v>
      </c>
      <c r="B35" s="39" t="s">
        <v>85</v>
      </c>
      <c r="C35" s="40">
        <v>-49.31332000000007</v>
      </c>
      <c r="D35" s="106">
        <v>-0.028849597795760684</v>
      </c>
      <c r="E35" s="41">
        <v>-32</v>
      </c>
      <c r="F35" s="106">
        <v>-0.04030226700251889</v>
      </c>
      <c r="G35" s="42">
        <v>-69.17</v>
      </c>
    </row>
    <row r="36" spans="1:7" ht="14.25">
      <c r="A36" s="21">
        <v>33</v>
      </c>
      <c r="B36" s="39" t="s">
        <v>109</v>
      </c>
      <c r="C36" s="40">
        <v>-1489.4143900000006</v>
      </c>
      <c r="D36" s="106">
        <v>-0.07205886887775391</v>
      </c>
      <c r="E36" s="41">
        <v>-478</v>
      </c>
      <c r="F36" s="106">
        <v>-0.008202206702472674</v>
      </c>
      <c r="G36" s="42">
        <v>-169.24</v>
      </c>
    </row>
    <row r="37" spans="1:7" ht="14.25">
      <c r="A37" s="21">
        <v>34</v>
      </c>
      <c r="B37" s="39" t="s">
        <v>96</v>
      </c>
      <c r="C37" s="40">
        <v>-400.8633193000001</v>
      </c>
      <c r="D37" s="106">
        <v>-0.3728666111578801</v>
      </c>
      <c r="E37" s="41">
        <v>-1616</v>
      </c>
      <c r="F37" s="106">
        <v>-0.3143357323477923</v>
      </c>
      <c r="G37" s="42">
        <v>-318.18</v>
      </c>
    </row>
    <row r="38" spans="1:7" ht="14.25">
      <c r="A38" s="21">
        <v>35</v>
      </c>
      <c r="B38" s="39" t="s">
        <v>24</v>
      </c>
      <c r="C38" s="40">
        <v>-1116.901719999999</v>
      </c>
      <c r="D38" s="106">
        <v>-0.030371266174856158</v>
      </c>
      <c r="E38" s="41">
        <v>-1115</v>
      </c>
      <c r="F38" s="106">
        <v>-0.047633287764866715</v>
      </c>
      <c r="G38" s="42">
        <v>-1782.09</v>
      </c>
    </row>
    <row r="39" spans="1:8" ht="14.25">
      <c r="A39" s="21">
        <v>36</v>
      </c>
      <c r="B39" s="39" t="s">
        <v>34</v>
      </c>
      <c r="C39" s="40">
        <v>-13321.547870000002</v>
      </c>
      <c r="D39" s="106">
        <v>-0.7618512487267848</v>
      </c>
      <c r="E39" s="41">
        <v>-7630</v>
      </c>
      <c r="F39" s="106">
        <v>-0.7559694838006539</v>
      </c>
      <c r="G39" s="42">
        <v>-13160.71</v>
      </c>
      <c r="H39" s="59"/>
    </row>
    <row r="40" spans="1:8" ht="15.75" thickBot="1">
      <c r="A40" s="99"/>
      <c r="B40" s="102" t="s">
        <v>69</v>
      </c>
      <c r="C40" s="103">
        <f>SUM(C4:C39)</f>
        <v>-16871.3946776</v>
      </c>
      <c r="D40" s="107">
        <v>-0.12171847459166844</v>
      </c>
      <c r="E40" s="104">
        <f>SUM(E4:E39)</f>
        <v>131560</v>
      </c>
      <c r="F40" s="107">
        <v>0.015954558855113665</v>
      </c>
      <c r="G40" s="105">
        <f>SUM(G4:G39)</f>
        <v>-15623.22</v>
      </c>
      <c r="H40" s="59"/>
    </row>
    <row r="41" spans="2:8" ht="14.25">
      <c r="B41" s="75"/>
      <c r="C41" s="76"/>
      <c r="D41" s="77"/>
      <c r="E41" s="78"/>
      <c r="F41" s="77"/>
      <c r="G41" s="76"/>
      <c r="H41" s="59"/>
    </row>
    <row r="60" spans="2:5" ht="15">
      <c r="B60" s="67"/>
      <c r="C60" s="68"/>
      <c r="D60" s="69"/>
      <c r="E60" s="70"/>
    </row>
    <row r="61" spans="2:5" ht="15">
      <c r="B61" s="67"/>
      <c r="C61" s="68"/>
      <c r="D61" s="69"/>
      <c r="E61" s="70"/>
    </row>
    <row r="62" spans="2:5" ht="15">
      <c r="B62" s="67"/>
      <c r="C62" s="68"/>
      <c r="D62" s="69"/>
      <c r="E62" s="70"/>
    </row>
    <row r="63" spans="2:5" ht="15">
      <c r="B63" s="67"/>
      <c r="C63" s="68"/>
      <c r="D63" s="69"/>
      <c r="E63" s="70"/>
    </row>
    <row r="64" spans="2:5" ht="15">
      <c r="B64" s="67"/>
      <c r="C64" s="68"/>
      <c r="D64" s="69"/>
      <c r="E64" s="70"/>
    </row>
    <row r="65" spans="2:5" ht="15">
      <c r="B65" s="67"/>
      <c r="C65" s="68"/>
      <c r="D65" s="69"/>
      <c r="E65" s="70"/>
    </row>
    <row r="66" spans="2:5" ht="15.75" thickBot="1">
      <c r="B66" s="89"/>
      <c r="C66" s="89"/>
      <c r="D66" s="89"/>
      <c r="E66" s="89"/>
    </row>
    <row r="69" ht="14.25" customHeight="1"/>
    <row r="70" ht="14.25">
      <c r="F70" s="59"/>
    </row>
    <row r="72" ht="14.25">
      <c r="F72"/>
    </row>
    <row r="73" ht="14.25">
      <c r="F73"/>
    </row>
    <row r="74" spans="2:6" ht="30.75" thickBot="1">
      <c r="B74" s="44" t="s">
        <v>36</v>
      </c>
      <c r="C74" s="37" t="s">
        <v>77</v>
      </c>
      <c r="D74" s="37" t="s">
        <v>78</v>
      </c>
      <c r="E74" s="66" t="s">
        <v>73</v>
      </c>
      <c r="F74"/>
    </row>
    <row r="75" spans="2:5" ht="14.25">
      <c r="B75" s="39" t="str">
        <f aca="true" t="shared" si="0" ref="B75:D79">B4</f>
        <v>ОТП Фонд Акцій</v>
      </c>
      <c r="C75" s="40">
        <f t="shared" si="0"/>
        <v>-23.152209999999965</v>
      </c>
      <c r="D75" s="106">
        <f t="shared" si="0"/>
        <v>-0.004807355000388832</v>
      </c>
      <c r="E75" s="42">
        <f>G4</f>
        <v>88.83</v>
      </c>
    </row>
    <row r="76" spans="2:5" ht="14.25">
      <c r="B76" s="39" t="str">
        <f t="shared" si="0"/>
        <v>КІНТО-Еквіті</v>
      </c>
      <c r="C76" s="40">
        <f t="shared" si="0"/>
        <v>-153.8635</v>
      </c>
      <c r="D76" s="106">
        <f t="shared" si="0"/>
        <v>-0.0422758849181961</v>
      </c>
      <c r="E76" s="42">
        <f>G5</f>
        <v>11.96</v>
      </c>
    </row>
    <row r="77" spans="2:5" ht="14.25">
      <c r="B77" s="39" t="str">
        <f t="shared" si="0"/>
        <v>УНIВЕР.УА/Михайло Грушевський: Фонд Державних Паперiв</v>
      </c>
      <c r="C77" s="40">
        <f t="shared" si="0"/>
        <v>17.564209999999964</v>
      </c>
      <c r="D77" s="106">
        <f t="shared" si="0"/>
        <v>0.01025870145222785</v>
      </c>
      <c r="E77" s="42">
        <f>G6</f>
        <v>6.37</v>
      </c>
    </row>
    <row r="78" spans="2:5" ht="14.25">
      <c r="B78" s="39" t="str">
        <f t="shared" si="0"/>
        <v>Дельта-Фонд збалансований</v>
      </c>
      <c r="C78" s="40">
        <f t="shared" si="0"/>
        <v>136.01716999999994</v>
      </c>
      <c r="D78" s="106">
        <f t="shared" si="0"/>
        <v>0.03646019743835539</v>
      </c>
      <c r="E78" s="42">
        <f>G7</f>
        <v>0</v>
      </c>
    </row>
    <row r="79" spans="2:5" ht="14.25">
      <c r="B79" s="143" t="str">
        <f t="shared" si="0"/>
        <v>Дельта-Фонд грошового ринку</v>
      </c>
      <c r="C79" s="144">
        <f t="shared" si="0"/>
        <v>69.21564999999991</v>
      </c>
      <c r="D79" s="145">
        <f t="shared" si="0"/>
        <v>0.0305617251947975</v>
      </c>
      <c r="E79" s="146">
        <f>G8</f>
        <v>0</v>
      </c>
    </row>
    <row r="80" spans="2:5" ht="14.25">
      <c r="B80" s="139" t="str">
        <f aca="true" t="shared" si="1" ref="B80:D83">B35</f>
        <v>Альтус-Збалансований</v>
      </c>
      <c r="C80" s="140">
        <f t="shared" si="1"/>
        <v>-49.31332000000007</v>
      </c>
      <c r="D80" s="141">
        <f t="shared" si="1"/>
        <v>-0.028849597795760684</v>
      </c>
      <c r="E80" s="142">
        <f>G35</f>
        <v>-69.17</v>
      </c>
    </row>
    <row r="81" spans="2:5" ht="14.25">
      <c r="B81" s="139" t="str">
        <f t="shared" si="1"/>
        <v>КІНТО-Класичний</v>
      </c>
      <c r="C81" s="140">
        <f t="shared" si="1"/>
        <v>-1489.4143900000006</v>
      </c>
      <c r="D81" s="141">
        <f t="shared" si="1"/>
        <v>-0.07205886887775391</v>
      </c>
      <c r="E81" s="142">
        <f>G36</f>
        <v>-169.24</v>
      </c>
    </row>
    <row r="82" spans="2:5" ht="14.25">
      <c r="B82" s="139" t="str">
        <f t="shared" si="1"/>
        <v>Райффайзен Акції</v>
      </c>
      <c r="C82" s="140">
        <f t="shared" si="1"/>
        <v>-400.8633193000001</v>
      </c>
      <c r="D82" s="141">
        <f t="shared" si="1"/>
        <v>-0.3728666111578801</v>
      </c>
      <c r="E82" s="142">
        <f>G37</f>
        <v>-318.18</v>
      </c>
    </row>
    <row r="83" spans="2:5" ht="14.25">
      <c r="B83" s="139" t="str">
        <f t="shared" si="1"/>
        <v>ОТП Класичний</v>
      </c>
      <c r="C83" s="140">
        <f t="shared" si="1"/>
        <v>-1116.901719999999</v>
      </c>
      <c r="D83" s="141">
        <f t="shared" si="1"/>
        <v>-0.030371266174856158</v>
      </c>
      <c r="E83" s="142">
        <f>G38</f>
        <v>-1782.09</v>
      </c>
    </row>
    <row r="84" spans="2:5" ht="14.25">
      <c r="B84" s="139" t="str">
        <f>B39</f>
        <v>Райффайзен грошовий ринок</v>
      </c>
      <c r="C84" s="140">
        <f>C39</f>
        <v>-13321.547870000002</v>
      </c>
      <c r="D84" s="141">
        <f>D39</f>
        <v>-0.7618512487267848</v>
      </c>
      <c r="E84" s="142">
        <f>G39</f>
        <v>-13160.71</v>
      </c>
    </row>
    <row r="85" spans="2:5" ht="14.25">
      <c r="B85" s="153" t="s">
        <v>76</v>
      </c>
      <c r="C85" s="154">
        <f>C40-SUM(C75:C84)</f>
        <v>-539.1353782999995</v>
      </c>
      <c r="D85" s="155"/>
      <c r="E85" s="154">
        <f>G40-SUM(E75:E84)</f>
        <v>-230.98999999999978</v>
      </c>
    </row>
    <row r="86" spans="2:5" ht="15">
      <c r="B86" s="151" t="s">
        <v>69</v>
      </c>
      <c r="C86" s="152">
        <f>SUM(C75:C85)</f>
        <v>-16871.3946776</v>
      </c>
      <c r="D86" s="152"/>
      <c r="E86" s="152">
        <f>SUM(E75:E85)</f>
        <v>-15623.22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26"/>
  <sheetViews>
    <sheetView zoomScale="80" zoomScaleNormal="80" workbookViewId="0" topLeftCell="A1">
      <selection activeCell="A2" sqref="A2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3" t="s">
        <v>36</v>
      </c>
      <c r="B1" s="74" t="s">
        <v>132</v>
      </c>
      <c r="C1" s="10"/>
    </row>
    <row r="2" spans="1:3" ht="14.25">
      <c r="A2" s="177" t="s">
        <v>96</v>
      </c>
      <c r="B2" s="178">
        <v>-0.08536375828727771</v>
      </c>
      <c r="C2" s="10"/>
    </row>
    <row r="3" spans="1:3" ht="14.25">
      <c r="A3" s="156" t="s">
        <v>109</v>
      </c>
      <c r="B3" s="164">
        <v>-0.06438475927928111</v>
      </c>
      <c r="C3" s="10"/>
    </row>
    <row r="4" spans="1:3" ht="14.25">
      <c r="A4" s="156" t="s">
        <v>183</v>
      </c>
      <c r="B4" s="164">
        <v>-0.057633046301990065</v>
      </c>
      <c r="C4" s="10"/>
    </row>
    <row r="5" spans="1:3" ht="14.25">
      <c r="A5" s="156" t="s">
        <v>84</v>
      </c>
      <c r="B5" s="165">
        <v>-0.054853647983336584</v>
      </c>
      <c r="C5" s="10"/>
    </row>
    <row r="6" spans="1:3" ht="14.25">
      <c r="A6" s="156" t="s">
        <v>89</v>
      </c>
      <c r="B6" s="165">
        <v>-0.054762123676373675</v>
      </c>
      <c r="C6" s="10"/>
    </row>
    <row r="7" spans="1:3" ht="14.25">
      <c r="A7" s="157" t="s">
        <v>111</v>
      </c>
      <c r="B7" s="166">
        <v>-0.04550416845207084</v>
      </c>
      <c r="C7" s="10"/>
    </row>
    <row r="8" spans="1:3" ht="14.25">
      <c r="A8" s="156" t="s">
        <v>114</v>
      </c>
      <c r="B8" s="165">
        <v>-0.04506786804753582</v>
      </c>
      <c r="C8" s="10"/>
    </row>
    <row r="9" spans="1:3" ht="14.25">
      <c r="A9" s="156" t="s">
        <v>104</v>
      </c>
      <c r="B9" s="165">
        <v>-0.04130697391233318</v>
      </c>
      <c r="C9" s="10"/>
    </row>
    <row r="10" spans="1:3" ht="14.25">
      <c r="A10" s="156" t="s">
        <v>31</v>
      </c>
      <c r="B10" s="165">
        <v>-0.037348563743786034</v>
      </c>
      <c r="C10" s="10"/>
    </row>
    <row r="11" spans="1:3" ht="14.25">
      <c r="A11" s="156" t="s">
        <v>33</v>
      </c>
      <c r="B11" s="165">
        <v>-0.03131973295526935</v>
      </c>
      <c r="C11" s="10"/>
    </row>
    <row r="12" spans="1:3" ht="14.25">
      <c r="A12" s="156" t="s">
        <v>34</v>
      </c>
      <c r="B12" s="165">
        <v>-0.024102579536905644</v>
      </c>
      <c r="C12" s="10"/>
    </row>
    <row r="13" spans="1:3" ht="14.25">
      <c r="A13" s="156" t="s">
        <v>83</v>
      </c>
      <c r="B13" s="165">
        <v>-0.02269673924744786</v>
      </c>
      <c r="C13" s="10"/>
    </row>
    <row r="14" spans="1:3" ht="14.25">
      <c r="A14" s="156" t="s">
        <v>122</v>
      </c>
      <c r="B14" s="165">
        <v>-0.021729388281072515</v>
      </c>
      <c r="C14" s="10"/>
    </row>
    <row r="15" spans="1:3" ht="14.25">
      <c r="A15" s="156" t="s">
        <v>117</v>
      </c>
      <c r="B15" s="165">
        <v>-0.02124397975152259</v>
      </c>
      <c r="C15" s="10"/>
    </row>
    <row r="16" spans="1:3" ht="14.25">
      <c r="A16" s="156" t="s">
        <v>18</v>
      </c>
      <c r="B16" s="165">
        <v>-0.02095923999534588</v>
      </c>
      <c r="C16" s="10"/>
    </row>
    <row r="17" spans="1:3" ht="14.25">
      <c r="A17" s="156" t="s">
        <v>26</v>
      </c>
      <c r="B17" s="165">
        <v>-0.019277614896194506</v>
      </c>
      <c r="C17" s="10"/>
    </row>
    <row r="18" spans="1:3" ht="14.25">
      <c r="A18" s="156" t="s">
        <v>23</v>
      </c>
      <c r="B18" s="165">
        <v>-0.010616642146552557</v>
      </c>
      <c r="C18" s="10"/>
    </row>
    <row r="19" spans="1:3" ht="14.25">
      <c r="A19" s="157" t="s">
        <v>22</v>
      </c>
      <c r="B19" s="166">
        <v>-0.006447563065282713</v>
      </c>
      <c r="C19" s="10"/>
    </row>
    <row r="20" spans="1:3" ht="14.25">
      <c r="A20" s="156" t="s">
        <v>176</v>
      </c>
      <c r="B20" s="165">
        <v>-0.001685964027790754</v>
      </c>
      <c r="C20" s="10"/>
    </row>
    <row r="21" spans="1:3" ht="14.25">
      <c r="A21" s="156" t="s">
        <v>123</v>
      </c>
      <c r="B21" s="165">
        <v>-0.00022473317336257903</v>
      </c>
      <c r="C21" s="10"/>
    </row>
    <row r="22" spans="1:3" ht="14.25">
      <c r="A22" s="156" t="s">
        <v>155</v>
      </c>
      <c r="B22" s="165">
        <v>0</v>
      </c>
      <c r="C22" s="10"/>
    </row>
    <row r="23" spans="1:3" ht="14.25">
      <c r="A23" s="156" t="s">
        <v>158</v>
      </c>
      <c r="B23" s="165">
        <v>0</v>
      </c>
      <c r="C23" s="10"/>
    </row>
    <row r="24" spans="1:3" ht="14.25">
      <c r="A24" s="156" t="s">
        <v>116</v>
      </c>
      <c r="B24" s="165">
        <v>0.004864479278202216</v>
      </c>
      <c r="C24" s="10"/>
    </row>
    <row r="25" spans="1:3" ht="14.25">
      <c r="A25" s="156" t="s">
        <v>115</v>
      </c>
      <c r="B25" s="165">
        <v>0.006517002557961282</v>
      </c>
      <c r="C25" s="10"/>
    </row>
    <row r="26" spans="1:3" ht="14.25">
      <c r="A26" s="156" t="s">
        <v>129</v>
      </c>
      <c r="B26" s="165">
        <v>0.006965508069578741</v>
      </c>
      <c r="C26" s="10"/>
    </row>
    <row r="27" spans="1:3" ht="14.25">
      <c r="A27" s="156" t="s">
        <v>28</v>
      </c>
      <c r="B27" s="165">
        <v>0.007963156113906189</v>
      </c>
      <c r="C27" s="10"/>
    </row>
    <row r="28" spans="1:3" ht="14.25">
      <c r="A28" s="156" t="s">
        <v>182</v>
      </c>
      <c r="B28" s="165">
        <v>0.008215242974794368</v>
      </c>
      <c r="C28" s="10"/>
    </row>
    <row r="29" spans="1:3" ht="14.25">
      <c r="A29" s="156" t="s">
        <v>88</v>
      </c>
      <c r="B29" s="165">
        <v>0.011055208782276615</v>
      </c>
      <c r="C29" s="10"/>
    </row>
    <row r="30" spans="1:3" ht="14.25">
      <c r="A30" s="156" t="s">
        <v>85</v>
      </c>
      <c r="B30" s="165">
        <v>0.011933621194438304</v>
      </c>
      <c r="C30" s="10"/>
    </row>
    <row r="31" spans="1:3" ht="14.25">
      <c r="A31" s="156" t="s">
        <v>107</v>
      </c>
      <c r="B31" s="165">
        <v>0.01245022574461796</v>
      </c>
      <c r="C31" s="10"/>
    </row>
    <row r="32" spans="1:3" ht="14.25">
      <c r="A32" s="156" t="s">
        <v>180</v>
      </c>
      <c r="B32" s="165">
        <v>0.014275014952358944</v>
      </c>
      <c r="C32" s="10"/>
    </row>
    <row r="33" spans="1:3" ht="14.25">
      <c r="A33" s="156" t="s">
        <v>87</v>
      </c>
      <c r="B33" s="165">
        <v>0.015370244869639116</v>
      </c>
      <c r="C33" s="10"/>
    </row>
    <row r="34" spans="1:3" ht="14.25">
      <c r="A34" s="156" t="s">
        <v>24</v>
      </c>
      <c r="B34" s="165">
        <v>0.018125393683197544</v>
      </c>
      <c r="C34" s="10"/>
    </row>
    <row r="35" spans="1:3" ht="14.25">
      <c r="A35" s="156" t="s">
        <v>101</v>
      </c>
      <c r="B35" s="165">
        <v>0.018252545646813445</v>
      </c>
      <c r="C35" s="10"/>
    </row>
    <row r="36" spans="1:3" ht="14.25">
      <c r="A36" s="157" t="s">
        <v>113</v>
      </c>
      <c r="B36" s="166">
        <v>0.03056172519479783</v>
      </c>
      <c r="C36" s="10"/>
    </row>
    <row r="37" spans="1:3" ht="14.25">
      <c r="A37" s="156" t="s">
        <v>21</v>
      </c>
      <c r="B37" s="165">
        <v>0.03646019743835427</v>
      </c>
      <c r="C37" s="10"/>
    </row>
    <row r="38" spans="1:3" ht="14.25">
      <c r="A38" s="158" t="s">
        <v>41</v>
      </c>
      <c r="B38" s="164">
        <v>-0.0128755422294388</v>
      </c>
      <c r="C38" s="10"/>
    </row>
    <row r="39" spans="1:3" ht="14.25">
      <c r="A39" s="158" t="s">
        <v>1</v>
      </c>
      <c r="B39" s="164">
        <v>-0.0562354607059776</v>
      </c>
      <c r="C39" s="10"/>
    </row>
    <row r="40" spans="1:3" ht="14.25">
      <c r="A40" s="158" t="s">
        <v>0</v>
      </c>
      <c r="B40" s="164">
        <v>-0.0241788033541391</v>
      </c>
      <c r="C40" s="64"/>
    </row>
    <row r="41" spans="1:3" ht="14.25">
      <c r="A41" s="158" t="s">
        <v>42</v>
      </c>
      <c r="B41" s="164">
        <v>0.004390653002331435</v>
      </c>
      <c r="C41" s="9"/>
    </row>
    <row r="42" spans="1:3" ht="14.25">
      <c r="A42" s="158" t="s">
        <v>43</v>
      </c>
      <c r="B42" s="164">
        <v>0.006575342465753531</v>
      </c>
      <c r="C42" s="84"/>
    </row>
    <row r="43" spans="1:3" ht="14.25">
      <c r="A43" s="158" t="s">
        <v>44</v>
      </c>
      <c r="B43" s="164">
        <v>0.016986301369863017</v>
      </c>
      <c r="C43" s="10"/>
    </row>
    <row r="44" spans="1:3" ht="15" thickBot="1">
      <c r="A44" s="159" t="s">
        <v>179</v>
      </c>
      <c r="B44" s="167">
        <v>0.06578622556361058</v>
      </c>
      <c r="C44" s="10"/>
    </row>
    <row r="45" spans="2:3" ht="12.75">
      <c r="B45" s="10"/>
      <c r="C45" s="10"/>
    </row>
    <row r="46" ht="12.75">
      <c r="C46" s="10"/>
    </row>
    <row r="47" spans="2:3" ht="12.75">
      <c r="B47" s="10"/>
      <c r="C47" s="10"/>
    </row>
    <row r="48" ht="12.75">
      <c r="C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4"/>
  <sheetViews>
    <sheetView zoomScale="80" zoomScaleNormal="80" workbookViewId="0" topLeftCell="A1">
      <selection activeCell="B3" sqref="B3"/>
    </sheetView>
  </sheetViews>
  <sheetFormatPr defaultColWidth="9.00390625" defaultRowHeight="12.75"/>
  <cols>
    <col min="1" max="1" width="4.75390625" style="33" customWidth="1"/>
    <col min="2" max="2" width="48.875" style="31" bestFit="1" customWidth="1"/>
    <col min="3" max="4" width="12.75390625" style="33" customWidth="1"/>
    <col min="5" max="5" width="16.75390625" style="43" customWidth="1"/>
    <col min="6" max="6" width="14.75390625" style="48" customWidth="1"/>
    <col min="7" max="7" width="14.75390625" style="43" customWidth="1"/>
    <col min="8" max="8" width="12.75390625" style="48" customWidth="1"/>
    <col min="9" max="9" width="47.875" style="31" bestFit="1" customWidth="1"/>
    <col min="10" max="10" width="34.75390625" style="31" customWidth="1"/>
    <col min="11" max="20" width="4.75390625" style="31" customWidth="1"/>
    <col min="21" max="16384" width="9.125" style="31" customWidth="1"/>
  </cols>
  <sheetData>
    <row r="1" spans="1:13" s="45" customFormat="1" ht="16.5" thickBot="1">
      <c r="A1" s="189" t="s">
        <v>164</v>
      </c>
      <c r="B1" s="189"/>
      <c r="C1" s="189"/>
      <c r="D1" s="189"/>
      <c r="E1" s="189"/>
      <c r="F1" s="189"/>
      <c r="G1" s="189"/>
      <c r="H1" s="189"/>
      <c r="I1" s="189"/>
      <c r="J1" s="189"/>
      <c r="K1" s="13"/>
      <c r="L1" s="14"/>
      <c r="M1" s="14"/>
    </row>
    <row r="2" spans="1:10" ht="30.75" thickBot="1">
      <c r="A2" s="15" t="s">
        <v>56</v>
      </c>
      <c r="B2" s="15" t="s">
        <v>36</v>
      </c>
      <c r="C2" s="46" t="s">
        <v>48</v>
      </c>
      <c r="D2" s="46" t="s">
        <v>49</v>
      </c>
      <c r="E2" s="46" t="s">
        <v>57</v>
      </c>
      <c r="F2" s="46" t="s">
        <v>58</v>
      </c>
      <c r="G2" s="46" t="s">
        <v>59</v>
      </c>
      <c r="H2" s="46" t="s">
        <v>15</v>
      </c>
      <c r="I2" s="46" t="s">
        <v>16</v>
      </c>
      <c r="J2" s="27" t="s">
        <v>17</v>
      </c>
    </row>
    <row r="3" spans="1:10" ht="14.25">
      <c r="A3" s="21">
        <v>1</v>
      </c>
      <c r="B3" s="119" t="s">
        <v>134</v>
      </c>
      <c r="C3" s="120" t="s">
        <v>53</v>
      </c>
      <c r="D3" s="121" t="s">
        <v>54</v>
      </c>
      <c r="E3" s="122">
        <v>11266380</v>
      </c>
      <c r="F3" s="123">
        <v>16438273</v>
      </c>
      <c r="G3" s="122">
        <v>0.6853749174259364</v>
      </c>
      <c r="H3" s="58">
        <v>0.5</v>
      </c>
      <c r="I3" s="119" t="s">
        <v>135</v>
      </c>
      <c r="J3" s="124" t="s">
        <v>161</v>
      </c>
    </row>
    <row r="4" spans="1:10" ht="14.25" customHeight="1">
      <c r="A4" s="21">
        <v>2</v>
      </c>
      <c r="B4" s="119" t="s">
        <v>80</v>
      </c>
      <c r="C4" s="120" t="s">
        <v>53</v>
      </c>
      <c r="D4" s="121" t="s">
        <v>54</v>
      </c>
      <c r="E4" s="122">
        <v>10176275.78</v>
      </c>
      <c r="F4" s="123">
        <v>40862</v>
      </c>
      <c r="G4" s="122">
        <v>249.04008075962994</v>
      </c>
      <c r="H4" s="92">
        <v>100</v>
      </c>
      <c r="I4" s="119" t="s">
        <v>81</v>
      </c>
      <c r="J4" s="124" t="s">
        <v>82</v>
      </c>
    </row>
    <row r="5" spans="1:10" ht="14.25">
      <c r="A5" s="21">
        <v>3</v>
      </c>
      <c r="B5" s="119" t="s">
        <v>187</v>
      </c>
      <c r="C5" s="120" t="s">
        <v>53</v>
      </c>
      <c r="D5" s="121" t="s">
        <v>54</v>
      </c>
      <c r="E5" s="122">
        <v>5200514.3114</v>
      </c>
      <c r="F5" s="123">
        <v>3247935</v>
      </c>
      <c r="G5" s="122">
        <v>1.6011756120119398</v>
      </c>
      <c r="H5" s="58">
        <v>0.5</v>
      </c>
      <c r="I5" s="119" t="s">
        <v>188</v>
      </c>
      <c r="J5" s="124" t="s">
        <v>189</v>
      </c>
    </row>
    <row r="6" spans="1:10" ht="14.25">
      <c r="A6" s="21">
        <v>4</v>
      </c>
      <c r="B6" s="119" t="s">
        <v>184</v>
      </c>
      <c r="C6" s="120" t="s">
        <v>53</v>
      </c>
      <c r="D6" s="121" t="s">
        <v>54</v>
      </c>
      <c r="E6" s="122">
        <v>2748472.01</v>
      </c>
      <c r="F6" s="123">
        <v>49155</v>
      </c>
      <c r="G6" s="122">
        <v>55.91439344929305</v>
      </c>
      <c r="H6" s="58">
        <v>100</v>
      </c>
      <c r="I6" s="119" t="s">
        <v>51</v>
      </c>
      <c r="J6" s="124" t="s">
        <v>52</v>
      </c>
    </row>
    <row r="7" spans="1:10" s="47" customFormat="1" ht="14.25" collapsed="1">
      <c r="A7" s="21">
        <v>5</v>
      </c>
      <c r="B7" s="119" t="s">
        <v>170</v>
      </c>
      <c r="C7" s="120" t="s">
        <v>53</v>
      </c>
      <c r="D7" s="121" t="s">
        <v>54</v>
      </c>
      <c r="E7" s="122">
        <v>2146909.64</v>
      </c>
      <c r="F7" s="123">
        <v>1393</v>
      </c>
      <c r="G7" s="122">
        <v>1541.2129504666188</v>
      </c>
      <c r="H7" s="58">
        <v>1000</v>
      </c>
      <c r="I7" s="119" t="s">
        <v>171</v>
      </c>
      <c r="J7" s="124" t="s">
        <v>172</v>
      </c>
    </row>
    <row r="8" spans="1:10" s="47" customFormat="1" ht="14.25">
      <c r="A8" s="21">
        <v>6</v>
      </c>
      <c r="B8" s="119" t="s">
        <v>95</v>
      </c>
      <c r="C8" s="120" t="s">
        <v>53</v>
      </c>
      <c r="D8" s="121" t="s">
        <v>54</v>
      </c>
      <c r="E8" s="122">
        <v>1890531.8</v>
      </c>
      <c r="F8" s="123">
        <v>51860</v>
      </c>
      <c r="G8" s="122">
        <v>36.454527574238334</v>
      </c>
      <c r="H8" s="58">
        <v>100</v>
      </c>
      <c r="I8" s="119" t="s">
        <v>60</v>
      </c>
      <c r="J8" s="124" t="s">
        <v>61</v>
      </c>
    </row>
    <row r="9" spans="1:10" s="47" customFormat="1" ht="14.25">
      <c r="A9" s="21">
        <v>7</v>
      </c>
      <c r="B9" s="119" t="s">
        <v>190</v>
      </c>
      <c r="C9" s="120" t="s">
        <v>53</v>
      </c>
      <c r="D9" s="121" t="s">
        <v>54</v>
      </c>
      <c r="E9" s="122">
        <v>1482151.65</v>
      </c>
      <c r="F9" s="123">
        <v>1000000</v>
      </c>
      <c r="G9" s="122">
        <v>1.4821516499999998</v>
      </c>
      <c r="H9" s="58">
        <v>1</v>
      </c>
      <c r="I9" s="119" t="s">
        <v>191</v>
      </c>
      <c r="J9" s="124" t="s">
        <v>161</v>
      </c>
    </row>
    <row r="10" spans="1:10" s="47" customFormat="1" ht="14.25">
      <c r="A10" s="21">
        <v>8</v>
      </c>
      <c r="B10" s="119" t="s">
        <v>46</v>
      </c>
      <c r="C10" s="120" t="s">
        <v>53</v>
      </c>
      <c r="D10" s="121" t="s">
        <v>54</v>
      </c>
      <c r="E10" s="122">
        <v>1385347.61</v>
      </c>
      <c r="F10" s="123">
        <v>1437</v>
      </c>
      <c r="G10" s="122">
        <v>964.0554001391789</v>
      </c>
      <c r="H10" s="58">
        <v>1000</v>
      </c>
      <c r="I10" s="119" t="s">
        <v>25</v>
      </c>
      <c r="J10" s="124" t="s">
        <v>68</v>
      </c>
    </row>
    <row r="11" spans="1:10" s="47" customFormat="1" ht="14.25">
      <c r="A11" s="21">
        <v>9</v>
      </c>
      <c r="B11" s="119" t="s">
        <v>45</v>
      </c>
      <c r="C11" s="120" t="s">
        <v>53</v>
      </c>
      <c r="D11" s="121" t="s">
        <v>54</v>
      </c>
      <c r="E11" s="122">
        <v>973889.61</v>
      </c>
      <c r="F11" s="123">
        <v>878</v>
      </c>
      <c r="G11" s="122">
        <v>1109.2136788154896</v>
      </c>
      <c r="H11" s="58">
        <v>1000</v>
      </c>
      <c r="I11" s="119" t="s">
        <v>32</v>
      </c>
      <c r="J11" s="124" t="s">
        <v>159</v>
      </c>
    </row>
    <row r="12" spans="1:10" s="47" customFormat="1" ht="14.25">
      <c r="A12" s="21">
        <v>10</v>
      </c>
      <c r="B12" s="119" t="s">
        <v>98</v>
      </c>
      <c r="C12" s="120" t="s">
        <v>53</v>
      </c>
      <c r="D12" s="121" t="s">
        <v>54</v>
      </c>
      <c r="E12" s="122">
        <v>746151.82</v>
      </c>
      <c r="F12" s="123">
        <v>684</v>
      </c>
      <c r="G12" s="122">
        <v>1090.8652339181285</v>
      </c>
      <c r="H12" s="58">
        <v>1000</v>
      </c>
      <c r="I12" s="119" t="s">
        <v>99</v>
      </c>
      <c r="J12" s="124" t="s">
        <v>67</v>
      </c>
    </row>
    <row r="13" spans="1:10" ht="14.25">
      <c r="A13" s="21">
        <v>11</v>
      </c>
      <c r="B13" s="119" t="s">
        <v>118</v>
      </c>
      <c r="C13" s="120" t="s">
        <v>53</v>
      </c>
      <c r="D13" s="121" t="s">
        <v>54</v>
      </c>
      <c r="E13" s="122">
        <v>675114.51</v>
      </c>
      <c r="F13" s="123">
        <v>920</v>
      </c>
      <c r="G13" s="122">
        <v>733.8201195652174</v>
      </c>
      <c r="H13" s="58">
        <v>1000</v>
      </c>
      <c r="I13" s="119" t="s">
        <v>20</v>
      </c>
      <c r="J13" s="124" t="s">
        <v>64</v>
      </c>
    </row>
    <row r="14" spans="1:10" ht="15.75" thickBot="1">
      <c r="A14" s="190" t="s">
        <v>69</v>
      </c>
      <c r="B14" s="191"/>
      <c r="C14" s="125" t="s">
        <v>70</v>
      </c>
      <c r="D14" s="125" t="s">
        <v>70</v>
      </c>
      <c r="E14" s="108">
        <f>SUM(E3:E13)</f>
        <v>38691738.7414</v>
      </c>
      <c r="F14" s="109">
        <f>SUM(F3:F13)</f>
        <v>20833397</v>
      </c>
      <c r="G14" s="125" t="s">
        <v>70</v>
      </c>
      <c r="H14" s="125" t="s">
        <v>70</v>
      </c>
      <c r="I14" s="125" t="s">
        <v>70</v>
      </c>
      <c r="J14" s="126" t="s">
        <v>70</v>
      </c>
    </row>
  </sheetData>
  <mergeCells count="2">
    <mergeCell ref="A1:J1"/>
    <mergeCell ref="A14:B14"/>
  </mergeCells>
  <hyperlinks>
    <hyperlink ref="J5" r:id="rId1" display="http://am.concorde.ua/"/>
    <hyperlink ref="J6" r:id="rId2" display="http://www.dragon-am.com/"/>
    <hyperlink ref="J7" r:id="rId3" display="http://otpcapital.com.ua/"/>
    <hyperlink ref="J13" r:id="rId4" display="http://www.art-capital.com.ua/"/>
    <hyperlink ref="J3" r:id="rId5" display="http://dragon-am.com/"/>
    <hyperlink ref="J14" r:id="rId6" display="http://www.sem.biz.ua/"/>
    <hyperlink ref="J4" r:id="rId7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8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6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9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202" t="s">
        <v>149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1" ht="15.75" customHeight="1" thickBot="1">
      <c r="A2" s="195" t="s">
        <v>56</v>
      </c>
      <c r="B2" s="112"/>
      <c r="C2" s="113"/>
      <c r="D2" s="114"/>
      <c r="E2" s="197" t="s">
        <v>97</v>
      </c>
      <c r="F2" s="197"/>
      <c r="G2" s="197"/>
      <c r="H2" s="197"/>
      <c r="I2" s="197"/>
      <c r="J2" s="197"/>
      <c r="K2" s="197"/>
    </row>
    <row r="3" spans="1:11" ht="45.75" thickBot="1">
      <c r="A3" s="196"/>
      <c r="B3" s="115" t="s">
        <v>36</v>
      </c>
      <c r="C3" s="28" t="s">
        <v>13</v>
      </c>
      <c r="D3" s="28" t="s">
        <v>14</v>
      </c>
      <c r="E3" s="17" t="s">
        <v>145</v>
      </c>
      <c r="F3" s="17" t="s">
        <v>160</v>
      </c>
      <c r="G3" s="17" t="s">
        <v>166</v>
      </c>
      <c r="H3" s="17" t="s">
        <v>138</v>
      </c>
      <c r="I3" s="17" t="s">
        <v>167</v>
      </c>
      <c r="J3" s="17" t="s">
        <v>71</v>
      </c>
      <c r="K3" s="18" t="s">
        <v>146</v>
      </c>
    </row>
    <row r="4" spans="1:11" ht="14.25" collapsed="1">
      <c r="A4" s="21">
        <v>1</v>
      </c>
      <c r="B4" s="29" t="s">
        <v>187</v>
      </c>
      <c r="C4" s="116">
        <v>38173</v>
      </c>
      <c r="D4" s="116">
        <v>38378</v>
      </c>
      <c r="E4" s="110" t="s">
        <v>30</v>
      </c>
      <c r="F4" s="110" t="s">
        <v>30</v>
      </c>
      <c r="G4" s="110" t="s">
        <v>30</v>
      </c>
      <c r="H4" s="110">
        <v>-0.02646757995387805</v>
      </c>
      <c r="I4" s="110" t="s">
        <v>30</v>
      </c>
      <c r="J4" s="117">
        <v>2.2023512240238783</v>
      </c>
      <c r="K4" s="137">
        <v>0.17394426561196785</v>
      </c>
    </row>
    <row r="5" spans="1:11" ht="14.25" collapsed="1">
      <c r="A5" s="21">
        <v>2</v>
      </c>
      <c r="B5" s="29" t="s">
        <v>98</v>
      </c>
      <c r="C5" s="116">
        <v>38441</v>
      </c>
      <c r="D5" s="116">
        <v>38625</v>
      </c>
      <c r="E5" s="110">
        <v>0.03375865278058021</v>
      </c>
      <c r="F5" s="110">
        <v>-0.002656070845023506</v>
      </c>
      <c r="G5" s="110">
        <v>0.10201980100922148</v>
      </c>
      <c r="H5" s="110">
        <v>0.19788602022872293</v>
      </c>
      <c r="I5" s="110">
        <v>0.1313893852325736</v>
      </c>
      <c r="J5" s="117">
        <v>0.0908652339181284</v>
      </c>
      <c r="K5" s="136">
        <v>0.013303568194140691</v>
      </c>
    </row>
    <row r="6" spans="1:11" ht="14.25">
      <c r="A6" s="21">
        <v>3</v>
      </c>
      <c r="B6" s="29" t="s">
        <v>80</v>
      </c>
      <c r="C6" s="116">
        <v>38862</v>
      </c>
      <c r="D6" s="116">
        <v>38958</v>
      </c>
      <c r="E6" s="110">
        <v>-0.009465603632675568</v>
      </c>
      <c r="F6" s="110">
        <v>-0.03909184490991213</v>
      </c>
      <c r="G6" s="110">
        <v>-0.16057207149263508</v>
      </c>
      <c r="H6" s="110">
        <v>-0.04612001142985678</v>
      </c>
      <c r="I6" s="110">
        <v>-0.0809242283989362</v>
      </c>
      <c r="J6" s="117">
        <v>1.4904008075963056</v>
      </c>
      <c r="K6" s="136">
        <v>0.174646894374743</v>
      </c>
    </row>
    <row r="7" spans="1:11" ht="14.25">
      <c r="A7" s="21">
        <v>4</v>
      </c>
      <c r="B7" s="29" t="s">
        <v>134</v>
      </c>
      <c r="C7" s="116">
        <v>38989</v>
      </c>
      <c r="D7" s="116">
        <v>39128</v>
      </c>
      <c r="E7" s="110">
        <v>-0.015514220208150187</v>
      </c>
      <c r="F7" s="110">
        <v>-0.015269046893611637</v>
      </c>
      <c r="G7" s="110">
        <v>-0.03794101660415139</v>
      </c>
      <c r="H7" s="110">
        <v>-0.07854883476876318</v>
      </c>
      <c r="I7" s="110" t="s">
        <v>30</v>
      </c>
      <c r="J7" s="117">
        <v>0.37074983485188073</v>
      </c>
      <c r="K7" s="136">
        <v>0.06248852018345996</v>
      </c>
    </row>
    <row r="8" spans="1:11" ht="14.25">
      <c r="A8" s="21">
        <v>5</v>
      </c>
      <c r="B8" s="29" t="s">
        <v>45</v>
      </c>
      <c r="C8" s="116">
        <v>39100</v>
      </c>
      <c r="D8" s="116">
        <v>39268</v>
      </c>
      <c r="E8" s="110">
        <v>-0.011369333354505962</v>
      </c>
      <c r="F8" s="110">
        <v>0.0010376098334174966</v>
      </c>
      <c r="G8" s="110">
        <v>-0.018351447853106495</v>
      </c>
      <c r="H8" s="110">
        <v>0.038925764031014776</v>
      </c>
      <c r="I8" s="110">
        <v>0.007315421004431055</v>
      </c>
      <c r="J8" s="117">
        <v>0.10921367881549693</v>
      </c>
      <c r="K8" s="136">
        <v>0.021741066982992052</v>
      </c>
    </row>
    <row r="9" spans="1:11" ht="14.25">
      <c r="A9" s="21">
        <v>6</v>
      </c>
      <c r="B9" s="29" t="s">
        <v>184</v>
      </c>
      <c r="C9" s="116">
        <v>39269</v>
      </c>
      <c r="D9" s="116">
        <v>39420</v>
      </c>
      <c r="E9" s="110">
        <v>-0.004503519264750122</v>
      </c>
      <c r="F9" s="110">
        <v>-0.0236293559421058</v>
      </c>
      <c r="G9" s="110">
        <v>-0.05403083708395828</v>
      </c>
      <c r="H9" s="110">
        <v>-0.0661954843775926</v>
      </c>
      <c r="I9" s="110">
        <v>-0.057603364023444126</v>
      </c>
      <c r="J9" s="117">
        <v>-0.44085606550708756</v>
      </c>
      <c r="K9" s="136">
        <v>-0.12369616761795554</v>
      </c>
    </row>
    <row r="10" spans="1:11" ht="14.25">
      <c r="A10" s="21">
        <v>7</v>
      </c>
      <c r="B10" s="29" t="s">
        <v>46</v>
      </c>
      <c r="C10" s="116">
        <v>39412</v>
      </c>
      <c r="D10" s="116">
        <v>39589</v>
      </c>
      <c r="E10" s="110">
        <v>0.010999208432387775</v>
      </c>
      <c r="F10" s="110">
        <v>0.02239091635402679</v>
      </c>
      <c r="G10" s="110">
        <v>0.02913438162800608</v>
      </c>
      <c r="H10" s="110">
        <v>0.08984729550374415</v>
      </c>
      <c r="I10" s="110">
        <v>0.05907771984339383</v>
      </c>
      <c r="J10" s="117">
        <v>-0.035944599860814885</v>
      </c>
      <c r="K10" s="136">
        <v>-0.009248606366319523</v>
      </c>
    </row>
    <row r="11" spans="1:11" s="20" customFormat="1" ht="14.25">
      <c r="A11" s="21">
        <v>8</v>
      </c>
      <c r="B11" s="29" t="s">
        <v>190</v>
      </c>
      <c r="C11" s="116">
        <v>39304</v>
      </c>
      <c r="D11" s="116">
        <v>39671</v>
      </c>
      <c r="E11" s="110" t="s">
        <v>30</v>
      </c>
      <c r="F11" s="110" t="s">
        <v>30</v>
      </c>
      <c r="G11" s="110" t="s">
        <v>30</v>
      </c>
      <c r="H11" s="110" t="s">
        <v>30</v>
      </c>
      <c r="I11" s="110" t="s">
        <v>30</v>
      </c>
      <c r="J11" s="117">
        <v>0.4821516500000247</v>
      </c>
      <c r="K11" s="135">
        <v>0.11173137665483113</v>
      </c>
    </row>
    <row r="12" spans="1:11" s="20" customFormat="1" ht="14.25">
      <c r="A12" s="21">
        <v>9</v>
      </c>
      <c r="B12" s="29" t="s">
        <v>118</v>
      </c>
      <c r="C12" s="116">
        <v>39647</v>
      </c>
      <c r="D12" s="116">
        <v>39861</v>
      </c>
      <c r="E12" s="110">
        <v>-0.02181569652085047</v>
      </c>
      <c r="F12" s="110">
        <v>-0.03623315907508484</v>
      </c>
      <c r="G12" s="110">
        <v>-0.059066913472769156</v>
      </c>
      <c r="H12" s="110">
        <v>0.1710347224398867</v>
      </c>
      <c r="I12" s="110">
        <v>0.149362786265971</v>
      </c>
      <c r="J12" s="117">
        <v>-0.26617988043478336</v>
      </c>
      <c r="K12" s="135">
        <v>-0.09233684178054535</v>
      </c>
    </row>
    <row r="13" spans="1:11" ht="14.25" collapsed="1">
      <c r="A13" s="21">
        <v>10</v>
      </c>
      <c r="B13" s="29" t="s">
        <v>95</v>
      </c>
      <c r="C13" s="116">
        <v>40253</v>
      </c>
      <c r="D13" s="116">
        <v>40445</v>
      </c>
      <c r="E13" s="110">
        <v>-0.05150241923969212</v>
      </c>
      <c r="F13" s="110">
        <v>-0.025424452580333656</v>
      </c>
      <c r="G13" s="110">
        <v>-0.13149433024230328</v>
      </c>
      <c r="H13" s="110">
        <v>-0.08328979952542404</v>
      </c>
      <c r="I13" s="110">
        <v>-0.08797119264685749</v>
      </c>
      <c r="J13" s="117">
        <v>-0.6354547242576163</v>
      </c>
      <c r="K13" s="138">
        <v>-0.46892798577964445</v>
      </c>
    </row>
    <row r="14" spans="1:11" ht="14.25">
      <c r="A14" s="21">
        <v>11</v>
      </c>
      <c r="B14" s="29" t="s">
        <v>170</v>
      </c>
      <c r="C14" s="116">
        <v>40716</v>
      </c>
      <c r="D14" s="116">
        <v>40995</v>
      </c>
      <c r="E14" s="110">
        <v>0.0012400275712149966</v>
      </c>
      <c r="F14" s="110">
        <v>0.02307399347857464</v>
      </c>
      <c r="G14" s="110">
        <v>0.03329313994626415</v>
      </c>
      <c r="H14" s="110" t="s">
        <v>30</v>
      </c>
      <c r="I14" s="110">
        <v>0.27765899143866646</v>
      </c>
      <c r="J14" s="117">
        <v>0.5412129504666183</v>
      </c>
      <c r="K14" s="138" t="s">
        <v>162</v>
      </c>
    </row>
    <row r="15" spans="1:11" ht="15.75" thickBot="1">
      <c r="A15" s="168"/>
      <c r="B15" s="173" t="s">
        <v>177</v>
      </c>
      <c r="C15" s="174" t="s">
        <v>70</v>
      </c>
      <c r="D15" s="174" t="s">
        <v>70</v>
      </c>
      <c r="E15" s="175">
        <f aca="true" t="shared" si="0" ref="E15:J15">AVERAGE(E4:E14)</f>
        <v>-0.0075747670484934936</v>
      </c>
      <c r="F15" s="175">
        <f t="shared" si="0"/>
        <v>-0.010644601175561406</v>
      </c>
      <c r="G15" s="175">
        <f t="shared" si="0"/>
        <v>-0.033001032685048</v>
      </c>
      <c r="H15" s="175">
        <f t="shared" si="0"/>
        <v>0.021896899127539324</v>
      </c>
      <c r="I15" s="175">
        <f t="shared" si="0"/>
        <v>0.049788189839474764</v>
      </c>
      <c r="J15" s="175">
        <f t="shared" si="0"/>
        <v>0.355319100873821</v>
      </c>
      <c r="K15" s="174" t="s">
        <v>70</v>
      </c>
    </row>
    <row r="16" spans="1:11" ht="15" thickBot="1">
      <c r="A16" s="203" t="s">
        <v>147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</row>
    <row r="17" spans="2:9" ht="14.25">
      <c r="B17" s="31"/>
      <c r="C17" s="32"/>
      <c r="D17" s="32"/>
      <c r="E17" s="31"/>
      <c r="F17" s="31"/>
      <c r="G17" s="31"/>
      <c r="H17" s="31"/>
      <c r="I17" s="31"/>
    </row>
    <row r="18" spans="2:9" ht="14.25">
      <c r="B18" s="31"/>
      <c r="C18" s="32"/>
      <c r="D18" s="32"/>
      <c r="E18" s="31"/>
      <c r="F18" s="31"/>
      <c r="G18" s="31"/>
      <c r="H18" s="31"/>
      <c r="I18" s="31"/>
    </row>
    <row r="19" spans="2:9" ht="14.25">
      <c r="B19" s="31"/>
      <c r="C19" s="32"/>
      <c r="D19" s="32"/>
      <c r="E19" s="131"/>
      <c r="F19" s="31"/>
      <c r="G19" s="31"/>
      <c r="H19" s="31"/>
      <c r="I19" s="31"/>
    </row>
    <row r="20" spans="2:9" ht="14.25">
      <c r="B20" s="31"/>
      <c r="C20" s="32"/>
      <c r="D20" s="32"/>
      <c r="E20" s="31"/>
      <c r="F20" s="31"/>
      <c r="G20" s="31"/>
      <c r="H20" s="31"/>
      <c r="I20" s="31"/>
    </row>
    <row r="21" spans="2:9" ht="14.25">
      <c r="B21" s="31"/>
      <c r="C21" s="32"/>
      <c r="D21" s="32"/>
      <c r="E21" s="31"/>
      <c r="F21" s="31"/>
      <c r="G21" s="31"/>
      <c r="H21" s="31"/>
      <c r="I21" s="31"/>
    </row>
    <row r="22" spans="2:9" ht="14.25">
      <c r="B22" s="31"/>
      <c r="C22" s="32"/>
      <c r="D22" s="32"/>
      <c r="E22" s="31"/>
      <c r="F22" s="31"/>
      <c r="G22" s="31"/>
      <c r="H22" s="31"/>
      <c r="I22" s="31"/>
    </row>
    <row r="23" spans="2:9" ht="14.25">
      <c r="B23" s="31"/>
      <c r="C23" s="32"/>
      <c r="D23" s="32"/>
      <c r="E23" s="31"/>
      <c r="F23" s="31"/>
      <c r="G23" s="31"/>
      <c r="H23" s="31"/>
      <c r="I23" s="31"/>
    </row>
    <row r="24" spans="2:9" ht="14.25">
      <c r="B24" s="31"/>
      <c r="C24" s="32"/>
      <c r="D24" s="32"/>
      <c r="E24" s="31"/>
      <c r="F24" s="31"/>
      <c r="G24" s="31"/>
      <c r="H24" s="31"/>
      <c r="I24" s="31"/>
    </row>
    <row r="25" spans="2:9" ht="14.25">
      <c r="B25" s="31"/>
      <c r="C25" s="32"/>
      <c r="D25" s="32"/>
      <c r="E25" s="31"/>
      <c r="F25" s="31"/>
      <c r="G25" s="31"/>
      <c r="H25" s="31"/>
      <c r="I25" s="31"/>
    </row>
    <row r="29" ht="14.25">
      <c r="C29" s="5"/>
    </row>
    <row r="30" ht="14.25">
      <c r="C30" s="5"/>
    </row>
    <row r="31" ht="14.25">
      <c r="C31" s="5"/>
    </row>
    <row r="32" ht="14.25">
      <c r="C32" s="5"/>
    </row>
    <row r="33" ht="14.25">
      <c r="C33" s="5"/>
    </row>
    <row r="34" ht="14.25">
      <c r="C34" s="5"/>
    </row>
    <row r="35" ht="14.25">
      <c r="C35" s="5"/>
    </row>
    <row r="36" ht="14.25">
      <c r="C36" s="5"/>
    </row>
  </sheetData>
  <mergeCells count="4">
    <mergeCell ref="A2:A3"/>
    <mergeCell ref="A1:J1"/>
    <mergeCell ref="E2:K2"/>
    <mergeCell ref="A16:K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5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125" style="24" customWidth="1"/>
    <col min="2" max="2" width="50.75390625" style="24" customWidth="1"/>
    <col min="3" max="3" width="24.75390625" style="24" customWidth="1"/>
    <col min="4" max="4" width="24.75390625" style="25" customWidth="1"/>
    <col min="5" max="7" width="24.75390625" style="24" customWidth="1"/>
    <col min="8" max="16384" width="9.125" style="24" customWidth="1"/>
  </cols>
  <sheetData>
    <row r="1" spans="1:7" s="33" customFormat="1" ht="16.5" thickBot="1">
      <c r="A1" s="199" t="s">
        <v>142</v>
      </c>
      <c r="B1" s="199"/>
      <c r="C1" s="199"/>
      <c r="D1" s="199"/>
      <c r="E1" s="199"/>
      <c r="F1" s="199"/>
      <c r="G1" s="199"/>
    </row>
    <row r="2" spans="1:7" s="33" customFormat="1" ht="15.75" customHeight="1" thickBot="1">
      <c r="A2" s="195" t="s">
        <v>56</v>
      </c>
      <c r="B2" s="100"/>
      <c r="C2" s="200" t="s">
        <v>37</v>
      </c>
      <c r="D2" s="201"/>
      <c r="E2" s="200" t="s">
        <v>38</v>
      </c>
      <c r="F2" s="201"/>
      <c r="G2" s="101"/>
    </row>
    <row r="3" spans="1:7" s="33" customFormat="1" ht="45.75" thickBot="1">
      <c r="A3" s="196"/>
      <c r="B3" s="37" t="s">
        <v>36</v>
      </c>
      <c r="C3" s="37" t="s">
        <v>72</v>
      </c>
      <c r="D3" s="37" t="s">
        <v>39</v>
      </c>
      <c r="E3" s="37" t="s">
        <v>40</v>
      </c>
      <c r="F3" s="37" t="s">
        <v>39</v>
      </c>
      <c r="G3" s="38" t="s">
        <v>154</v>
      </c>
    </row>
    <row r="4" spans="1:7" s="33" customFormat="1" ht="14.25">
      <c r="A4" s="21">
        <v>1</v>
      </c>
      <c r="B4" s="39" t="s">
        <v>80</v>
      </c>
      <c r="C4" s="40">
        <v>-85.42833999999984</v>
      </c>
      <c r="D4" s="110">
        <v>-0.008324966204541068</v>
      </c>
      <c r="E4" s="41">
        <v>47</v>
      </c>
      <c r="F4" s="110">
        <v>0.0011515374249663115</v>
      </c>
      <c r="G4" s="42">
        <v>11.93</v>
      </c>
    </row>
    <row r="5" spans="1:7" s="33" customFormat="1" ht="14.25">
      <c r="A5" s="21">
        <v>2</v>
      </c>
      <c r="B5" s="39" t="s">
        <v>98</v>
      </c>
      <c r="C5" s="40">
        <v>24.3665</v>
      </c>
      <c r="D5" s="110">
        <v>0.033758652780580246</v>
      </c>
      <c r="E5" s="41">
        <v>0</v>
      </c>
      <c r="F5" s="110">
        <v>0</v>
      </c>
      <c r="G5" s="42">
        <v>0</v>
      </c>
    </row>
    <row r="6" spans="1:7" s="33" customFormat="1" ht="14.25">
      <c r="A6" s="21">
        <v>3</v>
      </c>
      <c r="B6" s="39" t="s">
        <v>170</v>
      </c>
      <c r="C6" s="40">
        <v>2.6589300000001677</v>
      </c>
      <c r="D6" s="110">
        <v>0.0012400275712163191</v>
      </c>
      <c r="E6" s="41">
        <v>0</v>
      </c>
      <c r="F6" s="110">
        <v>0</v>
      </c>
      <c r="G6" s="42">
        <v>0</v>
      </c>
    </row>
    <row r="7" spans="1:7" s="33" customFormat="1" ht="14.25">
      <c r="A7" s="21">
        <v>4</v>
      </c>
      <c r="B7" s="39" t="s">
        <v>45</v>
      </c>
      <c r="C7" s="40">
        <v>-11.199810000000056</v>
      </c>
      <c r="D7" s="110">
        <v>-0.011369333354529434</v>
      </c>
      <c r="E7" s="41">
        <v>0</v>
      </c>
      <c r="F7" s="110">
        <v>0</v>
      </c>
      <c r="G7" s="42">
        <v>0</v>
      </c>
    </row>
    <row r="8" spans="1:7" s="33" customFormat="1" ht="14.25">
      <c r="A8" s="21">
        <v>5</v>
      </c>
      <c r="B8" s="39" t="s">
        <v>134</v>
      </c>
      <c r="C8" s="40">
        <v>-177.54355000000075</v>
      </c>
      <c r="D8" s="110">
        <v>-0.01551422020815586</v>
      </c>
      <c r="E8" s="41">
        <v>0</v>
      </c>
      <c r="F8" s="110">
        <v>0</v>
      </c>
      <c r="G8" s="42">
        <v>0</v>
      </c>
    </row>
    <row r="9" spans="1:7" s="33" customFormat="1" ht="14.25">
      <c r="A9" s="21">
        <v>6</v>
      </c>
      <c r="B9" s="39" t="s">
        <v>95</v>
      </c>
      <c r="C9" s="40">
        <v>-106.18981000000007</v>
      </c>
      <c r="D9" s="110">
        <v>-0.05318208080093852</v>
      </c>
      <c r="E9" s="41">
        <v>-92</v>
      </c>
      <c r="F9" s="110">
        <v>-0.0017708654142285186</v>
      </c>
      <c r="G9" s="42">
        <v>-3.47</v>
      </c>
    </row>
    <row r="10" spans="1:7" s="33" customFormat="1" ht="14.25">
      <c r="A10" s="21">
        <v>7</v>
      </c>
      <c r="B10" s="39" t="s">
        <v>118</v>
      </c>
      <c r="C10" s="40">
        <v>-24.80897999999998</v>
      </c>
      <c r="D10" s="110">
        <v>-0.03544527416846659</v>
      </c>
      <c r="E10" s="41">
        <v>-13</v>
      </c>
      <c r="F10" s="110">
        <v>-0.013933547695605574</v>
      </c>
      <c r="G10" s="42">
        <v>-9.75</v>
      </c>
    </row>
    <row r="11" spans="1:7" s="33" customFormat="1" ht="14.25">
      <c r="A11" s="21">
        <v>8</v>
      </c>
      <c r="B11" s="39" t="s">
        <v>46</v>
      </c>
      <c r="C11" s="40">
        <v>-1.138689999999944</v>
      </c>
      <c r="D11" s="110">
        <v>-0.0008212774983784146</v>
      </c>
      <c r="E11" s="41">
        <v>-17</v>
      </c>
      <c r="F11" s="110">
        <v>-0.011691884456671253</v>
      </c>
      <c r="G11" s="42">
        <v>-16.25</v>
      </c>
    </row>
    <row r="12" spans="1:7" s="33" customFormat="1" ht="14.25">
      <c r="A12" s="21">
        <v>9</v>
      </c>
      <c r="B12" s="39" t="s">
        <v>184</v>
      </c>
      <c r="C12" s="40">
        <v>-37.65293000000017</v>
      </c>
      <c r="D12" s="110">
        <v>-0.01351444418712973</v>
      </c>
      <c r="E12" s="41">
        <v>-449</v>
      </c>
      <c r="F12" s="110">
        <v>-0.00905168937988872</v>
      </c>
      <c r="G12" s="42">
        <v>-25.12</v>
      </c>
    </row>
    <row r="13" spans="1:7" s="33" customFormat="1" ht="14.25">
      <c r="A13" s="21">
        <v>10</v>
      </c>
      <c r="B13" s="39" t="s">
        <v>190</v>
      </c>
      <c r="C13" s="40" t="s">
        <v>30</v>
      </c>
      <c r="D13" s="110" t="s">
        <v>30</v>
      </c>
      <c r="E13" s="41" t="s">
        <v>30</v>
      </c>
      <c r="F13" s="110" t="s">
        <v>30</v>
      </c>
      <c r="G13" s="42" t="s">
        <v>30</v>
      </c>
    </row>
    <row r="14" spans="1:7" s="33" customFormat="1" ht="14.25">
      <c r="A14" s="21">
        <v>11</v>
      </c>
      <c r="B14" s="39" t="s">
        <v>187</v>
      </c>
      <c r="C14" s="40" t="s">
        <v>30</v>
      </c>
      <c r="D14" s="110" t="s">
        <v>30</v>
      </c>
      <c r="E14" s="41" t="s">
        <v>30</v>
      </c>
      <c r="F14" s="110" t="s">
        <v>30</v>
      </c>
      <c r="G14" s="42" t="s">
        <v>30</v>
      </c>
    </row>
    <row r="15" spans="1:7" s="33" customFormat="1" ht="15.75" thickBot="1">
      <c r="A15" s="127"/>
      <c r="B15" s="102" t="s">
        <v>69</v>
      </c>
      <c r="C15" s="128">
        <f>SUM(C4:C13)</f>
        <v>-416.9366800000006</v>
      </c>
      <c r="D15" s="107">
        <v>-0.012858094071499125</v>
      </c>
      <c r="E15" s="104">
        <f>SUM(E4:E13)</f>
        <v>-524</v>
      </c>
      <c r="F15" s="107">
        <v>-4.244367019580157E-05</v>
      </c>
      <c r="G15" s="105">
        <f>SUM(G4:G13)</f>
        <v>-42.66</v>
      </c>
    </row>
    <row r="16" s="33" customFormat="1" ht="14.25">
      <c r="D16" s="43"/>
    </row>
    <row r="17" s="33" customFormat="1" ht="14.25">
      <c r="D17" s="43"/>
    </row>
    <row r="18" s="33" customFormat="1" ht="14.25">
      <c r="D18" s="43"/>
    </row>
    <row r="19" s="33" customFormat="1" ht="14.25">
      <c r="D19" s="43"/>
    </row>
    <row r="20" s="33" customFormat="1" ht="14.25">
      <c r="D20" s="43"/>
    </row>
    <row r="21" s="33" customFormat="1" ht="14.25">
      <c r="D21" s="43"/>
    </row>
    <row r="22" s="33" customFormat="1" ht="14.25">
      <c r="D22" s="43"/>
    </row>
    <row r="23" s="33" customFormat="1" ht="14.25">
      <c r="D23" s="43"/>
    </row>
    <row r="24" s="33" customFormat="1" ht="14.25">
      <c r="D24" s="43"/>
    </row>
    <row r="25" s="33" customFormat="1" ht="14.25">
      <c r="D25" s="43"/>
    </row>
    <row r="26" s="33" customFormat="1" ht="14.25">
      <c r="D26" s="43"/>
    </row>
    <row r="27" s="33" customFormat="1" ht="14.25">
      <c r="D27" s="43"/>
    </row>
    <row r="28" s="33" customFormat="1" ht="14.25">
      <c r="D28" s="43"/>
    </row>
    <row r="29" s="33" customFormat="1" ht="14.25">
      <c r="D29" s="43"/>
    </row>
    <row r="30" s="33" customFormat="1" ht="14.25">
      <c r="D30" s="43"/>
    </row>
    <row r="31" s="33" customFormat="1" ht="14.25">
      <c r="D31" s="43"/>
    </row>
    <row r="32" s="33" customFormat="1" ht="14.25">
      <c r="D32" s="43"/>
    </row>
    <row r="33" s="33" customFormat="1" ht="14.25">
      <c r="D33" s="43"/>
    </row>
    <row r="34" s="33" customFormat="1" ht="14.25">
      <c r="D34" s="43"/>
    </row>
    <row r="35" s="33" customFormat="1" ht="14.25">
      <c r="D35" s="43"/>
    </row>
    <row r="36" s="33" customFormat="1" ht="14.25">
      <c r="D36" s="43"/>
    </row>
    <row r="37" s="33" customFormat="1" ht="14.25"/>
    <row r="38" s="33" customFormat="1" ht="14.25"/>
    <row r="39" spans="8:9" s="33" customFormat="1" ht="14.25">
      <c r="H39" s="24"/>
      <c r="I39" s="24"/>
    </row>
    <row r="42" spans="2:5" ht="30.75" thickBot="1">
      <c r="B42" s="44" t="s">
        <v>36</v>
      </c>
      <c r="C42" s="37" t="s">
        <v>77</v>
      </c>
      <c r="D42" s="37" t="s">
        <v>78</v>
      </c>
      <c r="E42" s="38" t="s">
        <v>73</v>
      </c>
    </row>
    <row r="43" spans="1:5" ht="14.25">
      <c r="A43" s="24">
        <v>1</v>
      </c>
      <c r="B43" s="39" t="str">
        <f aca="true" t="shared" si="0" ref="B43:D51">B4</f>
        <v>Платинум</v>
      </c>
      <c r="C43" s="132">
        <f t="shared" si="0"/>
        <v>-85.42833999999984</v>
      </c>
      <c r="D43" s="110">
        <f t="shared" si="0"/>
        <v>-0.008324966204541068</v>
      </c>
      <c r="E43" s="133">
        <f aca="true" t="shared" si="1" ref="E43:E51">G4</f>
        <v>11.93</v>
      </c>
    </row>
    <row r="44" spans="1:5" ht="14.25">
      <c r="A44" s="24">
        <v>2</v>
      </c>
      <c r="B44" s="39" t="str">
        <f t="shared" si="0"/>
        <v>Оптімум</v>
      </c>
      <c r="C44" s="132">
        <f t="shared" si="0"/>
        <v>24.3665</v>
      </c>
      <c r="D44" s="110">
        <f t="shared" si="0"/>
        <v>0.033758652780580246</v>
      </c>
      <c r="E44" s="133">
        <f t="shared" si="1"/>
        <v>0</v>
      </c>
    </row>
    <row r="45" spans="1:5" ht="14.25">
      <c r="A45" s="24">
        <v>3</v>
      </c>
      <c r="B45" s="39" t="str">
        <f t="shared" si="0"/>
        <v>Оріон</v>
      </c>
      <c r="C45" s="132">
        <f t="shared" si="0"/>
        <v>2.6589300000001677</v>
      </c>
      <c r="D45" s="110">
        <f t="shared" si="0"/>
        <v>0.0012400275712163191</v>
      </c>
      <c r="E45" s="133">
        <f t="shared" si="1"/>
        <v>0</v>
      </c>
    </row>
    <row r="46" spans="1:5" ht="14.25">
      <c r="A46" s="24">
        <v>4</v>
      </c>
      <c r="B46" s="39" t="str">
        <f t="shared" si="0"/>
        <v>Збалансований фонд "Паритет"</v>
      </c>
      <c r="C46" s="132">
        <f t="shared" si="0"/>
        <v>-11.199810000000056</v>
      </c>
      <c r="D46" s="110">
        <f t="shared" si="0"/>
        <v>-0.011369333354529434</v>
      </c>
      <c r="E46" s="133">
        <f t="shared" si="1"/>
        <v>0</v>
      </c>
    </row>
    <row r="47" spans="1:5" ht="14.25">
      <c r="A47" s="24">
        <v>5</v>
      </c>
      <c r="B47" s="39" t="str">
        <f t="shared" si="0"/>
        <v>Абсолют-Інвест</v>
      </c>
      <c r="C47" s="132">
        <f t="shared" si="0"/>
        <v>-177.54355000000075</v>
      </c>
      <c r="D47" s="110">
        <f t="shared" si="0"/>
        <v>-0.01551422020815586</v>
      </c>
      <c r="E47" s="133">
        <f t="shared" si="1"/>
        <v>0</v>
      </c>
    </row>
    <row r="48" spans="1:5" ht="14.25">
      <c r="A48" s="24">
        <v>6</v>
      </c>
      <c r="B48" s="39" t="str">
        <f t="shared" si="0"/>
        <v>Аурум</v>
      </c>
      <c r="C48" s="132">
        <f t="shared" si="0"/>
        <v>-106.18981000000007</v>
      </c>
      <c r="D48" s="110">
        <f t="shared" si="0"/>
        <v>-0.05318208080093852</v>
      </c>
      <c r="E48" s="133">
        <f t="shared" si="1"/>
        <v>-3.47</v>
      </c>
    </row>
    <row r="49" spans="1:5" ht="14.25">
      <c r="A49" s="24">
        <v>7</v>
      </c>
      <c r="B49" s="39" t="str">
        <f t="shared" si="0"/>
        <v>УНІВЕР.УА/Отаман: Фонд Перспективних Акцій</v>
      </c>
      <c r="C49" s="132">
        <f t="shared" si="0"/>
        <v>-24.80897999999998</v>
      </c>
      <c r="D49" s="110">
        <f t="shared" si="0"/>
        <v>-0.03544527416846659</v>
      </c>
      <c r="E49" s="133">
        <f t="shared" si="1"/>
        <v>-9.75</v>
      </c>
    </row>
    <row r="50" spans="1:5" ht="14.25">
      <c r="A50" s="24">
        <v>8</v>
      </c>
      <c r="B50" s="39" t="str">
        <f t="shared" si="0"/>
        <v>ОТП Збалансований</v>
      </c>
      <c r="C50" s="132">
        <f t="shared" si="0"/>
        <v>-1.138689999999944</v>
      </c>
      <c r="D50" s="110">
        <f t="shared" si="0"/>
        <v>-0.0008212774983784146</v>
      </c>
      <c r="E50" s="133">
        <f t="shared" si="1"/>
        <v>-16.25</v>
      </c>
    </row>
    <row r="51" spans="1:5" ht="14.25">
      <c r="A51" s="24">
        <v>9</v>
      </c>
      <c r="B51" s="39" t="str">
        <f t="shared" si="0"/>
        <v>Конкорд Перспектива</v>
      </c>
      <c r="C51" s="132">
        <f t="shared" si="0"/>
        <v>-37.65293000000017</v>
      </c>
      <c r="D51" s="110">
        <f t="shared" si="0"/>
        <v>-0.01351444418712973</v>
      </c>
      <c r="E51" s="133">
        <f t="shared" si="1"/>
        <v>-25.12</v>
      </c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30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51.00390625" style="0" customWidth="1"/>
    <col min="2" max="2" width="12.75390625" style="0" customWidth="1"/>
    <col min="3" max="3" width="2.75390625" style="0" customWidth="1"/>
  </cols>
  <sheetData>
    <row r="1" spans="1:4" ht="15.75" thickBot="1">
      <c r="A1" s="73" t="s">
        <v>36</v>
      </c>
      <c r="B1" s="74" t="s">
        <v>132</v>
      </c>
      <c r="C1" s="10"/>
      <c r="D1" s="10"/>
    </row>
    <row r="2" spans="1:4" ht="14.25">
      <c r="A2" s="29" t="s">
        <v>95</v>
      </c>
      <c r="B2" s="160">
        <v>-0.05150241923969212</v>
      </c>
      <c r="C2" s="10"/>
      <c r="D2" s="10"/>
    </row>
    <row r="3" spans="1:4" ht="14.25">
      <c r="A3" s="29" t="s">
        <v>118</v>
      </c>
      <c r="B3" s="160">
        <v>-0.02181569652085047</v>
      </c>
      <c r="C3" s="10"/>
      <c r="D3" s="10"/>
    </row>
    <row r="4" spans="1:4" ht="14.25">
      <c r="A4" s="29" t="s">
        <v>134</v>
      </c>
      <c r="B4" s="160">
        <v>-0.015514220208150187</v>
      </c>
      <c r="C4" s="10"/>
      <c r="D4" s="10"/>
    </row>
    <row r="5" spans="1:4" ht="14.25">
      <c r="A5" s="29" t="s">
        <v>45</v>
      </c>
      <c r="B5" s="160">
        <v>-0.011369333354505962</v>
      </c>
      <c r="C5" s="10"/>
      <c r="D5" s="10"/>
    </row>
    <row r="6" spans="1:4" ht="14.25">
      <c r="A6" s="29" t="s">
        <v>80</v>
      </c>
      <c r="B6" s="160">
        <v>-0.009465603632675568</v>
      </c>
      <c r="C6" s="10"/>
      <c r="D6" s="10"/>
    </row>
    <row r="7" spans="1:4" ht="14.25">
      <c r="A7" s="29" t="s">
        <v>184</v>
      </c>
      <c r="B7" s="160">
        <v>-0.004503519264750122</v>
      </c>
      <c r="C7" s="10"/>
      <c r="D7" s="10"/>
    </row>
    <row r="8" spans="1:4" ht="14.25">
      <c r="A8" s="29" t="s">
        <v>170</v>
      </c>
      <c r="B8" s="160">
        <v>0.0012400275712149966</v>
      </c>
      <c r="C8" s="10"/>
      <c r="D8" s="10"/>
    </row>
    <row r="9" spans="1:4" ht="14.25">
      <c r="A9" s="97" t="s">
        <v>46</v>
      </c>
      <c r="B9" s="163">
        <v>0.010999208432387775</v>
      </c>
      <c r="C9" s="10"/>
      <c r="D9" s="10"/>
    </row>
    <row r="10" spans="1:4" ht="14.25">
      <c r="A10" s="97" t="s">
        <v>98</v>
      </c>
      <c r="B10" s="188">
        <v>0.03375865278058021</v>
      </c>
      <c r="C10" s="10"/>
      <c r="D10" s="10"/>
    </row>
    <row r="11" spans="1:4" ht="14.25">
      <c r="A11" s="29" t="s">
        <v>41</v>
      </c>
      <c r="B11" s="161">
        <v>-0.0075747670484934936</v>
      </c>
      <c r="C11" s="10"/>
      <c r="D11" s="10"/>
    </row>
    <row r="12" spans="1:4" ht="14.25">
      <c r="A12" s="29" t="s">
        <v>1</v>
      </c>
      <c r="B12" s="161">
        <v>-0.056235460705977625</v>
      </c>
      <c r="C12" s="10"/>
      <c r="D12" s="10"/>
    </row>
    <row r="13" spans="1:4" ht="14.25">
      <c r="A13" s="29" t="s">
        <v>0</v>
      </c>
      <c r="B13" s="161">
        <v>-0.024178803354139133</v>
      </c>
      <c r="C13" s="10"/>
      <c r="D13" s="10"/>
    </row>
    <row r="14" spans="1:4" ht="14.25">
      <c r="A14" s="29" t="s">
        <v>42</v>
      </c>
      <c r="B14" s="161">
        <v>0.004390653002331435</v>
      </c>
      <c r="C14" s="10"/>
      <c r="D14" s="10"/>
    </row>
    <row r="15" spans="1:4" ht="14.25">
      <c r="A15" s="29" t="s">
        <v>43</v>
      </c>
      <c r="B15" s="161">
        <v>0.006575342465753531</v>
      </c>
      <c r="C15" s="10"/>
      <c r="D15" s="10"/>
    </row>
    <row r="16" spans="1:4" ht="14.25">
      <c r="A16" s="29" t="s">
        <v>44</v>
      </c>
      <c r="B16" s="161">
        <v>0.016986301369863017</v>
      </c>
      <c r="C16" s="10"/>
      <c r="D16" s="10"/>
    </row>
    <row r="17" spans="1:4" ht="15" thickBot="1">
      <c r="A17" s="86" t="s">
        <v>179</v>
      </c>
      <c r="B17" s="162">
        <v>0.06578622556361058</v>
      </c>
      <c r="C17" s="10"/>
      <c r="D17" s="10"/>
    </row>
    <row r="18" spans="2:4" ht="12.75">
      <c r="B18" s="10"/>
      <c r="C18" s="10"/>
      <c r="D18" s="10"/>
    </row>
    <row r="19" spans="1:4" ht="14.25">
      <c r="A19" s="60"/>
      <c r="B19" s="61"/>
      <c r="C19" s="10"/>
      <c r="D19" s="10"/>
    </row>
    <row r="20" spans="1:4" ht="14.25">
      <c r="A20" s="60"/>
      <c r="B20" s="61"/>
      <c r="C20" s="10"/>
      <c r="D20" s="10"/>
    </row>
    <row r="21" spans="1:4" ht="14.25">
      <c r="A21" s="60"/>
      <c r="B21" s="61"/>
      <c r="C21" s="10"/>
      <c r="D21" s="10"/>
    </row>
    <row r="22" spans="1:4" ht="14.25">
      <c r="A22" s="60"/>
      <c r="B22" s="61"/>
      <c r="C22" s="10"/>
      <c r="D22" s="10"/>
    </row>
    <row r="23" spans="1:4" ht="14.25">
      <c r="A23" s="60"/>
      <c r="B23" s="61"/>
      <c r="C23" s="10"/>
      <c r="D23" s="10"/>
    </row>
    <row r="24" ht="12.75">
      <c r="B24" s="10"/>
    </row>
    <row r="28" spans="1:2" ht="12.75">
      <c r="A28" s="7"/>
      <c r="B28" s="8"/>
    </row>
    <row r="29" ht="12.75">
      <c r="B29" s="8"/>
    </row>
    <row r="30" ht="12.75">
      <c r="B30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2013-09-09T07:48:16Z</dcterms:modified>
  <cp:category/>
  <cp:version/>
  <cp:contentType/>
  <cp:contentStatus/>
</cp:coreProperties>
</file>