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Luba\квартал\Статистика 2026\"/>
    </mc:Choice>
  </mc:AlternateContent>
  <xr:revisionPtr revIDLastSave="0" documentId="8_{D417D25C-481E-451E-A04D-153CEDFEB43A}" xr6:coauthVersionLast="47" xr6:coauthVersionMax="47" xr10:uidLastSave="{00000000-0000-0000-0000-000000000000}"/>
  <bookViews>
    <workbookView xWindow="-120" yWindow="-120" windowWidth="29040" windowHeight="15840" tabRatio="904" xr2:uid="{EDA3F446-4E4E-4F2D-A6EC-38EAAAC0DF7D}"/>
  </bookViews>
  <sheets>
    <sheet name="ЧВА" sheetId="12" r:id="rId1"/>
    <sheet name="Структура активів НПФ" sheetId="26" r:id="rId2"/>
    <sheet name="Доходність" sheetId="21" r:id="rId3"/>
    <sheet name="Доходність (графік)" sheetId="25" r:id="rId4"/>
  </sheets>
  <definedNames>
    <definedName name="_18_Лют_09">#REF!</definedName>
    <definedName name="_19_Лют_09">#REF!</definedName>
    <definedName name="_19_Лют_09_ВЧА">#REF!</definedName>
    <definedName name="_xlnm._FilterDatabase" localSheetId="3" hidden="1">'Доходність (графік)'!$A$1:$B$1</definedName>
    <definedName name="_xlnm._FilterDatabase" localSheetId="0" hidden="1">ЧВА!#REF!</definedName>
    <definedName name="cevv">#REF!</definedName>
    <definedName name="_xlnm.Print_Area" localSheetId="0">ЧВА!#REF!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21" l="1"/>
  <c r="G46" i="21"/>
  <c r="H46" i="21"/>
  <c r="F45" i="12"/>
  <c r="E45" i="12"/>
  <c r="P45" i="26"/>
  <c r="E45" i="26"/>
  <c r="Q45" i="26"/>
  <c r="N45" i="26"/>
  <c r="O45" i="26" s="1"/>
  <c r="L45" i="26"/>
  <c r="M45" i="26"/>
  <c r="J45" i="26"/>
  <c r="K45" i="26" s="1"/>
  <c r="H45" i="26"/>
  <c r="I45" i="26"/>
  <c r="F45" i="26"/>
  <c r="G45" i="26" s="1"/>
</calcChain>
</file>

<file path=xl/sharedStrings.xml><?xml version="1.0" encoding="utf-8"?>
<sst xmlns="http://schemas.openxmlformats.org/spreadsheetml/2006/main" count="559" uniqueCount="161">
  <si>
    <t>Назва фонду</t>
  </si>
  <si>
    <t>Депозити у євро</t>
  </si>
  <si>
    <t>Депозити у дол. США</t>
  </si>
  <si>
    <t>N з/п</t>
  </si>
  <si>
    <t>Разом</t>
  </si>
  <si>
    <t>х</t>
  </si>
  <si>
    <t>1 місяць</t>
  </si>
  <si>
    <t>6 місяців</t>
  </si>
  <si>
    <t>"Золотий" депозит (за офіційним курсом золота)</t>
  </si>
  <si>
    <t>ОВДП у гривні (однорічні)</t>
  </si>
  <si>
    <t>Зміна ЧВА за місяць, %</t>
  </si>
  <si>
    <t>Вартість активів пенсійного фонду, усього, грн</t>
  </si>
  <si>
    <t>Вартість інвестицій в цінні папери, грн</t>
  </si>
  <si>
    <t>Сума коштів на поточному та/або депозитному рахунку у банках, грн</t>
  </si>
  <si>
    <t>Вартість інвестицій в об'єкти нерухомого майна, грн</t>
  </si>
  <si>
    <t>Вартість інвестицій в банківські метали, грн</t>
  </si>
  <si>
    <t>Вартість інших інвестицій, грн</t>
  </si>
  <si>
    <t>Вартість дебіторської заборгованості, грн</t>
  </si>
  <si>
    <t>Дата реєстрації НПФ як фінустанови</t>
  </si>
  <si>
    <t>Ранг</t>
  </si>
  <si>
    <t>Доходність фондів, %</t>
  </si>
  <si>
    <t>Зміна ЧВО за місяць</t>
  </si>
  <si>
    <t>ЧВА на кінець місяця, грн</t>
  </si>
  <si>
    <t>Зміна ЧВА за місяць, грн</t>
  </si>
  <si>
    <t>36274196</t>
  </si>
  <si>
    <t>відкритий</t>
  </si>
  <si>
    <t>34167520</t>
  </si>
  <si>
    <t>33262460</t>
  </si>
  <si>
    <t>34729800</t>
  </si>
  <si>
    <t>33058272</t>
  </si>
  <si>
    <t>34985916</t>
  </si>
  <si>
    <t>33629394</t>
  </si>
  <si>
    <t>корпоративний</t>
  </si>
  <si>
    <t>33105725</t>
  </si>
  <si>
    <t>34832684</t>
  </si>
  <si>
    <t>професійний</t>
  </si>
  <si>
    <t>26581709</t>
  </si>
  <si>
    <t>42802984</t>
  </si>
  <si>
    <t>34077584</t>
  </si>
  <si>
    <t>33146316</t>
  </si>
  <si>
    <t>33598424</t>
  </si>
  <si>
    <t>35822572</t>
  </si>
  <si>
    <t>33060150</t>
  </si>
  <si>
    <t>35234147</t>
  </si>
  <si>
    <t>34619298</t>
  </si>
  <si>
    <t>36125875</t>
  </si>
  <si>
    <t>34355367</t>
  </si>
  <si>
    <t>41866193</t>
  </si>
  <si>
    <t>36124190</t>
  </si>
  <si>
    <t>35274991</t>
  </si>
  <si>
    <t>34004029</t>
  </si>
  <si>
    <t>37900416</t>
  </si>
  <si>
    <t>35464353</t>
  </si>
  <si>
    <t>33163504</t>
  </si>
  <si>
    <t>33060428</t>
  </si>
  <si>
    <t>35033265</t>
  </si>
  <si>
    <t>34456619</t>
  </si>
  <si>
    <t>33308613</t>
  </si>
  <si>
    <t>33617734</t>
  </si>
  <si>
    <t>35141037</t>
  </si>
  <si>
    <t>34892607</t>
  </si>
  <si>
    <t>33105154</t>
  </si>
  <si>
    <t>33320710</t>
  </si>
  <si>
    <t>35532454</t>
  </si>
  <si>
    <t>34414060</t>
  </si>
  <si>
    <t>33114991</t>
  </si>
  <si>
    <t>н.д.</t>
  </si>
  <si>
    <t>1 рік</t>
  </si>
  <si>
    <t>Доходність НПФ (Зміна ЧВО)</t>
  </si>
  <si>
    <t>Середнє значення</t>
  </si>
  <si>
    <t>Код ЄДРПОУ</t>
  </si>
  <si>
    <t>Депозити у грн.</t>
  </si>
  <si>
    <t>Ренкінг за ЧВА НПФ на кінець місяця</t>
  </si>
  <si>
    <t>Вид</t>
  </si>
  <si>
    <t>Середня доходність НПФ</t>
  </si>
  <si>
    <t>ЦП в активах фонду, %</t>
  </si>
  <si>
    <t>Грошові кошти в активах фонду, %</t>
  </si>
  <si>
    <t>Об'єкти нерухомості в активах фонду, %</t>
  </si>
  <si>
    <t>Банківські метали в активах фонду, %</t>
  </si>
  <si>
    <t>Інші інвестиції в активах фонду, %</t>
  </si>
  <si>
    <t>Дебіторська заборгованість в активах фонду, %</t>
  </si>
  <si>
    <t>Структура активів НПФ на кінець місяця</t>
  </si>
  <si>
    <t>Кількість одиниць пенсійних активів, од.</t>
  </si>
  <si>
    <t>ЧВО, грн</t>
  </si>
  <si>
    <t>Назва КУА (усі, які управляють активами фонду)</t>
  </si>
  <si>
    <t>ВНПФ "РЕЗЕРВ"</t>
  </si>
  <si>
    <t>ВНПФ "Український пенсійний фонд"</t>
  </si>
  <si>
    <t>НТ "ВНПФ "ЄВРОПА"</t>
  </si>
  <si>
    <t>НТ "ВНПФ "АРТА"</t>
  </si>
  <si>
    <t>ВПФ "Фармацевтичний"</t>
  </si>
  <si>
    <t>ТОВ "КУА "Гарантія-Інвест"</t>
  </si>
  <si>
    <t>НТ ВНПФ "Прикарпаття"</t>
  </si>
  <si>
    <t>ВНПФ "Європейський вибір"</t>
  </si>
  <si>
    <t>ВНПФ "Лаурус"</t>
  </si>
  <si>
    <r>
      <t>Назва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АНПФ фонду</t>
    </r>
  </si>
  <si>
    <t>ТОВ "АЦПО"</t>
  </si>
  <si>
    <t>ТОВ "КУА "ДІамант Інвест Менеджмент"</t>
  </si>
  <si>
    <t>ТОВ "КУА  АПФ"СИНТАКС-ІНВЕСТ"</t>
  </si>
  <si>
    <t>ТОВ "КУА "Універ Менеджмент"</t>
  </si>
  <si>
    <t>ТОВ "КУА "ФІНГРІН"</t>
  </si>
  <si>
    <t>ТОВ "КУА "ОТП Капітал"</t>
  </si>
  <si>
    <t>ТОВ "ВСЕАПФ"</t>
  </si>
  <si>
    <t>ТОВ "КУА "Всесвіт"</t>
  </si>
  <si>
    <t>ТОВ "КУА "Академiя Iнвестментс"</t>
  </si>
  <si>
    <t>ТОВ "АПФ "ЛІГА ПЕНСІЯ"</t>
  </si>
  <si>
    <t>ТОВ "КУА ОЗОН"</t>
  </si>
  <si>
    <t>ТОВ "КУА" Магістр"</t>
  </si>
  <si>
    <t>ТОВ "АРТА УПРАВЛІННЯ АКТИВАМИ"</t>
  </si>
  <si>
    <t>ВНПФ "СТОЛИЧНИЙ РЕЗЕРВ"</t>
  </si>
  <si>
    <t>ПрАТ"КУА"НАЦIОНАЛЬНИЙ РЕЗЕРВ"</t>
  </si>
  <si>
    <t>ТОВ «КУА-АПФ «АПІНВЕСТ»</t>
  </si>
  <si>
    <t>ТОВ "КУА АПФ "ОпІка"</t>
  </si>
  <si>
    <t>ТОВ КУА "ОПІКА-КАПІТАЛ"</t>
  </si>
  <si>
    <t>НТ "ВНПФ "РЕЗЕРВ Р?ВНЕНЩИНИ"</t>
  </si>
  <si>
    <t>ТОВ "КУА "Західінвест"</t>
  </si>
  <si>
    <t>ТОВ "ВУК"</t>
  </si>
  <si>
    <t>ТЗОВ "КУА "ОПТІМА - КАПІТАЛ"</t>
  </si>
  <si>
    <t>ПрАТ "КУА АПФ "Брокбізнесінвест"</t>
  </si>
  <si>
    <t>ПрАТ "ПРIНКОМ"</t>
  </si>
  <si>
    <t>ТОВ "Керуючий адміністратор ПФ "Паритет"</t>
  </si>
  <si>
    <t>ВНПФ "Україна"</t>
  </si>
  <si>
    <t>ТОВ "КУА "АРТ-КАПІТАЛ МЕНЕДЖМЕНТ"</t>
  </si>
  <si>
    <t>ПрАТ "КIНТО"</t>
  </si>
  <si>
    <t>ТОВ "КУА "Івекс Ессет Менеджмент"</t>
  </si>
  <si>
    <t>ВПФ "Приватфонд"</t>
  </si>
  <si>
    <t>НТ "ВНПФ "ВЗАЄМОДОПОМОГА"</t>
  </si>
  <si>
    <t>ВНПФ"ПРИЧЕТНІСТЬ"</t>
  </si>
  <si>
    <t>ВПФ "ПенсІйний капІтал"</t>
  </si>
  <si>
    <t>НТ "ВПФ "СоцІальна перспектива"</t>
  </si>
  <si>
    <t>НТ "ВНПФ "Фонд пенсІйних заощаджень"</t>
  </si>
  <si>
    <t>ВНПФ "ПенсІйна опІка"</t>
  </si>
  <si>
    <t>ПНПФ "МагІстраль"</t>
  </si>
  <si>
    <t>ВНПФ "Емерит-Україна"</t>
  </si>
  <si>
    <t>ВНПФ "ІнІцІатива"</t>
  </si>
  <si>
    <t>ВПФ "ОТП ПенсІя"</t>
  </si>
  <si>
    <t>ВНПФ "НадІйна перспектива"</t>
  </si>
  <si>
    <t>ВНПФ"Джерело"</t>
  </si>
  <si>
    <t>ВНПФ "Золота осІнь"</t>
  </si>
  <si>
    <t>НТ ВНПФ "Український пенсійний капітал"</t>
  </si>
  <si>
    <t>ПНПФ "Шахтар"</t>
  </si>
  <si>
    <t>3 місяці (з початку року)</t>
  </si>
  <si>
    <t>НТ «НКПФ ВАТ «Укрексімбанк»</t>
  </si>
  <si>
    <t>НПФ "ВПФ "ФРІФЛАЙТ"</t>
  </si>
  <si>
    <t>НТ "ВПФ "ДинастІя"</t>
  </si>
  <si>
    <t>НТ  "ВНПФ "ВСІ"</t>
  </si>
  <si>
    <t>НТ "ВПФ "Соцiальний стандарт"</t>
  </si>
  <si>
    <t>НО "ВПФ "Соціальні гарантії"</t>
  </si>
  <si>
    <t>ВНПФ "Покрова"</t>
  </si>
  <si>
    <t>ВНПФ "Ніка"</t>
  </si>
  <si>
    <t>КНПФ ТПП України</t>
  </si>
  <si>
    <t>ТОВ "АПФ "АДМІНІСТРАТОР ПЕНСІЙНОГО РЕЗЕРВУ"</t>
  </si>
  <si>
    <t>ВНПФ "Гарант-Пенсія"</t>
  </si>
  <si>
    <t>ВНПФ «ТУРБОТА»</t>
  </si>
  <si>
    <t>38356406</t>
  </si>
  <si>
    <t>ВНПФ "Всеукраїнський пенсійний фонд"</t>
  </si>
  <si>
    <t>ТОВ "КУА "Гранд Iнвест"</t>
  </si>
  <si>
    <t>33100470</t>
  </si>
  <si>
    <t>НТ "ВНПФ "Національний"</t>
  </si>
  <si>
    <t>НО ВНПФ "Довіра - Україна"</t>
  </si>
  <si>
    <t>33404451</t>
  </si>
  <si>
    <t>НТ "НППФ "Хлібний"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</si>
</sst>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2" formatCode="#,##0.00&quot; грн.&quot;;\-#,##0.00&quot; грн.&quot;"/>
    <numFmt numFmtId="177" formatCode="0.0000"/>
    <numFmt numFmtId="181" formatCode="dd\.mm\.yyyy;@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7"/>
      <name val="Arial Cyr"/>
      <charset val="204"/>
    </font>
    <font>
      <b/>
      <sz val="14"/>
      <name val="Arial Cyr"/>
      <charset val="204"/>
    </font>
    <font>
      <b/>
      <sz val="14"/>
      <name val="Arial"/>
      <family val="2"/>
      <charset val="204"/>
    </font>
    <font>
      <sz val="10"/>
      <color indexed="8"/>
      <name val="Arial"/>
      <charset val="204"/>
    </font>
    <font>
      <sz val="11"/>
      <name val="Calibri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 style="medium">
        <color indexed="64"/>
      </left>
      <right style="dotted">
        <color indexed="55"/>
      </right>
      <top style="medium">
        <color indexed="64"/>
      </top>
      <bottom style="dotted">
        <color indexed="55"/>
      </bottom>
      <diagonal/>
    </border>
    <border>
      <left style="medium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23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23"/>
      </left>
      <right style="medium">
        <color indexed="64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medium">
        <color indexed="64"/>
      </right>
      <top style="dashed">
        <color indexed="23"/>
      </top>
      <bottom style="dashed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 style="dotted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0" fontId="10" fillId="0" borderId="0"/>
    <xf numFmtId="0" fontId="2" fillId="0" borderId="0"/>
    <xf numFmtId="0" fontId="10" fillId="0" borderId="0"/>
    <xf numFmtId="0" fontId="18" fillId="0" borderId="0"/>
    <xf numFmtId="0" fontId="10" fillId="0" borderId="0"/>
    <xf numFmtId="0" fontId="18" fillId="0" borderId="0"/>
    <xf numFmtId="0" fontId="10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10" fontId="3" fillId="0" borderId="0" xfId="0" applyNumberFormat="1" applyFont="1" applyBorder="1"/>
    <xf numFmtId="0" fontId="0" fillId="0" borderId="0" xfId="0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172" fontId="2" fillId="0" borderId="0" xfId="2" applyNumberFormat="1" applyFont="1" applyFill="1" applyBorder="1" applyAlignment="1">
      <alignment horizontal="right" wrapText="1"/>
    </xf>
    <xf numFmtId="0" fontId="11" fillId="0" borderId="3" xfId="3" applyFont="1" applyFill="1" applyBorder="1" applyAlignment="1">
      <alignment horizontal="left" vertical="center" wrapText="1"/>
    </xf>
    <xf numFmtId="0" fontId="11" fillId="0" borderId="3" xfId="3" applyFont="1" applyFill="1" applyBorder="1" applyAlignment="1">
      <alignment vertical="center" wrapText="1"/>
    </xf>
    <xf numFmtId="0" fontId="11" fillId="0" borderId="4" xfId="3" applyFont="1" applyFill="1" applyBorder="1" applyAlignment="1">
      <alignment vertical="center" wrapText="1"/>
    </xf>
    <xf numFmtId="10" fontId="11" fillId="0" borderId="5" xfId="5" applyNumberFormat="1" applyFont="1" applyFill="1" applyBorder="1" applyAlignment="1">
      <alignment horizontal="right" vertical="center" indent="1"/>
    </xf>
    <xf numFmtId="10" fontId="11" fillId="0" borderId="6" xfId="5" applyNumberFormat="1" applyFont="1" applyFill="1" applyBorder="1" applyAlignment="1">
      <alignment horizontal="right" vertical="center" indent="1"/>
    </xf>
    <xf numFmtId="10" fontId="11" fillId="0" borderId="7" xfId="5" applyNumberFormat="1" applyFont="1" applyFill="1" applyBorder="1" applyAlignment="1">
      <alignment horizontal="right" vertical="center" indent="1"/>
    </xf>
    <xf numFmtId="0" fontId="11" fillId="0" borderId="8" xfId="3" applyFont="1" applyFill="1" applyBorder="1" applyAlignment="1">
      <alignment horizontal="left" vertical="center" wrapText="1"/>
    </xf>
    <xf numFmtId="10" fontId="11" fillId="0" borderId="9" xfId="5" applyNumberFormat="1" applyFont="1" applyFill="1" applyBorder="1" applyAlignment="1">
      <alignment horizontal="right" vertical="center" indent="1"/>
    </xf>
    <xf numFmtId="10" fontId="14" fillId="0" borderId="5" xfId="5" applyNumberFormat="1" applyFont="1" applyFill="1" applyBorder="1" applyAlignment="1">
      <alignment horizontal="right" vertical="center" indent="1"/>
    </xf>
    <xf numFmtId="0" fontId="15" fillId="0" borderId="0" xfId="0" applyFont="1"/>
    <xf numFmtId="0" fontId="13" fillId="0" borderId="10" xfId="0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vertical="center" wrapText="1"/>
    </xf>
    <xf numFmtId="0" fontId="0" fillId="0" borderId="0" xfId="0" applyFill="1"/>
    <xf numFmtId="0" fontId="16" fillId="0" borderId="0" xfId="0" applyFont="1" applyFill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3" xfId="0" applyFont="1" applyFill="1" applyBorder="1"/>
    <xf numFmtId="4" fontId="16" fillId="0" borderId="0" xfId="0" applyNumberFormat="1" applyFont="1" applyFill="1" applyAlignment="1">
      <alignment horizontal="left" vertical="center"/>
    </xf>
    <xf numFmtId="4" fontId="0" fillId="0" borderId="0" xfId="0" applyNumberFormat="1"/>
    <xf numFmtId="4" fontId="7" fillId="0" borderId="1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0" borderId="17" xfId="0" applyFont="1" applyFill="1" applyBorder="1" applyAlignment="1">
      <alignment horizontal="left" vertical="center"/>
    </xf>
    <xf numFmtId="0" fontId="14" fillId="0" borderId="17" xfId="3" applyFont="1" applyFill="1" applyBorder="1" applyAlignment="1">
      <alignment vertical="center" wrapText="1"/>
    </xf>
    <xf numFmtId="10" fontId="14" fillId="0" borderId="17" xfId="5" applyNumberFormat="1" applyFont="1" applyFill="1" applyBorder="1" applyAlignment="1">
      <alignment horizontal="center" vertical="center" wrapText="1"/>
    </xf>
    <xf numFmtId="10" fontId="14" fillId="0" borderId="17" xfId="5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14" fillId="0" borderId="18" xfId="7" applyNumberFormat="1" applyFont="1" applyFill="1" applyBorder="1" applyAlignment="1">
      <alignment vertical="center" wrapText="1"/>
    </xf>
    <xf numFmtId="0" fontId="18" fillId="0" borderId="19" xfId="4" applyFont="1" applyFill="1" applyBorder="1" applyAlignment="1">
      <alignment wrapText="1"/>
    </xf>
    <xf numFmtId="0" fontId="18" fillId="0" borderId="20" xfId="4" applyFont="1" applyFill="1" applyBorder="1" applyAlignment="1">
      <alignment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0" fontId="14" fillId="0" borderId="23" xfId="5" applyNumberFormat="1" applyFont="1" applyFill="1" applyBorder="1" applyAlignment="1">
      <alignment horizontal="right" vertical="center" wrapText="1"/>
    </xf>
    <xf numFmtId="10" fontId="18" fillId="0" borderId="21" xfId="5" applyNumberFormat="1" applyFont="1" applyFill="1" applyBorder="1" applyAlignment="1">
      <alignment horizontal="right" vertical="center" wrapText="1"/>
    </xf>
    <xf numFmtId="10" fontId="18" fillId="0" borderId="19" xfId="5" applyNumberFormat="1" applyFont="1" applyFill="1" applyBorder="1" applyAlignment="1">
      <alignment horizontal="right" vertical="center" wrapText="1"/>
    </xf>
    <xf numFmtId="10" fontId="18" fillId="0" borderId="22" xfId="5" applyNumberFormat="1" applyFont="1" applyFill="1" applyBorder="1" applyAlignment="1">
      <alignment horizontal="right" vertical="center" wrapText="1"/>
    </xf>
    <xf numFmtId="10" fontId="18" fillId="0" borderId="20" xfId="5" applyNumberFormat="1" applyFont="1" applyFill="1" applyBorder="1" applyAlignment="1">
      <alignment horizontal="right" vertical="center" wrapText="1"/>
    </xf>
    <xf numFmtId="181" fontId="18" fillId="0" borderId="19" xfId="4" applyNumberFormat="1" applyFont="1" applyFill="1" applyBorder="1" applyAlignment="1">
      <alignment horizontal="right" wrapText="1"/>
    </xf>
    <xf numFmtId="181" fontId="18" fillId="0" borderId="20" xfId="4" applyNumberFormat="1" applyFont="1" applyFill="1" applyBorder="1" applyAlignment="1">
      <alignment horizontal="right" wrapText="1"/>
    </xf>
    <xf numFmtId="0" fontId="19" fillId="0" borderId="0" xfId="0" applyFont="1"/>
    <xf numFmtId="0" fontId="18" fillId="0" borderId="1" xfId="9" applyFont="1" applyFill="1" applyBorder="1" applyAlignment="1">
      <alignment wrapText="1"/>
    </xf>
    <xf numFmtId="10" fontId="18" fillId="0" borderId="24" xfId="5" applyNumberFormat="1" applyFont="1" applyFill="1" applyBorder="1" applyAlignment="1">
      <alignment horizontal="right" vertical="center" wrapText="1"/>
    </xf>
    <xf numFmtId="10" fontId="18" fillId="0" borderId="25" xfId="5" applyNumberFormat="1" applyFont="1" applyFill="1" applyBorder="1" applyAlignment="1">
      <alignment horizontal="right" vertical="center" wrapText="1"/>
    </xf>
    <xf numFmtId="10" fontId="14" fillId="0" borderId="26" xfId="5" applyNumberFormat="1" applyFont="1" applyFill="1" applyBorder="1" applyAlignment="1">
      <alignment horizontal="right" vertical="center" wrapText="1"/>
    </xf>
    <xf numFmtId="0" fontId="5" fillId="0" borderId="23" xfId="0" applyFont="1" applyFill="1" applyBorder="1" applyAlignment="1">
      <alignment horizontal="left" vertical="center"/>
    </xf>
    <xf numFmtId="0" fontId="12" fillId="0" borderId="27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vertical="center"/>
    </xf>
    <xf numFmtId="10" fontId="0" fillId="0" borderId="0" xfId="0" applyNumberFormat="1"/>
    <xf numFmtId="177" fontId="6" fillId="0" borderId="0" xfId="0" applyNumberFormat="1" applyFont="1" applyAlignment="1">
      <alignment vertical="center"/>
    </xf>
    <xf numFmtId="181" fontId="18" fillId="0" borderId="1" xfId="4" applyNumberFormat="1" applyFont="1" applyFill="1" applyBorder="1" applyAlignment="1">
      <alignment horizontal="right" wrapText="1"/>
    </xf>
    <xf numFmtId="0" fontId="7" fillId="0" borderId="28" xfId="0" applyFont="1" applyBorder="1" applyAlignment="1">
      <alignment horizontal="center" vertical="center" wrapText="1"/>
    </xf>
    <xf numFmtId="0" fontId="18" fillId="0" borderId="29" xfId="9" applyFont="1" applyFill="1" applyBorder="1" applyAlignment="1">
      <alignment wrapText="1"/>
    </xf>
    <xf numFmtId="0" fontId="18" fillId="0" borderId="29" xfId="9" applyFont="1" applyFill="1" applyBorder="1" applyAlignment="1"/>
    <xf numFmtId="4" fontId="18" fillId="0" borderId="30" xfId="9" applyNumberFormat="1" applyFont="1" applyFill="1" applyBorder="1" applyAlignment="1">
      <alignment horizontal="right" wrapText="1"/>
    </xf>
    <xf numFmtId="4" fontId="6" fillId="0" borderId="31" xfId="0" applyNumberFormat="1" applyFont="1" applyBorder="1" applyAlignment="1">
      <alignment horizontal="center" vertical="center" wrapText="1"/>
    </xf>
    <xf numFmtId="0" fontId="18" fillId="0" borderId="32" xfId="9" applyFont="1" applyFill="1" applyBorder="1" applyAlignment="1">
      <alignment horizontal="right" wrapText="1"/>
    </xf>
    <xf numFmtId="4" fontId="14" fillId="0" borderId="33" xfId="7" applyNumberFormat="1" applyFont="1" applyFill="1" applyBorder="1" applyAlignment="1">
      <alignment horizontal="right" vertical="center" wrapText="1" indent="1"/>
    </xf>
    <xf numFmtId="10" fontId="18" fillId="0" borderId="30" xfId="9" applyNumberFormat="1" applyFont="1" applyFill="1" applyBorder="1" applyAlignment="1">
      <alignment horizontal="right" wrapText="1"/>
    </xf>
    <xf numFmtId="10" fontId="12" fillId="0" borderId="18" xfId="0" applyNumberFormat="1" applyFont="1" applyFill="1" applyBorder="1" applyAlignment="1">
      <alignment vertical="center"/>
    </xf>
    <xf numFmtId="4" fontId="14" fillId="0" borderId="33" xfId="7" applyNumberFormat="1" applyFont="1" applyFill="1" applyBorder="1" applyAlignment="1">
      <alignment vertical="center" wrapText="1"/>
    </xf>
    <xf numFmtId="0" fontId="12" fillId="0" borderId="34" xfId="0" applyFont="1" applyBorder="1" applyAlignment="1">
      <alignment horizontal="left" vertical="center"/>
    </xf>
    <xf numFmtId="4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4" fontId="12" fillId="0" borderId="38" xfId="0" applyNumberFormat="1" applyFont="1" applyBorder="1" applyAlignment="1">
      <alignment horizontal="center" vertical="center" wrapText="1"/>
    </xf>
    <xf numFmtId="4" fontId="12" fillId="0" borderId="38" xfId="0" applyNumberFormat="1" applyFont="1" applyFill="1" applyBorder="1" applyAlignment="1">
      <alignment horizontal="center" vertical="center" wrapText="1"/>
    </xf>
    <xf numFmtId="0" fontId="12" fillId="0" borderId="38" xfId="0" applyNumberFormat="1" applyFont="1" applyBorder="1" applyAlignment="1">
      <alignment horizontal="center" vertical="center" wrapText="1"/>
    </xf>
    <xf numFmtId="177" fontId="12" fillId="0" borderId="38" xfId="0" applyNumberFormat="1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10" fillId="0" borderId="1" xfId="8" applyFont="1" applyFill="1" applyBorder="1" applyAlignment="1">
      <alignment wrapText="1"/>
    </xf>
    <xf numFmtId="0" fontId="10" fillId="0" borderId="1" xfId="6" applyFont="1" applyFill="1" applyBorder="1" applyAlignment="1">
      <alignment wrapText="1"/>
    </xf>
    <xf numFmtId="4" fontId="10" fillId="0" borderId="1" xfId="8" applyNumberFormat="1" applyFont="1" applyFill="1" applyBorder="1" applyAlignment="1">
      <alignment horizontal="right" wrapText="1"/>
    </xf>
    <xf numFmtId="177" fontId="10" fillId="0" borderId="1" xfId="8" applyNumberFormat="1" applyFont="1" applyFill="1" applyBorder="1" applyAlignment="1">
      <alignment horizontal="right" wrapText="1"/>
    </xf>
    <xf numFmtId="0" fontId="10" fillId="0" borderId="20" xfId="4" applyFont="1" applyFill="1" applyBorder="1" applyAlignment="1">
      <alignment wrapText="1"/>
    </xf>
    <xf numFmtId="4" fontId="10" fillId="0" borderId="1" xfId="8" applyNumberFormat="1" applyFont="1" applyBorder="1"/>
    <xf numFmtId="4" fontId="10" fillId="0" borderId="0" xfId="8" applyNumberFormat="1" applyFont="1" applyFill="1" applyAlignment="1">
      <alignment horizontal="right" wrapText="1"/>
    </xf>
    <xf numFmtId="4" fontId="21" fillId="0" borderId="27" xfId="7" applyNumberFormat="1" applyFont="1" applyFill="1" applyBorder="1" applyAlignment="1">
      <alignment vertical="center" wrapText="1"/>
    </xf>
    <xf numFmtId="177" fontId="21" fillId="0" borderId="27" xfId="7" applyNumberFormat="1" applyFont="1" applyFill="1" applyBorder="1" applyAlignment="1">
      <alignment vertical="center" wrapText="1"/>
    </xf>
    <xf numFmtId="0" fontId="10" fillId="0" borderId="29" xfId="8" applyFont="1" applyFill="1" applyBorder="1" applyAlignment="1">
      <alignment wrapText="1"/>
    </xf>
    <xf numFmtId="0" fontId="10" fillId="0" borderId="20" xfId="8" applyFont="1" applyFill="1" applyBorder="1" applyAlignment="1">
      <alignment wrapText="1"/>
    </xf>
    <xf numFmtId="0" fontId="10" fillId="0" borderId="1" xfId="4" applyFont="1" applyFill="1" applyBorder="1" applyAlignment="1">
      <alignment wrapText="1"/>
    </xf>
    <xf numFmtId="0" fontId="5" fillId="0" borderId="1" xfId="0" applyFont="1" applyBorder="1" applyAlignment="1">
      <alignment vertical="center"/>
    </xf>
    <xf numFmtId="0" fontId="10" fillId="0" borderId="0" xfId="8" applyFont="1" applyFill="1" applyBorder="1" applyAlignment="1">
      <alignment wrapText="1"/>
    </xf>
    <xf numFmtId="0" fontId="6" fillId="0" borderId="1" xfId="0" applyFont="1" applyBorder="1" applyAlignment="1">
      <alignment vertical="center"/>
    </xf>
    <xf numFmtId="0" fontId="11" fillId="0" borderId="40" xfId="3" applyFont="1" applyFill="1" applyBorder="1" applyAlignment="1">
      <alignment horizontal="left" vertical="center" wrapText="1"/>
    </xf>
    <xf numFmtId="10" fontId="11" fillId="0" borderId="41" xfId="5" applyNumberFormat="1" applyFont="1" applyFill="1" applyBorder="1" applyAlignment="1">
      <alignment horizontal="right" vertical="center" indent="1"/>
    </xf>
    <xf numFmtId="3" fontId="10" fillId="0" borderId="1" xfId="8" applyNumberFormat="1" applyFont="1" applyFill="1" applyBorder="1" applyAlignment="1">
      <alignment horizontal="right" wrapText="1"/>
    </xf>
    <xf numFmtId="0" fontId="7" fillId="0" borderId="42" xfId="0" applyFont="1" applyFill="1" applyBorder="1" applyAlignment="1">
      <alignment horizontal="center" vertical="center" wrapText="1"/>
    </xf>
    <xf numFmtId="0" fontId="21" fillId="0" borderId="34" xfId="7" applyFont="1" applyFill="1" applyBorder="1" applyAlignment="1">
      <alignment horizontal="center" vertical="center"/>
    </xf>
    <xf numFmtId="0" fontId="21" fillId="0" borderId="43" xfId="7" applyFont="1" applyFill="1" applyBorder="1" applyAlignment="1">
      <alignment horizontal="center" vertical="center"/>
    </xf>
    <xf numFmtId="0" fontId="14" fillId="0" borderId="33" xfId="7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14" fontId="7" fillId="0" borderId="18" xfId="0" applyNumberFormat="1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</cellXfs>
  <cellStyles count="11">
    <cellStyle name="Звичайний" xfId="0" builtinId="0"/>
    <cellStyle name="Обычный 2 2" xfId="1" xr:uid="{D6C192DB-9FD1-4A46-BB6D-CE2AEA34EA0F}"/>
    <cellStyle name="Обычный_Nastya_Otkrit" xfId="2" xr:uid="{999C35E9-9EBD-4959-A447-AE1F7F94A4EF}"/>
    <cellStyle name="Обычный_Відкр_2" xfId="3" xr:uid="{719DB965-79BE-46F8-852B-DD4A60EFB592}"/>
    <cellStyle name="Обычный_Доходність" xfId="4" xr:uid="{D238A5EE-7B11-49C1-A172-C48F055835D0}"/>
    <cellStyle name="Обычный_З_2_28.10" xfId="5" xr:uid="{972915EF-552C-4262-AA56-95F5BF6E9742}"/>
    <cellStyle name="Обычный_Лист1" xfId="6" xr:uid="{A6F87DD6-A0FD-4030-8F2A-AE090440682A}"/>
    <cellStyle name="Обычный_Лист2" xfId="7" xr:uid="{7A984FDE-C567-483D-A50A-00219FD38DE6}"/>
    <cellStyle name="Обычный_Основні показники" xfId="8" xr:uid="{C7E0E87C-B57A-4599-A5BE-E78EECFF13F0}"/>
    <cellStyle name="Обычный_Структура активів" xfId="9" xr:uid="{51C0FFCA-67E4-40BF-B19E-436AEE39FB5F}"/>
    <cellStyle name="Процентный 2" xfId="10" xr:uid="{5574D99A-82BD-4731-A7FC-DF4A7BD38D59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154179887327589"/>
          <c:y val="0.2530869283028877"/>
          <c:w val="0.34767085935900288"/>
          <c:h val="0.3991777568354488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F5-4EAF-A4EB-C02844C8C9E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F5-4EAF-A4EB-C02844C8C9E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1F5-4EAF-A4EB-C02844C8C9E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F5-4EAF-A4EB-C02844C8C9E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1F5-4EAF-A4EB-C02844C8C9E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F5-4EAF-A4EB-C02844C8C9E0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72043136836246979"/>
                  <c:y val="0.51028909121232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5-4EAF-A4EB-C02844C8C9E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2939108246367199"/>
                  <c:y val="0.368313497286316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F5-4EAF-A4EB-C02844C8C9E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9390732440657974"/>
                  <c:y val="0.2242802860570305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F5-4EAF-A4EB-C02844C8C9E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9247380515268881"/>
                  <c:y val="0.17078223617186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F5-4EAF-A4EB-C02844C8C9E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9820875722578761"/>
                  <c:y val="0.1831279399915203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F5-4EAF-A4EB-C02844C8C9E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56272499916869534"/>
                  <c:y val="0.203704113024275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F5-4EAF-A4EB-C02844C8C9E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'Структура активів НПФ'!$G$2:$Q$2</c:f>
              <c:strCache>
                <c:ptCount val="6"/>
                <c:pt idx="0">
                  <c:v>ЦП в активах фонду, %</c:v>
                </c:pt>
                <c:pt idx="1">
                  <c:v>Грошові кошти в активах фонду, %</c:v>
                </c:pt>
                <c:pt idx="2">
                  <c:v>Об'єкти нерухомості в активах фонду, %</c:v>
                </c:pt>
                <c:pt idx="3">
                  <c:v>Банківські метали в активах фонду, %</c:v>
                </c:pt>
                <c:pt idx="4">
                  <c:v>Інші інвестиції в активах фонду, %</c:v>
                </c:pt>
                <c:pt idx="5">
                  <c:v>Дебіторська заборгованість в активах фонду, %</c:v>
                </c:pt>
              </c:strCache>
            </c:strRef>
          </c:cat>
          <c:val>
            <c:numRef>
              <c:f>'Структура активів НПФ'!$G$45:$Q$45</c:f>
              <c:numCache>
                <c:formatCode>0.00%</c:formatCode>
                <c:ptCount val="6"/>
                <c:pt idx="0">
                  <c:v>0.63437368767736846</c:v>
                </c:pt>
                <c:pt idx="1">
                  <c:v>0.3302189621232004</c:v>
                </c:pt>
                <c:pt idx="2">
                  <c:v>5.6366179945823557E-3</c:v>
                </c:pt>
                <c:pt idx="3">
                  <c:v>1.7869954073823153E-2</c:v>
                </c:pt>
                <c:pt idx="4">
                  <c:v>2.9717665269779533E-3</c:v>
                </c:pt>
                <c:pt idx="5">
                  <c:v>8.9290116040474619E-3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F5-4EAF-A4EB-C02844C8C9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2580684680017712"/>
          <c:y val="0.72016605614642837"/>
          <c:w val="0.55018017434646327"/>
          <c:h val="0.265432632122540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400" i="0"/>
              <a:t>Доходність НПФ, 
банківських депозитів та ОВДП</a:t>
            </a:r>
            <a:r>
              <a:rPr lang="uk-UA" sz="1400" i="0" baseline="0"/>
              <a:t> </a:t>
            </a:r>
            <a:r>
              <a:rPr lang="uk-UA" sz="1400" i="0"/>
              <a:t>за місяць</a:t>
            </a:r>
          </a:p>
        </c:rich>
      </c:tx>
      <c:layout>
        <c:manualLayout>
          <c:xMode val="edge"/>
          <c:yMode val="edge"/>
          <c:x val="0.3176808516912914"/>
          <c:y val="5.208537612043777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7437990025835466E-2"/>
          <c:y val="7.0189773809273354E-2"/>
          <c:w val="0.96515483925602374"/>
          <c:h val="0.912467059520553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DD-4AF5-AF9D-32991832E431}"/>
              </c:ext>
            </c:extLst>
          </c:dPt>
          <c:dPt>
            <c:idx val="43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EDD-4AF5-AF9D-32991832E431}"/>
              </c:ext>
            </c:extLst>
          </c:dPt>
          <c:dPt>
            <c:idx val="44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DD-4AF5-AF9D-32991832E431}"/>
              </c:ext>
            </c:extLst>
          </c:dPt>
          <c:dPt>
            <c:idx val="45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EDD-4AF5-AF9D-32991832E431}"/>
              </c:ext>
            </c:extLst>
          </c:dPt>
          <c:dPt>
            <c:idx val="46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DD-4AF5-AF9D-32991832E431}"/>
              </c:ext>
            </c:extLst>
          </c:dPt>
          <c:dPt>
            <c:idx val="47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EDD-4AF5-AF9D-32991832E431}"/>
              </c:ext>
            </c:extLst>
          </c:dPt>
          <c:dPt>
            <c:idx val="4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EDD-4AF5-AF9D-32991832E431}"/>
              </c:ext>
            </c:extLst>
          </c:dPt>
          <c:dPt>
            <c:idx val="49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EDD-4AF5-AF9D-32991832E431}"/>
              </c:ext>
            </c:extLst>
          </c:dPt>
          <c:dPt>
            <c:idx val="5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EDD-4AF5-AF9D-32991832E431}"/>
              </c:ext>
            </c:extLst>
          </c:dPt>
          <c:dPt>
            <c:idx val="52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EDD-4AF5-AF9D-32991832E431}"/>
              </c:ext>
            </c:extLst>
          </c:dPt>
          <c:dPt>
            <c:idx val="53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EDD-4AF5-AF9D-32991832E431}"/>
              </c:ext>
            </c:extLst>
          </c:dPt>
          <c:dPt>
            <c:idx val="54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EEDD-4AF5-AF9D-32991832E431}"/>
              </c:ext>
            </c:extLst>
          </c:dPt>
          <c:dPt>
            <c:idx val="55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EEDD-4AF5-AF9D-32991832E431}"/>
              </c:ext>
            </c:extLst>
          </c:dPt>
          <c:dPt>
            <c:idx val="56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EDD-4AF5-AF9D-32991832E431}"/>
              </c:ext>
            </c:extLst>
          </c:dPt>
          <c:dPt>
            <c:idx val="5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EDD-4AF5-AF9D-32991832E431}"/>
              </c:ext>
            </c:extLst>
          </c:dPt>
          <c:dPt>
            <c:idx val="5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EDD-4AF5-AF9D-32991832E431}"/>
              </c:ext>
            </c:extLst>
          </c:dPt>
          <c:dPt>
            <c:idx val="59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EDD-4AF5-AF9D-32991832E431}"/>
              </c:ext>
            </c:extLst>
          </c:dPt>
          <c:dPt>
            <c:idx val="60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EDD-4AF5-AF9D-32991832E431}"/>
              </c:ext>
            </c:extLst>
          </c:dPt>
          <c:cat>
            <c:strRef>
              <c:f>'Доходність (графік)'!$A$2:$A$49</c:f>
              <c:strCache>
                <c:ptCount val="48"/>
                <c:pt idx="0">
                  <c:v>НТ  "ВНПФ "ВСІ"</c:v>
                </c:pt>
                <c:pt idx="1">
                  <c:v>НТ ВНПФ "Український пенсійний капітал"</c:v>
                </c:pt>
                <c:pt idx="2">
                  <c:v>ВНПФ "Покрова"</c:v>
                </c:pt>
                <c:pt idx="3">
                  <c:v>ВНПФ "Гарант-Пенсія"</c:v>
                </c:pt>
                <c:pt idx="4">
                  <c:v>НТ "ВПФ "Соцiальний стандарт"</c:v>
                </c:pt>
                <c:pt idx="5">
                  <c:v>ВНПФ"ПРИЧЕТНІСТЬ"</c:v>
                </c:pt>
                <c:pt idx="6">
                  <c:v>ВНПФ "ПенсІйна опІка"</c:v>
                </c:pt>
                <c:pt idx="7">
                  <c:v>НТ ВНПФ "Прикарпаття"</c:v>
                </c:pt>
                <c:pt idx="8">
                  <c:v>НО ВНПФ "Довіра - Україна"</c:v>
                </c:pt>
                <c:pt idx="9">
                  <c:v>ВНПФ "НадІйна перспектива"</c:v>
                </c:pt>
                <c:pt idx="10">
                  <c:v>ВНПФ "Золота осІнь"</c:v>
                </c:pt>
                <c:pt idx="11">
                  <c:v>ВНПФ "РЕЗЕРВ"</c:v>
                </c:pt>
                <c:pt idx="12">
                  <c:v>НТ "ВПФ "СоцІальна перспектива"</c:v>
                </c:pt>
                <c:pt idx="13">
                  <c:v>ВНПФ "Ніка"</c:v>
                </c:pt>
                <c:pt idx="14">
                  <c:v>ВНПФ "Український пенсійний фонд"</c:v>
                </c:pt>
                <c:pt idx="15">
                  <c:v>НТ "ВНПФ "АРТА"</c:v>
                </c:pt>
                <c:pt idx="16">
                  <c:v>ВПФ "ПенсІйний капІтал"</c:v>
                </c:pt>
                <c:pt idx="17">
                  <c:v>ВНПФ "Європейський вибір"</c:v>
                </c:pt>
                <c:pt idx="18">
                  <c:v>НТ "ВНПФ "ВЗАЄМОДОПОМОГА"</c:v>
                </c:pt>
                <c:pt idx="19">
                  <c:v>ПНПФ "Шахтар"</c:v>
                </c:pt>
                <c:pt idx="20">
                  <c:v>НТ "ВНПФ "Національний"</c:v>
                </c:pt>
                <c:pt idx="21">
                  <c:v>ВНПФ"Джерело"</c:v>
                </c:pt>
                <c:pt idx="22">
                  <c:v>НО "ВПФ "Соціальні гарантії"</c:v>
                </c:pt>
                <c:pt idx="23">
                  <c:v>КНПФ ТПП України</c:v>
                </c:pt>
                <c:pt idx="24">
                  <c:v>НПФ "ВПФ "ФРІФЛАЙТ"</c:v>
                </c:pt>
                <c:pt idx="25">
                  <c:v>ВНПФ "Емерит-Україна"</c:v>
                </c:pt>
                <c:pt idx="26">
                  <c:v>ВНПФ "Всеукраїнський пенсійний фонд"</c:v>
                </c:pt>
                <c:pt idx="27">
                  <c:v>ВНПФ "Україна"</c:v>
                </c:pt>
                <c:pt idx="28">
                  <c:v>НТ "НППФ "Хлібний"</c:v>
                </c:pt>
                <c:pt idx="29">
                  <c:v>ВНПФ "Лаурус"</c:v>
                </c:pt>
                <c:pt idx="30">
                  <c:v>ВНПФ "ІнІцІатива"</c:v>
                </c:pt>
                <c:pt idx="31">
                  <c:v>НТ "ВНПФ "РЕЗЕРВ Р?ВНЕНЩИНИ"</c:v>
                </c:pt>
                <c:pt idx="32">
                  <c:v>ВНПФ "СТОЛИЧНИЙ РЕЗЕРВ"</c:v>
                </c:pt>
                <c:pt idx="33">
                  <c:v>ПНПФ "МагІстраль"</c:v>
                </c:pt>
                <c:pt idx="34">
                  <c:v>ВПФ "ОТП ПенсІя"</c:v>
                </c:pt>
                <c:pt idx="35">
                  <c:v>НТ «НКПФ ВАТ «Укрексімбанк»</c:v>
                </c:pt>
                <c:pt idx="36">
                  <c:v>ВПФ "Приватфонд"</c:v>
                </c:pt>
                <c:pt idx="37">
                  <c:v>ВПФ "Фармацевтичний"</c:v>
                </c:pt>
                <c:pt idx="38">
                  <c:v>НТ "ВПФ "ДинастІя"</c:v>
                </c:pt>
                <c:pt idx="39">
                  <c:v>ВНПФ «ТУРБОТА»</c:v>
                </c:pt>
                <c:pt idx="40">
                  <c:v>НТ "ВНПФ "ЄВРОПА"</c:v>
                </c:pt>
                <c:pt idx="41">
                  <c:v>НТ "ВНПФ "Фонд пенсІйних заощаджень"</c:v>
                </c:pt>
                <c:pt idx="42">
                  <c:v>Середня доходність НПФ</c:v>
                </c:pt>
                <c:pt idx="43">
                  <c:v>Депозити у євро</c:v>
                </c:pt>
                <c:pt idx="44">
                  <c:v>Депозити у дол. США</c:v>
                </c:pt>
                <c:pt idx="45">
                  <c:v>Депозити у грн.</c:v>
                </c:pt>
                <c:pt idx="46">
                  <c:v>"Золотий" депозит (за офіційним курсом золота)</c:v>
                </c:pt>
                <c:pt idx="47">
                  <c:v>ОВДП у гривні (однорічні)</c:v>
                </c:pt>
              </c:strCache>
            </c:strRef>
          </c:cat>
          <c:val>
            <c:numRef>
              <c:f>'Доходність (графік)'!$B$2:$B$49</c:f>
              <c:numCache>
                <c:formatCode>0.00%</c:formatCode>
                <c:ptCount val="48"/>
                <c:pt idx="0">
                  <c:v>-6.9062447399427573E-2</c:v>
                </c:pt>
                <c:pt idx="1">
                  <c:v>-5.0559353635798665E-2</c:v>
                </c:pt>
                <c:pt idx="2">
                  <c:v>-3.1938924911106392E-2</c:v>
                </c:pt>
                <c:pt idx="3">
                  <c:v>-1.9463472042004826E-2</c:v>
                </c:pt>
                <c:pt idx="4">
                  <c:v>-1.5408852835090747E-2</c:v>
                </c:pt>
                <c:pt idx="5">
                  <c:v>-1.2201617198470127E-2</c:v>
                </c:pt>
                <c:pt idx="6">
                  <c:v>-7.8618776013567038E-3</c:v>
                </c:pt>
                <c:pt idx="7">
                  <c:v>-6.2783947501261483E-3</c:v>
                </c:pt>
                <c:pt idx="8">
                  <c:v>-5.320619126589321E-3</c:v>
                </c:pt>
                <c:pt idx="9">
                  <c:v>-1.5007362102164024E-3</c:v>
                </c:pt>
                <c:pt idx="10">
                  <c:v>-9.894459102902653E-4</c:v>
                </c:pt>
                <c:pt idx="11">
                  <c:v>1.6517683637777836E-3</c:v>
                </c:pt>
                <c:pt idx="12">
                  <c:v>2.0291150080047338E-3</c:v>
                </c:pt>
                <c:pt idx="13">
                  <c:v>2.9175784099197966E-3</c:v>
                </c:pt>
                <c:pt idx="14">
                  <c:v>3.5352723766672867E-3</c:v>
                </c:pt>
                <c:pt idx="15">
                  <c:v>3.6925703258368081E-3</c:v>
                </c:pt>
                <c:pt idx="16">
                  <c:v>3.9009310712840861E-3</c:v>
                </c:pt>
                <c:pt idx="17">
                  <c:v>4.4393063583814119E-3</c:v>
                </c:pt>
                <c:pt idx="18">
                  <c:v>4.4610640949944713E-3</c:v>
                </c:pt>
                <c:pt idx="19">
                  <c:v>4.6425052009197998E-3</c:v>
                </c:pt>
                <c:pt idx="20">
                  <c:v>4.6475600309838772E-3</c:v>
                </c:pt>
                <c:pt idx="21">
                  <c:v>5.0129645635264009E-3</c:v>
                </c:pt>
                <c:pt idx="22">
                  <c:v>5.1141951699269494E-3</c:v>
                </c:pt>
                <c:pt idx="23">
                  <c:v>5.496662740479108E-3</c:v>
                </c:pt>
                <c:pt idx="24">
                  <c:v>6.2203306596824159E-3</c:v>
                </c:pt>
                <c:pt idx="25">
                  <c:v>6.9001250082241228E-3</c:v>
                </c:pt>
                <c:pt idx="26">
                  <c:v>7.1134626690181335E-3</c:v>
                </c:pt>
                <c:pt idx="27">
                  <c:v>7.4251939416329904E-3</c:v>
                </c:pt>
                <c:pt idx="28">
                  <c:v>7.4435915329145175E-3</c:v>
                </c:pt>
                <c:pt idx="29">
                  <c:v>7.5169019096192891E-3</c:v>
                </c:pt>
                <c:pt idx="30">
                  <c:v>7.6051410753670279E-3</c:v>
                </c:pt>
                <c:pt idx="31">
                  <c:v>7.8767977387979027E-3</c:v>
                </c:pt>
                <c:pt idx="32">
                  <c:v>7.9968476194891558E-3</c:v>
                </c:pt>
                <c:pt idx="33">
                  <c:v>8.3538261246924872E-3</c:v>
                </c:pt>
                <c:pt idx="34">
                  <c:v>9.4891632935389936E-3</c:v>
                </c:pt>
                <c:pt idx="35">
                  <c:v>9.8787214859770156E-3</c:v>
                </c:pt>
                <c:pt idx="36">
                  <c:v>1.1341655869475664E-2</c:v>
                </c:pt>
                <c:pt idx="37">
                  <c:v>1.168422122125512E-2</c:v>
                </c:pt>
                <c:pt idx="38">
                  <c:v>1.2162019989479189E-2</c:v>
                </c:pt>
                <c:pt idx="39">
                  <c:v>1.2229669038900104E-2</c:v>
                </c:pt>
                <c:pt idx="40">
                  <c:v>1.2275884348247557E-2</c:v>
                </c:pt>
                <c:pt idx="41">
                  <c:v>2.5626477541371262E-2</c:v>
                </c:pt>
                <c:pt idx="42">
                  <c:v>2.4037578956924498E-4</c:v>
                </c:pt>
                <c:pt idx="43">
                  <c:v>-1.34114476479854E-2</c:v>
                </c:pt>
                <c:pt idx="44">
                  <c:v>1.469657559451143E-2</c:v>
                </c:pt>
                <c:pt idx="45">
                  <c:v>1.1362191780821916E-2</c:v>
                </c:pt>
                <c:pt idx="46">
                  <c:v>-0.10766918376479299</c:v>
                </c:pt>
                <c:pt idx="47">
                  <c:v>1.3282191780821918E-2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EDD-4AF5-AF9D-32991832E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74980928"/>
        <c:axId val="1"/>
      </c:barChart>
      <c:catAx>
        <c:axId val="1774980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3"/>
          <c:min val="-0.1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774980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48</xdr:row>
      <xdr:rowOff>76200</xdr:rowOff>
    </xdr:from>
    <xdr:to>
      <xdr:col>6</xdr:col>
      <xdr:colOff>114300</xdr:colOff>
      <xdr:row>74</xdr:row>
      <xdr:rowOff>0</xdr:rowOff>
    </xdr:to>
    <xdr:graphicFrame macro="">
      <xdr:nvGraphicFramePr>
        <xdr:cNvPr id="4098" name="Діагр. 2">
          <a:extLst>
            <a:ext uri="{FF2B5EF4-FFF2-40B4-BE49-F238E27FC236}">
              <a16:creationId xmlns:a16="http://schemas.microsoft.com/office/drawing/2014/main" id="{79DF6292-BB24-B2F1-5482-8357F48CD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76200</xdr:rowOff>
    </xdr:from>
    <xdr:to>
      <xdr:col>23</xdr:col>
      <xdr:colOff>419100</xdr:colOff>
      <xdr:row>77</xdr:row>
      <xdr:rowOff>152400</xdr:rowOff>
    </xdr:to>
    <xdr:graphicFrame macro="">
      <xdr:nvGraphicFramePr>
        <xdr:cNvPr id="2049" name="Диаграмма 1">
          <a:extLst>
            <a:ext uri="{FF2B5EF4-FFF2-40B4-BE49-F238E27FC236}">
              <a16:creationId xmlns:a16="http://schemas.microsoft.com/office/drawing/2014/main" id="{30871234-8A17-6991-C48D-18EBBDFD0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312E3-C85D-4243-B675-231D3E41D586}">
  <sheetPr>
    <tabColor theme="8" tint="0.59999389629810485"/>
  </sheetPr>
  <dimension ref="A1:K46"/>
  <sheetViews>
    <sheetView tabSelected="1" zoomScaleNormal="100" workbookViewId="0">
      <selection activeCell="B3" sqref="B3"/>
    </sheetView>
  </sheetViews>
  <sheetFormatPr defaultRowHeight="14.25" x14ac:dyDescent="0.2"/>
  <cols>
    <col min="1" max="1" width="6" style="5" customWidth="1"/>
    <col min="2" max="2" width="11.5703125" style="5" customWidth="1"/>
    <col min="3" max="3" width="13.7109375" style="5" bestFit="1" customWidth="1"/>
    <col min="4" max="4" width="55" style="4" customWidth="1"/>
    <col min="5" max="5" width="19.140625" style="43" bestFit="1" customWidth="1"/>
    <col min="6" max="6" width="19" style="43" bestFit="1" customWidth="1"/>
    <col min="7" max="7" width="16" style="43" bestFit="1" customWidth="1"/>
    <col min="8" max="8" width="17" style="63" customWidth="1"/>
    <col min="9" max="9" width="15.140625" style="65" customWidth="1"/>
    <col min="10" max="10" width="48.42578125" style="4" bestFit="1" customWidth="1"/>
    <col min="11" max="11" width="58.140625" style="4" bestFit="1" customWidth="1"/>
    <col min="12" max="16384" width="9.140625" style="4"/>
  </cols>
  <sheetData>
    <row r="1" spans="1:11" s="3" customFormat="1" ht="15.75" thickBot="1" x14ac:dyDescent="0.25">
      <c r="A1" s="77" t="s">
        <v>72</v>
      </c>
      <c r="B1" s="77"/>
      <c r="C1" s="77"/>
      <c r="D1" s="77"/>
      <c r="E1" s="78"/>
      <c r="F1" s="78"/>
      <c r="G1" s="78"/>
      <c r="H1" s="79"/>
      <c r="I1" s="80"/>
      <c r="J1" s="81"/>
      <c r="K1" s="81"/>
    </row>
    <row r="2" spans="1:11" ht="51.75" thickBot="1" x14ac:dyDescent="0.25">
      <c r="A2" s="82" t="s">
        <v>19</v>
      </c>
      <c r="B2" s="83" t="s">
        <v>70</v>
      </c>
      <c r="C2" s="83" t="s">
        <v>73</v>
      </c>
      <c r="D2" s="84" t="s">
        <v>0</v>
      </c>
      <c r="E2" s="85" t="s">
        <v>22</v>
      </c>
      <c r="F2" s="86" t="s">
        <v>23</v>
      </c>
      <c r="G2" s="86" t="s">
        <v>10</v>
      </c>
      <c r="H2" s="87" t="s">
        <v>82</v>
      </c>
      <c r="I2" s="88" t="s">
        <v>83</v>
      </c>
      <c r="J2" s="89" t="s">
        <v>84</v>
      </c>
      <c r="K2" s="89" t="s">
        <v>94</v>
      </c>
    </row>
    <row r="3" spans="1:11" x14ac:dyDescent="0.2">
      <c r="A3" s="90">
        <v>1</v>
      </c>
      <c r="B3" s="91" t="s">
        <v>24</v>
      </c>
      <c r="C3" s="92" t="s">
        <v>25</v>
      </c>
      <c r="D3" s="91" t="s">
        <v>134</v>
      </c>
      <c r="E3" s="93">
        <v>871418669.03999996</v>
      </c>
      <c r="F3" s="93">
        <v>16347208.98</v>
      </c>
      <c r="G3" s="93">
        <v>1.9117944807622251</v>
      </c>
      <c r="H3" s="108">
        <v>88458670</v>
      </c>
      <c r="I3" s="94">
        <v>9.8511000000000006</v>
      </c>
      <c r="J3" s="81" t="s">
        <v>100</v>
      </c>
      <c r="K3" s="81" t="s">
        <v>95</v>
      </c>
    </row>
    <row r="4" spans="1:11" x14ac:dyDescent="0.2">
      <c r="A4" s="90">
        <v>2</v>
      </c>
      <c r="B4" s="91" t="s">
        <v>65</v>
      </c>
      <c r="C4" s="92" t="s">
        <v>25</v>
      </c>
      <c r="D4" s="91" t="s">
        <v>124</v>
      </c>
      <c r="E4" s="93">
        <v>689088829.27999997</v>
      </c>
      <c r="F4" s="93">
        <v>12347395.289999999</v>
      </c>
      <c r="G4" s="93">
        <v>1.8245366206116387</v>
      </c>
      <c r="H4" s="108">
        <v>41839559</v>
      </c>
      <c r="I4" s="94">
        <v>16.469799999999999</v>
      </c>
      <c r="J4" s="81" t="s">
        <v>119</v>
      </c>
      <c r="K4" s="104" t="s">
        <v>119</v>
      </c>
    </row>
    <row r="5" spans="1:11" x14ac:dyDescent="0.2">
      <c r="A5" s="90">
        <v>3</v>
      </c>
      <c r="B5" s="91" t="s">
        <v>31</v>
      </c>
      <c r="C5" s="92" t="s">
        <v>32</v>
      </c>
      <c r="D5" s="91" t="s">
        <v>141</v>
      </c>
      <c r="E5" s="93">
        <v>445396500.33999997</v>
      </c>
      <c r="F5" s="93">
        <v>2535250.06</v>
      </c>
      <c r="G5" s="93">
        <v>0.57247051043573549</v>
      </c>
      <c r="H5" s="108">
        <v>42756512</v>
      </c>
      <c r="I5" s="94">
        <v>10.417</v>
      </c>
      <c r="J5" s="81" t="s">
        <v>110</v>
      </c>
      <c r="K5" s="105" t="s">
        <v>110</v>
      </c>
    </row>
    <row r="6" spans="1:11" x14ac:dyDescent="0.2">
      <c r="A6" s="90">
        <v>4</v>
      </c>
      <c r="B6" s="91" t="s">
        <v>26</v>
      </c>
      <c r="C6" s="91" t="s">
        <v>25</v>
      </c>
      <c r="D6" s="91" t="s">
        <v>143</v>
      </c>
      <c r="E6" s="93">
        <v>438727614.20999998</v>
      </c>
      <c r="F6" s="93">
        <v>13017543.619999999</v>
      </c>
      <c r="G6" s="93">
        <v>3.0578425363437418</v>
      </c>
      <c r="H6" s="108">
        <v>45602969</v>
      </c>
      <c r="I6" s="94">
        <v>9.6205999999999996</v>
      </c>
      <c r="J6" s="104" t="s">
        <v>110</v>
      </c>
      <c r="K6" s="105" t="s">
        <v>95</v>
      </c>
    </row>
    <row r="7" spans="1:11" x14ac:dyDescent="0.2">
      <c r="A7" s="90">
        <v>5</v>
      </c>
      <c r="B7" s="91" t="s">
        <v>28</v>
      </c>
      <c r="C7" s="92" t="s">
        <v>25</v>
      </c>
      <c r="D7" s="91" t="s">
        <v>132</v>
      </c>
      <c r="E7" s="93">
        <v>378385073.25</v>
      </c>
      <c r="F7" s="93">
        <v>2355371.9900000002</v>
      </c>
      <c r="G7" s="93">
        <v>0.62637924134918421</v>
      </c>
      <c r="H7" s="108">
        <v>30906104</v>
      </c>
      <c r="I7" s="94">
        <v>12.2431</v>
      </c>
      <c r="J7" s="81" t="s">
        <v>110</v>
      </c>
      <c r="K7" s="4" t="s">
        <v>110</v>
      </c>
    </row>
    <row r="8" spans="1:11" x14ac:dyDescent="0.2">
      <c r="A8" s="90">
        <v>6</v>
      </c>
      <c r="B8" s="91" t="s">
        <v>27</v>
      </c>
      <c r="C8" s="92" t="s">
        <v>25</v>
      </c>
      <c r="D8" s="91" t="s">
        <v>89</v>
      </c>
      <c r="E8" s="93">
        <v>310858921.56</v>
      </c>
      <c r="F8" s="93">
        <v>4218747.3600000003</v>
      </c>
      <c r="G8" s="93">
        <v>1.3757973399951311</v>
      </c>
      <c r="H8" s="108">
        <v>52031957</v>
      </c>
      <c r="I8" s="94">
        <v>5.9744000000000002</v>
      </c>
      <c r="J8" s="104" t="s">
        <v>90</v>
      </c>
      <c r="K8" s="81" t="s">
        <v>90</v>
      </c>
    </row>
    <row r="9" spans="1:11" x14ac:dyDescent="0.2">
      <c r="A9" s="90">
        <v>7</v>
      </c>
      <c r="B9" s="91" t="s">
        <v>33</v>
      </c>
      <c r="C9" s="92" t="s">
        <v>25</v>
      </c>
      <c r="D9" s="91" t="s">
        <v>144</v>
      </c>
      <c r="E9" s="93">
        <v>107683091.31</v>
      </c>
      <c r="F9" s="93">
        <v>-6901176.8700000001</v>
      </c>
      <c r="G9" s="93">
        <v>-6.0227961304068174</v>
      </c>
      <c r="H9" s="108">
        <v>19470016</v>
      </c>
      <c r="I9" s="94">
        <v>5.5307000000000004</v>
      </c>
      <c r="J9" s="104" t="s">
        <v>102</v>
      </c>
      <c r="K9" s="81" t="s">
        <v>101</v>
      </c>
    </row>
    <row r="10" spans="1:11" x14ac:dyDescent="0.2">
      <c r="A10" s="90">
        <v>8</v>
      </c>
      <c r="B10" s="91" t="s">
        <v>29</v>
      </c>
      <c r="C10" s="92" t="s">
        <v>25</v>
      </c>
      <c r="D10" s="91" t="s">
        <v>145</v>
      </c>
      <c r="E10" s="93">
        <v>95993896.569999993</v>
      </c>
      <c r="F10" s="93">
        <v>-385865.96</v>
      </c>
      <c r="G10" s="93">
        <v>-0.4003599405838969</v>
      </c>
      <c r="H10" s="108">
        <v>13473612</v>
      </c>
      <c r="I10" s="94">
        <v>7.1246</v>
      </c>
      <c r="J10" s="91" t="s">
        <v>122</v>
      </c>
      <c r="K10" s="4" t="s">
        <v>95</v>
      </c>
    </row>
    <row r="11" spans="1:11" x14ac:dyDescent="0.2">
      <c r="A11" s="90">
        <v>9</v>
      </c>
      <c r="B11" s="91" t="s">
        <v>34</v>
      </c>
      <c r="C11" s="92" t="s">
        <v>35</v>
      </c>
      <c r="D11" s="91" t="s">
        <v>131</v>
      </c>
      <c r="E11" s="93">
        <v>92165645.730000004</v>
      </c>
      <c r="F11" s="93">
        <v>740480.15</v>
      </c>
      <c r="G11" s="93">
        <v>0.8099303351570768</v>
      </c>
      <c r="H11" s="108">
        <v>16527284</v>
      </c>
      <c r="I11" s="94">
        <v>5.5766</v>
      </c>
      <c r="J11" s="103" t="s">
        <v>100</v>
      </c>
      <c r="K11" s="104" t="s">
        <v>95</v>
      </c>
    </row>
    <row r="12" spans="1:11" x14ac:dyDescent="0.2">
      <c r="A12" s="90">
        <v>10</v>
      </c>
      <c r="B12" s="91" t="s">
        <v>30</v>
      </c>
      <c r="C12" s="92" t="s">
        <v>25</v>
      </c>
      <c r="D12" s="91" t="s">
        <v>142</v>
      </c>
      <c r="E12" s="93">
        <v>86624589.019999996</v>
      </c>
      <c r="F12" s="93">
        <v>1771715.81</v>
      </c>
      <c r="G12" s="93">
        <v>2.0879856426490448</v>
      </c>
      <c r="H12" s="108">
        <v>70459251</v>
      </c>
      <c r="I12" s="94">
        <v>1.2294</v>
      </c>
      <c r="J12" s="103" t="s">
        <v>100</v>
      </c>
      <c r="K12" s="4" t="s">
        <v>95</v>
      </c>
    </row>
    <row r="13" spans="1:11" x14ac:dyDescent="0.2">
      <c r="A13" s="90">
        <v>11</v>
      </c>
      <c r="B13" s="91" t="s">
        <v>38</v>
      </c>
      <c r="C13" s="92" t="s">
        <v>25</v>
      </c>
      <c r="D13" s="91" t="s">
        <v>128</v>
      </c>
      <c r="E13" s="93">
        <v>71370078.340000004</v>
      </c>
      <c r="F13" s="93">
        <v>489786.26</v>
      </c>
      <c r="G13" s="93">
        <v>0.69100485568993975</v>
      </c>
      <c r="H13" s="108">
        <v>13259211</v>
      </c>
      <c r="I13" s="94">
        <v>5.3826999999999998</v>
      </c>
      <c r="J13" s="91" t="s">
        <v>114</v>
      </c>
      <c r="K13" s="104" t="s">
        <v>95</v>
      </c>
    </row>
    <row r="14" spans="1:11" x14ac:dyDescent="0.2">
      <c r="A14" s="90">
        <v>12</v>
      </c>
      <c r="B14" s="91" t="s">
        <v>61</v>
      </c>
      <c r="C14" s="92" t="s">
        <v>25</v>
      </c>
      <c r="D14" s="102" t="s">
        <v>120</v>
      </c>
      <c r="E14" s="93">
        <v>67783323.840000004</v>
      </c>
      <c r="F14" s="96">
        <v>404523.82</v>
      </c>
      <c r="G14" s="96">
        <v>0.60037255023826219</v>
      </c>
      <c r="H14" s="108">
        <v>24855858</v>
      </c>
      <c r="I14" s="94">
        <v>2.7271000000000001</v>
      </c>
      <c r="J14" s="103" t="s">
        <v>97</v>
      </c>
      <c r="K14" s="4" t="s">
        <v>97</v>
      </c>
    </row>
    <row r="15" spans="1:11" x14ac:dyDescent="0.2">
      <c r="A15" s="90">
        <v>13</v>
      </c>
      <c r="B15" s="91" t="s">
        <v>37</v>
      </c>
      <c r="C15" s="92" t="s">
        <v>25</v>
      </c>
      <c r="D15" s="101" t="s">
        <v>137</v>
      </c>
      <c r="E15" s="93">
        <v>61566579.329999998</v>
      </c>
      <c r="F15" s="93">
        <v>-91265.12</v>
      </c>
      <c r="G15" s="93">
        <v>-0.14801866788258167</v>
      </c>
      <c r="H15" s="108">
        <v>40652558</v>
      </c>
      <c r="I15" s="94">
        <v>1.5145</v>
      </c>
      <c r="J15" s="104" t="s">
        <v>96</v>
      </c>
      <c r="K15" s="103" t="s">
        <v>95</v>
      </c>
    </row>
    <row r="16" spans="1:11" x14ac:dyDescent="0.2">
      <c r="A16" s="90">
        <v>14</v>
      </c>
      <c r="B16" s="91" t="s">
        <v>36</v>
      </c>
      <c r="C16" s="92" t="s">
        <v>25</v>
      </c>
      <c r="D16" s="91" t="s">
        <v>87</v>
      </c>
      <c r="E16" s="93">
        <v>58099737.049999997</v>
      </c>
      <c r="F16" s="93">
        <v>747573.3</v>
      </c>
      <c r="G16" s="93">
        <v>1.3034788072838808</v>
      </c>
      <c r="H16" s="108">
        <v>15451082</v>
      </c>
      <c r="I16" s="94">
        <v>3.7602000000000002</v>
      </c>
      <c r="J16" s="81" t="s">
        <v>123</v>
      </c>
      <c r="K16" s="103" t="s">
        <v>101</v>
      </c>
    </row>
    <row r="17" spans="1:11" x14ac:dyDescent="0.2">
      <c r="A17" s="90">
        <v>15</v>
      </c>
      <c r="B17" s="91" t="s">
        <v>40</v>
      </c>
      <c r="C17" s="92" t="s">
        <v>25</v>
      </c>
      <c r="D17" s="91" t="s">
        <v>88</v>
      </c>
      <c r="E17" s="93">
        <v>37810811.719999999</v>
      </c>
      <c r="F17" s="93">
        <v>133316.15</v>
      </c>
      <c r="G17" s="93">
        <v>0.3538349563396963</v>
      </c>
      <c r="H17" s="108">
        <v>6990170</v>
      </c>
      <c r="I17" s="94">
        <v>5.4090999999999996</v>
      </c>
      <c r="J17" s="103" t="s">
        <v>107</v>
      </c>
      <c r="K17" s="104" t="s">
        <v>95</v>
      </c>
    </row>
    <row r="18" spans="1:11" x14ac:dyDescent="0.2">
      <c r="A18" s="90">
        <v>16</v>
      </c>
      <c r="B18" s="91" t="s">
        <v>43</v>
      </c>
      <c r="C18" s="92" t="s">
        <v>25</v>
      </c>
      <c r="D18" s="91" t="s">
        <v>93</v>
      </c>
      <c r="E18" s="93">
        <v>26536085.530000001</v>
      </c>
      <c r="F18" s="93">
        <v>224328.56</v>
      </c>
      <c r="G18" s="93">
        <v>0.85257917308896936</v>
      </c>
      <c r="H18" s="108">
        <v>3904938</v>
      </c>
      <c r="I18" s="94">
        <v>6.7954999999999997</v>
      </c>
      <c r="J18" s="91" t="s">
        <v>105</v>
      </c>
      <c r="K18" s="81" t="s">
        <v>105</v>
      </c>
    </row>
    <row r="19" spans="1:11" x14ac:dyDescent="0.2">
      <c r="A19" s="90">
        <v>17</v>
      </c>
      <c r="B19" s="91" t="s">
        <v>62</v>
      </c>
      <c r="C19" s="92" t="s">
        <v>25</v>
      </c>
      <c r="D19" s="91" t="s">
        <v>126</v>
      </c>
      <c r="E19" s="93">
        <v>24887449.300000001</v>
      </c>
      <c r="F19" s="93">
        <v>-357685.1</v>
      </c>
      <c r="G19" s="93">
        <v>-1.4168476758040072</v>
      </c>
      <c r="H19" s="108">
        <v>12198965</v>
      </c>
      <c r="I19" s="94">
        <v>2.0400999999999998</v>
      </c>
      <c r="J19" s="104" t="s">
        <v>115</v>
      </c>
      <c r="K19" s="81" t="s">
        <v>115</v>
      </c>
    </row>
    <row r="20" spans="1:11" x14ac:dyDescent="0.2">
      <c r="A20" s="90">
        <v>18</v>
      </c>
      <c r="B20" s="91" t="s">
        <v>63</v>
      </c>
      <c r="C20" s="92" t="s">
        <v>25</v>
      </c>
      <c r="D20" s="91" t="s">
        <v>86</v>
      </c>
      <c r="E20" s="93">
        <v>22930379.559999999</v>
      </c>
      <c r="F20" s="93">
        <v>-13941.86</v>
      </c>
      <c r="G20" s="93">
        <v>-6.0763880285648497E-2</v>
      </c>
      <c r="H20" s="108">
        <v>18358392</v>
      </c>
      <c r="I20" s="94">
        <v>1.2490000000000001</v>
      </c>
      <c r="J20" s="104" t="s">
        <v>103</v>
      </c>
      <c r="K20" s="4" t="s">
        <v>95</v>
      </c>
    </row>
    <row r="21" spans="1:11" x14ac:dyDescent="0.2">
      <c r="A21" s="90">
        <v>19</v>
      </c>
      <c r="B21" s="91" t="s">
        <v>57</v>
      </c>
      <c r="C21" s="92" t="s">
        <v>25</v>
      </c>
      <c r="D21" s="91" t="s">
        <v>138</v>
      </c>
      <c r="E21" s="93">
        <v>22408317.300000001</v>
      </c>
      <c r="F21" s="93">
        <v>-1193325.28</v>
      </c>
      <c r="G21" s="93">
        <v>-5.0561111412271771</v>
      </c>
      <c r="H21" s="108">
        <v>7334236</v>
      </c>
      <c r="I21" s="94">
        <v>3.0552999999999999</v>
      </c>
      <c r="J21" s="81" t="s">
        <v>117</v>
      </c>
      <c r="K21" s="4" t="s">
        <v>117</v>
      </c>
    </row>
    <row r="22" spans="1:11" x14ac:dyDescent="0.2">
      <c r="A22" s="90">
        <v>20</v>
      </c>
      <c r="B22" s="91" t="s">
        <v>58</v>
      </c>
      <c r="C22" s="92" t="s">
        <v>25</v>
      </c>
      <c r="D22" s="91" t="s">
        <v>146</v>
      </c>
      <c r="E22" s="93">
        <v>15516986.949999999</v>
      </c>
      <c r="F22" s="93">
        <v>77933.95</v>
      </c>
      <c r="G22" s="93">
        <v>0.50478452272946583</v>
      </c>
      <c r="H22" s="108">
        <v>3374070</v>
      </c>
      <c r="I22" s="94">
        <v>4.5989000000000004</v>
      </c>
      <c r="J22" s="81" t="s">
        <v>116</v>
      </c>
      <c r="K22" s="4" t="s">
        <v>116</v>
      </c>
    </row>
    <row r="23" spans="1:11" x14ac:dyDescent="0.2">
      <c r="A23" s="90">
        <v>21</v>
      </c>
      <c r="B23" s="91" t="s">
        <v>39</v>
      </c>
      <c r="C23" s="92" t="s">
        <v>25</v>
      </c>
      <c r="D23" s="91" t="s">
        <v>125</v>
      </c>
      <c r="E23" s="93">
        <v>13757963.859999999</v>
      </c>
      <c r="F23" s="93">
        <v>154636.81</v>
      </c>
      <c r="G23" s="93">
        <v>1.1367572758606741</v>
      </c>
      <c r="H23" s="108">
        <v>8985506</v>
      </c>
      <c r="I23" s="94">
        <v>1.5310999999999999</v>
      </c>
      <c r="J23" s="103" t="s">
        <v>110</v>
      </c>
      <c r="K23" s="4" t="s">
        <v>104</v>
      </c>
    </row>
    <row r="24" spans="1:11" x14ac:dyDescent="0.2">
      <c r="A24" s="90">
        <v>22</v>
      </c>
      <c r="B24" s="91" t="s">
        <v>41</v>
      </c>
      <c r="C24" s="92" t="s">
        <v>25</v>
      </c>
      <c r="D24" s="91" t="s">
        <v>147</v>
      </c>
      <c r="E24" s="93">
        <v>12969641.09</v>
      </c>
      <c r="F24" s="93">
        <v>-225896.57</v>
      </c>
      <c r="G24" s="93">
        <v>-1.7119163752210511</v>
      </c>
      <c r="H24" s="108">
        <v>2802266</v>
      </c>
      <c r="I24" s="94">
        <v>4.6283000000000003</v>
      </c>
      <c r="J24" s="103" t="s">
        <v>102</v>
      </c>
      <c r="K24" s="81" t="s">
        <v>101</v>
      </c>
    </row>
    <row r="25" spans="1:11" x14ac:dyDescent="0.2">
      <c r="A25" s="90">
        <v>23</v>
      </c>
      <c r="B25" s="91" t="s">
        <v>64</v>
      </c>
      <c r="C25" s="92" t="s">
        <v>25</v>
      </c>
      <c r="D25" s="95" t="s">
        <v>148</v>
      </c>
      <c r="E25" s="93">
        <v>11181686.050000001</v>
      </c>
      <c r="F25" s="96">
        <v>28146.98</v>
      </c>
      <c r="G25" s="96">
        <v>0.25235918234875498</v>
      </c>
      <c r="H25" s="108">
        <v>27107651</v>
      </c>
      <c r="I25" s="94">
        <v>0.41249999999999998</v>
      </c>
      <c r="J25" s="81" t="s">
        <v>112</v>
      </c>
      <c r="K25" s="104" t="s">
        <v>111</v>
      </c>
    </row>
    <row r="26" spans="1:11" x14ac:dyDescent="0.2">
      <c r="A26" s="90">
        <v>24</v>
      </c>
      <c r="B26" s="91" t="s">
        <v>59</v>
      </c>
      <c r="C26" s="92" t="s">
        <v>25</v>
      </c>
      <c r="D26" s="91" t="s">
        <v>92</v>
      </c>
      <c r="E26" s="93">
        <v>10731395.58</v>
      </c>
      <c r="F26" s="93">
        <v>53846.12</v>
      </c>
      <c r="G26" s="93">
        <v>0.50429286421680786</v>
      </c>
      <c r="H26" s="108">
        <v>4940654</v>
      </c>
      <c r="I26" s="94">
        <v>2.1720999999999999</v>
      </c>
      <c r="J26" s="103" t="s">
        <v>106</v>
      </c>
      <c r="K26" s="4" t="s">
        <v>106</v>
      </c>
    </row>
    <row r="27" spans="1:11" x14ac:dyDescent="0.2">
      <c r="A27" s="90">
        <v>25</v>
      </c>
      <c r="B27" s="91" t="s">
        <v>45</v>
      </c>
      <c r="C27" s="92" t="s">
        <v>25</v>
      </c>
      <c r="D27" s="91" t="s">
        <v>135</v>
      </c>
      <c r="E27" s="93">
        <v>8665500.6799999997</v>
      </c>
      <c r="F27" s="93">
        <v>-13120.32</v>
      </c>
      <c r="G27" s="93">
        <v>-0.15117977844637664</v>
      </c>
      <c r="H27" s="108">
        <v>2457391</v>
      </c>
      <c r="I27" s="94">
        <v>3.5263</v>
      </c>
      <c r="J27" s="103" t="s">
        <v>96</v>
      </c>
      <c r="K27" s="81" t="s">
        <v>95</v>
      </c>
    </row>
    <row r="28" spans="1:11" x14ac:dyDescent="0.2">
      <c r="A28" s="90">
        <v>26</v>
      </c>
      <c r="B28" s="91" t="s">
        <v>44</v>
      </c>
      <c r="C28" s="92" t="s">
        <v>32</v>
      </c>
      <c r="D28" s="91" t="s">
        <v>149</v>
      </c>
      <c r="E28" s="93">
        <v>8235138.7000000002</v>
      </c>
      <c r="F28" s="93">
        <v>221167.5</v>
      </c>
      <c r="G28" s="93">
        <v>2.7597740805457249</v>
      </c>
      <c r="H28" s="108">
        <v>32160231</v>
      </c>
      <c r="I28" s="94">
        <v>0.25609999999999999</v>
      </c>
      <c r="J28" s="104" t="s">
        <v>109</v>
      </c>
      <c r="K28" s="4" t="s">
        <v>150</v>
      </c>
    </row>
    <row r="29" spans="1:11" x14ac:dyDescent="0.2">
      <c r="A29" s="90">
        <v>27</v>
      </c>
      <c r="B29" s="91" t="s">
        <v>46</v>
      </c>
      <c r="C29" s="92" t="s">
        <v>25</v>
      </c>
      <c r="D29" s="91" t="s">
        <v>113</v>
      </c>
      <c r="E29" s="93">
        <v>7260167.04</v>
      </c>
      <c r="F29" s="93">
        <v>-365.07</v>
      </c>
      <c r="G29" s="93">
        <v>-5.0281438669941281E-3</v>
      </c>
      <c r="H29" s="108">
        <v>1497109</v>
      </c>
      <c r="I29" s="94">
        <v>4.8494999999999999</v>
      </c>
      <c r="J29" s="81" t="s">
        <v>109</v>
      </c>
      <c r="K29" s="91" t="s">
        <v>150</v>
      </c>
    </row>
    <row r="30" spans="1:11" x14ac:dyDescent="0.2">
      <c r="A30" s="90">
        <v>28</v>
      </c>
      <c r="B30" s="91" t="s">
        <v>60</v>
      </c>
      <c r="C30" s="92" t="s">
        <v>25</v>
      </c>
      <c r="D30" s="91" t="s">
        <v>108</v>
      </c>
      <c r="E30" s="93">
        <v>7126939</v>
      </c>
      <c r="F30" s="93">
        <v>69189.09</v>
      </c>
      <c r="G30" s="93">
        <v>0.98032787903076724</v>
      </c>
      <c r="H30" s="108">
        <v>1638863</v>
      </c>
      <c r="I30" s="94">
        <v>4.3487</v>
      </c>
      <c r="J30" s="81" t="s">
        <v>109</v>
      </c>
      <c r="K30" s="4" t="s">
        <v>150</v>
      </c>
    </row>
    <row r="31" spans="1:11" x14ac:dyDescent="0.2">
      <c r="A31" s="90">
        <v>29</v>
      </c>
      <c r="B31" s="91" t="s">
        <v>49</v>
      </c>
      <c r="C31" s="92" t="s">
        <v>25</v>
      </c>
      <c r="D31" s="91" t="s">
        <v>151</v>
      </c>
      <c r="E31" s="93">
        <v>4783280.37</v>
      </c>
      <c r="F31" s="93">
        <v>-53249.63</v>
      </c>
      <c r="G31" s="93">
        <v>-1.1009883118682069</v>
      </c>
      <c r="H31" s="108">
        <v>1472036</v>
      </c>
      <c r="I31" s="94">
        <v>3.2494000000000001</v>
      </c>
      <c r="J31" s="91" t="s">
        <v>102</v>
      </c>
      <c r="K31" s="81" t="s">
        <v>104</v>
      </c>
    </row>
    <row r="32" spans="1:11" x14ac:dyDescent="0.2">
      <c r="A32" s="90">
        <v>30</v>
      </c>
      <c r="B32" s="91" t="s">
        <v>53</v>
      </c>
      <c r="C32" s="92" t="s">
        <v>25</v>
      </c>
      <c r="D32" s="91" t="s">
        <v>91</v>
      </c>
      <c r="E32" s="93">
        <v>4157080.39</v>
      </c>
      <c r="F32" s="93">
        <v>-20052.95</v>
      </c>
      <c r="G32" s="93">
        <v>-0.48006487626271621</v>
      </c>
      <c r="H32" s="108">
        <v>1319837</v>
      </c>
      <c r="I32" s="94">
        <v>3.1497000000000002</v>
      </c>
      <c r="J32" s="91" t="s">
        <v>118</v>
      </c>
      <c r="K32" s="81" t="s">
        <v>118</v>
      </c>
    </row>
    <row r="33" spans="1:11" x14ac:dyDescent="0.2">
      <c r="A33" s="90">
        <v>31</v>
      </c>
      <c r="B33" s="91" t="s">
        <v>48</v>
      </c>
      <c r="C33" s="92" t="s">
        <v>25</v>
      </c>
      <c r="D33" s="91" t="s">
        <v>152</v>
      </c>
      <c r="E33" s="93">
        <v>4118075.8</v>
      </c>
      <c r="F33" s="93">
        <v>158991.85999999999</v>
      </c>
      <c r="G33" s="93">
        <v>4.0158749450510527</v>
      </c>
      <c r="H33" s="108">
        <v>1406228</v>
      </c>
      <c r="I33" s="94">
        <v>2.93</v>
      </c>
      <c r="J33" s="104" t="s">
        <v>110</v>
      </c>
      <c r="K33" s="103" t="s">
        <v>110</v>
      </c>
    </row>
    <row r="34" spans="1:11" x14ac:dyDescent="0.2">
      <c r="A34" s="90">
        <v>32</v>
      </c>
      <c r="B34" s="91" t="s">
        <v>42</v>
      </c>
      <c r="C34" s="92" t="s">
        <v>25</v>
      </c>
      <c r="D34" s="91" t="s">
        <v>127</v>
      </c>
      <c r="E34" s="93">
        <v>3574528.91</v>
      </c>
      <c r="F34" s="93">
        <v>21665.08</v>
      </c>
      <c r="G34" s="97">
        <v>0.60979201671233341</v>
      </c>
      <c r="H34" s="108">
        <v>1310381</v>
      </c>
      <c r="I34" s="94">
        <v>2.7279</v>
      </c>
      <c r="J34" s="104" t="s">
        <v>121</v>
      </c>
      <c r="K34" s="81" t="s">
        <v>95</v>
      </c>
    </row>
    <row r="35" spans="1:11" x14ac:dyDescent="0.2">
      <c r="A35" s="90">
        <v>33</v>
      </c>
      <c r="B35" s="91" t="s">
        <v>55</v>
      </c>
      <c r="C35" s="92" t="s">
        <v>35</v>
      </c>
      <c r="D35" s="91" t="s">
        <v>139</v>
      </c>
      <c r="E35" s="93">
        <v>3479573.7</v>
      </c>
      <c r="F35" s="93">
        <v>14723.49</v>
      </c>
      <c r="G35" s="93">
        <v>0.42493871618189871</v>
      </c>
      <c r="H35" s="108">
        <v>758465</v>
      </c>
      <c r="I35" s="94">
        <v>4.5876999999999999</v>
      </c>
      <c r="J35" s="4" t="s">
        <v>107</v>
      </c>
      <c r="K35" s="4" t="s">
        <v>95</v>
      </c>
    </row>
    <row r="36" spans="1:11" x14ac:dyDescent="0.2">
      <c r="A36" s="90">
        <v>34</v>
      </c>
      <c r="B36" s="91" t="s">
        <v>153</v>
      </c>
      <c r="C36" s="92" t="s">
        <v>25</v>
      </c>
      <c r="D36" s="91" t="s">
        <v>154</v>
      </c>
      <c r="E36" s="93">
        <v>2793375.4</v>
      </c>
      <c r="F36" s="93">
        <v>19686.82</v>
      </c>
      <c r="G36" s="93">
        <v>0.70977038092718203</v>
      </c>
      <c r="H36" s="108">
        <v>1630631</v>
      </c>
      <c r="I36" s="94">
        <v>1.7131000000000001</v>
      </c>
      <c r="J36" s="103" t="s">
        <v>155</v>
      </c>
      <c r="K36" s="4" t="s">
        <v>95</v>
      </c>
    </row>
    <row r="37" spans="1:11" x14ac:dyDescent="0.2">
      <c r="A37" s="90">
        <v>35</v>
      </c>
      <c r="B37" s="91" t="s">
        <v>56</v>
      </c>
      <c r="C37" s="92" t="s">
        <v>25</v>
      </c>
      <c r="D37" s="91" t="s">
        <v>130</v>
      </c>
      <c r="E37" s="93">
        <v>2207520.37</v>
      </c>
      <c r="F37" s="93">
        <v>-17344.22</v>
      </c>
      <c r="G37" s="93">
        <v>-0.77956294859274067</v>
      </c>
      <c r="H37" s="108">
        <v>3429720</v>
      </c>
      <c r="I37" s="94">
        <v>0.64359999999999995</v>
      </c>
      <c r="J37" s="104" t="s">
        <v>112</v>
      </c>
      <c r="K37" s="103" t="s">
        <v>111</v>
      </c>
    </row>
    <row r="38" spans="1:11" x14ac:dyDescent="0.2">
      <c r="A38" s="90">
        <v>36</v>
      </c>
      <c r="B38" s="91" t="s">
        <v>47</v>
      </c>
      <c r="C38" s="92" t="s">
        <v>25</v>
      </c>
      <c r="D38" s="91" t="s">
        <v>85</v>
      </c>
      <c r="E38" s="93">
        <v>1178351.45</v>
      </c>
      <c r="F38" s="93">
        <v>19685.490000000002</v>
      </c>
      <c r="G38" s="93">
        <v>1.6989788843024201</v>
      </c>
      <c r="H38" s="108">
        <v>1143061</v>
      </c>
      <c r="I38" s="94">
        <v>1.0308999999999999</v>
      </c>
      <c r="J38" s="103" t="s">
        <v>98</v>
      </c>
      <c r="K38" s="103" t="s">
        <v>97</v>
      </c>
    </row>
    <row r="39" spans="1:11" x14ac:dyDescent="0.2">
      <c r="A39" s="90">
        <v>37</v>
      </c>
      <c r="B39" s="91" t="s">
        <v>156</v>
      </c>
      <c r="C39" s="92" t="s">
        <v>25</v>
      </c>
      <c r="D39" s="100" t="s">
        <v>157</v>
      </c>
      <c r="E39" s="93">
        <v>960649.82</v>
      </c>
      <c r="F39" s="93">
        <v>4529.71</v>
      </c>
      <c r="G39" s="93">
        <v>0.47375951542321104</v>
      </c>
      <c r="H39" s="108">
        <v>2468727</v>
      </c>
      <c r="I39" s="94">
        <v>0.3891</v>
      </c>
      <c r="J39" s="91" t="s">
        <v>155</v>
      </c>
      <c r="K39" s="4" t="s">
        <v>95</v>
      </c>
    </row>
    <row r="40" spans="1:11" x14ac:dyDescent="0.2">
      <c r="A40" s="90">
        <v>38</v>
      </c>
      <c r="B40" s="91" t="s">
        <v>50</v>
      </c>
      <c r="C40" s="92" t="s">
        <v>25</v>
      </c>
      <c r="D40" s="91" t="s">
        <v>129</v>
      </c>
      <c r="E40" s="93">
        <v>954793.44</v>
      </c>
      <c r="F40" s="93">
        <v>24010.68</v>
      </c>
      <c r="G40" s="93">
        <v>2.579622338514298</v>
      </c>
      <c r="H40" s="108">
        <v>293442</v>
      </c>
      <c r="I40" s="94">
        <v>3.2538</v>
      </c>
      <c r="J40" s="91" t="s">
        <v>100</v>
      </c>
      <c r="K40" s="81" t="s">
        <v>95</v>
      </c>
    </row>
    <row r="41" spans="1:11" x14ac:dyDescent="0.2">
      <c r="A41" s="90">
        <v>39</v>
      </c>
      <c r="B41" s="91" t="s">
        <v>54</v>
      </c>
      <c r="C41" s="92" t="s">
        <v>25</v>
      </c>
      <c r="D41" s="91" t="s">
        <v>158</v>
      </c>
      <c r="E41" s="93">
        <v>348244.86</v>
      </c>
      <c r="F41" s="93">
        <v>-1866.99</v>
      </c>
      <c r="G41" s="93">
        <v>-0.53325530112732622</v>
      </c>
      <c r="H41" s="108">
        <v>241922</v>
      </c>
      <c r="I41" s="94">
        <v>1.4395</v>
      </c>
      <c r="J41" s="81" t="s">
        <v>98</v>
      </c>
      <c r="K41" s="81" t="s">
        <v>97</v>
      </c>
    </row>
    <row r="42" spans="1:11" x14ac:dyDescent="0.2">
      <c r="A42" s="90">
        <v>40</v>
      </c>
      <c r="B42" s="91" t="s">
        <v>51</v>
      </c>
      <c r="C42" s="92" t="s">
        <v>25</v>
      </c>
      <c r="D42" s="91" t="s">
        <v>136</v>
      </c>
      <c r="E42" s="93">
        <v>276830.40000000002</v>
      </c>
      <c r="F42" s="93">
        <v>1378.75</v>
      </c>
      <c r="G42" s="93">
        <v>0.50054156509861514</v>
      </c>
      <c r="H42" s="108">
        <v>119036</v>
      </c>
      <c r="I42" s="94">
        <v>2.3256000000000001</v>
      </c>
      <c r="J42" s="81" t="s">
        <v>99</v>
      </c>
      <c r="K42" s="4" t="s">
        <v>95</v>
      </c>
    </row>
    <row r="43" spans="1:11" x14ac:dyDescent="0.2">
      <c r="A43" s="90">
        <v>41</v>
      </c>
      <c r="B43" s="91" t="s">
        <v>52</v>
      </c>
      <c r="C43" s="92" t="s">
        <v>25</v>
      </c>
      <c r="D43" s="91" t="s">
        <v>133</v>
      </c>
      <c r="E43" s="93">
        <v>140417.94</v>
      </c>
      <c r="F43" s="93">
        <v>1057.1300000000001</v>
      </c>
      <c r="G43" s="93">
        <v>0.75855615362740991</v>
      </c>
      <c r="H43" s="108">
        <v>105987</v>
      </c>
      <c r="I43" s="94">
        <v>1.3249</v>
      </c>
      <c r="J43" s="81" t="s">
        <v>98</v>
      </c>
      <c r="K43" s="104" t="s">
        <v>95</v>
      </c>
    </row>
    <row r="44" spans="1:11" x14ac:dyDescent="0.2">
      <c r="A44" s="90">
        <v>42</v>
      </c>
      <c r="B44" s="91" t="s">
        <v>159</v>
      </c>
      <c r="C44" s="92" t="s">
        <v>35</v>
      </c>
      <c r="D44" s="91" t="s">
        <v>160</v>
      </c>
      <c r="E44" s="93">
        <v>44031.61</v>
      </c>
      <c r="F44" s="93">
        <v>332.42</v>
      </c>
      <c r="G44" s="93">
        <v>0.76070059879826601</v>
      </c>
      <c r="H44" s="108">
        <v>101661</v>
      </c>
      <c r="I44" s="94">
        <v>0.43309999999999998</v>
      </c>
      <c r="J44" s="81" t="s">
        <v>155</v>
      </c>
      <c r="K44" s="4" t="s">
        <v>95</v>
      </c>
    </row>
    <row r="45" spans="1:11" ht="15" thickBot="1" x14ac:dyDescent="0.25">
      <c r="A45" s="110" t="s">
        <v>4</v>
      </c>
      <c r="B45" s="110"/>
      <c r="C45" s="110"/>
      <c r="D45" s="111"/>
      <c r="E45" s="98">
        <f>SUM(E3:E44)</f>
        <v>4034197765.6900005</v>
      </c>
      <c r="F45" s="98">
        <f>SUM(F3:F44)</f>
        <v>46929067.289999999</v>
      </c>
      <c r="G45" s="98"/>
      <c r="H45" s="62" t="s">
        <v>5</v>
      </c>
      <c r="I45" s="99"/>
      <c r="J45" s="98"/>
      <c r="K45" s="98"/>
    </row>
    <row r="46" spans="1:11" ht="15" x14ac:dyDescent="0.25">
      <c r="D46" s="23"/>
    </row>
  </sheetData>
  <mergeCells count="1">
    <mergeCell ref="A45:D45"/>
  </mergeCells>
  <phoneticPr fontId="8" type="noConversion"/>
  <pageMargins left="0.75" right="0.75" top="1" bottom="1" header="0.5" footer="0.5"/>
  <pageSetup paperSize="9" scale="2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42AA1-6F5B-4607-8D16-9AD17995709D}">
  <sheetPr>
    <tabColor theme="8" tint="0.59999389629810485"/>
  </sheetPr>
  <dimension ref="A1:R45"/>
  <sheetViews>
    <sheetView workbookViewId="0">
      <pane ySplit="2" topLeftCell="A3" activePane="bottomLeft" state="frozen"/>
      <selection activeCell="F31" sqref="F31"/>
      <selection pane="bottomLeft" activeCell="B3" sqref="B3"/>
    </sheetView>
  </sheetViews>
  <sheetFormatPr defaultRowHeight="14.25" outlineLevelCol="1" x14ac:dyDescent="0.2"/>
  <cols>
    <col min="1" max="1" width="4.28515625" style="9" customWidth="1"/>
    <col min="2" max="2" width="10.28515625" style="9" customWidth="1"/>
    <col min="3" max="3" width="13.7109375" style="9" bestFit="1" customWidth="1"/>
    <col min="4" max="4" width="49.28515625" customWidth="1"/>
    <col min="5" max="5" width="18.85546875" style="32" customWidth="1"/>
    <col min="6" max="6" width="19.7109375" style="32" hidden="1" customWidth="1" outlineLevel="1"/>
    <col min="7" max="7" width="13.85546875" style="32" customWidth="1" collapsed="1"/>
    <col min="8" max="8" width="17.140625" style="32" hidden="1" customWidth="1" outlineLevel="1"/>
    <col min="9" max="9" width="13.85546875" style="32" customWidth="1" collapsed="1"/>
    <col min="10" max="10" width="16" style="32" hidden="1" customWidth="1" outlineLevel="1"/>
    <col min="11" max="11" width="13.85546875" style="32" customWidth="1" collapsed="1"/>
    <col min="12" max="12" width="16" style="32" hidden="1" customWidth="1" outlineLevel="1"/>
    <col min="13" max="13" width="15.5703125" style="32" customWidth="1" collapsed="1"/>
    <col min="14" max="14" width="16" style="32" hidden="1" customWidth="1" outlineLevel="1"/>
    <col min="15" max="15" width="13.85546875" style="32" customWidth="1" collapsed="1"/>
    <col min="16" max="16" width="16" style="32" hidden="1" customWidth="1" outlineLevel="1"/>
    <col min="17" max="17" width="16.5703125" style="32" customWidth="1" collapsed="1"/>
  </cols>
  <sheetData>
    <row r="1" spans="1:18" s="26" customFormat="1" ht="27" customHeight="1" thickBot="1" x14ac:dyDescent="0.25">
      <c r="A1" s="27" t="s">
        <v>81</v>
      </c>
      <c r="B1" s="27"/>
      <c r="C1" s="27"/>
      <c r="D1" s="27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8" ht="86.25" thickBot="1" x14ac:dyDescent="0.25">
      <c r="A2" s="34" t="s">
        <v>3</v>
      </c>
      <c r="B2" s="35" t="s">
        <v>70</v>
      </c>
      <c r="C2" s="35" t="s">
        <v>73</v>
      </c>
      <c r="D2" s="67" t="s">
        <v>0</v>
      </c>
      <c r="E2" s="33" t="s">
        <v>11</v>
      </c>
      <c r="F2" s="71" t="s">
        <v>12</v>
      </c>
      <c r="G2" s="33" t="s">
        <v>75</v>
      </c>
      <c r="H2" s="71" t="s">
        <v>13</v>
      </c>
      <c r="I2" s="33" t="s">
        <v>76</v>
      </c>
      <c r="J2" s="71" t="s">
        <v>14</v>
      </c>
      <c r="K2" s="33" t="s">
        <v>77</v>
      </c>
      <c r="L2" s="71" t="s">
        <v>15</v>
      </c>
      <c r="M2" s="33" t="s">
        <v>78</v>
      </c>
      <c r="N2" s="71" t="s">
        <v>16</v>
      </c>
      <c r="O2" s="33" t="s">
        <v>79</v>
      </c>
      <c r="P2" s="71" t="s">
        <v>17</v>
      </c>
      <c r="Q2" s="33" t="s">
        <v>80</v>
      </c>
    </row>
    <row r="3" spans="1:18" ht="13.5" customHeight="1" x14ac:dyDescent="0.2">
      <c r="A3" s="28">
        <v>1</v>
      </c>
      <c r="B3" s="57" t="s">
        <v>24</v>
      </c>
      <c r="C3" s="57" t="s">
        <v>25</v>
      </c>
      <c r="D3" s="68" t="s">
        <v>134</v>
      </c>
      <c r="E3" s="70">
        <v>841654650.94000006</v>
      </c>
      <c r="F3" s="72">
        <v>434135992.67000002</v>
      </c>
      <c r="G3" s="74">
        <v>0.51581250360244102</v>
      </c>
      <c r="H3" s="72">
        <v>404100756.44999999</v>
      </c>
      <c r="I3" s="74">
        <v>0.48012656497374662</v>
      </c>
      <c r="J3" s="72">
        <v>0</v>
      </c>
      <c r="K3" s="74">
        <v>0</v>
      </c>
      <c r="L3" s="72">
        <v>0</v>
      </c>
      <c r="M3" s="74">
        <v>0</v>
      </c>
      <c r="N3" s="72">
        <v>0</v>
      </c>
      <c r="O3" s="74">
        <v>0</v>
      </c>
      <c r="P3" s="72">
        <v>3417901.82</v>
      </c>
      <c r="Q3" s="74">
        <v>4.0609314238122772E-3</v>
      </c>
      <c r="R3" s="64"/>
    </row>
    <row r="4" spans="1:18" ht="13.5" customHeight="1" x14ac:dyDescent="0.2">
      <c r="A4" s="29">
        <v>2</v>
      </c>
      <c r="B4" s="57" t="s">
        <v>65</v>
      </c>
      <c r="C4" s="57" t="s">
        <v>25</v>
      </c>
      <c r="D4" s="68" t="s">
        <v>124</v>
      </c>
      <c r="E4" s="70">
        <v>666886495.45000005</v>
      </c>
      <c r="F4" s="72">
        <v>412516823.04000002</v>
      </c>
      <c r="G4" s="74">
        <v>0.61857126490714576</v>
      </c>
      <c r="H4" s="72">
        <v>228273879.53</v>
      </c>
      <c r="I4" s="74">
        <v>0.34229794888253945</v>
      </c>
      <c r="J4" s="72">
        <v>5090000</v>
      </c>
      <c r="K4" s="74">
        <v>7.6324832407430624E-3</v>
      </c>
      <c r="L4" s="72">
        <v>0</v>
      </c>
      <c r="M4" s="74">
        <v>0</v>
      </c>
      <c r="N4" s="72">
        <v>4147000</v>
      </c>
      <c r="O4" s="74">
        <v>6.2184495087154188E-3</v>
      </c>
      <c r="P4" s="72">
        <v>16858792.879999999</v>
      </c>
      <c r="Q4" s="74">
        <v>2.5279853460856278E-2</v>
      </c>
    </row>
    <row r="5" spans="1:18" ht="13.5" customHeight="1" x14ac:dyDescent="0.2">
      <c r="A5" s="29">
        <v>3</v>
      </c>
      <c r="B5" s="57" t="s">
        <v>31</v>
      </c>
      <c r="C5" s="57" t="s">
        <v>32</v>
      </c>
      <c r="D5" s="68" t="s">
        <v>141</v>
      </c>
      <c r="E5" s="70">
        <v>437198023.60000002</v>
      </c>
      <c r="F5" s="72">
        <v>265482063.25</v>
      </c>
      <c r="G5" s="74">
        <v>0.60723527765279672</v>
      </c>
      <c r="H5" s="72">
        <v>169700148.09</v>
      </c>
      <c r="I5" s="74">
        <v>0.38815396897873805</v>
      </c>
      <c r="J5" s="72">
        <v>0</v>
      </c>
      <c r="K5" s="74">
        <v>0</v>
      </c>
      <c r="L5" s="72">
        <v>0</v>
      </c>
      <c r="M5" s="74">
        <v>0</v>
      </c>
      <c r="N5" s="72">
        <v>0</v>
      </c>
      <c r="O5" s="74">
        <v>0</v>
      </c>
      <c r="P5" s="72">
        <v>2015812.26</v>
      </c>
      <c r="Q5" s="74">
        <v>4.6107533684651356E-3</v>
      </c>
    </row>
    <row r="6" spans="1:18" ht="13.5" customHeight="1" x14ac:dyDescent="0.2">
      <c r="A6" s="29">
        <v>4</v>
      </c>
      <c r="B6" s="57" t="s">
        <v>26</v>
      </c>
      <c r="C6" s="57" t="s">
        <v>25</v>
      </c>
      <c r="D6" s="68" t="s">
        <v>143</v>
      </c>
      <c r="E6" s="70">
        <v>413608651.57999998</v>
      </c>
      <c r="F6" s="72">
        <v>346122681.22000003</v>
      </c>
      <c r="G6" s="74">
        <v>0.8368361732710351</v>
      </c>
      <c r="H6" s="72">
        <v>67056420.520000003</v>
      </c>
      <c r="I6" s="74">
        <v>0.16212528500997755</v>
      </c>
      <c r="J6" s="72">
        <v>0</v>
      </c>
      <c r="K6" s="74">
        <v>0</v>
      </c>
      <c r="L6" s="72">
        <v>0</v>
      </c>
      <c r="M6" s="74">
        <v>0</v>
      </c>
      <c r="N6" s="72">
        <v>0</v>
      </c>
      <c r="O6" s="74">
        <v>0</v>
      </c>
      <c r="P6" s="72">
        <v>429549.84</v>
      </c>
      <c r="Q6" s="74">
        <v>1.0385417189875119E-3</v>
      </c>
    </row>
    <row r="7" spans="1:18" ht="13.5" customHeight="1" x14ac:dyDescent="0.2">
      <c r="A7" s="29">
        <v>5</v>
      </c>
      <c r="B7" s="57" t="s">
        <v>28</v>
      </c>
      <c r="C7" s="57" t="s">
        <v>25</v>
      </c>
      <c r="D7" s="68" t="s">
        <v>132</v>
      </c>
      <c r="E7" s="70">
        <v>370627588.5</v>
      </c>
      <c r="F7" s="72">
        <v>305465586.94</v>
      </c>
      <c r="G7" s="74">
        <v>0.82418469757277657</v>
      </c>
      <c r="H7" s="72">
        <v>64708917.770000003</v>
      </c>
      <c r="I7" s="74">
        <v>0.17459282519115546</v>
      </c>
      <c r="J7" s="72">
        <v>0</v>
      </c>
      <c r="K7" s="74">
        <v>0</v>
      </c>
      <c r="L7" s="72">
        <v>0</v>
      </c>
      <c r="M7" s="74">
        <v>0</v>
      </c>
      <c r="N7" s="72">
        <v>0</v>
      </c>
      <c r="O7" s="74">
        <v>0</v>
      </c>
      <c r="P7" s="72">
        <v>453083.79</v>
      </c>
      <c r="Q7" s="74">
        <v>1.2224772360679241E-3</v>
      </c>
    </row>
    <row r="8" spans="1:18" ht="13.5" customHeight="1" x14ac:dyDescent="0.2">
      <c r="A8" s="29">
        <v>6</v>
      </c>
      <c r="B8" s="57" t="s">
        <v>27</v>
      </c>
      <c r="C8" s="57" t="s">
        <v>25</v>
      </c>
      <c r="D8" s="68" t="s">
        <v>89</v>
      </c>
      <c r="E8" s="70">
        <v>301683511.73000002</v>
      </c>
      <c r="F8" s="72">
        <v>186836325.02000001</v>
      </c>
      <c r="G8" s="74">
        <v>0.61931235137309837</v>
      </c>
      <c r="H8" s="72">
        <v>113777865.06999999</v>
      </c>
      <c r="I8" s="74">
        <v>0.37714313393377835</v>
      </c>
      <c r="J8" s="72">
        <v>0</v>
      </c>
      <c r="K8" s="74">
        <v>0</v>
      </c>
      <c r="L8" s="72">
        <v>0</v>
      </c>
      <c r="M8" s="74">
        <v>0</v>
      </c>
      <c r="N8" s="72">
        <v>0</v>
      </c>
      <c r="O8" s="74">
        <v>0</v>
      </c>
      <c r="P8" s="72">
        <v>1069321.6399999999</v>
      </c>
      <c r="Q8" s="74">
        <v>3.5445146931232319E-3</v>
      </c>
    </row>
    <row r="9" spans="1:18" ht="13.5" customHeight="1" x14ac:dyDescent="0.2">
      <c r="A9" s="29">
        <v>7</v>
      </c>
      <c r="B9" s="57" t="s">
        <v>33</v>
      </c>
      <c r="C9" s="57" t="s">
        <v>25</v>
      </c>
      <c r="D9" s="68" t="s">
        <v>144</v>
      </c>
      <c r="E9" s="70">
        <v>116554011.2</v>
      </c>
      <c r="F9" s="72">
        <v>67874813.159999996</v>
      </c>
      <c r="G9" s="74">
        <v>0.58234643716835033</v>
      </c>
      <c r="H9" s="72">
        <v>2075412.58</v>
      </c>
      <c r="I9" s="74">
        <v>1.7806444914527316E-2</v>
      </c>
      <c r="J9" s="72">
        <v>9201450.0899999999</v>
      </c>
      <c r="K9" s="74">
        <v>7.8945803711644377E-2</v>
      </c>
      <c r="L9" s="72">
        <v>37380844.409999996</v>
      </c>
      <c r="M9" s="74">
        <v>0.32071692793014744</v>
      </c>
      <c r="N9" s="72">
        <v>0</v>
      </c>
      <c r="O9" s="74">
        <v>0</v>
      </c>
      <c r="P9" s="72">
        <v>21490.959999999999</v>
      </c>
      <c r="Q9" s="74">
        <v>1.8438627533052247E-4</v>
      </c>
    </row>
    <row r="10" spans="1:18" ht="13.5" customHeight="1" x14ac:dyDescent="0.2">
      <c r="A10" s="29">
        <v>8</v>
      </c>
      <c r="B10" s="57" t="s">
        <v>29</v>
      </c>
      <c r="C10" s="57" t="s">
        <v>25</v>
      </c>
      <c r="D10" s="68" t="s">
        <v>145</v>
      </c>
      <c r="E10" s="70">
        <v>96478743.530000001</v>
      </c>
      <c r="F10" s="72">
        <v>72298584.769999996</v>
      </c>
      <c r="G10" s="74">
        <v>0.74937319998906082</v>
      </c>
      <c r="H10" s="72">
        <v>6686115.1600000001</v>
      </c>
      <c r="I10" s="74">
        <v>6.9301432785771694E-2</v>
      </c>
      <c r="J10" s="72">
        <v>0</v>
      </c>
      <c r="K10" s="74">
        <v>0</v>
      </c>
      <c r="L10" s="72">
        <v>17394271.48</v>
      </c>
      <c r="M10" s="74">
        <v>0.18029123145235887</v>
      </c>
      <c r="N10" s="72">
        <v>0</v>
      </c>
      <c r="O10" s="74">
        <v>0</v>
      </c>
      <c r="P10" s="72">
        <v>99772.12</v>
      </c>
      <c r="Q10" s="74">
        <v>1.0341357728086075E-3</v>
      </c>
    </row>
    <row r="11" spans="1:18" ht="13.5" customHeight="1" x14ac:dyDescent="0.2">
      <c r="A11" s="29">
        <v>9</v>
      </c>
      <c r="B11" s="57" t="s">
        <v>34</v>
      </c>
      <c r="C11" s="57" t="s">
        <v>35</v>
      </c>
      <c r="D11" s="68" t="s">
        <v>131</v>
      </c>
      <c r="E11" s="70">
        <v>90594716.810000002</v>
      </c>
      <c r="F11" s="72">
        <v>61802807.200000003</v>
      </c>
      <c r="G11" s="74">
        <v>0.68218997063168807</v>
      </c>
      <c r="H11" s="72">
        <v>28598154.010000002</v>
      </c>
      <c r="I11" s="74">
        <v>0.31567132187164459</v>
      </c>
      <c r="J11" s="72">
        <v>0</v>
      </c>
      <c r="K11" s="74">
        <v>0</v>
      </c>
      <c r="L11" s="72">
        <v>0</v>
      </c>
      <c r="M11" s="74">
        <v>0</v>
      </c>
      <c r="N11" s="72">
        <v>0</v>
      </c>
      <c r="O11" s="74">
        <v>0</v>
      </c>
      <c r="P11" s="72">
        <v>193755.6</v>
      </c>
      <c r="Q11" s="74">
        <v>2.1387074966673215E-3</v>
      </c>
    </row>
    <row r="12" spans="1:18" ht="13.5" customHeight="1" x14ac:dyDescent="0.2">
      <c r="A12" s="29">
        <v>10</v>
      </c>
      <c r="B12" s="57" t="s">
        <v>30</v>
      </c>
      <c r="C12" s="57" t="s">
        <v>25</v>
      </c>
      <c r="D12" s="68" t="s">
        <v>142</v>
      </c>
      <c r="E12" s="70">
        <v>83065685.629999995</v>
      </c>
      <c r="F12" s="72">
        <v>42675021.700000003</v>
      </c>
      <c r="G12" s="74">
        <v>0.51375030948504563</v>
      </c>
      <c r="H12" s="72">
        <v>40003317.439999998</v>
      </c>
      <c r="I12" s="74">
        <v>0.48158655570709458</v>
      </c>
      <c r="J12" s="72">
        <v>0</v>
      </c>
      <c r="K12" s="74">
        <v>0</v>
      </c>
      <c r="L12" s="72">
        <v>0</v>
      </c>
      <c r="M12" s="74">
        <v>0</v>
      </c>
      <c r="N12" s="72">
        <v>0</v>
      </c>
      <c r="O12" s="74">
        <v>0</v>
      </c>
      <c r="P12" s="72">
        <v>387346.49</v>
      </c>
      <c r="Q12" s="74">
        <v>4.6631348078598894E-3</v>
      </c>
    </row>
    <row r="13" spans="1:18" ht="13.5" customHeight="1" x14ac:dyDescent="0.2">
      <c r="A13" s="29">
        <v>11</v>
      </c>
      <c r="B13" s="57" t="s">
        <v>38</v>
      </c>
      <c r="C13" s="57" t="s">
        <v>25</v>
      </c>
      <c r="D13" s="68" t="s">
        <v>128</v>
      </c>
      <c r="E13" s="70">
        <v>70100941.019999996</v>
      </c>
      <c r="F13" s="72">
        <v>37409935.159999996</v>
      </c>
      <c r="G13" s="74">
        <v>0.53365810238305988</v>
      </c>
      <c r="H13" s="72">
        <v>32494199</v>
      </c>
      <c r="I13" s="74">
        <v>0.46353441946990859</v>
      </c>
      <c r="J13" s="72">
        <v>0</v>
      </c>
      <c r="K13" s="74">
        <v>0</v>
      </c>
      <c r="L13" s="72">
        <v>0</v>
      </c>
      <c r="M13" s="74">
        <v>0</v>
      </c>
      <c r="N13" s="72">
        <v>0</v>
      </c>
      <c r="O13" s="74">
        <v>0</v>
      </c>
      <c r="P13" s="72">
        <v>196806.86</v>
      </c>
      <c r="Q13" s="74">
        <v>2.8074781470315844E-3</v>
      </c>
    </row>
    <row r="14" spans="1:18" ht="13.5" customHeight="1" x14ac:dyDescent="0.2">
      <c r="A14" s="29">
        <v>12</v>
      </c>
      <c r="B14" s="57" t="s">
        <v>61</v>
      </c>
      <c r="C14" s="57" t="s">
        <v>25</v>
      </c>
      <c r="D14" s="68" t="s">
        <v>120</v>
      </c>
      <c r="E14" s="70">
        <v>67076818.090000004</v>
      </c>
      <c r="F14" s="72">
        <v>32168726.84</v>
      </c>
      <c r="G14" s="74">
        <v>0.47958039388269375</v>
      </c>
      <c r="H14" s="72">
        <v>27318422.870000001</v>
      </c>
      <c r="I14" s="74">
        <v>0.40727070317118558</v>
      </c>
      <c r="J14" s="72">
        <v>4649520</v>
      </c>
      <c r="K14" s="74">
        <v>6.9316347024116862E-2</v>
      </c>
      <c r="L14" s="72">
        <v>0</v>
      </c>
      <c r="M14" s="74">
        <v>0</v>
      </c>
      <c r="N14" s="72">
        <v>2755492.74</v>
      </c>
      <c r="O14" s="74">
        <v>4.1079657897648496E-2</v>
      </c>
      <c r="P14" s="72">
        <v>184655.64</v>
      </c>
      <c r="Q14" s="74">
        <v>2.7528980243552875E-3</v>
      </c>
    </row>
    <row r="15" spans="1:18" ht="13.5" customHeight="1" x14ac:dyDescent="0.2">
      <c r="A15" s="29">
        <v>13</v>
      </c>
      <c r="B15" s="57" t="s">
        <v>37</v>
      </c>
      <c r="C15" s="57" t="s">
        <v>25</v>
      </c>
      <c r="D15" s="68" t="s">
        <v>137</v>
      </c>
      <c r="E15" s="70">
        <v>60949345.359999999</v>
      </c>
      <c r="F15" s="72">
        <v>30645092.890000001</v>
      </c>
      <c r="G15" s="74">
        <v>0.50279609582339901</v>
      </c>
      <c r="H15" s="72">
        <v>30304252.469999999</v>
      </c>
      <c r="I15" s="74">
        <v>0.49720390417660099</v>
      </c>
      <c r="J15" s="72">
        <v>0</v>
      </c>
      <c r="K15" s="74">
        <v>0</v>
      </c>
      <c r="L15" s="72">
        <v>0</v>
      </c>
      <c r="M15" s="74">
        <v>0</v>
      </c>
      <c r="N15" s="72">
        <v>0</v>
      </c>
      <c r="O15" s="74">
        <v>0</v>
      </c>
      <c r="P15" s="72">
        <v>0</v>
      </c>
      <c r="Q15" s="74">
        <v>0</v>
      </c>
    </row>
    <row r="16" spans="1:18" ht="13.5" customHeight="1" x14ac:dyDescent="0.2">
      <c r="A16" s="29">
        <v>14</v>
      </c>
      <c r="B16" s="57" t="s">
        <v>36</v>
      </c>
      <c r="C16" s="57" t="s">
        <v>25</v>
      </c>
      <c r="D16" s="68" t="s">
        <v>87</v>
      </c>
      <c r="E16" s="70">
        <v>56575409.009999998</v>
      </c>
      <c r="F16" s="72">
        <v>47387535.259999998</v>
      </c>
      <c r="G16" s="74">
        <v>0.83759951698491486</v>
      </c>
      <c r="H16" s="72">
        <v>9104763.2400000002</v>
      </c>
      <c r="I16" s="74">
        <v>0.16093146120058427</v>
      </c>
      <c r="J16" s="72">
        <v>0</v>
      </c>
      <c r="K16" s="74">
        <v>0</v>
      </c>
      <c r="L16" s="72">
        <v>0</v>
      </c>
      <c r="M16" s="74">
        <v>0</v>
      </c>
      <c r="N16" s="72">
        <v>0</v>
      </c>
      <c r="O16" s="74">
        <v>0</v>
      </c>
      <c r="P16" s="72">
        <v>83110.509999999995</v>
      </c>
      <c r="Q16" s="74">
        <v>1.4690218145008865E-3</v>
      </c>
    </row>
    <row r="17" spans="1:17" ht="13.5" customHeight="1" x14ac:dyDescent="0.2">
      <c r="A17" s="29">
        <v>15</v>
      </c>
      <c r="B17" s="57" t="s">
        <v>40</v>
      </c>
      <c r="C17" s="57" t="s">
        <v>25</v>
      </c>
      <c r="D17" s="68" t="s">
        <v>88</v>
      </c>
      <c r="E17" s="70">
        <v>37461698.380000003</v>
      </c>
      <c r="F17" s="72">
        <v>25396705.43</v>
      </c>
      <c r="G17" s="74">
        <v>0.6779379080036253</v>
      </c>
      <c r="H17" s="72">
        <v>11997520.09</v>
      </c>
      <c r="I17" s="74">
        <v>0.32026097611221011</v>
      </c>
      <c r="J17" s="72">
        <v>0</v>
      </c>
      <c r="K17" s="74">
        <v>0</v>
      </c>
      <c r="L17" s="72">
        <v>0</v>
      </c>
      <c r="M17" s="74">
        <v>0</v>
      </c>
      <c r="N17" s="72">
        <v>0</v>
      </c>
      <c r="O17" s="74">
        <v>0</v>
      </c>
      <c r="P17" s="72">
        <v>67472.86</v>
      </c>
      <c r="Q17" s="74">
        <v>1.8011158841645663E-3</v>
      </c>
    </row>
    <row r="18" spans="1:17" ht="13.5" customHeight="1" x14ac:dyDescent="0.2">
      <c r="A18" s="29">
        <v>16</v>
      </c>
      <c r="B18" s="57" t="s">
        <v>43</v>
      </c>
      <c r="C18" s="57" t="s">
        <v>25</v>
      </c>
      <c r="D18" s="68" t="s">
        <v>93</v>
      </c>
      <c r="E18" s="70">
        <v>25936985.449999999</v>
      </c>
      <c r="F18" s="72">
        <v>15953433.039999999</v>
      </c>
      <c r="G18" s="74">
        <v>0.61508431929200935</v>
      </c>
      <c r="H18" s="72">
        <v>9908631.4600000009</v>
      </c>
      <c r="I18" s="74">
        <v>0.38202710484999719</v>
      </c>
      <c r="J18" s="72">
        <v>0</v>
      </c>
      <c r="K18" s="74">
        <v>0</v>
      </c>
      <c r="L18" s="72">
        <v>0</v>
      </c>
      <c r="M18" s="74">
        <v>0</v>
      </c>
      <c r="N18" s="72">
        <v>0</v>
      </c>
      <c r="O18" s="74">
        <v>0</v>
      </c>
      <c r="P18" s="72">
        <v>74920.95</v>
      </c>
      <c r="Q18" s="74">
        <v>2.8885758579935512E-3</v>
      </c>
    </row>
    <row r="19" spans="1:17" ht="13.5" customHeight="1" x14ac:dyDescent="0.2">
      <c r="A19" s="29">
        <v>17</v>
      </c>
      <c r="B19" s="57" t="s">
        <v>62</v>
      </c>
      <c r="C19" s="57" t="s">
        <v>25</v>
      </c>
      <c r="D19" s="68" t="s">
        <v>126</v>
      </c>
      <c r="E19" s="70">
        <v>25340919.850000001</v>
      </c>
      <c r="F19" s="72">
        <v>19523840.350000001</v>
      </c>
      <c r="G19" s="74">
        <v>0.7704471844576708</v>
      </c>
      <c r="H19" s="72">
        <v>1571149.04</v>
      </c>
      <c r="I19" s="74">
        <v>6.2000473909395198E-2</v>
      </c>
      <c r="J19" s="72">
        <v>0</v>
      </c>
      <c r="K19" s="74">
        <v>0</v>
      </c>
      <c r="L19" s="72">
        <v>0</v>
      </c>
      <c r="M19" s="74">
        <v>0</v>
      </c>
      <c r="N19" s="72">
        <v>4242856</v>
      </c>
      <c r="O19" s="74">
        <v>0.16743101770238225</v>
      </c>
      <c r="P19" s="72">
        <v>3074.46</v>
      </c>
      <c r="Q19" s="74">
        <v>1.2132393055179486E-4</v>
      </c>
    </row>
    <row r="20" spans="1:17" ht="13.5" customHeight="1" x14ac:dyDescent="0.2">
      <c r="A20" s="29">
        <v>18</v>
      </c>
      <c r="B20" s="57" t="s">
        <v>57</v>
      </c>
      <c r="C20" s="57" t="s">
        <v>25</v>
      </c>
      <c r="D20" s="68" t="s">
        <v>138</v>
      </c>
      <c r="E20" s="70">
        <v>24437556.18</v>
      </c>
      <c r="F20" s="72">
        <v>7699450.71</v>
      </c>
      <c r="G20" s="74">
        <v>0.31506631241225858</v>
      </c>
      <c r="H20" s="72">
        <v>4846366.47</v>
      </c>
      <c r="I20" s="74">
        <v>0.19831633058162856</v>
      </c>
      <c r="J20" s="72">
        <v>0</v>
      </c>
      <c r="K20" s="74">
        <v>0</v>
      </c>
      <c r="L20" s="72">
        <v>11858652.5</v>
      </c>
      <c r="M20" s="74">
        <v>0.4852634368450176</v>
      </c>
      <c r="N20" s="72">
        <v>0</v>
      </c>
      <c r="O20" s="74">
        <v>0</v>
      </c>
      <c r="P20" s="72">
        <v>33086.5</v>
      </c>
      <c r="Q20" s="74">
        <v>1.3539201610952574E-3</v>
      </c>
    </row>
    <row r="21" spans="1:17" ht="13.5" customHeight="1" x14ac:dyDescent="0.2">
      <c r="A21" s="29">
        <v>19</v>
      </c>
      <c r="B21" s="57" t="s">
        <v>63</v>
      </c>
      <c r="C21" s="57" t="s">
        <v>25</v>
      </c>
      <c r="D21" s="68" t="s">
        <v>86</v>
      </c>
      <c r="E21" s="70">
        <v>23006240.530000001</v>
      </c>
      <c r="F21" s="72">
        <v>10136360.859999999</v>
      </c>
      <c r="G21" s="74">
        <v>0.44059179711618873</v>
      </c>
      <c r="H21" s="72">
        <v>3920632.13</v>
      </c>
      <c r="I21" s="74">
        <v>0.17041602798542937</v>
      </c>
      <c r="J21" s="72">
        <v>0</v>
      </c>
      <c r="K21" s="74">
        <v>0</v>
      </c>
      <c r="L21" s="72">
        <v>0</v>
      </c>
      <c r="M21" s="74">
        <v>0</v>
      </c>
      <c r="N21" s="72">
        <v>540069.64</v>
      </c>
      <c r="O21" s="74">
        <v>2.3474919307035515E-2</v>
      </c>
      <c r="P21" s="72">
        <v>8409177.9000000004</v>
      </c>
      <c r="Q21" s="74">
        <v>0.36551725559134629</v>
      </c>
    </row>
    <row r="22" spans="1:17" ht="13.5" customHeight="1" x14ac:dyDescent="0.2">
      <c r="A22" s="29">
        <v>20</v>
      </c>
      <c r="B22" s="57" t="s">
        <v>58</v>
      </c>
      <c r="C22" s="57" t="s">
        <v>25</v>
      </c>
      <c r="D22" s="68" t="s">
        <v>146</v>
      </c>
      <c r="E22" s="70">
        <v>15302014.960000001</v>
      </c>
      <c r="F22" s="72">
        <v>9411623.3100000005</v>
      </c>
      <c r="G22" s="74">
        <v>0.61505777733209066</v>
      </c>
      <c r="H22" s="72">
        <v>4133675.35</v>
      </c>
      <c r="I22" s="74">
        <v>0.27013928301635903</v>
      </c>
      <c r="J22" s="72">
        <v>1731000</v>
      </c>
      <c r="K22" s="74">
        <v>0.11312235705721725</v>
      </c>
      <c r="L22" s="72">
        <v>0</v>
      </c>
      <c r="M22" s="74">
        <v>0</v>
      </c>
      <c r="N22" s="72">
        <v>0</v>
      </c>
      <c r="O22" s="74">
        <v>0</v>
      </c>
      <c r="P22" s="72">
        <v>25716.3</v>
      </c>
      <c r="Q22" s="74">
        <v>1.6805825943330536E-3</v>
      </c>
    </row>
    <row r="23" spans="1:17" ht="13.5" customHeight="1" x14ac:dyDescent="0.2">
      <c r="A23" s="29">
        <v>21</v>
      </c>
      <c r="B23" s="57" t="s">
        <v>39</v>
      </c>
      <c r="C23" s="57" t="s">
        <v>25</v>
      </c>
      <c r="D23" s="68" t="s">
        <v>125</v>
      </c>
      <c r="E23" s="70">
        <v>13283485.24</v>
      </c>
      <c r="F23" s="72">
        <v>10978779.59</v>
      </c>
      <c r="G23" s="74">
        <v>0.82649842203611312</v>
      </c>
      <c r="H23" s="72">
        <v>2286054.6</v>
      </c>
      <c r="I23" s="74">
        <v>0.17209749991787548</v>
      </c>
      <c r="J23" s="72">
        <v>0</v>
      </c>
      <c r="K23" s="74">
        <v>0</v>
      </c>
      <c r="L23" s="72">
        <v>0</v>
      </c>
      <c r="M23" s="74">
        <v>0</v>
      </c>
      <c r="N23" s="72">
        <v>0</v>
      </c>
      <c r="O23" s="74">
        <v>0</v>
      </c>
      <c r="P23" s="72">
        <v>18651.05</v>
      </c>
      <c r="Q23" s="74">
        <v>1.4040780460113644E-3</v>
      </c>
    </row>
    <row r="24" spans="1:17" ht="13.5" customHeight="1" x14ac:dyDescent="0.2">
      <c r="A24" s="29">
        <v>22</v>
      </c>
      <c r="B24" s="57" t="s">
        <v>41</v>
      </c>
      <c r="C24" s="57" t="s">
        <v>25</v>
      </c>
      <c r="D24" s="68" t="s">
        <v>147</v>
      </c>
      <c r="E24" s="70">
        <v>13232071.68</v>
      </c>
      <c r="F24" s="72">
        <v>7996476.8099999996</v>
      </c>
      <c r="G24" s="74">
        <v>0.60432538482137366</v>
      </c>
      <c r="H24" s="72">
        <v>2263044.36</v>
      </c>
      <c r="I24" s="74">
        <v>0.17102721438703694</v>
      </c>
      <c r="J24" s="72">
        <v>0</v>
      </c>
      <c r="K24" s="74">
        <v>0</v>
      </c>
      <c r="L24" s="72">
        <v>2921971.98</v>
      </c>
      <c r="M24" s="74">
        <v>0.22082498120203653</v>
      </c>
      <c r="N24" s="72">
        <v>0</v>
      </c>
      <c r="O24" s="74">
        <v>0</v>
      </c>
      <c r="P24" s="72">
        <v>50578.53</v>
      </c>
      <c r="Q24" s="74">
        <v>3.8224195895528884E-3</v>
      </c>
    </row>
    <row r="25" spans="1:17" ht="13.5" customHeight="1" x14ac:dyDescent="0.2">
      <c r="A25" s="29">
        <v>23</v>
      </c>
      <c r="B25" s="57" t="s">
        <v>64</v>
      </c>
      <c r="C25" s="57" t="s">
        <v>25</v>
      </c>
      <c r="D25" s="68" t="s">
        <v>148</v>
      </c>
      <c r="E25" s="70">
        <v>11196992.720000001</v>
      </c>
      <c r="F25" s="72">
        <v>7312946.2199999997</v>
      </c>
      <c r="G25" s="74">
        <v>0.65311699336355367</v>
      </c>
      <c r="H25" s="72">
        <v>1738909.36</v>
      </c>
      <c r="I25" s="74">
        <v>0.15530146383805096</v>
      </c>
      <c r="J25" s="72">
        <v>1492032</v>
      </c>
      <c r="K25" s="74">
        <v>0.13325292221856513</v>
      </c>
      <c r="L25" s="72">
        <v>0</v>
      </c>
      <c r="M25" s="74">
        <v>0</v>
      </c>
      <c r="N25" s="72">
        <v>0</v>
      </c>
      <c r="O25" s="74">
        <v>0</v>
      </c>
      <c r="P25" s="72">
        <v>653105.14</v>
      </c>
      <c r="Q25" s="74">
        <v>5.8328620579830112E-2</v>
      </c>
    </row>
    <row r="26" spans="1:17" ht="13.5" customHeight="1" x14ac:dyDescent="0.2">
      <c r="A26" s="29">
        <v>24</v>
      </c>
      <c r="B26" s="57" t="s">
        <v>59</v>
      </c>
      <c r="C26" s="57" t="s">
        <v>25</v>
      </c>
      <c r="D26" s="68" t="s">
        <v>92</v>
      </c>
      <c r="E26" s="70">
        <v>10565485.23</v>
      </c>
      <c r="F26" s="72">
        <v>5449369.6100000003</v>
      </c>
      <c r="G26" s="74">
        <v>0.51577087955476708</v>
      </c>
      <c r="H26" s="72">
        <v>4904688.28</v>
      </c>
      <c r="I26" s="74">
        <v>0.46421798651267437</v>
      </c>
      <c r="J26" s="72">
        <v>0</v>
      </c>
      <c r="K26" s="74">
        <v>0</v>
      </c>
      <c r="L26" s="72">
        <v>0</v>
      </c>
      <c r="M26" s="74">
        <v>0</v>
      </c>
      <c r="N26" s="72">
        <v>0</v>
      </c>
      <c r="O26" s="74">
        <v>0</v>
      </c>
      <c r="P26" s="72">
        <v>211427.34</v>
      </c>
      <c r="Q26" s="74">
        <v>2.0011133932558628E-2</v>
      </c>
    </row>
    <row r="27" spans="1:17" ht="13.5" customHeight="1" x14ac:dyDescent="0.2">
      <c r="A27" s="29">
        <v>25</v>
      </c>
      <c r="B27" s="57" t="s">
        <v>45</v>
      </c>
      <c r="C27" s="57" t="s">
        <v>25</v>
      </c>
      <c r="D27" s="68" t="s">
        <v>135</v>
      </c>
      <c r="E27" s="70">
        <v>8574165.1600000001</v>
      </c>
      <c r="F27" s="72">
        <v>4315391.83</v>
      </c>
      <c r="G27" s="74">
        <v>0.50330169170662442</v>
      </c>
      <c r="H27" s="72">
        <v>4258773.33</v>
      </c>
      <c r="I27" s="74">
        <v>0.49669830829337558</v>
      </c>
      <c r="J27" s="72">
        <v>0</v>
      </c>
      <c r="K27" s="74">
        <v>0</v>
      </c>
      <c r="L27" s="72">
        <v>0</v>
      </c>
      <c r="M27" s="74">
        <v>0</v>
      </c>
      <c r="N27" s="72">
        <v>0</v>
      </c>
      <c r="O27" s="74">
        <v>0</v>
      </c>
      <c r="P27" s="72">
        <v>0</v>
      </c>
      <c r="Q27" s="74">
        <v>0</v>
      </c>
    </row>
    <row r="28" spans="1:17" ht="13.5" customHeight="1" x14ac:dyDescent="0.2">
      <c r="A28" s="29">
        <v>26</v>
      </c>
      <c r="B28" s="57" t="s">
        <v>44</v>
      </c>
      <c r="C28" s="57" t="s">
        <v>32</v>
      </c>
      <c r="D28" s="68" t="s">
        <v>149</v>
      </c>
      <c r="E28" s="70">
        <v>7770995.9699999997</v>
      </c>
      <c r="F28" s="72">
        <v>3946864.38</v>
      </c>
      <c r="G28" s="74">
        <v>0.50789685070445356</v>
      </c>
      <c r="H28" s="72">
        <v>3790579.61</v>
      </c>
      <c r="I28" s="74">
        <v>0.48778555858651412</v>
      </c>
      <c r="J28" s="72">
        <v>0</v>
      </c>
      <c r="K28" s="74">
        <v>0</v>
      </c>
      <c r="L28" s="72">
        <v>0</v>
      </c>
      <c r="M28" s="74">
        <v>0</v>
      </c>
      <c r="N28" s="72">
        <v>0</v>
      </c>
      <c r="O28" s="74">
        <v>0</v>
      </c>
      <c r="P28" s="72">
        <v>33551.980000000003</v>
      </c>
      <c r="Q28" s="74">
        <v>4.3175907090323715E-3</v>
      </c>
    </row>
    <row r="29" spans="1:17" ht="13.5" customHeight="1" x14ac:dyDescent="0.2">
      <c r="A29" s="29">
        <v>27</v>
      </c>
      <c r="B29" s="57" t="s">
        <v>46</v>
      </c>
      <c r="C29" s="57" t="s">
        <v>25</v>
      </c>
      <c r="D29" s="68" t="s">
        <v>113</v>
      </c>
      <c r="E29" s="70">
        <v>7452598.0800000001</v>
      </c>
      <c r="F29" s="72">
        <v>3741747.56</v>
      </c>
      <c r="G29" s="74">
        <v>0.50207290395029591</v>
      </c>
      <c r="H29" s="72">
        <v>3691003.99</v>
      </c>
      <c r="I29" s="74">
        <v>0.49526406098636683</v>
      </c>
      <c r="J29" s="72">
        <v>0</v>
      </c>
      <c r="K29" s="74">
        <v>0</v>
      </c>
      <c r="L29" s="72">
        <v>0</v>
      </c>
      <c r="M29" s="74">
        <v>0</v>
      </c>
      <c r="N29" s="72">
        <v>0</v>
      </c>
      <c r="O29" s="74">
        <v>0</v>
      </c>
      <c r="P29" s="72">
        <v>19846.53</v>
      </c>
      <c r="Q29" s="74">
        <v>2.6630350633372675E-3</v>
      </c>
    </row>
    <row r="30" spans="1:17" ht="13.5" customHeight="1" x14ac:dyDescent="0.2">
      <c r="A30" s="29">
        <v>28</v>
      </c>
      <c r="B30" s="57" t="s">
        <v>60</v>
      </c>
      <c r="C30" s="57" t="s">
        <v>25</v>
      </c>
      <c r="D30" s="68" t="s">
        <v>108</v>
      </c>
      <c r="E30" s="70">
        <v>7025124.8200000003</v>
      </c>
      <c r="F30" s="72">
        <v>3660013.9</v>
      </c>
      <c r="G30" s="74">
        <v>0.52098916300820974</v>
      </c>
      <c r="H30" s="72">
        <v>3346895.9</v>
      </c>
      <c r="I30" s="74">
        <v>0.47641799765203313</v>
      </c>
      <c r="J30" s="72">
        <v>0</v>
      </c>
      <c r="K30" s="74">
        <v>0</v>
      </c>
      <c r="L30" s="72">
        <v>0</v>
      </c>
      <c r="M30" s="74">
        <v>0</v>
      </c>
      <c r="N30" s="72">
        <v>0</v>
      </c>
      <c r="O30" s="74">
        <v>0</v>
      </c>
      <c r="P30" s="72">
        <v>18215.02</v>
      </c>
      <c r="Q30" s="74">
        <v>2.5928393397570979E-3</v>
      </c>
    </row>
    <row r="31" spans="1:17" ht="13.5" customHeight="1" x14ac:dyDescent="0.2">
      <c r="A31" s="29">
        <v>29</v>
      </c>
      <c r="B31" s="57" t="s">
        <v>49</v>
      </c>
      <c r="C31" s="57" t="s">
        <v>25</v>
      </c>
      <c r="D31" s="68" t="s">
        <v>151</v>
      </c>
      <c r="E31" s="70">
        <v>4796499.7300000004</v>
      </c>
      <c r="F31" s="72">
        <v>2763837.82</v>
      </c>
      <c r="G31" s="74">
        <v>0.57621973847166241</v>
      </c>
      <c r="H31" s="72">
        <v>1307562.5900000001</v>
      </c>
      <c r="I31" s="74">
        <v>0.27260766467300518</v>
      </c>
      <c r="J31" s="72">
        <v>0</v>
      </c>
      <c r="K31" s="74">
        <v>0</v>
      </c>
      <c r="L31" s="72">
        <v>711519.15</v>
      </c>
      <c r="M31" s="74">
        <v>0.14834133014743231</v>
      </c>
      <c r="N31" s="72">
        <v>0</v>
      </c>
      <c r="O31" s="74">
        <v>0</v>
      </c>
      <c r="P31" s="72">
        <v>13580.17</v>
      </c>
      <c r="Q31" s="74">
        <v>2.831266707899929E-3</v>
      </c>
    </row>
    <row r="32" spans="1:17" ht="13.5" customHeight="1" x14ac:dyDescent="0.2">
      <c r="A32" s="29">
        <v>30</v>
      </c>
      <c r="B32" s="57" t="s">
        <v>53</v>
      </c>
      <c r="C32" s="57" t="s">
        <v>25</v>
      </c>
      <c r="D32" s="68" t="s">
        <v>91</v>
      </c>
      <c r="E32" s="70">
        <v>4132601.34</v>
      </c>
      <c r="F32" s="72">
        <v>2054840.92</v>
      </c>
      <c r="G32" s="74">
        <v>0.49722698875183541</v>
      </c>
      <c r="H32" s="72">
        <v>2061103.22</v>
      </c>
      <c r="I32" s="74">
        <v>0.49874232969202881</v>
      </c>
      <c r="J32" s="72">
        <v>0</v>
      </c>
      <c r="K32" s="74">
        <v>0</v>
      </c>
      <c r="L32" s="72">
        <v>0</v>
      </c>
      <c r="M32" s="74">
        <v>0</v>
      </c>
      <c r="N32" s="72">
        <v>0</v>
      </c>
      <c r="O32" s="74">
        <v>0</v>
      </c>
      <c r="P32" s="72">
        <v>16657.2</v>
      </c>
      <c r="Q32" s="74">
        <v>4.0306815561357776E-3</v>
      </c>
    </row>
    <row r="33" spans="1:17" ht="13.5" customHeight="1" x14ac:dyDescent="0.2">
      <c r="A33" s="29">
        <v>31</v>
      </c>
      <c r="B33" s="57" t="s">
        <v>48</v>
      </c>
      <c r="C33" s="57" t="s">
        <v>25</v>
      </c>
      <c r="D33" s="68" t="s">
        <v>152</v>
      </c>
      <c r="E33" s="70">
        <v>3845668.68</v>
      </c>
      <c r="F33" s="72">
        <v>3006891.86</v>
      </c>
      <c r="G33" s="74">
        <v>0.78189051377145669</v>
      </c>
      <c r="H33" s="72">
        <v>822501.07</v>
      </c>
      <c r="I33" s="74">
        <v>0.21387725736165081</v>
      </c>
      <c r="J33" s="72">
        <v>0</v>
      </c>
      <c r="K33" s="74">
        <v>0</v>
      </c>
      <c r="L33" s="72">
        <v>0</v>
      </c>
      <c r="M33" s="74">
        <v>0</v>
      </c>
      <c r="N33" s="72">
        <v>0</v>
      </c>
      <c r="O33" s="74">
        <v>0</v>
      </c>
      <c r="P33" s="72">
        <v>16275.75</v>
      </c>
      <c r="Q33" s="74">
        <v>4.2322288668924018E-3</v>
      </c>
    </row>
    <row r="34" spans="1:17" ht="13.5" customHeight="1" x14ac:dyDescent="0.2">
      <c r="A34" s="29">
        <v>32</v>
      </c>
      <c r="B34" s="57" t="s">
        <v>42</v>
      </c>
      <c r="C34" s="57" t="s">
        <v>25</v>
      </c>
      <c r="D34" s="68" t="s">
        <v>127</v>
      </c>
      <c r="E34" s="70">
        <v>3524138.32</v>
      </c>
      <c r="F34" s="72">
        <v>1925189.18</v>
      </c>
      <c r="G34" s="74">
        <v>0.54628649763100101</v>
      </c>
      <c r="H34" s="72">
        <v>1591648.26</v>
      </c>
      <c r="I34" s="74">
        <v>0.45164182431976735</v>
      </c>
      <c r="J34" s="72">
        <v>0</v>
      </c>
      <c r="K34" s="74">
        <v>0</v>
      </c>
      <c r="L34" s="72">
        <v>0</v>
      </c>
      <c r="M34" s="74">
        <v>0</v>
      </c>
      <c r="N34" s="72">
        <v>0</v>
      </c>
      <c r="O34" s="74">
        <v>0</v>
      </c>
      <c r="P34" s="72">
        <v>7300.88</v>
      </c>
      <c r="Q34" s="74">
        <v>2.0716780492316205E-3</v>
      </c>
    </row>
    <row r="35" spans="1:17" ht="13.5" customHeight="1" x14ac:dyDescent="0.2">
      <c r="A35" s="29">
        <v>33</v>
      </c>
      <c r="B35" s="57" t="s">
        <v>55</v>
      </c>
      <c r="C35" s="57" t="s">
        <v>35</v>
      </c>
      <c r="D35" s="68" t="s">
        <v>139</v>
      </c>
      <c r="E35" s="70">
        <v>3399240.86</v>
      </c>
      <c r="F35" s="72">
        <v>2191509.6800000002</v>
      </c>
      <c r="G35" s="74">
        <v>0.64470561818323169</v>
      </c>
      <c r="H35" s="72">
        <v>1199973.92</v>
      </c>
      <c r="I35" s="74">
        <v>0.35301232522840409</v>
      </c>
      <c r="J35" s="72">
        <v>0</v>
      </c>
      <c r="K35" s="74">
        <v>0</v>
      </c>
      <c r="L35" s="72">
        <v>0</v>
      </c>
      <c r="M35" s="74">
        <v>0</v>
      </c>
      <c r="N35" s="72">
        <v>0</v>
      </c>
      <c r="O35" s="74">
        <v>0</v>
      </c>
      <c r="P35" s="72">
        <v>7757.26</v>
      </c>
      <c r="Q35" s="74">
        <v>2.282056588364262E-3</v>
      </c>
    </row>
    <row r="36" spans="1:17" ht="13.5" customHeight="1" x14ac:dyDescent="0.2">
      <c r="A36" s="29">
        <v>34</v>
      </c>
      <c r="B36" s="57" t="s">
        <v>153</v>
      </c>
      <c r="C36" s="57" t="s">
        <v>25</v>
      </c>
      <c r="D36" s="68" t="s">
        <v>154</v>
      </c>
      <c r="E36" s="70">
        <v>2775624.39</v>
      </c>
      <c r="F36" s="72">
        <v>1029065.96</v>
      </c>
      <c r="G36" s="74">
        <v>0.37075115916530765</v>
      </c>
      <c r="H36" s="72">
        <v>1740362.72</v>
      </c>
      <c r="I36" s="74">
        <v>0.62701665480032764</v>
      </c>
      <c r="J36" s="72">
        <v>0</v>
      </c>
      <c r="K36" s="74">
        <v>0</v>
      </c>
      <c r="L36" s="72">
        <v>0</v>
      </c>
      <c r="M36" s="74">
        <v>0</v>
      </c>
      <c r="N36" s="72">
        <v>0</v>
      </c>
      <c r="O36" s="74">
        <v>0</v>
      </c>
      <c r="P36" s="72">
        <v>6195.71</v>
      </c>
      <c r="Q36" s="74">
        <v>2.2321860343646857E-3</v>
      </c>
    </row>
    <row r="37" spans="1:17" ht="13.5" customHeight="1" x14ac:dyDescent="0.2">
      <c r="A37" s="29">
        <v>35</v>
      </c>
      <c r="B37" s="57" t="s">
        <v>56</v>
      </c>
      <c r="C37" s="57" t="s">
        <v>25</v>
      </c>
      <c r="D37" s="68" t="s">
        <v>130</v>
      </c>
      <c r="E37" s="70">
        <v>2215070.63</v>
      </c>
      <c r="F37" s="72">
        <v>1034015.18</v>
      </c>
      <c r="G37" s="74">
        <v>0.46680912382464307</v>
      </c>
      <c r="H37" s="72">
        <v>1180575.45</v>
      </c>
      <c r="I37" s="74">
        <v>0.53297417879627618</v>
      </c>
      <c r="J37" s="72">
        <v>0</v>
      </c>
      <c r="K37" s="74">
        <v>0</v>
      </c>
      <c r="L37" s="72">
        <v>0</v>
      </c>
      <c r="M37" s="74">
        <v>0</v>
      </c>
      <c r="N37" s="72">
        <v>0</v>
      </c>
      <c r="O37" s="74">
        <v>0</v>
      </c>
      <c r="P37" s="72">
        <v>480</v>
      </c>
      <c r="Q37" s="74">
        <v>2.166973790808648E-4</v>
      </c>
    </row>
    <row r="38" spans="1:17" ht="13.5" customHeight="1" x14ac:dyDescent="0.2">
      <c r="A38" s="29">
        <v>36</v>
      </c>
      <c r="B38" s="57" t="s">
        <v>47</v>
      </c>
      <c r="C38" s="57" t="s">
        <v>25</v>
      </c>
      <c r="D38" s="68" t="s">
        <v>85</v>
      </c>
      <c r="E38" s="70">
        <v>1138203.3999999999</v>
      </c>
      <c r="F38" s="72">
        <v>613341.88</v>
      </c>
      <c r="G38" s="74">
        <v>0.53886843072160917</v>
      </c>
      <c r="H38" s="72">
        <v>521942.4</v>
      </c>
      <c r="I38" s="74">
        <v>0.45856689586413119</v>
      </c>
      <c r="J38" s="72">
        <v>0</v>
      </c>
      <c r="K38" s="74">
        <v>0</v>
      </c>
      <c r="L38" s="72">
        <v>0</v>
      </c>
      <c r="M38" s="74">
        <v>0</v>
      </c>
      <c r="N38" s="72">
        <v>0</v>
      </c>
      <c r="O38" s="74">
        <v>0</v>
      </c>
      <c r="P38" s="72">
        <v>2919.12</v>
      </c>
      <c r="Q38" s="74">
        <v>2.5646734142597011E-3</v>
      </c>
    </row>
    <row r="39" spans="1:17" ht="13.5" customHeight="1" x14ac:dyDescent="0.2">
      <c r="A39" s="29">
        <v>37</v>
      </c>
      <c r="B39" s="57" t="s">
        <v>156</v>
      </c>
      <c r="C39" s="57" t="s">
        <v>25</v>
      </c>
      <c r="D39" s="68" t="s">
        <v>157</v>
      </c>
      <c r="E39" s="70">
        <v>954225.97</v>
      </c>
      <c r="F39" s="72">
        <v>560824.14</v>
      </c>
      <c r="G39" s="74">
        <v>0.58772676245648614</v>
      </c>
      <c r="H39" s="72">
        <v>391314.56</v>
      </c>
      <c r="I39" s="74">
        <v>0.41008584161673989</v>
      </c>
      <c r="J39" s="72">
        <v>0</v>
      </c>
      <c r="K39" s="74">
        <v>0</v>
      </c>
      <c r="L39" s="72">
        <v>0</v>
      </c>
      <c r="M39" s="74">
        <v>0</v>
      </c>
      <c r="N39" s="72">
        <v>0</v>
      </c>
      <c r="O39" s="74">
        <v>0</v>
      </c>
      <c r="P39" s="72">
        <v>2087.27</v>
      </c>
      <c r="Q39" s="74">
        <v>2.1873959267740325E-3</v>
      </c>
    </row>
    <row r="40" spans="1:17" ht="13.5" customHeight="1" x14ac:dyDescent="0.2">
      <c r="A40" s="29">
        <v>38</v>
      </c>
      <c r="B40" s="57" t="s">
        <v>50</v>
      </c>
      <c r="C40" s="57" t="s">
        <v>25</v>
      </c>
      <c r="D40" s="68" t="s">
        <v>129</v>
      </c>
      <c r="E40" s="70">
        <v>914253.37</v>
      </c>
      <c r="F40" s="72">
        <v>489867.81</v>
      </c>
      <c r="G40" s="74">
        <v>0.53581187236969108</v>
      </c>
      <c r="H40" s="72">
        <v>421527.8</v>
      </c>
      <c r="I40" s="74">
        <v>0.46106234205075997</v>
      </c>
      <c r="J40" s="72">
        <v>0</v>
      </c>
      <c r="K40" s="74">
        <v>0</v>
      </c>
      <c r="L40" s="72">
        <v>0</v>
      </c>
      <c r="M40" s="74">
        <v>0</v>
      </c>
      <c r="N40" s="72">
        <v>0</v>
      </c>
      <c r="O40" s="74">
        <v>0</v>
      </c>
      <c r="P40" s="72">
        <v>2857.76</v>
      </c>
      <c r="Q40" s="74">
        <v>3.125785579548917E-3</v>
      </c>
    </row>
    <row r="41" spans="1:17" ht="13.5" customHeight="1" x14ac:dyDescent="0.2">
      <c r="A41" s="29">
        <v>39</v>
      </c>
      <c r="B41" s="57" t="s">
        <v>54</v>
      </c>
      <c r="C41" s="57" t="s">
        <v>25</v>
      </c>
      <c r="D41" s="68" t="s">
        <v>158</v>
      </c>
      <c r="E41" s="70">
        <v>351574.49</v>
      </c>
      <c r="F41" s="72">
        <v>225249.72</v>
      </c>
      <c r="G41" s="74">
        <v>0.64068846405778757</v>
      </c>
      <c r="H41" s="72">
        <v>125700.66</v>
      </c>
      <c r="I41" s="74">
        <v>0.35753635026250058</v>
      </c>
      <c r="J41" s="72">
        <v>0</v>
      </c>
      <c r="K41" s="74">
        <v>0</v>
      </c>
      <c r="L41" s="72">
        <v>0</v>
      </c>
      <c r="M41" s="74">
        <v>0</v>
      </c>
      <c r="N41" s="72">
        <v>0</v>
      </c>
      <c r="O41" s="74">
        <v>0</v>
      </c>
      <c r="P41" s="72">
        <v>624.11</v>
      </c>
      <c r="Q41" s="74">
        <v>1.7751856797118585E-3</v>
      </c>
    </row>
    <row r="42" spans="1:17" ht="13.5" customHeight="1" x14ac:dyDescent="0.2">
      <c r="A42" s="29">
        <v>40</v>
      </c>
      <c r="B42" s="57" t="s">
        <v>51</v>
      </c>
      <c r="C42" s="57" t="s">
        <v>25</v>
      </c>
      <c r="D42" s="69" t="s">
        <v>136</v>
      </c>
      <c r="E42" s="70">
        <v>275062.03999999998</v>
      </c>
      <c r="F42" s="72">
        <v>119003.1</v>
      </c>
      <c r="G42" s="74">
        <v>0.43264094165810746</v>
      </c>
      <c r="H42" s="72">
        <v>153108.29</v>
      </c>
      <c r="I42" s="74">
        <v>0.55663184203825444</v>
      </c>
      <c r="J42" s="72">
        <v>0</v>
      </c>
      <c r="K42" s="74">
        <v>0</v>
      </c>
      <c r="L42" s="72">
        <v>0</v>
      </c>
      <c r="M42" s="74">
        <v>0</v>
      </c>
      <c r="N42" s="72">
        <v>0</v>
      </c>
      <c r="O42" s="74">
        <v>0</v>
      </c>
      <c r="P42" s="72">
        <v>2950.65</v>
      </c>
      <c r="Q42" s="74">
        <v>1.0727216303638263E-2</v>
      </c>
    </row>
    <row r="43" spans="1:17" ht="13.5" customHeight="1" x14ac:dyDescent="0.2">
      <c r="A43" s="29">
        <v>41</v>
      </c>
      <c r="B43" s="57" t="s">
        <v>52</v>
      </c>
      <c r="C43" s="57" t="s">
        <v>25</v>
      </c>
      <c r="D43" s="68" t="s">
        <v>133</v>
      </c>
      <c r="E43" s="70">
        <v>139058.81</v>
      </c>
      <c r="F43" s="72">
        <v>67453.289999999994</v>
      </c>
      <c r="G43" s="74">
        <v>0.48507023754913475</v>
      </c>
      <c r="H43" s="72">
        <v>71442.25</v>
      </c>
      <c r="I43" s="74">
        <v>0.51375565489162467</v>
      </c>
      <c r="J43" s="72">
        <v>0</v>
      </c>
      <c r="K43" s="74">
        <v>0</v>
      </c>
      <c r="L43" s="72">
        <v>0</v>
      </c>
      <c r="M43" s="74">
        <v>0</v>
      </c>
      <c r="N43" s="72">
        <v>0</v>
      </c>
      <c r="O43" s="74">
        <v>0</v>
      </c>
      <c r="P43" s="72">
        <v>163.27000000000001</v>
      </c>
      <c r="Q43" s="74">
        <v>1.1741075592405833E-3</v>
      </c>
    </row>
    <row r="44" spans="1:17" ht="13.5" customHeight="1" x14ac:dyDescent="0.2">
      <c r="A44" s="29">
        <v>42</v>
      </c>
      <c r="B44" s="57" t="s">
        <v>159</v>
      </c>
      <c r="C44" s="57" t="s">
        <v>35</v>
      </c>
      <c r="D44" s="69" t="s">
        <v>160</v>
      </c>
      <c r="E44" s="70">
        <v>43352.58</v>
      </c>
      <c r="F44" s="72">
        <v>23558.89</v>
      </c>
      <c r="G44" s="74">
        <v>0.54342532785822661</v>
      </c>
      <c r="H44" s="72">
        <v>19695</v>
      </c>
      <c r="I44" s="74">
        <v>0.45429822169753215</v>
      </c>
      <c r="J44" s="72">
        <v>0</v>
      </c>
      <c r="K44" s="74">
        <v>0</v>
      </c>
      <c r="L44" s="72">
        <v>0</v>
      </c>
      <c r="M44" s="74">
        <v>0</v>
      </c>
      <c r="N44" s="72">
        <v>0</v>
      </c>
      <c r="O44" s="74">
        <v>0</v>
      </c>
      <c r="P44" s="72">
        <v>98.69</v>
      </c>
      <c r="Q44" s="74">
        <v>2.2764504442411501E-3</v>
      </c>
    </row>
    <row r="45" spans="1:17" ht="15.75" thickBot="1" x14ac:dyDescent="0.25">
      <c r="A45" s="30"/>
      <c r="B45" s="112" t="s">
        <v>4</v>
      </c>
      <c r="C45" s="112"/>
      <c r="D45" s="112"/>
      <c r="E45" s="44">
        <f>SUM(E3:E44)</f>
        <v>3932145501.3099995</v>
      </c>
      <c r="F45" s="73">
        <f>SUM(F3:F44)</f>
        <v>2494449642.1499991</v>
      </c>
      <c r="G45" s="75">
        <f>F45/$E$45</f>
        <v>0.63437368767736846</v>
      </c>
      <c r="H45" s="76">
        <f>SUM(H3:H44)</f>
        <v>1298469006.3599997</v>
      </c>
      <c r="I45" s="75">
        <f>H45/$E$45</f>
        <v>0.3302189621232004</v>
      </c>
      <c r="J45" s="76">
        <f>SUM(J3:J44)</f>
        <v>22164002.09</v>
      </c>
      <c r="K45" s="75">
        <f>J45/$E$45</f>
        <v>5.6366179945823557E-3</v>
      </c>
      <c r="L45" s="76">
        <f>SUM(L3:L44)</f>
        <v>70267259.520000011</v>
      </c>
      <c r="M45" s="75">
        <f>L45/$E$45</f>
        <v>1.7869954073823153E-2</v>
      </c>
      <c r="N45" s="76">
        <f>SUM(N3:N44)</f>
        <v>11685418.380000001</v>
      </c>
      <c r="O45" s="75">
        <f>N45/$E$45</f>
        <v>2.9717665269779533E-3</v>
      </c>
      <c r="P45" s="76">
        <f>SUM(P3:P44)</f>
        <v>35110172.81000001</v>
      </c>
      <c r="Q45" s="75">
        <f>P45/$E$45</f>
        <v>8.9290116040474619E-3</v>
      </c>
    </row>
  </sheetData>
  <mergeCells count="1">
    <mergeCell ref="B45:D45"/>
  </mergeCells>
  <phoneticPr fontId="8" type="noConversion"/>
  <conditionalFormatting sqref="D2:Q2">
    <cfRule type="cellIs" dxfId="0" priority="9" stopIfTrue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DF4F3-2C43-4309-8155-5EAABE0A16C4}">
  <sheetPr>
    <tabColor theme="8" tint="0.59999389629810485"/>
    <pageSetUpPr fitToPage="1"/>
  </sheetPr>
  <dimension ref="A1:I78"/>
  <sheetViews>
    <sheetView zoomScaleNormal="100" workbookViewId="0">
      <selection activeCell="B4" sqref="B4"/>
    </sheetView>
  </sheetViews>
  <sheetFormatPr defaultRowHeight="14.25" x14ac:dyDescent="0.2"/>
  <cols>
    <col min="1" max="1" width="6" style="9" customWidth="1"/>
    <col min="2" max="2" width="11.85546875" style="9" customWidth="1"/>
    <col min="3" max="3" width="14.42578125" style="9" bestFit="1" customWidth="1"/>
    <col min="4" max="4" width="70.7109375" style="9" customWidth="1"/>
    <col min="5" max="5" width="14.140625" style="10" customWidth="1"/>
    <col min="6" max="6" width="9.85546875" style="10" bestFit="1" customWidth="1"/>
    <col min="7" max="7" width="12" style="11" customWidth="1"/>
    <col min="8" max="8" width="10.42578125" style="11" bestFit="1" customWidth="1"/>
    <col min="9" max="9" width="11" style="11" customWidth="1"/>
    <col min="10" max="16384" width="9.140625" style="9"/>
  </cols>
  <sheetData>
    <row r="1" spans="1:9" s="3" customFormat="1" ht="18.75" thickBot="1" x14ac:dyDescent="0.25">
      <c r="A1" s="41" t="s">
        <v>68</v>
      </c>
      <c r="B1" s="41"/>
      <c r="C1" s="41"/>
      <c r="D1" s="41"/>
      <c r="E1" s="41"/>
      <c r="F1" s="41"/>
      <c r="G1" s="41"/>
      <c r="H1" s="41"/>
      <c r="I1" s="41"/>
    </row>
    <row r="2" spans="1:9" s="4" customFormat="1" ht="15.75" customHeight="1" thickBot="1" x14ac:dyDescent="0.25">
      <c r="A2" s="113" t="s">
        <v>3</v>
      </c>
      <c r="B2" s="120" t="s">
        <v>70</v>
      </c>
      <c r="C2" s="113" t="s">
        <v>73</v>
      </c>
      <c r="D2" s="113" t="s">
        <v>0</v>
      </c>
      <c r="E2" s="118" t="s">
        <v>18</v>
      </c>
      <c r="F2" s="115" t="s">
        <v>20</v>
      </c>
      <c r="G2" s="116"/>
      <c r="H2" s="116"/>
      <c r="I2" s="117"/>
    </row>
    <row r="3" spans="1:9" s="5" customFormat="1" ht="45.75" thickBot="1" x14ac:dyDescent="0.25">
      <c r="A3" s="114"/>
      <c r="B3" s="121"/>
      <c r="C3" s="114"/>
      <c r="D3" s="114"/>
      <c r="E3" s="119"/>
      <c r="F3" s="34" t="s">
        <v>6</v>
      </c>
      <c r="G3" s="35" t="s">
        <v>140</v>
      </c>
      <c r="H3" s="42" t="s">
        <v>7</v>
      </c>
      <c r="I3" s="109" t="s">
        <v>67</v>
      </c>
    </row>
    <row r="4" spans="1:9" s="4" customFormat="1" collapsed="1" x14ac:dyDescent="0.2">
      <c r="A4" s="47">
        <v>1</v>
      </c>
      <c r="B4" s="45" t="s">
        <v>65</v>
      </c>
      <c r="C4" s="46" t="s">
        <v>25</v>
      </c>
      <c r="D4" s="45" t="s">
        <v>124</v>
      </c>
      <c r="E4" s="54">
        <v>38188</v>
      </c>
      <c r="F4" s="50">
        <v>1.1341655869475664E-2</v>
      </c>
      <c r="G4" s="51">
        <v>3.2667034510433401E-2</v>
      </c>
      <c r="H4" s="51">
        <v>6.7360535047698011E-2</v>
      </c>
      <c r="I4" s="58">
        <v>0.14451501716445914</v>
      </c>
    </row>
    <row r="5" spans="1:9" s="4" customFormat="1" x14ac:dyDescent="0.2">
      <c r="A5" s="48">
        <v>2</v>
      </c>
      <c r="B5" s="46" t="s">
        <v>39</v>
      </c>
      <c r="C5" s="46" t="s">
        <v>25</v>
      </c>
      <c r="D5" s="46" t="s">
        <v>125</v>
      </c>
      <c r="E5" s="55">
        <v>38195</v>
      </c>
      <c r="F5" s="52">
        <v>4.4610640949944713E-3</v>
      </c>
      <c r="G5" s="53">
        <v>3.8104278256152924E-2</v>
      </c>
      <c r="H5" s="53">
        <v>7.5815064643057761E-2</v>
      </c>
      <c r="I5" s="59">
        <v>0.14887071358895465</v>
      </c>
    </row>
    <row r="6" spans="1:9" s="4" customFormat="1" x14ac:dyDescent="0.2">
      <c r="A6" s="48">
        <v>3</v>
      </c>
      <c r="B6" s="46" t="s">
        <v>54</v>
      </c>
      <c r="C6" s="46" t="s">
        <v>25</v>
      </c>
      <c r="D6" s="46" t="s">
        <v>158</v>
      </c>
      <c r="E6" s="55">
        <v>38275</v>
      </c>
      <c r="F6" s="52">
        <v>-5.320619126589321E-3</v>
      </c>
      <c r="G6" s="53">
        <v>-2.35636565250541E-3</v>
      </c>
      <c r="H6" s="53">
        <v>1.8094509012456239E-3</v>
      </c>
      <c r="I6" s="59">
        <v>4.0454767385087465E-3</v>
      </c>
    </row>
    <row r="7" spans="1:9" s="4" customFormat="1" x14ac:dyDescent="0.2">
      <c r="A7" s="48">
        <v>4</v>
      </c>
      <c r="B7" s="46" t="s">
        <v>29</v>
      </c>
      <c r="C7" s="46" t="s">
        <v>25</v>
      </c>
      <c r="D7" s="46" t="s">
        <v>145</v>
      </c>
      <c r="E7" s="55">
        <v>38281</v>
      </c>
      <c r="F7" s="52">
        <v>-1.5408852835090747E-2</v>
      </c>
      <c r="G7" s="53">
        <v>3.8616849133344067E-2</v>
      </c>
      <c r="H7" s="53">
        <v>9.4946824860146384E-2</v>
      </c>
      <c r="I7" s="59">
        <v>0.17736684679325099</v>
      </c>
    </row>
    <row r="8" spans="1:9" s="4" customFormat="1" x14ac:dyDescent="0.2">
      <c r="A8" s="48">
        <v>5</v>
      </c>
      <c r="B8" s="46" t="s">
        <v>156</v>
      </c>
      <c r="C8" s="46" t="s">
        <v>25</v>
      </c>
      <c r="D8" s="46" t="s">
        <v>157</v>
      </c>
      <c r="E8" s="55">
        <v>38286</v>
      </c>
      <c r="F8" s="52">
        <v>4.6475600309838772E-3</v>
      </c>
      <c r="G8" s="53">
        <v>-3.3532041728763118E-2</v>
      </c>
      <c r="H8" s="53">
        <v>-2.0392749244713015E-2</v>
      </c>
      <c r="I8" s="59">
        <v>-0.14314027747192248</v>
      </c>
    </row>
    <row r="9" spans="1:9" s="4" customFormat="1" x14ac:dyDescent="0.2">
      <c r="A9" s="48">
        <v>6</v>
      </c>
      <c r="B9" s="46" t="s">
        <v>33</v>
      </c>
      <c r="C9" s="46" t="s">
        <v>25</v>
      </c>
      <c r="D9" s="46" t="s">
        <v>144</v>
      </c>
      <c r="E9" s="55">
        <v>38289</v>
      </c>
      <c r="F9" s="52">
        <v>-6.9062447399427573E-2</v>
      </c>
      <c r="G9" s="53">
        <v>1.7402181711153375E-2</v>
      </c>
      <c r="H9" s="53">
        <v>0.12513223207746771</v>
      </c>
      <c r="I9" s="59">
        <v>0.26868376382070935</v>
      </c>
    </row>
    <row r="10" spans="1:9" s="4" customFormat="1" x14ac:dyDescent="0.2">
      <c r="A10" s="48">
        <v>7</v>
      </c>
      <c r="B10" s="46" t="s">
        <v>61</v>
      </c>
      <c r="C10" s="46" t="s">
        <v>25</v>
      </c>
      <c r="D10" s="46" t="s">
        <v>120</v>
      </c>
      <c r="E10" s="55">
        <v>38300</v>
      </c>
      <c r="F10" s="52">
        <v>7.4251939416329904E-3</v>
      </c>
      <c r="G10" s="53">
        <v>2.3263667404600286E-2</v>
      </c>
      <c r="H10" s="53">
        <v>3.135163754632786E-2</v>
      </c>
      <c r="I10" s="59">
        <v>4.5106154671572085E-2</v>
      </c>
    </row>
    <row r="11" spans="1:9" s="4" customFormat="1" x14ac:dyDescent="0.2">
      <c r="A11" s="48">
        <v>8</v>
      </c>
      <c r="B11" s="46" t="s">
        <v>36</v>
      </c>
      <c r="C11" s="46" t="s">
        <v>25</v>
      </c>
      <c r="D11" s="46" t="s">
        <v>87</v>
      </c>
      <c r="E11" s="55">
        <v>38317</v>
      </c>
      <c r="F11" s="52">
        <v>1.2275884348247557E-2</v>
      </c>
      <c r="G11" s="53">
        <v>4.6156414322677586E-2</v>
      </c>
      <c r="H11" s="53">
        <v>7.791537667698667E-2</v>
      </c>
      <c r="I11" s="59">
        <v>0.1494864269992664</v>
      </c>
    </row>
    <row r="12" spans="1:9" s="4" customFormat="1" x14ac:dyDescent="0.2">
      <c r="A12" s="48">
        <v>9</v>
      </c>
      <c r="B12" s="46" t="s">
        <v>57</v>
      </c>
      <c r="C12" s="46" t="s">
        <v>25</v>
      </c>
      <c r="D12" s="46" t="s">
        <v>138</v>
      </c>
      <c r="E12" s="55">
        <v>38343</v>
      </c>
      <c r="F12" s="52">
        <v>-5.0559353635798665E-2</v>
      </c>
      <c r="G12" s="53">
        <v>3.282401460347506E-2</v>
      </c>
      <c r="H12" s="53">
        <v>0.10567075598016862</v>
      </c>
      <c r="I12" s="59">
        <v>0.20079390033013667</v>
      </c>
    </row>
    <row r="13" spans="1:9" s="4" customFormat="1" x14ac:dyDescent="0.2">
      <c r="A13" s="48">
        <v>10</v>
      </c>
      <c r="B13" s="46" t="s">
        <v>53</v>
      </c>
      <c r="C13" s="46" t="s">
        <v>25</v>
      </c>
      <c r="D13" s="46" t="s">
        <v>91</v>
      </c>
      <c r="E13" s="55">
        <v>38399</v>
      </c>
      <c r="F13" s="52">
        <v>-6.2783947501261483E-3</v>
      </c>
      <c r="G13" s="53">
        <v>1.4951825476106073E-2</v>
      </c>
      <c r="H13" s="53">
        <v>4.0432068179566016E-2</v>
      </c>
      <c r="I13" s="59">
        <v>8.8167213681119572E-2</v>
      </c>
    </row>
    <row r="14" spans="1:9" s="4" customFormat="1" x14ac:dyDescent="0.2">
      <c r="A14" s="48">
        <v>11</v>
      </c>
      <c r="B14" s="46" t="s">
        <v>62</v>
      </c>
      <c r="C14" s="46" t="s">
        <v>25</v>
      </c>
      <c r="D14" s="46" t="s">
        <v>126</v>
      </c>
      <c r="E14" s="55">
        <v>38447</v>
      </c>
      <c r="F14" s="52">
        <v>-1.2201617198470127E-2</v>
      </c>
      <c r="G14" s="53">
        <v>4.8786757145794724E-2</v>
      </c>
      <c r="H14" s="53">
        <v>9.3946056088798136E-2</v>
      </c>
      <c r="I14" s="59">
        <v>0.14413100779541232</v>
      </c>
    </row>
    <row r="15" spans="1:9" s="4" customFormat="1" x14ac:dyDescent="0.2">
      <c r="A15" s="48">
        <v>12</v>
      </c>
      <c r="B15" s="46" t="s">
        <v>27</v>
      </c>
      <c r="C15" s="46" t="s">
        <v>25</v>
      </c>
      <c r="D15" s="46" t="s">
        <v>89</v>
      </c>
      <c r="E15" s="55">
        <v>38449</v>
      </c>
      <c r="F15" s="52">
        <v>1.168422122125512E-2</v>
      </c>
      <c r="G15" s="53">
        <v>3.9894172526631078E-2</v>
      </c>
      <c r="H15" s="53">
        <v>6.6038577520832087E-2</v>
      </c>
      <c r="I15" s="59">
        <v>0.12336648929169103</v>
      </c>
    </row>
    <row r="16" spans="1:9" s="4" customFormat="1" x14ac:dyDescent="0.2">
      <c r="A16" s="48">
        <v>13</v>
      </c>
      <c r="B16" s="46" t="s">
        <v>42</v>
      </c>
      <c r="C16" s="46" t="s">
        <v>25</v>
      </c>
      <c r="D16" s="46" t="s">
        <v>127</v>
      </c>
      <c r="E16" s="55">
        <v>38490</v>
      </c>
      <c r="F16" s="52">
        <v>3.9009310712840861E-3</v>
      </c>
      <c r="G16" s="53">
        <v>6.4566115702480165E-3</v>
      </c>
      <c r="H16" s="53">
        <v>2.6877470355731292E-2</v>
      </c>
      <c r="I16" s="59">
        <v>6.9387275079383803E-2</v>
      </c>
    </row>
    <row r="17" spans="1:9" s="4" customFormat="1" x14ac:dyDescent="0.2">
      <c r="A17" s="48">
        <v>14</v>
      </c>
      <c r="B17" s="46" t="s">
        <v>159</v>
      </c>
      <c r="C17" s="46" t="s">
        <v>35</v>
      </c>
      <c r="D17" s="46" t="s">
        <v>160</v>
      </c>
      <c r="E17" s="55">
        <v>38568</v>
      </c>
      <c r="F17" s="52">
        <v>7.4435915329145175E-3</v>
      </c>
      <c r="G17" s="53">
        <v>2.5817148270961487E-2</v>
      </c>
      <c r="H17" s="53">
        <v>4.841442749939473E-2</v>
      </c>
      <c r="I17" s="59">
        <v>4.8922257205134434E-2</v>
      </c>
    </row>
    <row r="18" spans="1:9" s="4" customFormat="1" x14ac:dyDescent="0.2">
      <c r="A18" s="48">
        <v>15</v>
      </c>
      <c r="B18" s="46" t="s">
        <v>58</v>
      </c>
      <c r="C18" s="46" t="s">
        <v>25</v>
      </c>
      <c r="D18" s="46" t="s">
        <v>146</v>
      </c>
      <c r="E18" s="55">
        <v>38707</v>
      </c>
      <c r="F18" s="52">
        <v>5.1141951699269494E-3</v>
      </c>
      <c r="G18" s="53">
        <v>2.3387778717343988E-2</v>
      </c>
      <c r="H18" s="53">
        <v>6.4929952529813706E-2</v>
      </c>
      <c r="I18" s="59">
        <v>0.10819537820188452</v>
      </c>
    </row>
    <row r="19" spans="1:9" s="4" customFormat="1" x14ac:dyDescent="0.2">
      <c r="A19" s="48">
        <v>16</v>
      </c>
      <c r="B19" s="46" t="s">
        <v>31</v>
      </c>
      <c r="C19" s="46" t="s">
        <v>32</v>
      </c>
      <c r="D19" s="46" t="s">
        <v>141</v>
      </c>
      <c r="E19" s="55">
        <v>38762</v>
      </c>
      <c r="F19" s="52">
        <v>9.8787214859770156E-3</v>
      </c>
      <c r="G19" s="53">
        <v>4.376665798280599E-2</v>
      </c>
      <c r="H19" s="53">
        <v>8.1937246185644019E-2</v>
      </c>
      <c r="I19" s="59">
        <v>0.15335643663016629</v>
      </c>
    </row>
    <row r="20" spans="1:9" s="4" customFormat="1" x14ac:dyDescent="0.2">
      <c r="A20" s="48">
        <v>17</v>
      </c>
      <c r="B20" s="46" t="s">
        <v>38</v>
      </c>
      <c r="C20" s="46" t="s">
        <v>25</v>
      </c>
      <c r="D20" s="46" t="s">
        <v>128</v>
      </c>
      <c r="E20" s="55">
        <v>38820</v>
      </c>
      <c r="F20" s="52">
        <v>2.0291150080047338E-3</v>
      </c>
      <c r="G20" s="53">
        <v>3.24344023323615E-2</v>
      </c>
      <c r="H20" s="53">
        <v>5.2397990106946679E-2</v>
      </c>
      <c r="I20" s="59">
        <v>9.8846585689496669E-2</v>
      </c>
    </row>
    <row r="21" spans="1:9" s="4" customFormat="1" x14ac:dyDescent="0.2">
      <c r="A21" s="48">
        <v>18</v>
      </c>
      <c r="B21" s="46" t="s">
        <v>50</v>
      </c>
      <c r="C21" s="46" t="s">
        <v>25</v>
      </c>
      <c r="D21" s="46" t="s">
        <v>129</v>
      </c>
      <c r="E21" s="55">
        <v>38833</v>
      </c>
      <c r="F21" s="52">
        <v>2.5626477541371262E-2</v>
      </c>
      <c r="G21" s="53">
        <v>6.8466160969362644E-2</v>
      </c>
      <c r="H21" s="53">
        <v>7.4003168735146563E-2</v>
      </c>
      <c r="I21" s="59">
        <v>0.13705619233994959</v>
      </c>
    </row>
    <row r="22" spans="1:9" s="4" customFormat="1" x14ac:dyDescent="0.2">
      <c r="A22" s="48">
        <v>19</v>
      </c>
      <c r="B22" s="46" t="s">
        <v>26</v>
      </c>
      <c r="C22" s="46" t="s">
        <v>25</v>
      </c>
      <c r="D22" s="46" t="s">
        <v>143</v>
      </c>
      <c r="E22" s="55">
        <v>38869</v>
      </c>
      <c r="F22" s="52">
        <v>1.2162019989479189E-2</v>
      </c>
      <c r="G22" s="53">
        <v>4.7071755858120845E-2</v>
      </c>
      <c r="H22" s="53">
        <v>8.5969071001241737E-2</v>
      </c>
      <c r="I22" s="59">
        <v>0.16040865065676013</v>
      </c>
    </row>
    <row r="23" spans="1:9" s="4" customFormat="1" x14ac:dyDescent="0.2">
      <c r="A23" s="48">
        <v>20</v>
      </c>
      <c r="B23" s="46" t="s">
        <v>56</v>
      </c>
      <c r="C23" s="46" t="s">
        <v>25</v>
      </c>
      <c r="D23" s="46" t="s">
        <v>130</v>
      </c>
      <c r="E23" s="55">
        <v>38882</v>
      </c>
      <c r="F23" s="52">
        <v>-7.8618776013567038E-3</v>
      </c>
      <c r="G23" s="53">
        <v>8.1453634085213444E-3</v>
      </c>
      <c r="H23" s="53">
        <v>2.1749484045086476E-2</v>
      </c>
      <c r="I23" s="59">
        <v>-4.331683168316891E-3</v>
      </c>
    </row>
    <row r="24" spans="1:9" s="4" customFormat="1" x14ac:dyDescent="0.2">
      <c r="A24" s="48">
        <v>21</v>
      </c>
      <c r="B24" s="46" t="s">
        <v>64</v>
      </c>
      <c r="C24" s="46" t="s">
        <v>25</v>
      </c>
      <c r="D24" s="46" t="s">
        <v>148</v>
      </c>
      <c r="E24" s="55">
        <v>38986</v>
      </c>
      <c r="F24" s="52">
        <v>2.9175784099197966E-3</v>
      </c>
      <c r="G24" s="53">
        <v>2.673796791443861E-3</v>
      </c>
      <c r="H24" s="53">
        <v>1.4261126137201874E-2</v>
      </c>
      <c r="I24" s="59">
        <v>2.739726027397249E-2</v>
      </c>
    </row>
    <row r="25" spans="1:9" s="4" customFormat="1" x14ac:dyDescent="0.2">
      <c r="A25" s="48">
        <v>22</v>
      </c>
      <c r="B25" s="46" t="s">
        <v>46</v>
      </c>
      <c r="C25" s="46" t="s">
        <v>25</v>
      </c>
      <c r="D25" s="46" t="s">
        <v>113</v>
      </c>
      <c r="E25" s="55">
        <v>39007</v>
      </c>
      <c r="F25" s="52">
        <v>7.8767977387979027E-3</v>
      </c>
      <c r="G25" s="53">
        <v>2.0904382973348401E-2</v>
      </c>
      <c r="H25" s="53">
        <v>4.3464228079612699E-2</v>
      </c>
      <c r="I25" s="59">
        <v>8.5895340244967366E-2</v>
      </c>
    </row>
    <row r="26" spans="1:9" s="4" customFormat="1" x14ac:dyDescent="0.2">
      <c r="A26" s="48">
        <v>23</v>
      </c>
      <c r="B26" s="46" t="s">
        <v>40</v>
      </c>
      <c r="C26" s="46" t="s">
        <v>25</v>
      </c>
      <c r="D26" s="46" t="s">
        <v>88</v>
      </c>
      <c r="E26" s="55">
        <v>39056</v>
      </c>
      <c r="F26" s="52">
        <v>3.6925703258368081E-3</v>
      </c>
      <c r="G26" s="53">
        <v>2.410163201938742E-2</v>
      </c>
      <c r="H26" s="53">
        <v>4.5580190594011416E-2</v>
      </c>
      <c r="I26" s="59">
        <v>8.2664478293068555E-2</v>
      </c>
    </row>
    <row r="27" spans="1:9" s="4" customFormat="1" x14ac:dyDescent="0.2">
      <c r="A27" s="48">
        <v>24</v>
      </c>
      <c r="B27" s="46" t="s">
        <v>34</v>
      </c>
      <c r="C27" s="46" t="s">
        <v>35</v>
      </c>
      <c r="D27" s="46" t="s">
        <v>131</v>
      </c>
      <c r="E27" s="55">
        <v>39192</v>
      </c>
      <c r="F27" s="52">
        <v>8.3538261246924872E-3</v>
      </c>
      <c r="G27" s="53">
        <v>3.6119059120805597E-2</v>
      </c>
      <c r="H27" s="53">
        <v>6.8334642426100212E-2</v>
      </c>
      <c r="I27" s="59">
        <v>0.12898066605931779</v>
      </c>
    </row>
    <row r="28" spans="1:9" s="4" customFormat="1" x14ac:dyDescent="0.2">
      <c r="A28" s="48">
        <v>25</v>
      </c>
      <c r="B28" s="46" t="s">
        <v>59</v>
      </c>
      <c r="C28" s="46" t="s">
        <v>25</v>
      </c>
      <c r="D28" s="46" t="s">
        <v>92</v>
      </c>
      <c r="E28" s="55">
        <v>39219</v>
      </c>
      <c r="F28" s="52">
        <v>4.4393063583814119E-3</v>
      </c>
      <c r="G28" s="53">
        <v>2.2934915701233738E-2</v>
      </c>
      <c r="H28" s="53">
        <v>2.9089875396787646E-2</v>
      </c>
      <c r="I28" s="59">
        <v>3.7643911527253548E-2</v>
      </c>
    </row>
    <row r="29" spans="1:9" s="4" customFormat="1" x14ac:dyDescent="0.2">
      <c r="A29" s="48">
        <v>26</v>
      </c>
      <c r="B29" s="46" t="s">
        <v>43</v>
      </c>
      <c r="C29" s="46" t="s">
        <v>25</v>
      </c>
      <c r="D29" s="46" t="s">
        <v>93</v>
      </c>
      <c r="E29" s="55">
        <v>39254</v>
      </c>
      <c r="F29" s="52">
        <v>7.5169019096192891E-3</v>
      </c>
      <c r="G29" s="53">
        <v>3.3803416853026569E-2</v>
      </c>
      <c r="H29" s="53">
        <v>5.9198528609504697E-2</v>
      </c>
      <c r="I29" s="59">
        <v>0.11062988265289442</v>
      </c>
    </row>
    <row r="30" spans="1:9" s="4" customFormat="1" x14ac:dyDescent="0.2">
      <c r="A30" s="48">
        <v>27</v>
      </c>
      <c r="B30" s="46" t="s">
        <v>30</v>
      </c>
      <c r="C30" s="46" t="s">
        <v>25</v>
      </c>
      <c r="D30" s="46" t="s">
        <v>142</v>
      </c>
      <c r="E30" s="55">
        <v>39283</v>
      </c>
      <c r="F30" s="52">
        <v>6.2203306596824159E-3</v>
      </c>
      <c r="G30" s="53">
        <v>3.0511316010058742E-2</v>
      </c>
      <c r="H30" s="53">
        <v>6.8207489790598652E-2</v>
      </c>
      <c r="I30" s="59">
        <v>7.2962122534473872E-2</v>
      </c>
    </row>
    <row r="31" spans="1:9" s="4" customFormat="1" x14ac:dyDescent="0.2">
      <c r="A31" s="48">
        <v>28</v>
      </c>
      <c r="B31" s="46" t="s">
        <v>60</v>
      </c>
      <c r="C31" s="46" t="s">
        <v>25</v>
      </c>
      <c r="D31" s="46" t="s">
        <v>108</v>
      </c>
      <c r="E31" s="55">
        <v>39287</v>
      </c>
      <c r="F31" s="52">
        <v>7.9968476194891558E-3</v>
      </c>
      <c r="G31" s="53">
        <v>2.0917457038219567E-2</v>
      </c>
      <c r="H31" s="53">
        <v>4.4356388088376608E-2</v>
      </c>
      <c r="I31" s="59">
        <v>8.7528446745192223E-2</v>
      </c>
    </row>
    <row r="32" spans="1:9" s="4" customFormat="1" x14ac:dyDescent="0.2">
      <c r="A32" s="48">
        <v>29</v>
      </c>
      <c r="B32" s="46" t="s">
        <v>44</v>
      </c>
      <c r="C32" s="46" t="s">
        <v>32</v>
      </c>
      <c r="D32" s="46" t="s">
        <v>149</v>
      </c>
      <c r="E32" s="55">
        <v>39338</v>
      </c>
      <c r="F32" s="52">
        <v>5.496662740479108E-3</v>
      </c>
      <c r="G32" s="53">
        <v>1.9100676482291856E-2</v>
      </c>
      <c r="H32" s="53">
        <v>3.6422501011736275E-2</v>
      </c>
      <c r="I32" s="59">
        <v>6.1774461028192285E-2</v>
      </c>
    </row>
    <row r="33" spans="1:9" s="4" customFormat="1" x14ac:dyDescent="0.2">
      <c r="A33" s="48">
        <v>30</v>
      </c>
      <c r="B33" s="46" t="s">
        <v>55</v>
      </c>
      <c r="C33" s="46" t="s">
        <v>35</v>
      </c>
      <c r="D33" s="46" t="s">
        <v>139</v>
      </c>
      <c r="E33" s="55">
        <v>39343</v>
      </c>
      <c r="F33" s="52">
        <v>4.6425052009197998E-3</v>
      </c>
      <c r="G33" s="53">
        <v>2.2693327983236422E-2</v>
      </c>
      <c r="H33" s="53">
        <v>5.3070125100424637E-2</v>
      </c>
      <c r="I33" s="59">
        <v>0.10501722186092444</v>
      </c>
    </row>
    <row r="34" spans="1:9" s="4" customFormat="1" x14ac:dyDescent="0.2">
      <c r="A34" s="48">
        <v>31</v>
      </c>
      <c r="B34" s="46" t="s">
        <v>49</v>
      </c>
      <c r="C34" s="46" t="s">
        <v>25</v>
      </c>
      <c r="D34" s="46" t="s">
        <v>151</v>
      </c>
      <c r="E34" s="55">
        <v>39345</v>
      </c>
      <c r="F34" s="52">
        <v>-1.9463472042004826E-2</v>
      </c>
      <c r="G34" s="53">
        <v>3.9142948512951747E-2</v>
      </c>
      <c r="H34" s="53">
        <v>9.2602555480833848E-2</v>
      </c>
      <c r="I34" s="59">
        <v>0.17400101163378867</v>
      </c>
    </row>
    <row r="35" spans="1:9" s="4" customFormat="1" x14ac:dyDescent="0.2">
      <c r="A35" s="48">
        <v>32</v>
      </c>
      <c r="B35" s="46" t="s">
        <v>63</v>
      </c>
      <c r="C35" s="46" t="s">
        <v>25</v>
      </c>
      <c r="D35" s="46" t="s">
        <v>86</v>
      </c>
      <c r="E35" s="55">
        <v>39426</v>
      </c>
      <c r="F35" s="52">
        <v>3.5352723766672867E-3</v>
      </c>
      <c r="G35" s="53">
        <v>8.8038122930298446E-3</v>
      </c>
      <c r="H35" s="53">
        <v>2.2848251576447431E-2</v>
      </c>
      <c r="I35" s="59">
        <v>3.9620442816713952E-2</v>
      </c>
    </row>
    <row r="36" spans="1:9" s="4" customFormat="1" x14ac:dyDescent="0.2">
      <c r="A36" s="48">
        <v>33</v>
      </c>
      <c r="B36" s="46" t="s">
        <v>28</v>
      </c>
      <c r="C36" s="46" t="s">
        <v>25</v>
      </c>
      <c r="D36" s="46" t="s">
        <v>132</v>
      </c>
      <c r="E36" s="55">
        <v>39443</v>
      </c>
      <c r="F36" s="52">
        <v>6.9001250082241228E-3</v>
      </c>
      <c r="G36" s="53">
        <v>4.1381011516935073E-2</v>
      </c>
      <c r="H36" s="53">
        <v>7.5815224554713012E-2</v>
      </c>
      <c r="I36" s="59">
        <v>0.1425385182489245</v>
      </c>
    </row>
    <row r="37" spans="1:9" s="4" customFormat="1" x14ac:dyDescent="0.2">
      <c r="A37" s="48">
        <v>34</v>
      </c>
      <c r="B37" s="46" t="s">
        <v>52</v>
      </c>
      <c r="C37" s="46" t="s">
        <v>25</v>
      </c>
      <c r="D37" s="46" t="s">
        <v>133</v>
      </c>
      <c r="E37" s="55">
        <v>39542</v>
      </c>
      <c r="F37" s="52">
        <v>7.6051410753670279E-3</v>
      </c>
      <c r="G37" s="53">
        <v>2.2378269928235106E-2</v>
      </c>
      <c r="H37" s="53">
        <v>2.8728938582188057E-2</v>
      </c>
      <c r="I37" s="59">
        <v>1.3928216116935843E-2</v>
      </c>
    </row>
    <row r="38" spans="1:9" s="4" customFormat="1" x14ac:dyDescent="0.2">
      <c r="A38" s="48">
        <v>35</v>
      </c>
      <c r="B38" s="46" t="s">
        <v>41</v>
      </c>
      <c r="C38" s="46" t="s">
        <v>25</v>
      </c>
      <c r="D38" s="46" t="s">
        <v>147</v>
      </c>
      <c r="E38" s="55">
        <v>39660</v>
      </c>
      <c r="F38" s="52">
        <v>-3.1938924911106392E-2</v>
      </c>
      <c r="G38" s="53">
        <v>3.321799307958484E-2</v>
      </c>
      <c r="H38" s="53">
        <v>9.8601913171449507E-2</v>
      </c>
      <c r="I38" s="59">
        <v>0.19221555343757246</v>
      </c>
    </row>
    <row r="39" spans="1:9" s="4" customFormat="1" x14ac:dyDescent="0.2">
      <c r="A39" s="48">
        <v>36</v>
      </c>
      <c r="B39" s="46" t="s">
        <v>24</v>
      </c>
      <c r="C39" s="46" t="s">
        <v>25</v>
      </c>
      <c r="D39" s="46" t="s">
        <v>134</v>
      </c>
      <c r="E39" s="55">
        <v>39898</v>
      </c>
      <c r="F39" s="52">
        <v>9.4891632935389936E-3</v>
      </c>
      <c r="G39" s="53">
        <v>3.3650214051876182E-2</v>
      </c>
      <c r="H39" s="53">
        <v>7.1645363067718293E-2</v>
      </c>
      <c r="I39" s="59">
        <v>0.1457431960921145</v>
      </c>
    </row>
    <row r="40" spans="1:9" s="4" customFormat="1" x14ac:dyDescent="0.2">
      <c r="A40" s="48">
        <v>37</v>
      </c>
      <c r="B40" s="46" t="s">
        <v>48</v>
      </c>
      <c r="C40" s="46" t="s">
        <v>25</v>
      </c>
      <c r="D40" s="46" t="s">
        <v>152</v>
      </c>
      <c r="E40" s="55">
        <v>40031</v>
      </c>
      <c r="F40" s="52">
        <v>1.2229669038900104E-2</v>
      </c>
      <c r="G40" s="53">
        <v>3.5116229774606156E-2</v>
      </c>
      <c r="H40" s="53">
        <v>7.0710761922163412E-2</v>
      </c>
      <c r="I40" s="59">
        <v>9.1247672253258916E-2</v>
      </c>
    </row>
    <row r="41" spans="1:9" s="4" customFormat="1" x14ac:dyDescent="0.2">
      <c r="A41" s="48">
        <v>38</v>
      </c>
      <c r="B41" s="46" t="s">
        <v>45</v>
      </c>
      <c r="C41" s="46" t="s">
        <v>25</v>
      </c>
      <c r="D41" s="46" t="s">
        <v>135</v>
      </c>
      <c r="E41" s="55">
        <v>40263</v>
      </c>
      <c r="F41" s="52">
        <v>-1.5007362102164024E-3</v>
      </c>
      <c r="G41" s="53">
        <v>1.3974753428990461E-2</v>
      </c>
      <c r="H41" s="53">
        <v>1.257717157214655E-2</v>
      </c>
      <c r="I41" s="59">
        <v>3.2017325646053418E-2</v>
      </c>
    </row>
    <row r="42" spans="1:9" s="4" customFormat="1" x14ac:dyDescent="0.2">
      <c r="A42" s="48">
        <v>39</v>
      </c>
      <c r="B42" s="46" t="s">
        <v>51</v>
      </c>
      <c r="C42" s="46" t="s">
        <v>25</v>
      </c>
      <c r="D42" s="46" t="s">
        <v>136</v>
      </c>
      <c r="E42" s="55">
        <v>40956</v>
      </c>
      <c r="F42" s="52">
        <v>5.0129645635264009E-3</v>
      </c>
      <c r="G42" s="53">
        <v>1.4703957415244995E-2</v>
      </c>
      <c r="H42" s="53">
        <v>2.9801177877164298E-2</v>
      </c>
      <c r="I42" s="59">
        <v>6.2694205812465764E-2</v>
      </c>
    </row>
    <row r="43" spans="1:9" s="4" customFormat="1" x14ac:dyDescent="0.2">
      <c r="A43" s="48">
        <v>40</v>
      </c>
      <c r="B43" s="46" t="s">
        <v>153</v>
      </c>
      <c r="C43" s="46" t="s">
        <v>25</v>
      </c>
      <c r="D43" s="46" t="s">
        <v>154</v>
      </c>
      <c r="E43" s="55">
        <v>41366</v>
      </c>
      <c r="F43" s="52">
        <v>7.1134626690181335E-3</v>
      </c>
      <c r="G43" s="53">
        <v>5.8377116170404975E-5</v>
      </c>
      <c r="H43" s="53">
        <v>1.444898442588971E-2</v>
      </c>
      <c r="I43" s="59">
        <v>-3.1709247117341244E-2</v>
      </c>
    </row>
    <row r="44" spans="1:9" s="4" customFormat="1" x14ac:dyDescent="0.2">
      <c r="A44" s="48">
        <v>41</v>
      </c>
      <c r="B44" s="46" t="s">
        <v>37</v>
      </c>
      <c r="C44" s="46" t="s">
        <v>25</v>
      </c>
      <c r="D44" s="46" t="s">
        <v>137</v>
      </c>
      <c r="E44" s="55">
        <v>43620</v>
      </c>
      <c r="F44" s="52">
        <v>-9.894459102902653E-4</v>
      </c>
      <c r="G44" s="53">
        <v>2.0071394894591643E-2</v>
      </c>
      <c r="H44" s="53">
        <v>1.8699132306450483E-2</v>
      </c>
      <c r="I44" s="59">
        <v>3.9678725887279276E-2</v>
      </c>
    </row>
    <row r="45" spans="1:9" s="4" customFormat="1" ht="15" thickBot="1" x14ac:dyDescent="0.25">
      <c r="A45" s="48">
        <v>42</v>
      </c>
      <c r="B45" s="46" t="s">
        <v>47</v>
      </c>
      <c r="C45" s="46" t="s">
        <v>25</v>
      </c>
      <c r="D45" s="46" t="s">
        <v>85</v>
      </c>
      <c r="E45" s="66">
        <v>43711</v>
      </c>
      <c r="F45" s="52">
        <v>1.6517683637777836E-3</v>
      </c>
      <c r="G45" s="53">
        <v>1.9582632776184106E-2</v>
      </c>
      <c r="H45" s="53">
        <v>5.0866462793068168E-2</v>
      </c>
      <c r="I45" s="59">
        <v>7.891156462585025E-2</v>
      </c>
    </row>
    <row r="46" spans="1:9" s="36" customFormat="1" ht="15.75" collapsed="1" thickBot="1" x14ac:dyDescent="0.25">
      <c r="A46" s="61"/>
      <c r="B46" s="37"/>
      <c r="C46" s="37"/>
      <c r="D46" s="38" t="s">
        <v>69</v>
      </c>
      <c r="E46" s="39" t="s">
        <v>5</v>
      </c>
      <c r="F46" s="49">
        <f>AVERAGE(F4:F45)</f>
        <v>2.4037578956924498E-4</v>
      </c>
      <c r="G46" s="40">
        <f>AVERAGE(G4:G45)</f>
        <v>2.543252958524473E-2</v>
      </c>
      <c r="H46" s="40">
        <f>AVERAGE(H4:H45)</f>
        <v>5.394370650717082E-2</v>
      </c>
      <c r="I46" s="60" t="s">
        <v>66</v>
      </c>
    </row>
    <row r="47" spans="1:9" s="4" customFormat="1" collapsed="1" x14ac:dyDescent="0.2"/>
    <row r="48" spans="1:9" s="4" customFormat="1" ht="15" collapsed="1" x14ac:dyDescent="0.25">
      <c r="A48" s="56"/>
    </row>
    <row r="49" spans="5:9" s="4" customFormat="1" collapsed="1" x14ac:dyDescent="0.2"/>
    <row r="50" spans="5:9" s="4" customFormat="1" collapsed="1" x14ac:dyDescent="0.2"/>
    <row r="51" spans="5:9" s="4" customFormat="1" collapsed="1" x14ac:dyDescent="0.2"/>
    <row r="52" spans="5:9" s="4" customFormat="1" collapsed="1" x14ac:dyDescent="0.2"/>
    <row r="53" spans="5:9" s="4" customFormat="1" collapsed="1" x14ac:dyDescent="0.2"/>
    <row r="54" spans="5:9" s="4" customFormat="1" collapsed="1" x14ac:dyDescent="0.2"/>
    <row r="55" spans="5:9" s="4" customFormat="1" collapsed="1" x14ac:dyDescent="0.2"/>
    <row r="56" spans="5:9" s="4" customFormat="1" collapsed="1" x14ac:dyDescent="0.2"/>
    <row r="57" spans="5:9" s="4" customFormat="1" x14ac:dyDescent="0.2"/>
    <row r="58" spans="5:9" s="4" customFormat="1" x14ac:dyDescent="0.2"/>
    <row r="59" spans="5:9" s="6" customFormat="1" x14ac:dyDescent="0.2">
      <c r="E59" s="7"/>
      <c r="F59" s="7"/>
      <c r="G59" s="8"/>
      <c r="H59" s="8"/>
      <c r="I59" s="8"/>
    </row>
    <row r="60" spans="5:9" s="6" customFormat="1" x14ac:dyDescent="0.2">
      <c r="E60" s="7"/>
      <c r="F60" s="7"/>
      <c r="G60" s="8"/>
      <c r="H60" s="8"/>
      <c r="I60" s="8"/>
    </row>
    <row r="61" spans="5:9" s="6" customFormat="1" x14ac:dyDescent="0.2">
      <c r="E61" s="7"/>
      <c r="F61" s="7"/>
      <c r="G61" s="8"/>
      <c r="H61" s="8"/>
      <c r="I61" s="8"/>
    </row>
    <row r="62" spans="5:9" s="6" customFormat="1" x14ac:dyDescent="0.2">
      <c r="E62" s="7"/>
      <c r="F62" s="7"/>
      <c r="G62" s="8"/>
      <c r="H62" s="8"/>
      <c r="I62" s="8"/>
    </row>
    <row r="63" spans="5:9" s="6" customFormat="1" x14ac:dyDescent="0.2">
      <c r="E63" s="7"/>
      <c r="F63" s="7"/>
      <c r="G63" s="8"/>
      <c r="H63" s="8"/>
      <c r="I63" s="8"/>
    </row>
    <row r="64" spans="5:9" s="6" customFormat="1" x14ac:dyDescent="0.2">
      <c r="E64" s="7"/>
      <c r="F64" s="7"/>
      <c r="G64" s="8"/>
      <c r="H64" s="8"/>
      <c r="I64" s="8"/>
    </row>
    <row r="65" spans="5:9" s="6" customFormat="1" x14ac:dyDescent="0.2">
      <c r="E65" s="7"/>
      <c r="F65" s="7"/>
      <c r="G65" s="8"/>
      <c r="H65" s="8"/>
      <c r="I65" s="8"/>
    </row>
    <row r="66" spans="5:9" s="6" customFormat="1" x14ac:dyDescent="0.2">
      <c r="E66" s="7"/>
      <c r="F66" s="7"/>
      <c r="G66" s="8"/>
      <c r="H66" s="8"/>
      <c r="I66" s="8"/>
    </row>
    <row r="67" spans="5:9" s="6" customFormat="1" x14ac:dyDescent="0.2">
      <c r="E67" s="7"/>
      <c r="F67" s="7"/>
      <c r="G67" s="8"/>
      <c r="H67" s="8"/>
      <c r="I67" s="8"/>
    </row>
    <row r="68" spans="5:9" s="6" customFormat="1" x14ac:dyDescent="0.2">
      <c r="E68" s="7"/>
      <c r="F68" s="7"/>
      <c r="G68" s="8"/>
      <c r="H68" s="8"/>
      <c r="I68" s="8"/>
    </row>
    <row r="69" spans="5:9" s="6" customFormat="1" x14ac:dyDescent="0.2">
      <c r="E69" s="7"/>
      <c r="F69" s="7"/>
      <c r="G69" s="8"/>
      <c r="H69" s="8"/>
      <c r="I69" s="8"/>
    </row>
    <row r="70" spans="5:9" s="6" customFormat="1" x14ac:dyDescent="0.2">
      <c r="E70" s="7"/>
      <c r="F70" s="7"/>
      <c r="G70" s="8"/>
      <c r="H70" s="8"/>
      <c r="I70" s="8"/>
    </row>
    <row r="71" spans="5:9" s="6" customFormat="1" x14ac:dyDescent="0.2">
      <c r="E71" s="7"/>
      <c r="F71" s="7"/>
      <c r="G71" s="8"/>
      <c r="H71" s="8"/>
      <c r="I71" s="8"/>
    </row>
    <row r="72" spans="5:9" s="6" customFormat="1" x14ac:dyDescent="0.2">
      <c r="E72" s="7"/>
      <c r="F72" s="7"/>
      <c r="G72" s="8"/>
      <c r="H72" s="8"/>
      <c r="I72" s="8"/>
    </row>
    <row r="73" spans="5:9" s="6" customFormat="1" x14ac:dyDescent="0.2">
      <c r="E73" s="7"/>
      <c r="F73" s="7"/>
      <c r="G73" s="8"/>
      <c r="H73" s="8"/>
      <c r="I73" s="8"/>
    </row>
    <row r="74" spans="5:9" s="6" customFormat="1" x14ac:dyDescent="0.2">
      <c r="E74" s="7"/>
      <c r="F74" s="7"/>
      <c r="G74" s="8"/>
      <c r="H74" s="8"/>
      <c r="I74" s="8"/>
    </row>
    <row r="75" spans="5:9" s="6" customFormat="1" x14ac:dyDescent="0.2">
      <c r="E75" s="7"/>
      <c r="F75" s="7"/>
      <c r="G75" s="8"/>
      <c r="H75" s="8"/>
      <c r="I75" s="8"/>
    </row>
    <row r="76" spans="5:9" s="6" customFormat="1" x14ac:dyDescent="0.2">
      <c r="E76" s="7"/>
      <c r="F76" s="7"/>
      <c r="G76" s="8"/>
      <c r="H76" s="8"/>
      <c r="I76" s="8"/>
    </row>
    <row r="77" spans="5:9" s="6" customFormat="1" x14ac:dyDescent="0.2">
      <c r="E77" s="7"/>
      <c r="F77" s="7"/>
      <c r="G77" s="8"/>
      <c r="H77" s="8"/>
      <c r="I77" s="8"/>
    </row>
    <row r="78" spans="5:9" s="6" customFormat="1" x14ac:dyDescent="0.2">
      <c r="E78" s="7"/>
      <c r="F78" s="7"/>
      <c r="G78" s="8"/>
      <c r="H78" s="8"/>
      <c r="I78" s="8"/>
    </row>
  </sheetData>
  <mergeCells count="6">
    <mergeCell ref="A2:A3"/>
    <mergeCell ref="F2:I2"/>
    <mergeCell ref="E2:E3"/>
    <mergeCell ref="D2:D3"/>
    <mergeCell ref="B2:B3"/>
    <mergeCell ref="C2:C3"/>
  </mergeCells>
  <phoneticPr fontId="8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70E33-52B7-4FDF-9A5C-FCE1B8B01CD7}">
  <sheetPr>
    <tabColor theme="8" tint="0.59999389629810485"/>
  </sheetPr>
  <dimension ref="A1:C131"/>
  <sheetViews>
    <sheetView zoomScale="85" zoomScaleNormal="100" workbookViewId="0">
      <selection activeCell="B49" sqref="B49"/>
    </sheetView>
  </sheetViews>
  <sheetFormatPr defaultRowHeight="12.75" x14ac:dyDescent="0.2"/>
  <cols>
    <col min="1" max="1" width="71.42578125" bestFit="1" customWidth="1"/>
    <col min="2" max="2" width="12.7109375" customWidth="1"/>
    <col min="3" max="3" width="2.7109375" customWidth="1"/>
  </cols>
  <sheetData>
    <row r="1" spans="1:3" ht="30.75" thickBot="1" x14ac:dyDescent="0.25">
      <c r="A1" s="12" t="s">
        <v>0</v>
      </c>
      <c r="B1" s="24" t="s">
        <v>21</v>
      </c>
      <c r="C1" s="2"/>
    </row>
    <row r="2" spans="1:3" ht="14.25" x14ac:dyDescent="0.2">
      <c r="A2" s="20" t="s">
        <v>144</v>
      </c>
      <c r="B2" s="21">
        <v>-6.9062447399427573E-2</v>
      </c>
      <c r="C2" s="2"/>
    </row>
    <row r="3" spans="1:3" ht="14.25" x14ac:dyDescent="0.2">
      <c r="A3" s="106" t="s">
        <v>138</v>
      </c>
      <c r="B3" s="107">
        <v>-5.0559353635798665E-2</v>
      </c>
      <c r="C3" s="2"/>
    </row>
    <row r="4" spans="1:3" ht="14.25" x14ac:dyDescent="0.2">
      <c r="A4" s="14" t="s">
        <v>147</v>
      </c>
      <c r="B4" s="17">
        <v>-3.1938924911106392E-2</v>
      </c>
      <c r="C4" s="2"/>
    </row>
    <row r="5" spans="1:3" ht="14.25" x14ac:dyDescent="0.2">
      <c r="A5" s="14" t="s">
        <v>151</v>
      </c>
      <c r="B5" s="17">
        <v>-1.9463472042004826E-2</v>
      </c>
      <c r="C5" s="2"/>
    </row>
    <row r="6" spans="1:3" ht="14.25" x14ac:dyDescent="0.2">
      <c r="A6" s="14" t="s">
        <v>145</v>
      </c>
      <c r="B6" s="18">
        <v>-1.5408852835090747E-2</v>
      </c>
      <c r="C6" s="2"/>
    </row>
    <row r="7" spans="1:3" ht="14.25" x14ac:dyDescent="0.2">
      <c r="A7" s="14" t="s">
        <v>126</v>
      </c>
      <c r="B7" s="18">
        <v>-1.2201617198470127E-2</v>
      </c>
      <c r="C7" s="2"/>
    </row>
    <row r="8" spans="1:3" ht="14.25" x14ac:dyDescent="0.2">
      <c r="A8" s="14" t="s">
        <v>130</v>
      </c>
      <c r="B8" s="18">
        <v>-7.8618776013567038E-3</v>
      </c>
      <c r="C8" s="2"/>
    </row>
    <row r="9" spans="1:3" ht="14.25" x14ac:dyDescent="0.2">
      <c r="A9" s="14" t="s">
        <v>91</v>
      </c>
      <c r="B9" s="18">
        <v>-6.2783947501261483E-3</v>
      </c>
      <c r="C9" s="2"/>
    </row>
    <row r="10" spans="1:3" ht="14.25" x14ac:dyDescent="0.2">
      <c r="A10" s="14" t="s">
        <v>158</v>
      </c>
      <c r="B10" s="18">
        <v>-5.320619126589321E-3</v>
      </c>
      <c r="C10" s="2"/>
    </row>
    <row r="11" spans="1:3" ht="14.25" x14ac:dyDescent="0.2">
      <c r="A11" s="14" t="s">
        <v>135</v>
      </c>
      <c r="B11" s="18">
        <v>-1.5007362102164024E-3</v>
      </c>
      <c r="C11" s="2"/>
    </row>
    <row r="12" spans="1:3" ht="14.25" x14ac:dyDescent="0.2">
      <c r="A12" s="14" t="s">
        <v>137</v>
      </c>
      <c r="B12" s="18">
        <v>-9.894459102902653E-4</v>
      </c>
      <c r="C12" s="2"/>
    </row>
    <row r="13" spans="1:3" ht="14.25" x14ac:dyDescent="0.2">
      <c r="A13" s="14" t="s">
        <v>85</v>
      </c>
      <c r="B13" s="18">
        <v>1.6517683637777836E-3</v>
      </c>
      <c r="C13" s="2"/>
    </row>
    <row r="14" spans="1:3" ht="14.25" x14ac:dyDescent="0.2">
      <c r="A14" s="14" t="s">
        <v>128</v>
      </c>
      <c r="B14" s="18">
        <v>2.0291150080047338E-3</v>
      </c>
      <c r="C14" s="2"/>
    </row>
    <row r="15" spans="1:3" ht="14.25" x14ac:dyDescent="0.2">
      <c r="A15" s="14" t="s">
        <v>148</v>
      </c>
      <c r="B15" s="18">
        <v>2.9175784099197966E-3</v>
      </c>
      <c r="C15" s="2"/>
    </row>
    <row r="16" spans="1:3" ht="14.25" x14ac:dyDescent="0.2">
      <c r="A16" s="14" t="s">
        <v>86</v>
      </c>
      <c r="B16" s="18">
        <v>3.5352723766672867E-3</v>
      </c>
      <c r="C16" s="2"/>
    </row>
    <row r="17" spans="1:3" ht="14.25" x14ac:dyDescent="0.2">
      <c r="A17" s="14" t="s">
        <v>88</v>
      </c>
      <c r="B17" s="18">
        <v>3.6925703258368081E-3</v>
      </c>
      <c r="C17" s="2"/>
    </row>
    <row r="18" spans="1:3" ht="14.25" x14ac:dyDescent="0.2">
      <c r="A18" s="14" t="s">
        <v>127</v>
      </c>
      <c r="B18" s="18">
        <v>3.9009310712840861E-3</v>
      </c>
      <c r="C18" s="2"/>
    </row>
    <row r="19" spans="1:3" ht="14.25" x14ac:dyDescent="0.2">
      <c r="A19" s="14" t="s">
        <v>92</v>
      </c>
      <c r="B19" s="18">
        <v>4.4393063583814119E-3</v>
      </c>
      <c r="C19" s="2"/>
    </row>
    <row r="20" spans="1:3" ht="14.25" x14ac:dyDescent="0.2">
      <c r="A20" s="14" t="s">
        <v>125</v>
      </c>
      <c r="B20" s="18">
        <v>4.4610640949944713E-3</v>
      </c>
      <c r="C20" s="2"/>
    </row>
    <row r="21" spans="1:3" ht="14.25" x14ac:dyDescent="0.2">
      <c r="A21" s="14" t="s">
        <v>139</v>
      </c>
      <c r="B21" s="18">
        <v>4.6425052009197998E-3</v>
      </c>
      <c r="C21" s="2"/>
    </row>
    <row r="22" spans="1:3" ht="14.25" x14ac:dyDescent="0.2">
      <c r="A22" s="14" t="s">
        <v>157</v>
      </c>
      <c r="B22" s="18">
        <v>4.6475600309838772E-3</v>
      </c>
      <c r="C22" s="2"/>
    </row>
    <row r="23" spans="1:3" ht="14.25" x14ac:dyDescent="0.2">
      <c r="A23" s="14" t="s">
        <v>136</v>
      </c>
      <c r="B23" s="18">
        <v>5.0129645635264009E-3</v>
      </c>
      <c r="C23" s="2"/>
    </row>
    <row r="24" spans="1:3" ht="14.25" x14ac:dyDescent="0.2">
      <c r="A24" s="14" t="s">
        <v>146</v>
      </c>
      <c r="B24" s="18">
        <v>5.1141951699269494E-3</v>
      </c>
      <c r="C24" s="2"/>
    </row>
    <row r="25" spans="1:3" ht="14.25" x14ac:dyDescent="0.2">
      <c r="A25" s="14" t="s">
        <v>149</v>
      </c>
      <c r="B25" s="18">
        <v>5.496662740479108E-3</v>
      </c>
      <c r="C25" s="2"/>
    </row>
    <row r="26" spans="1:3" ht="14.25" x14ac:dyDescent="0.2">
      <c r="A26" s="14" t="s">
        <v>142</v>
      </c>
      <c r="B26" s="18">
        <v>6.2203306596824159E-3</v>
      </c>
      <c r="C26" s="2"/>
    </row>
    <row r="27" spans="1:3" ht="14.25" x14ac:dyDescent="0.2">
      <c r="A27" s="14" t="s">
        <v>132</v>
      </c>
      <c r="B27" s="18">
        <v>6.9001250082241228E-3</v>
      </c>
      <c r="C27" s="2"/>
    </row>
    <row r="28" spans="1:3" ht="14.25" x14ac:dyDescent="0.2">
      <c r="A28" s="14" t="s">
        <v>154</v>
      </c>
      <c r="B28" s="18">
        <v>7.1134626690181335E-3</v>
      </c>
      <c r="C28" s="2"/>
    </row>
    <row r="29" spans="1:3" ht="14.25" x14ac:dyDescent="0.2">
      <c r="A29" s="14" t="s">
        <v>120</v>
      </c>
      <c r="B29" s="18">
        <v>7.4251939416329904E-3</v>
      </c>
      <c r="C29" s="2"/>
    </row>
    <row r="30" spans="1:3" ht="14.25" x14ac:dyDescent="0.2">
      <c r="A30" s="14" t="s">
        <v>160</v>
      </c>
      <c r="B30" s="18">
        <v>7.4435915329145175E-3</v>
      </c>
      <c r="C30" s="2"/>
    </row>
    <row r="31" spans="1:3" ht="14.25" x14ac:dyDescent="0.2">
      <c r="A31" s="14" t="s">
        <v>93</v>
      </c>
      <c r="B31" s="18">
        <v>7.5169019096192891E-3</v>
      </c>
      <c r="C31" s="2"/>
    </row>
    <row r="32" spans="1:3" ht="14.25" x14ac:dyDescent="0.2">
      <c r="A32" s="14" t="s">
        <v>133</v>
      </c>
      <c r="B32" s="18">
        <v>7.6051410753670279E-3</v>
      </c>
      <c r="C32" s="2"/>
    </row>
    <row r="33" spans="1:3" ht="14.25" x14ac:dyDescent="0.2">
      <c r="A33" s="14" t="s">
        <v>113</v>
      </c>
      <c r="B33" s="18">
        <v>7.8767977387979027E-3</v>
      </c>
      <c r="C33" s="2"/>
    </row>
    <row r="34" spans="1:3" ht="14.25" x14ac:dyDescent="0.2">
      <c r="A34" s="14" t="s">
        <v>108</v>
      </c>
      <c r="B34" s="18">
        <v>7.9968476194891558E-3</v>
      </c>
      <c r="C34" s="2"/>
    </row>
    <row r="35" spans="1:3" ht="14.25" x14ac:dyDescent="0.2">
      <c r="A35" s="14" t="s">
        <v>131</v>
      </c>
      <c r="B35" s="18">
        <v>8.3538261246924872E-3</v>
      </c>
      <c r="C35" s="2"/>
    </row>
    <row r="36" spans="1:3" ht="14.25" x14ac:dyDescent="0.2">
      <c r="A36" s="14" t="s">
        <v>134</v>
      </c>
      <c r="B36" s="18">
        <v>9.4891632935389936E-3</v>
      </c>
      <c r="C36" s="2"/>
    </row>
    <row r="37" spans="1:3" ht="14.25" x14ac:dyDescent="0.2">
      <c r="A37" s="14" t="s">
        <v>141</v>
      </c>
      <c r="B37" s="18">
        <v>9.8787214859770156E-3</v>
      </c>
      <c r="C37" s="2"/>
    </row>
    <row r="38" spans="1:3" ht="14.25" x14ac:dyDescent="0.2">
      <c r="A38" s="14" t="s">
        <v>124</v>
      </c>
      <c r="B38" s="18">
        <v>1.1341655869475664E-2</v>
      </c>
      <c r="C38" s="2"/>
    </row>
    <row r="39" spans="1:3" ht="14.25" x14ac:dyDescent="0.2">
      <c r="A39" s="14" t="s">
        <v>89</v>
      </c>
      <c r="B39" s="18">
        <v>1.168422122125512E-2</v>
      </c>
      <c r="C39" s="2"/>
    </row>
    <row r="40" spans="1:3" ht="14.25" x14ac:dyDescent="0.2">
      <c r="A40" s="14" t="s">
        <v>143</v>
      </c>
      <c r="B40" s="18">
        <v>1.2162019989479189E-2</v>
      </c>
      <c r="C40" s="2"/>
    </row>
    <row r="41" spans="1:3" ht="14.25" x14ac:dyDescent="0.2">
      <c r="A41" s="14" t="s">
        <v>152</v>
      </c>
      <c r="B41" s="18">
        <v>1.2229669038900104E-2</v>
      </c>
      <c r="C41" s="2"/>
    </row>
    <row r="42" spans="1:3" ht="14.25" x14ac:dyDescent="0.2">
      <c r="A42" s="14" t="s">
        <v>87</v>
      </c>
      <c r="B42" s="18">
        <v>1.2275884348247557E-2</v>
      </c>
      <c r="C42" s="2"/>
    </row>
    <row r="43" spans="1:3" ht="14.25" x14ac:dyDescent="0.2">
      <c r="A43" s="14" t="s">
        <v>129</v>
      </c>
      <c r="B43" s="18">
        <v>2.5626477541371262E-2</v>
      </c>
      <c r="C43" s="2"/>
    </row>
    <row r="44" spans="1:3" ht="15" x14ac:dyDescent="0.2">
      <c r="A44" s="25" t="s">
        <v>74</v>
      </c>
      <c r="B44" s="22">
        <v>2.4037578956924498E-4</v>
      </c>
      <c r="C44" s="2"/>
    </row>
    <row r="45" spans="1:3" ht="14.25" x14ac:dyDescent="0.2">
      <c r="A45" s="15" t="s">
        <v>1</v>
      </c>
      <c r="B45" s="17">
        <v>-1.34114476479854E-2</v>
      </c>
      <c r="C45" s="1"/>
    </row>
    <row r="46" spans="1:3" ht="14.25" x14ac:dyDescent="0.2">
      <c r="A46" s="15" t="s">
        <v>2</v>
      </c>
      <c r="B46" s="17">
        <v>1.469657559451143E-2</v>
      </c>
      <c r="C46" s="2"/>
    </row>
    <row r="47" spans="1:3" ht="14.25" x14ac:dyDescent="0.2">
      <c r="A47" s="15" t="s">
        <v>71</v>
      </c>
      <c r="B47" s="17">
        <v>1.1362191780821916E-2</v>
      </c>
      <c r="C47" s="13"/>
    </row>
    <row r="48" spans="1:3" ht="14.25" x14ac:dyDescent="0.2">
      <c r="A48" s="15" t="s">
        <v>8</v>
      </c>
      <c r="B48" s="17">
        <v>-0.10766918376479299</v>
      </c>
      <c r="C48" s="2"/>
    </row>
    <row r="49" spans="1:3" ht="15" thickBot="1" x14ac:dyDescent="0.25">
      <c r="A49" s="16" t="s">
        <v>9</v>
      </c>
      <c r="B49" s="19">
        <v>1.3282191780821918E-2</v>
      </c>
      <c r="C49" s="2"/>
    </row>
    <row r="50" spans="1:3" x14ac:dyDescent="0.2">
      <c r="B50" s="2"/>
      <c r="C50" s="2"/>
    </row>
    <row r="51" spans="1:3" x14ac:dyDescent="0.2">
      <c r="C51" s="2"/>
    </row>
    <row r="52" spans="1:3" x14ac:dyDescent="0.2">
      <c r="B52" s="2"/>
      <c r="C52" s="2"/>
    </row>
    <row r="54" spans="1:3" x14ac:dyDescent="0.2">
      <c r="B54" s="2"/>
    </row>
    <row r="55" spans="1:3" x14ac:dyDescent="0.2">
      <c r="B55" s="2"/>
    </row>
    <row r="56" spans="1:3" x14ac:dyDescent="0.2">
      <c r="B56" s="2"/>
    </row>
    <row r="57" spans="1:3" x14ac:dyDescent="0.2">
      <c r="B57" s="2"/>
    </row>
    <row r="58" spans="1:3" x14ac:dyDescent="0.2">
      <c r="B58" s="2"/>
    </row>
    <row r="59" spans="1:3" x14ac:dyDescent="0.2">
      <c r="B59" s="2"/>
    </row>
    <row r="60" spans="1:3" x14ac:dyDescent="0.2">
      <c r="B60" s="2"/>
    </row>
    <row r="61" spans="1:3" x14ac:dyDescent="0.2">
      <c r="B61" s="2"/>
    </row>
    <row r="62" spans="1:3" x14ac:dyDescent="0.2">
      <c r="B62" s="2"/>
    </row>
    <row r="63" spans="1:3" x14ac:dyDescent="0.2">
      <c r="B63" s="2"/>
    </row>
    <row r="64" spans="1:3" x14ac:dyDescent="0.2">
      <c r="B64" s="2"/>
    </row>
    <row r="65" spans="2:2" x14ac:dyDescent="0.2">
      <c r="B65" s="2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  <row r="72" spans="2:2" x14ac:dyDescent="0.2">
      <c r="B72" s="2"/>
    </row>
    <row r="73" spans="2:2" x14ac:dyDescent="0.2">
      <c r="B73" s="2"/>
    </row>
    <row r="74" spans="2:2" x14ac:dyDescent="0.2">
      <c r="B74" s="2"/>
    </row>
    <row r="75" spans="2:2" x14ac:dyDescent="0.2">
      <c r="B75" s="2"/>
    </row>
    <row r="76" spans="2:2" x14ac:dyDescent="0.2">
      <c r="B76" s="2"/>
    </row>
    <row r="77" spans="2:2" x14ac:dyDescent="0.2">
      <c r="B77" s="2"/>
    </row>
    <row r="78" spans="2:2" x14ac:dyDescent="0.2">
      <c r="B78" s="2"/>
    </row>
    <row r="79" spans="2:2" x14ac:dyDescent="0.2">
      <c r="B79" s="2"/>
    </row>
    <row r="80" spans="2:2" x14ac:dyDescent="0.2">
      <c r="B80" s="2"/>
    </row>
    <row r="81" spans="2:2" x14ac:dyDescent="0.2">
      <c r="B81" s="2"/>
    </row>
    <row r="82" spans="2:2" x14ac:dyDescent="0.2">
      <c r="B82" s="2"/>
    </row>
    <row r="83" spans="2:2" x14ac:dyDescent="0.2">
      <c r="B83" s="2"/>
    </row>
    <row r="84" spans="2:2" x14ac:dyDescent="0.2">
      <c r="B84" s="2"/>
    </row>
    <row r="85" spans="2:2" x14ac:dyDescent="0.2">
      <c r="B85" s="2"/>
    </row>
    <row r="86" spans="2:2" x14ac:dyDescent="0.2">
      <c r="B86" s="2"/>
    </row>
    <row r="87" spans="2:2" x14ac:dyDescent="0.2">
      <c r="B87" s="2"/>
    </row>
    <row r="88" spans="2:2" x14ac:dyDescent="0.2">
      <c r="B88" s="2"/>
    </row>
    <row r="89" spans="2:2" x14ac:dyDescent="0.2">
      <c r="B89" s="2"/>
    </row>
    <row r="90" spans="2:2" x14ac:dyDescent="0.2">
      <c r="B90" s="2"/>
    </row>
    <row r="91" spans="2:2" x14ac:dyDescent="0.2">
      <c r="B91" s="2"/>
    </row>
    <row r="92" spans="2:2" x14ac:dyDescent="0.2">
      <c r="B92" s="2"/>
    </row>
    <row r="93" spans="2:2" x14ac:dyDescent="0.2">
      <c r="B93" s="2"/>
    </row>
    <row r="94" spans="2:2" x14ac:dyDescent="0.2">
      <c r="B94" s="2"/>
    </row>
    <row r="95" spans="2:2" x14ac:dyDescent="0.2">
      <c r="B95" s="2"/>
    </row>
    <row r="96" spans="2:2" x14ac:dyDescent="0.2">
      <c r="B96" s="2"/>
    </row>
    <row r="97" spans="2:2" x14ac:dyDescent="0.2">
      <c r="B97" s="2"/>
    </row>
    <row r="98" spans="2:2" x14ac:dyDescent="0.2">
      <c r="B98" s="2"/>
    </row>
    <row r="99" spans="2:2" x14ac:dyDescent="0.2">
      <c r="B99" s="2"/>
    </row>
    <row r="100" spans="2:2" x14ac:dyDescent="0.2">
      <c r="B100" s="2"/>
    </row>
    <row r="101" spans="2:2" x14ac:dyDescent="0.2">
      <c r="B101" s="2"/>
    </row>
    <row r="102" spans="2:2" x14ac:dyDescent="0.2">
      <c r="B102" s="2"/>
    </row>
    <row r="103" spans="2:2" x14ac:dyDescent="0.2">
      <c r="B103" s="2"/>
    </row>
    <row r="104" spans="2:2" x14ac:dyDescent="0.2">
      <c r="B104" s="2"/>
    </row>
    <row r="105" spans="2:2" x14ac:dyDescent="0.2">
      <c r="B105" s="2"/>
    </row>
    <row r="106" spans="2:2" x14ac:dyDescent="0.2">
      <c r="B106" s="2"/>
    </row>
    <row r="107" spans="2:2" x14ac:dyDescent="0.2">
      <c r="B107" s="2"/>
    </row>
    <row r="108" spans="2:2" x14ac:dyDescent="0.2">
      <c r="B108" s="2"/>
    </row>
    <row r="109" spans="2:2" x14ac:dyDescent="0.2">
      <c r="B109" s="2"/>
    </row>
    <row r="110" spans="2:2" x14ac:dyDescent="0.2">
      <c r="B110" s="2"/>
    </row>
    <row r="111" spans="2:2" x14ac:dyDescent="0.2">
      <c r="B111" s="2"/>
    </row>
    <row r="112" spans="2:2" x14ac:dyDescent="0.2">
      <c r="B112" s="2"/>
    </row>
    <row r="113" spans="2:2" x14ac:dyDescent="0.2">
      <c r="B113" s="2"/>
    </row>
    <row r="114" spans="2:2" x14ac:dyDescent="0.2">
      <c r="B114" s="2"/>
    </row>
    <row r="115" spans="2:2" x14ac:dyDescent="0.2">
      <c r="B115" s="2"/>
    </row>
    <row r="116" spans="2:2" x14ac:dyDescent="0.2">
      <c r="B116" s="2"/>
    </row>
    <row r="117" spans="2:2" x14ac:dyDescent="0.2">
      <c r="B117" s="2"/>
    </row>
    <row r="118" spans="2:2" x14ac:dyDescent="0.2">
      <c r="B118" s="2"/>
    </row>
    <row r="119" spans="2:2" x14ac:dyDescent="0.2">
      <c r="B119" s="2"/>
    </row>
    <row r="120" spans="2:2" x14ac:dyDescent="0.2">
      <c r="B120" s="2"/>
    </row>
    <row r="121" spans="2:2" x14ac:dyDescent="0.2">
      <c r="B121" s="2"/>
    </row>
    <row r="122" spans="2:2" x14ac:dyDescent="0.2">
      <c r="B122" s="2"/>
    </row>
    <row r="123" spans="2:2" x14ac:dyDescent="0.2">
      <c r="B123" s="2"/>
    </row>
    <row r="124" spans="2:2" x14ac:dyDescent="0.2">
      <c r="B124" s="2"/>
    </row>
    <row r="125" spans="2:2" x14ac:dyDescent="0.2">
      <c r="B125" s="2"/>
    </row>
    <row r="126" spans="2:2" x14ac:dyDescent="0.2">
      <c r="B126" s="2"/>
    </row>
    <row r="127" spans="2:2" x14ac:dyDescent="0.2">
      <c r="B127" s="2"/>
    </row>
    <row r="128" spans="2:2" x14ac:dyDescent="0.2">
      <c r="B128" s="2"/>
    </row>
    <row r="129" spans="2:2" x14ac:dyDescent="0.2">
      <c r="B129" s="2"/>
    </row>
    <row r="130" spans="2:2" x14ac:dyDescent="0.2">
      <c r="B130" s="2"/>
    </row>
    <row r="131" spans="2:2" x14ac:dyDescent="0.2">
      <c r="B131" s="2"/>
    </row>
  </sheetData>
  <phoneticPr fontId="8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ЧВА</vt:lpstr>
      <vt:lpstr>Структура активів НПФ</vt:lpstr>
      <vt:lpstr>Доходність</vt:lpstr>
      <vt:lpstr>Доходність (графік)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Sergiy Kutsy</cp:lastModifiedBy>
  <dcterms:created xsi:type="dcterms:W3CDTF">2010-05-19T12:57:40Z</dcterms:created>
  <dcterms:modified xsi:type="dcterms:W3CDTF">2026-04-14T18:01:59Z</dcterms:modified>
</cp:coreProperties>
</file>