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15" windowHeight="4935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a11" hidden="1">{#N/A,#N/A,FALSE,"т02бд"}</definedName>
    <definedName name="____________t06" hidden="1">{#N/A,#N/A,FALSE,"т04"}</definedName>
    <definedName name="__________a11" hidden="1">{#N/A,#N/A,FALSE,"т02бд"}</definedName>
    <definedName name="__________t06" hidden="1">{#N/A,#N/A,FALSE,"т04"}</definedName>
    <definedName name="________a11" hidden="1">{#N/A,#N/A,FALSE,"т02бд"}</definedName>
    <definedName name="________t06" hidden="1">{#N/A,#N/A,FALSE,"т04"}</definedName>
    <definedName name="______a11" hidden="1">{#N/A,#N/A,FALSE,"т02бд"}</definedName>
    <definedName name="______t06" hidden="1">{#N/A,#N/A,FALSE,"т04"}</definedName>
    <definedName name="____a11" hidden="1">{#N/A,#N/A,FALSE,"т02бд"}</definedName>
    <definedName name="____t06" hidden="1">{#N/A,#N/A,FALSE,"т04"}</definedName>
    <definedName name="__a11" hidden="1">{#N/A,#N/A,FALSE,"т02бд"}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'[18]табл1'!#REF!</definedName>
    <definedName name="cevv">'[1]табл1'!#REF!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<sst xmlns="http://schemas.openxmlformats.org/spreadsheetml/2006/main" count="89" uniqueCount="34">
  <si>
    <t>Кількість КУА, що мають активи НПФ в управлінні</t>
  </si>
  <si>
    <t xml:space="preserve">Кількість НПФ в управлінні </t>
  </si>
  <si>
    <t>Вид НПФ</t>
  </si>
  <si>
    <t>Відкриті</t>
  </si>
  <si>
    <t>Корпоративні</t>
  </si>
  <si>
    <t>Професійні</t>
  </si>
  <si>
    <t>Всього</t>
  </si>
  <si>
    <t>Вартість активів НПФ в управлінні, грн.</t>
  </si>
  <si>
    <t>Активи, грн.</t>
  </si>
  <si>
    <t>Кількість НПФ, щодо яких подано звітність</t>
  </si>
  <si>
    <t>Структура активів НПФ в управлінні</t>
  </si>
  <si>
    <t>Цінні папери</t>
  </si>
  <si>
    <t>Грошові кошти</t>
  </si>
  <si>
    <t>Банківські метали</t>
  </si>
  <si>
    <t>Нерухомість</t>
  </si>
  <si>
    <t>Інші активи</t>
  </si>
  <si>
    <t>агрегований портфель НПФ</t>
  </si>
  <si>
    <t>за видами НПФ</t>
  </si>
  <si>
    <t>Актив / Вид НПФ</t>
  </si>
  <si>
    <t>Акції</t>
  </si>
  <si>
    <t>Облігації підприємств</t>
  </si>
  <si>
    <t>Муніципальні облігації</t>
  </si>
  <si>
    <t>(грн.)</t>
  </si>
  <si>
    <t>ОВДП</t>
  </si>
  <si>
    <t>Зміна активів у ЦП за квартал</t>
  </si>
  <si>
    <t>Зміна обсягу грошей за квартал</t>
  </si>
  <si>
    <t>Зміна за рік</t>
  </si>
  <si>
    <t>Зміна за 1-й квартал 2015</t>
  </si>
  <si>
    <t>* Сума за трьома видами НПФ в управлінні не співпадає із загальною кількістю КУА, оскільки ряд компаній мають активи кількох НПФ (різних видів) в управлінні</t>
  </si>
  <si>
    <t>Статистика ринку управління активами НПФ станом на 31.03.2015</t>
  </si>
  <si>
    <t>Зміна обсягу грошей за рік</t>
  </si>
  <si>
    <t>Зміна активів у ЦП за рік</t>
  </si>
  <si>
    <t>Зміна за квартал, %</t>
  </si>
  <si>
    <t>Зміна за рік, %</t>
  </si>
</sst>
</file>

<file path=xl/styles.xml><?xml version="1.0" encoding="utf-8"?>
<styleSheet xmlns="http://schemas.openxmlformats.org/spreadsheetml/2006/main">
  <numFmts count="2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dd\.mm\.yyyy;@"/>
    <numFmt numFmtId="171" formatCode="&quot;$&quot;#,##0_);[Red]\(&quot;$&quot;#,##0\)"/>
    <numFmt numFmtId="172" formatCode="0.000%"/>
    <numFmt numFmtId="173" formatCode="0.000"/>
    <numFmt numFmtId="174" formatCode="#,##0.0"/>
    <numFmt numFmtId="175" formatCode="0.0000%"/>
    <numFmt numFmtId="176" formatCode="0.0000"/>
    <numFmt numFmtId="177" formatCode="#,##0.0000"/>
  </numFmts>
  <fonts count="45">
    <font>
      <sz val="10"/>
      <name val="Arial"/>
      <family val="0"/>
    </font>
    <font>
      <b/>
      <sz val="10"/>
      <name val="UkrainianBaltic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 Cyr"/>
      <family val="0"/>
    </font>
    <font>
      <sz val="8.2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 style="thin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0">
      <alignment horizontal="centerContinuous" vertical="top" wrapText="1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3">
      <alignment horizontal="centerContinuous" vertical="top" wrapText="1"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49" fontId="1" fillId="0" borderId="11">
      <alignment horizontal="center" vertical="center" wrapText="1"/>
      <protection/>
    </xf>
  </cellStyleXfs>
  <cellXfs count="64">
    <xf numFmtId="0" fontId="0" fillId="0" borderId="0" xfId="0" applyAlignment="1">
      <alignment/>
    </xf>
    <xf numFmtId="0" fontId="28" fillId="0" borderId="0" xfId="144" applyFont="1" applyAlignment="1">
      <alignment horizontal="center" vertical="center"/>
      <protection/>
    </xf>
    <xf numFmtId="0" fontId="29" fillId="0" borderId="12" xfId="144" applyFont="1" applyBorder="1" applyAlignment="1">
      <alignment horizontal="center" vertical="center" wrapText="1"/>
      <protection/>
    </xf>
    <xf numFmtId="14" fontId="29" fillId="0" borderId="13" xfId="144" applyNumberFormat="1" applyFont="1" applyBorder="1" applyAlignment="1">
      <alignment horizontal="center" vertical="center" wrapText="1"/>
      <protection/>
    </xf>
    <xf numFmtId="14" fontId="29" fillId="0" borderId="14" xfId="144" applyNumberFormat="1" applyFont="1" applyBorder="1" applyAlignment="1">
      <alignment horizontal="center" vertical="center" wrapText="1"/>
      <protection/>
    </xf>
    <xf numFmtId="0" fontId="18" fillId="0" borderId="0" xfId="144" applyFont="1" applyAlignment="1">
      <alignment vertical="center"/>
      <protection/>
    </xf>
    <xf numFmtId="0" fontId="30" fillId="0" borderId="15" xfId="144" applyFont="1" applyBorder="1" applyAlignment="1">
      <alignment vertical="center"/>
      <protection/>
    </xf>
    <xf numFmtId="168" fontId="30" fillId="0" borderId="16" xfId="144" applyNumberFormat="1" applyFont="1" applyBorder="1" applyAlignment="1">
      <alignment vertical="center"/>
      <protection/>
    </xf>
    <xf numFmtId="0" fontId="28" fillId="0" borderId="0" xfId="144" applyFont="1" applyAlignment="1">
      <alignment vertical="center"/>
      <protection/>
    </xf>
    <xf numFmtId="0" fontId="31" fillId="0" borderId="0" xfId="144" applyFont="1" applyAlignment="1">
      <alignment horizontal="left" vertical="center"/>
      <protection/>
    </xf>
    <xf numFmtId="0" fontId="30" fillId="0" borderId="17" xfId="144" applyFont="1" applyBorder="1" applyAlignment="1">
      <alignment horizontal="left" vertical="center" wrapText="1"/>
      <protection/>
    </xf>
    <xf numFmtId="0" fontId="30" fillId="0" borderId="18" xfId="144" applyFont="1" applyBorder="1" applyAlignment="1">
      <alignment vertical="center"/>
      <protection/>
    </xf>
    <xf numFmtId="0" fontId="30" fillId="0" borderId="19" xfId="144" applyFont="1" applyBorder="1" applyAlignment="1">
      <alignment horizontal="left" vertical="center" wrapText="1"/>
      <protection/>
    </xf>
    <xf numFmtId="0" fontId="32" fillId="0" borderId="20" xfId="144" applyFont="1" applyBorder="1" applyAlignment="1">
      <alignment horizontal="left" vertical="center" wrapText="1"/>
      <protection/>
    </xf>
    <xf numFmtId="3" fontId="32" fillId="0" borderId="21" xfId="144" applyNumberFormat="1" applyFont="1" applyBorder="1" applyAlignment="1">
      <alignment vertical="center"/>
      <protection/>
    </xf>
    <xf numFmtId="0" fontId="33" fillId="0" borderId="0" xfId="144" applyFont="1" applyBorder="1" applyAlignment="1">
      <alignment horizontal="center" vertical="center" wrapText="1"/>
      <protection/>
    </xf>
    <xf numFmtId="0" fontId="29" fillId="0" borderId="21" xfId="144" applyFont="1" applyBorder="1" applyAlignment="1">
      <alignment horizontal="center" vertical="center" wrapText="1"/>
      <protection/>
    </xf>
    <xf numFmtId="14" fontId="29" fillId="0" borderId="21" xfId="144" applyNumberFormat="1" applyFont="1" applyBorder="1" applyAlignment="1">
      <alignment horizontal="center" vertical="center" wrapText="1"/>
      <protection/>
    </xf>
    <xf numFmtId="0" fontId="30" fillId="0" borderId="22" xfId="144" applyFont="1" applyBorder="1" applyAlignment="1">
      <alignment horizontal="left" vertical="center" wrapText="1"/>
      <protection/>
    </xf>
    <xf numFmtId="3" fontId="30" fillId="0" borderId="16" xfId="144" applyNumberFormat="1" applyFont="1" applyBorder="1" applyAlignment="1">
      <alignment vertical="center"/>
      <protection/>
    </xf>
    <xf numFmtId="3" fontId="30" fillId="0" borderId="23" xfId="144" applyNumberFormat="1" applyFont="1" applyBorder="1" applyAlignment="1">
      <alignment horizontal="right" vertical="center"/>
      <protection/>
    </xf>
    <xf numFmtId="3" fontId="30" fillId="0" borderId="15" xfId="144" applyNumberFormat="1" applyFont="1" applyBorder="1" applyAlignment="1">
      <alignment horizontal="right" vertical="center"/>
      <protection/>
    </xf>
    <xf numFmtId="3" fontId="30" fillId="0" borderId="21" xfId="144" applyNumberFormat="1" applyFont="1" applyBorder="1" applyAlignment="1">
      <alignment horizontal="right" vertical="center"/>
      <protection/>
    </xf>
    <xf numFmtId="3" fontId="18" fillId="0" borderId="0" xfId="144" applyNumberFormat="1" applyFont="1" applyAlignment="1">
      <alignment vertical="center"/>
      <protection/>
    </xf>
    <xf numFmtId="0" fontId="18" fillId="0" borderId="0" xfId="144" applyFont="1" applyAlignment="1">
      <alignment horizontal="center" vertical="center"/>
      <protection/>
    </xf>
    <xf numFmtId="14" fontId="31" fillId="0" borderId="0" xfId="144" applyNumberFormat="1" applyFont="1" applyBorder="1" applyAlignment="1">
      <alignment horizontal="left"/>
      <protection/>
    </xf>
    <xf numFmtId="14" fontId="34" fillId="0" borderId="0" xfId="144" applyNumberFormat="1" applyFont="1" applyAlignment="1">
      <alignment horizontal="left"/>
      <protection/>
    </xf>
    <xf numFmtId="3" fontId="30" fillId="0" borderId="15" xfId="144" applyNumberFormat="1" applyFont="1" applyBorder="1" applyAlignment="1">
      <alignment vertical="center"/>
      <protection/>
    </xf>
    <xf numFmtId="3" fontId="32" fillId="0" borderId="24" xfId="144" applyNumberFormat="1" applyFont="1" applyBorder="1" applyAlignment="1">
      <alignment vertical="center"/>
      <protection/>
    </xf>
    <xf numFmtId="0" fontId="32" fillId="0" borderId="0" xfId="144" applyFont="1" applyBorder="1" applyAlignment="1">
      <alignment horizontal="center" vertical="center" wrapText="1"/>
      <protection/>
    </xf>
    <xf numFmtId="0" fontId="35" fillId="0" borderId="0" xfId="144" applyFont="1" applyAlignment="1">
      <alignment horizontal="left" vertical="center"/>
      <protection/>
    </xf>
    <xf numFmtId="0" fontId="34" fillId="0" borderId="0" xfId="144" applyFont="1" applyAlignment="1">
      <alignment horizontal="left" vertical="center"/>
      <protection/>
    </xf>
    <xf numFmtId="3" fontId="30" fillId="0" borderId="23" xfId="144" applyNumberFormat="1" applyFont="1" applyBorder="1" applyAlignment="1">
      <alignment vertical="center"/>
      <protection/>
    </xf>
    <xf numFmtId="3" fontId="30" fillId="0" borderId="25" xfId="144" applyNumberFormat="1" applyFont="1" applyBorder="1" applyAlignment="1">
      <alignment vertical="center"/>
      <protection/>
    </xf>
    <xf numFmtId="0" fontId="30" fillId="0" borderId="26" xfId="144" applyFont="1" applyBorder="1" applyAlignment="1">
      <alignment horizontal="left" vertical="center" wrapText="1"/>
      <protection/>
    </xf>
    <xf numFmtId="3" fontId="30" fillId="0" borderId="27" xfId="144" applyNumberFormat="1" applyFont="1" applyBorder="1" applyAlignment="1">
      <alignment vertical="center"/>
      <protection/>
    </xf>
    <xf numFmtId="3" fontId="30" fillId="0" borderId="28" xfId="144" applyNumberFormat="1" applyFont="1" applyBorder="1" applyAlignment="1">
      <alignment vertical="center"/>
      <protection/>
    </xf>
    <xf numFmtId="0" fontId="30" fillId="0" borderId="29" xfId="144" applyFont="1" applyBorder="1" applyAlignment="1">
      <alignment horizontal="left" vertical="center" wrapText="1"/>
      <protection/>
    </xf>
    <xf numFmtId="3" fontId="30" fillId="0" borderId="30" xfId="144" applyNumberFormat="1" applyFont="1" applyBorder="1" applyAlignment="1">
      <alignment vertical="center"/>
      <protection/>
    </xf>
    <xf numFmtId="3" fontId="30" fillId="0" borderId="31" xfId="144" applyNumberFormat="1" applyFont="1" applyBorder="1" applyAlignment="1">
      <alignment vertical="center"/>
      <protection/>
    </xf>
    <xf numFmtId="0" fontId="33" fillId="0" borderId="0" xfId="144" applyFont="1" applyAlignment="1">
      <alignment vertical="center"/>
      <protection/>
    </xf>
    <xf numFmtId="1" fontId="18" fillId="0" borderId="0" xfId="144" applyNumberFormat="1" applyFont="1" applyAlignment="1">
      <alignment vertical="center"/>
      <protection/>
    </xf>
    <xf numFmtId="14" fontId="29" fillId="0" borderId="32" xfId="144" applyNumberFormat="1" applyFont="1" applyBorder="1" applyAlignment="1">
      <alignment horizontal="center" vertical="center" wrapText="1"/>
      <protection/>
    </xf>
    <xf numFmtId="14" fontId="29" fillId="0" borderId="33" xfId="144" applyNumberFormat="1" applyFont="1" applyBorder="1" applyAlignment="1">
      <alignment horizontal="center" vertical="center" wrapText="1"/>
      <protection/>
    </xf>
    <xf numFmtId="3" fontId="30" fillId="0" borderId="34" xfId="144" applyNumberFormat="1" applyFont="1" applyBorder="1" applyAlignment="1">
      <alignment vertical="center"/>
      <protection/>
    </xf>
    <xf numFmtId="3" fontId="32" fillId="0" borderId="35" xfId="144" applyNumberFormat="1" applyFont="1" applyBorder="1" applyAlignment="1">
      <alignment vertical="center"/>
      <protection/>
    </xf>
    <xf numFmtId="168" fontId="30" fillId="0" borderId="15" xfId="144" applyNumberFormat="1" applyFont="1" applyBorder="1" applyAlignment="1">
      <alignment vertical="center"/>
      <protection/>
    </xf>
    <xf numFmtId="168" fontId="32" fillId="0" borderId="21" xfId="144" applyNumberFormat="1" applyFont="1" applyBorder="1" applyAlignment="1">
      <alignment vertical="center"/>
      <protection/>
    </xf>
    <xf numFmtId="168" fontId="32" fillId="0" borderId="24" xfId="144" applyNumberFormat="1" applyFont="1" applyBorder="1" applyAlignment="1">
      <alignment vertical="center"/>
      <protection/>
    </xf>
    <xf numFmtId="168" fontId="30" fillId="0" borderId="36" xfId="157" applyNumberFormat="1" applyFont="1" applyBorder="1" applyAlignment="1">
      <alignment horizontal="right"/>
    </xf>
    <xf numFmtId="168" fontId="42" fillId="0" borderId="36" xfId="157" applyNumberFormat="1" applyFont="1" applyBorder="1" applyAlignment="1">
      <alignment horizontal="right"/>
    </xf>
    <xf numFmtId="168" fontId="30" fillId="0" borderId="16" xfId="157" applyNumberFormat="1" applyFont="1" applyBorder="1" applyAlignment="1">
      <alignment horizontal="right"/>
    </xf>
    <xf numFmtId="168" fontId="42" fillId="0" borderId="16" xfId="157" applyNumberFormat="1" applyFont="1" applyBorder="1" applyAlignment="1">
      <alignment horizontal="right"/>
    </xf>
    <xf numFmtId="168" fontId="32" fillId="0" borderId="24" xfId="157" applyNumberFormat="1" applyFont="1" applyBorder="1" applyAlignment="1">
      <alignment horizontal="right"/>
    </xf>
    <xf numFmtId="168" fontId="43" fillId="0" borderId="24" xfId="157" applyNumberFormat="1" applyFont="1" applyBorder="1" applyAlignment="1">
      <alignment horizontal="right"/>
    </xf>
    <xf numFmtId="0" fontId="29" fillId="0" borderId="37" xfId="144" applyFont="1" applyBorder="1" applyAlignment="1">
      <alignment horizontal="center" vertical="center" wrapText="1"/>
      <protection/>
    </xf>
    <xf numFmtId="0" fontId="29" fillId="0" borderId="38" xfId="144" applyFont="1" applyBorder="1" applyAlignment="1">
      <alignment horizontal="center" vertical="center" wrapText="1"/>
      <protection/>
    </xf>
    <xf numFmtId="14" fontId="29" fillId="0" borderId="25" xfId="144" applyNumberFormat="1" applyFont="1" applyBorder="1" applyAlignment="1">
      <alignment horizontal="center" vertical="center" wrapText="1"/>
      <protection/>
    </xf>
    <xf numFmtId="14" fontId="29" fillId="0" borderId="39" xfId="144" applyNumberFormat="1" applyFont="1" applyBorder="1" applyAlignment="1">
      <alignment horizontal="center" vertical="center" wrapText="1"/>
      <protection/>
    </xf>
    <xf numFmtId="0" fontId="44" fillId="0" borderId="40" xfId="144" applyFont="1" applyBorder="1" applyAlignment="1">
      <alignment horizontal="left" vertical="center" wrapText="1"/>
      <protection/>
    </xf>
    <xf numFmtId="14" fontId="29" fillId="0" borderId="41" xfId="144" applyNumberFormat="1" applyFont="1" applyBorder="1" applyAlignment="1">
      <alignment horizontal="center" vertical="center" wrapText="1"/>
      <protection/>
    </xf>
    <xf numFmtId="14" fontId="29" fillId="0" borderId="42" xfId="144" applyNumberFormat="1" applyFont="1" applyBorder="1" applyAlignment="1">
      <alignment horizontal="center" vertical="center" wrapText="1"/>
      <protection/>
    </xf>
    <xf numFmtId="14" fontId="29" fillId="0" borderId="22" xfId="144" applyNumberFormat="1" applyFont="1" applyBorder="1" applyAlignment="1">
      <alignment horizontal="center" vertical="center" wrapText="1"/>
      <protection/>
    </xf>
    <xf numFmtId="0" fontId="28" fillId="5" borderId="0" xfId="144" applyFont="1" applyFill="1" applyAlignment="1">
      <alignment horizontal="left" vertical="center"/>
      <protection/>
    </xf>
  </cellXfs>
  <cellStyles count="160">
    <cellStyle name="Normal" xfId="0"/>
    <cellStyle name="100" xfId="15"/>
    <cellStyle name="20% - Акцент1" xfId="16"/>
    <cellStyle name="20% - Акцент1 2" xfId="17"/>
    <cellStyle name="20% - Акцент1_2014_Попередні підсумки" xfId="18"/>
    <cellStyle name="20% - Акцент2" xfId="19"/>
    <cellStyle name="20% - Акцент2 2" xfId="20"/>
    <cellStyle name="20% - Акцент2_2014_Попередні підсумки" xfId="21"/>
    <cellStyle name="20% - Акцент3" xfId="22"/>
    <cellStyle name="20% - Акцент3 2" xfId="23"/>
    <cellStyle name="20% - Акцент3_2014_Попередні підсумки" xfId="24"/>
    <cellStyle name="20% - Акцент4" xfId="25"/>
    <cellStyle name="20% - Акцент4 2" xfId="26"/>
    <cellStyle name="20% - Акцент4_2014_Попередні підсумки" xfId="27"/>
    <cellStyle name="20% - Акцент5" xfId="28"/>
    <cellStyle name="20% - Акцент5 2" xfId="29"/>
    <cellStyle name="20% - Акцент5_2014_Попередні підсумки" xfId="30"/>
    <cellStyle name="20% - Акцент6" xfId="31"/>
    <cellStyle name="20% - Акцент6 2" xfId="32"/>
    <cellStyle name="20% - Акцент6_2014_Попередні підсумки" xfId="33"/>
    <cellStyle name="40% - Акцент1" xfId="34"/>
    <cellStyle name="40% - Акцент1 2" xfId="35"/>
    <cellStyle name="40% - Акцент1_2014_Попередні підсумки" xfId="36"/>
    <cellStyle name="40% - Акцент2" xfId="37"/>
    <cellStyle name="40% - Акцент2 2" xfId="38"/>
    <cellStyle name="40% - Акцент2_2014_Попередні підсумки" xfId="39"/>
    <cellStyle name="40% - Акцент3" xfId="40"/>
    <cellStyle name="40% - Акцент3 2" xfId="41"/>
    <cellStyle name="40% - Акцент3_2014_Попередні підсумки" xfId="42"/>
    <cellStyle name="40% - Акцент4" xfId="43"/>
    <cellStyle name="40% - Акцент4 2" xfId="44"/>
    <cellStyle name="40% - Акцент4_2014_Попередні підсумки" xfId="45"/>
    <cellStyle name="40% - Акцент5" xfId="46"/>
    <cellStyle name="40% - Акцент5 2" xfId="47"/>
    <cellStyle name="40% - Акцент5_2014_Попередні підсумки" xfId="48"/>
    <cellStyle name="40% - Акцент6" xfId="49"/>
    <cellStyle name="40% - Акцент6 2" xfId="50"/>
    <cellStyle name="40% - Акцент6_2014_Попередні підсумки" xfId="51"/>
    <cellStyle name="60% - Акцент1" xfId="52"/>
    <cellStyle name="60% - Акцент1 2" xfId="53"/>
    <cellStyle name="60% - Акцент1_2014_Попередні підсумки" xfId="54"/>
    <cellStyle name="60% - Акцент2" xfId="55"/>
    <cellStyle name="60% - Акцент2 2" xfId="56"/>
    <cellStyle name="60% - Акцент2_2014_Попередні підсумки" xfId="57"/>
    <cellStyle name="60% - Акцент3" xfId="58"/>
    <cellStyle name="60% - Акцент3 2" xfId="59"/>
    <cellStyle name="60% - Акцент3_2014_Попередні підсумки" xfId="60"/>
    <cellStyle name="60% - Акцент4" xfId="61"/>
    <cellStyle name="60% - Акцент4 2" xfId="62"/>
    <cellStyle name="60% - Акцент4_2014_Попередні підсумки" xfId="63"/>
    <cellStyle name="60% - Акцент5" xfId="64"/>
    <cellStyle name="60% - Акцент5 2" xfId="65"/>
    <cellStyle name="60% - Акцент5_2014_Попередні підсумки" xfId="66"/>
    <cellStyle name="60% - Акцент6" xfId="67"/>
    <cellStyle name="60% - Акцент6 2" xfId="68"/>
    <cellStyle name="60% - Акцент6_2014_Попередні підсумки" xfId="69"/>
    <cellStyle name="Comma [0]" xfId="70"/>
    <cellStyle name="Currency [0]" xfId="71"/>
    <cellStyle name="Normal_AEOF1_2003" xfId="72"/>
    <cellStyle name="Акцент1" xfId="73"/>
    <cellStyle name="Акцент1 2" xfId="74"/>
    <cellStyle name="Акцент1_2014_Попередні підсумки" xfId="75"/>
    <cellStyle name="Акцент2" xfId="76"/>
    <cellStyle name="Акцент2 2" xfId="77"/>
    <cellStyle name="Акцент2_2014_Попередні підсумки" xfId="78"/>
    <cellStyle name="Акцент3" xfId="79"/>
    <cellStyle name="Акцент3 2" xfId="80"/>
    <cellStyle name="Акцент3_2014_Попередні підсумки" xfId="81"/>
    <cellStyle name="Акцент4" xfId="82"/>
    <cellStyle name="Акцент4 2" xfId="83"/>
    <cellStyle name="Акцент4_2014_Попередні підсумки" xfId="84"/>
    <cellStyle name="Акцент5" xfId="85"/>
    <cellStyle name="Акцент5 2" xfId="86"/>
    <cellStyle name="Акцент5_2014_Попередні підсумки" xfId="87"/>
    <cellStyle name="Акцент6" xfId="88"/>
    <cellStyle name="Акцент6 2" xfId="89"/>
    <cellStyle name="Акцент6_2014_Попередні підсумки" xfId="90"/>
    <cellStyle name="Ввод " xfId="91"/>
    <cellStyle name="Ввод  2" xfId="92"/>
    <cellStyle name="Ввод _2014_Попередні підсумки" xfId="93"/>
    <cellStyle name="Вывод" xfId="94"/>
    <cellStyle name="Вывод 2" xfId="95"/>
    <cellStyle name="Вывод_2014_Попередні підсумки" xfId="96"/>
    <cellStyle name="Вычисление" xfId="97"/>
    <cellStyle name="Вычисление 2" xfId="98"/>
    <cellStyle name="Вычисление_2014_Попередні підсумки" xfId="99"/>
    <cellStyle name="Hyperlink" xfId="100"/>
    <cellStyle name="Гиперссылка 2" xfId="101"/>
    <cellStyle name="Гиперссылка 3" xfId="102"/>
    <cellStyle name="Currency" xfId="103"/>
    <cellStyle name="Currency [0]" xfId="104"/>
    <cellStyle name="Заголовки до таблиць в бюлетень" xfId="105"/>
    <cellStyle name="Заголовок 1" xfId="106"/>
    <cellStyle name="Заголовок 1 2" xfId="107"/>
    <cellStyle name="Заголовок 1_2014_Попередні підсумки" xfId="108"/>
    <cellStyle name="Заголовок 2" xfId="109"/>
    <cellStyle name="Заголовок 2 2" xfId="110"/>
    <cellStyle name="Заголовок 2_2014_Попередні підсумки" xfId="111"/>
    <cellStyle name="Заголовок 3" xfId="112"/>
    <cellStyle name="Заголовок 3 2" xfId="113"/>
    <cellStyle name="Заголовок 3_2014_Попередні підсумки" xfId="114"/>
    <cellStyle name="Заголовок 4" xfId="115"/>
    <cellStyle name="Заголовок 4 2" xfId="116"/>
    <cellStyle name="Заголовок 4_2014_Попередні підсумки" xfId="117"/>
    <cellStyle name="Итог" xfId="118"/>
    <cellStyle name="Итог 2" xfId="119"/>
    <cellStyle name="Итог_2014_Попередні підсумки" xfId="120"/>
    <cellStyle name="Контрольная ячейка" xfId="121"/>
    <cellStyle name="Контрольная ячейка 2" xfId="122"/>
    <cellStyle name="Контрольная ячейка_2014_Попередні підсумки" xfId="123"/>
    <cellStyle name="Название" xfId="124"/>
    <cellStyle name="Название 2" xfId="125"/>
    <cellStyle name="Название_2014_Попередні підсумки" xfId="126"/>
    <cellStyle name="Нейтральный" xfId="127"/>
    <cellStyle name="Нейтральный 2" xfId="128"/>
    <cellStyle name="Нейтральный_2014_Попередні підсумки" xfId="129"/>
    <cellStyle name="Обычный 2" xfId="130"/>
    <cellStyle name="Обычный 2 2" xfId="131"/>
    <cellStyle name="Обычный 2 3" xfId="132"/>
    <cellStyle name="Обычный 2 4" xfId="133"/>
    <cellStyle name="Обычный 2 5" xfId="134"/>
    <cellStyle name="Обычный 2_2013_PR" xfId="135"/>
    <cellStyle name="Обычный 3" xfId="136"/>
    <cellStyle name="Обычный 4" xfId="137"/>
    <cellStyle name="Обычный 5" xfId="138"/>
    <cellStyle name="Обычный 5 2" xfId="139"/>
    <cellStyle name="Обычный 6" xfId="140"/>
    <cellStyle name="Обычный 7" xfId="141"/>
    <cellStyle name="Обычный 7 2" xfId="142"/>
    <cellStyle name="Обычный 8" xfId="143"/>
    <cellStyle name="Обычный_Книга3" xfId="144"/>
    <cellStyle name="Followed Hyperlink" xfId="145"/>
    <cellStyle name="Плохой" xfId="146"/>
    <cellStyle name="Плохой 2" xfId="147"/>
    <cellStyle name="Плохой_2014_Попередні підсумки" xfId="148"/>
    <cellStyle name="Пояснение" xfId="149"/>
    <cellStyle name="Пояснение 2" xfId="150"/>
    <cellStyle name="Пояснение_2014_Попередні підсумки" xfId="151"/>
    <cellStyle name="Примечание" xfId="152"/>
    <cellStyle name="Примечание 2" xfId="153"/>
    <cellStyle name="Percent" xfId="154"/>
    <cellStyle name="Процентный 2" xfId="155"/>
    <cellStyle name="Процентный 2 2" xfId="156"/>
    <cellStyle name="Процентный 3" xfId="157"/>
    <cellStyle name="Процентный 4" xfId="158"/>
    <cellStyle name="Связанная ячейка" xfId="159"/>
    <cellStyle name="Связанная ячейка 2" xfId="160"/>
    <cellStyle name="Связанная ячейка_2014_Попередні підсумки" xfId="161"/>
    <cellStyle name="Текст предупреждения" xfId="162"/>
    <cellStyle name="Текст предупреждения 2" xfId="163"/>
    <cellStyle name="Текст предупреждения_2014_Попередні підсумки" xfId="164"/>
    <cellStyle name="Тысячи [0]_MM95 (3)" xfId="165"/>
    <cellStyle name="Тысячи_MM95 (3)" xfId="166"/>
    <cellStyle name="Comma" xfId="167"/>
    <cellStyle name="Comma [0]" xfId="168"/>
    <cellStyle name="Финансовый 2" xfId="169"/>
    <cellStyle name="Хороший" xfId="170"/>
    <cellStyle name="Хороший 2" xfId="171"/>
    <cellStyle name="Хороший_2014_Попередні підсумки" xfId="172"/>
    <cellStyle name="Шапка" xfId="1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27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975"/>
          <c:y val="0.2075"/>
          <c:w val="0.386"/>
          <c:h val="0.74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управлінні'!$A$21:$A$23</c:f>
              <c:strCache/>
            </c:strRef>
          </c:cat>
          <c:val>
            <c:numRef>
              <c:f>'НПФ в управлінні'!$F$21:$F$23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8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7125"/>
          <c:w val="0.4125"/>
          <c:h val="0.81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31.12.2014</a:t>
            </a:r>
          </a:p>
        </c:rich>
      </c:tx>
      <c:layout>
        <c:manualLayout>
          <c:xMode val="factor"/>
          <c:yMode val="factor"/>
          <c:x val="-0.07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25"/>
          <c:y val="0.18125"/>
          <c:w val="0.42525"/>
          <c:h val="0.737"/>
        </c:manualLayout>
      </c:layout>
      <c:pieChart>
        <c:varyColors val="1"/>
        <c:ser>
          <c:idx val="0"/>
          <c:order val="0"/>
          <c:tx>
            <c:strRef>
              <c:f>'НПФ в управлінні'!$A$56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управлінні'!$B$52:$F$52</c:f>
              <c:strCache/>
            </c:strRef>
          </c:cat>
          <c:val>
            <c:numRef>
              <c:f>'НПФ в управлінні'!$B$56:$F$56</c:f>
              <c:numCache/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31.03.2015</a:t>
            </a:r>
          </a:p>
        </c:rich>
      </c:tx>
      <c:layout>
        <c:manualLayout>
          <c:xMode val="factor"/>
          <c:yMode val="factor"/>
          <c:x val="-0.01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"/>
          <c:y val="0.18925"/>
          <c:w val="0.4405"/>
          <c:h val="0.72475"/>
        </c:manualLayout>
      </c:layout>
      <c:pieChart>
        <c:varyColors val="1"/>
        <c:ser>
          <c:idx val="0"/>
          <c:order val="0"/>
          <c:tx>
            <c:strRef>
              <c:f>'НПФ в управлінні'!$A$49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управлінні'!$B$45:$F$45</c:f>
              <c:strCache/>
            </c:strRef>
          </c:cat>
          <c:val>
            <c:numRef>
              <c:f>'НПФ в управлінні'!$B$49:$F$49</c:f>
              <c:numCache/>
            </c:numRef>
          </c:val>
        </c:ser>
        <c:firstSliceAng val="10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9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23775"/>
          <c:w val="0.57075"/>
          <c:h val="0.6632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51.3%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управлінні'!$A$138:$A$145</c:f>
              <c:strCache/>
            </c:strRef>
          </c:cat>
          <c:val>
            <c:numRef>
              <c:f>'НПФ в управлінні'!$B$138:$B$145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5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25875"/>
          <c:w val="0.631"/>
          <c:h val="0.657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управлінні'!$C$137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56.6%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управлінні'!$A$138:$A$145</c:f>
              <c:strCache/>
            </c:strRef>
          </c:cat>
          <c:val>
            <c:numRef>
              <c:f>'НПФ в управлінні'!$C$138:$C$145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-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186"/>
          <c:w val="0.5915"/>
          <c:h val="0.6827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управлінні'!$D$137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72.8%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управлінні'!$A$138:$A$145</c:f>
              <c:strCache/>
            </c:strRef>
          </c:cat>
          <c:val>
            <c:numRef>
              <c:f>'НПФ в управлінні'!$D$138:$D$145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31.03.2014</a:t>
            </a:r>
          </a:p>
        </c:rich>
      </c:tx>
      <c:layout>
        <c:manualLayout>
          <c:xMode val="factor"/>
          <c:yMode val="factor"/>
          <c:x val="0.01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5"/>
          <c:y val="0.18475"/>
          <c:w val="0.4295"/>
          <c:h val="0.73025"/>
        </c:manualLayout>
      </c:layout>
      <c:pieChart>
        <c:varyColors val="1"/>
        <c:ser>
          <c:idx val="0"/>
          <c:order val="0"/>
          <c:tx>
            <c:strRef>
              <c:f>'НПФ в управлінні'!$A$63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управлінні'!$B$52:$F$52</c:f>
              <c:strCache/>
            </c:strRef>
          </c:cat>
          <c:val>
            <c:numRef>
              <c:f>'НПФ в управлінні'!$B$63:$F$63</c:f>
              <c:numCache/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24</xdr:row>
      <xdr:rowOff>9525</xdr:rowOff>
    </xdr:from>
    <xdr:to>
      <xdr:col>7</xdr:col>
      <xdr:colOff>866775</xdr:colOff>
      <xdr:row>39</xdr:row>
      <xdr:rowOff>142875</xdr:rowOff>
    </xdr:to>
    <xdr:graphicFrame>
      <xdr:nvGraphicFramePr>
        <xdr:cNvPr id="1" name="Диаграмма 1"/>
        <xdr:cNvGraphicFramePr/>
      </xdr:nvGraphicFramePr>
      <xdr:xfrm>
        <a:off x="3505200" y="5543550"/>
        <a:ext cx="4876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28575</xdr:rowOff>
    </xdr:from>
    <xdr:to>
      <xdr:col>4</xdr:col>
      <xdr:colOff>590550</xdr:colOff>
      <xdr:row>39</xdr:row>
      <xdr:rowOff>133350</xdr:rowOff>
    </xdr:to>
    <xdr:graphicFrame>
      <xdr:nvGraphicFramePr>
        <xdr:cNvPr id="2" name="Диаграмма 2"/>
        <xdr:cNvGraphicFramePr/>
      </xdr:nvGraphicFramePr>
      <xdr:xfrm>
        <a:off x="0" y="5562600"/>
        <a:ext cx="50196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4</xdr:col>
      <xdr:colOff>295275</xdr:colOff>
      <xdr:row>83</xdr:row>
      <xdr:rowOff>38100</xdr:rowOff>
    </xdr:to>
    <xdr:graphicFrame>
      <xdr:nvGraphicFramePr>
        <xdr:cNvPr id="3" name="Диаграмма 3"/>
        <xdr:cNvGraphicFramePr/>
      </xdr:nvGraphicFramePr>
      <xdr:xfrm>
        <a:off x="0" y="13096875"/>
        <a:ext cx="47244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542925</xdr:colOff>
      <xdr:row>66</xdr:row>
      <xdr:rowOff>38100</xdr:rowOff>
    </xdr:from>
    <xdr:to>
      <xdr:col>8</xdr:col>
      <xdr:colOff>66675</xdr:colOff>
      <xdr:row>83</xdr:row>
      <xdr:rowOff>38100</xdr:rowOff>
    </xdr:to>
    <xdr:graphicFrame>
      <xdr:nvGraphicFramePr>
        <xdr:cNvPr id="4" name="Диаграмма 4"/>
        <xdr:cNvGraphicFramePr/>
      </xdr:nvGraphicFramePr>
      <xdr:xfrm>
        <a:off x="3819525" y="13106400"/>
        <a:ext cx="46291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4</xdr:col>
      <xdr:colOff>561975</xdr:colOff>
      <xdr:row>119</xdr:row>
      <xdr:rowOff>95250</xdr:rowOff>
    </xdr:to>
    <xdr:graphicFrame>
      <xdr:nvGraphicFramePr>
        <xdr:cNvPr id="5" name="Диаграмма 5"/>
        <xdr:cNvGraphicFramePr/>
      </xdr:nvGraphicFramePr>
      <xdr:xfrm>
        <a:off x="0" y="19145250"/>
        <a:ext cx="499110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923925</xdr:colOff>
      <xdr:row>103</xdr:row>
      <xdr:rowOff>0</xdr:rowOff>
    </xdr:from>
    <xdr:to>
      <xdr:col>8</xdr:col>
      <xdr:colOff>304800</xdr:colOff>
      <xdr:row>119</xdr:row>
      <xdr:rowOff>85725</xdr:rowOff>
    </xdr:to>
    <xdr:graphicFrame>
      <xdr:nvGraphicFramePr>
        <xdr:cNvPr id="6" name="Диаграмма 358"/>
        <xdr:cNvGraphicFramePr/>
      </xdr:nvGraphicFramePr>
      <xdr:xfrm>
        <a:off x="4200525" y="19145250"/>
        <a:ext cx="44862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47625</xdr:colOff>
      <xdr:row>119</xdr:row>
      <xdr:rowOff>28575</xdr:rowOff>
    </xdr:from>
    <xdr:to>
      <xdr:col>6</xdr:col>
      <xdr:colOff>676275</xdr:colOff>
      <xdr:row>135</xdr:row>
      <xdr:rowOff>133350</xdr:rowOff>
    </xdr:to>
    <xdr:graphicFrame>
      <xdr:nvGraphicFramePr>
        <xdr:cNvPr id="7" name="Диаграмма 359"/>
        <xdr:cNvGraphicFramePr/>
      </xdr:nvGraphicFramePr>
      <xdr:xfrm>
        <a:off x="2162175" y="21764625"/>
        <a:ext cx="49815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83</xdr:row>
      <xdr:rowOff>0</xdr:rowOff>
    </xdr:from>
    <xdr:to>
      <xdr:col>6</xdr:col>
      <xdr:colOff>304800</xdr:colOff>
      <xdr:row>100</xdr:row>
      <xdr:rowOff>19050</xdr:rowOff>
    </xdr:to>
    <xdr:graphicFrame>
      <xdr:nvGraphicFramePr>
        <xdr:cNvPr id="8" name="Chart 10"/>
        <xdr:cNvGraphicFramePr/>
      </xdr:nvGraphicFramePr>
      <xdr:xfrm>
        <a:off x="2114550" y="15821025"/>
        <a:ext cx="46577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147"/>
  <sheetViews>
    <sheetView tabSelected="1" workbookViewId="0" topLeftCell="A1">
      <selection activeCell="A1" sqref="A1:IV1"/>
    </sheetView>
  </sheetViews>
  <sheetFormatPr defaultColWidth="9.140625" defaultRowHeight="12.75" outlineLevelRow="1"/>
  <cols>
    <col min="1" max="1" width="16.00390625" style="5" customWidth="1"/>
    <col min="2" max="2" width="15.7109375" style="5" customWidth="1"/>
    <col min="3" max="3" width="17.421875" style="5" customWidth="1"/>
    <col min="4" max="4" width="17.28125" style="5" customWidth="1"/>
    <col min="5" max="5" width="16.140625" style="5" customWidth="1"/>
    <col min="6" max="6" width="14.421875" style="5" customWidth="1"/>
    <col min="7" max="7" width="15.7109375" style="5" customWidth="1"/>
    <col min="8" max="8" width="13.00390625" style="5" customWidth="1"/>
    <col min="9" max="9" width="9.57421875" style="5" customWidth="1"/>
    <col min="10" max="10" width="16.421875" style="5" customWidth="1"/>
    <col min="11" max="11" width="9.57421875" style="5" customWidth="1"/>
    <col min="12" max="12" width="16.57421875" style="5" bestFit="1" customWidth="1"/>
    <col min="13" max="13" width="9.57421875" style="5" customWidth="1"/>
    <col min="14" max="14" width="18.28125" style="5" customWidth="1"/>
    <col min="15" max="15" width="9.57421875" style="5" customWidth="1"/>
    <col min="16" max="16" width="10.00390625" style="5" bestFit="1" customWidth="1"/>
    <col min="17" max="16384" width="9.140625" style="5" customWidth="1"/>
  </cols>
  <sheetData>
    <row r="1" s="63" customFormat="1" ht="23.25" customHeight="1">
      <c r="A1" s="63" t="s">
        <v>29</v>
      </c>
    </row>
    <row r="2" s="1" customFormat="1" ht="7.5" customHeight="1"/>
    <row r="3" ht="17.25" customHeight="1" thickBot="1">
      <c r="A3" s="9" t="s">
        <v>0</v>
      </c>
    </row>
    <row r="4" spans="1:6" ht="27" customHeight="1" thickBot="1">
      <c r="A4" s="2" t="s">
        <v>2</v>
      </c>
      <c r="B4" s="3">
        <v>41729</v>
      </c>
      <c r="C4" s="3">
        <v>42004</v>
      </c>
      <c r="D4" s="3">
        <v>42094</v>
      </c>
      <c r="E4" s="4" t="s">
        <v>27</v>
      </c>
      <c r="F4" s="4" t="s">
        <v>26</v>
      </c>
    </row>
    <row r="5" spans="1:6" ht="15" customHeight="1">
      <c r="A5" s="10" t="s">
        <v>3</v>
      </c>
      <c r="B5" s="11">
        <v>43</v>
      </c>
      <c r="C5" s="11">
        <v>41</v>
      </c>
      <c r="D5" s="11">
        <v>41</v>
      </c>
      <c r="E5" s="49">
        <f>D5/C5-1</f>
        <v>0</v>
      </c>
      <c r="F5" s="50">
        <f>D5/B5-1</f>
        <v>-0.046511627906976716</v>
      </c>
    </row>
    <row r="6" spans="1:6" ht="15" customHeight="1">
      <c r="A6" s="12" t="s">
        <v>4</v>
      </c>
      <c r="B6" s="6">
        <v>7</v>
      </c>
      <c r="C6" s="6">
        <v>6</v>
      </c>
      <c r="D6" s="6">
        <v>7</v>
      </c>
      <c r="E6" s="51">
        <f>D6/C6-1</f>
        <v>0.16666666666666674</v>
      </c>
      <c r="F6" s="52">
        <f>D6/B6-1</f>
        <v>0</v>
      </c>
    </row>
    <row r="7" spans="1:6" ht="15" customHeight="1">
      <c r="A7" s="12" t="s">
        <v>5</v>
      </c>
      <c r="B7" s="6">
        <v>8</v>
      </c>
      <c r="C7" s="6">
        <v>8</v>
      </c>
      <c r="D7" s="6">
        <v>7</v>
      </c>
      <c r="E7" s="51">
        <f>D7/C7-1</f>
        <v>-0.125</v>
      </c>
      <c r="F7" s="52">
        <f>D7/B7-1</f>
        <v>-0.125</v>
      </c>
    </row>
    <row r="8" spans="1:6" ht="15" customHeight="1" thickBot="1">
      <c r="A8" s="13" t="s">
        <v>6</v>
      </c>
      <c r="B8" s="14">
        <v>46</v>
      </c>
      <c r="C8" s="14">
        <v>43</v>
      </c>
      <c r="D8" s="14">
        <v>43</v>
      </c>
      <c r="E8" s="53">
        <f>D8/C8-1</f>
        <v>0</v>
      </c>
      <c r="F8" s="54">
        <f>D8/B8-1</f>
        <v>-0.06521739130434778</v>
      </c>
    </row>
    <row r="9" spans="1:6" ht="25.5" customHeight="1">
      <c r="A9" s="59" t="s">
        <v>28</v>
      </c>
      <c r="B9" s="59"/>
      <c r="C9" s="59"/>
      <c r="D9" s="59"/>
      <c r="E9" s="59"/>
      <c r="F9" s="59"/>
    </row>
    <row r="10" ht="6" customHeight="1">
      <c r="A10" s="8"/>
    </row>
    <row r="11" s="9" customFormat="1" ht="15.75" thickBot="1">
      <c r="A11" s="9" t="s">
        <v>1</v>
      </c>
    </row>
    <row r="12" spans="1:6" ht="27" customHeight="1" thickBot="1">
      <c r="A12" s="2" t="s">
        <v>2</v>
      </c>
      <c r="B12" s="3">
        <v>41729</v>
      </c>
      <c r="C12" s="3">
        <v>42004</v>
      </c>
      <c r="D12" s="3">
        <v>42094</v>
      </c>
      <c r="E12" s="4" t="s">
        <v>27</v>
      </c>
      <c r="F12" s="4" t="s">
        <v>26</v>
      </c>
    </row>
    <row r="13" spans="1:6" ht="15" customHeight="1">
      <c r="A13" s="10" t="s">
        <v>3</v>
      </c>
      <c r="B13" s="11">
        <v>61</v>
      </c>
      <c r="C13" s="11">
        <v>59</v>
      </c>
      <c r="D13" s="11">
        <v>58</v>
      </c>
      <c r="E13" s="49">
        <f>D13/C13-1</f>
        <v>-0.016949152542372836</v>
      </c>
      <c r="F13" s="50">
        <f>D13/B13-1</f>
        <v>-0.049180327868852514</v>
      </c>
    </row>
    <row r="14" spans="1:6" ht="15" customHeight="1">
      <c r="A14" s="12" t="s">
        <v>4</v>
      </c>
      <c r="B14" s="6">
        <v>8</v>
      </c>
      <c r="C14" s="6">
        <v>8</v>
      </c>
      <c r="D14" s="6">
        <v>8</v>
      </c>
      <c r="E14" s="51">
        <f>D14/C14-1</f>
        <v>0</v>
      </c>
      <c r="F14" s="52">
        <f>D14/B14-1</f>
        <v>0</v>
      </c>
    </row>
    <row r="15" spans="1:6" ht="15" customHeight="1">
      <c r="A15" s="12" t="s">
        <v>5</v>
      </c>
      <c r="B15" s="6">
        <v>7</v>
      </c>
      <c r="C15" s="6">
        <v>7</v>
      </c>
      <c r="D15" s="6">
        <v>6</v>
      </c>
      <c r="E15" s="51">
        <f>D15/C15-1</f>
        <v>-0.1428571428571429</v>
      </c>
      <c r="F15" s="52">
        <f>D15/B15-1</f>
        <v>-0.1428571428571429</v>
      </c>
    </row>
    <row r="16" spans="1:6" ht="15" customHeight="1" thickBot="1">
      <c r="A16" s="13" t="s">
        <v>6</v>
      </c>
      <c r="B16" s="14">
        <f>SUM(B13:B15)</f>
        <v>76</v>
      </c>
      <c r="C16" s="14">
        <f>SUM(C13:C15)</f>
        <v>74</v>
      </c>
      <c r="D16" s="14">
        <f>SUM(D13:D15)</f>
        <v>72</v>
      </c>
      <c r="E16" s="53">
        <f>D16/C16-1</f>
        <v>-0.027027027027026973</v>
      </c>
      <c r="F16" s="54">
        <f>D16/B16-1</f>
        <v>-0.052631578947368474</v>
      </c>
    </row>
    <row r="17" s="15" customFormat="1" ht="7.5" customHeight="1"/>
    <row r="18" s="9" customFormat="1" ht="15.75" thickBot="1">
      <c r="A18" s="9" t="s">
        <v>7</v>
      </c>
    </row>
    <row r="19" spans="1:9" ht="17.25" customHeight="1">
      <c r="A19" s="55" t="s">
        <v>2</v>
      </c>
      <c r="B19" s="57">
        <v>41729</v>
      </c>
      <c r="C19" s="58"/>
      <c r="D19" s="57">
        <v>42004</v>
      </c>
      <c r="E19" s="62"/>
      <c r="F19" s="57">
        <v>42094</v>
      </c>
      <c r="G19" s="62"/>
      <c r="H19" s="60" t="s">
        <v>27</v>
      </c>
      <c r="I19" s="60" t="s">
        <v>26</v>
      </c>
    </row>
    <row r="20" spans="1:9" ht="66" customHeight="1" thickBot="1">
      <c r="A20" s="56"/>
      <c r="B20" s="16" t="s">
        <v>8</v>
      </c>
      <c r="C20" s="17" t="s">
        <v>9</v>
      </c>
      <c r="D20" s="16" t="s">
        <v>8</v>
      </c>
      <c r="E20" s="17" t="s">
        <v>9</v>
      </c>
      <c r="F20" s="16" t="s">
        <v>8</v>
      </c>
      <c r="G20" s="17" t="s">
        <v>9</v>
      </c>
      <c r="H20" s="61"/>
      <c r="I20" s="61"/>
    </row>
    <row r="21" spans="1:9" ht="15" customHeight="1">
      <c r="A21" s="18" t="s">
        <v>3</v>
      </c>
      <c r="B21" s="19">
        <v>545767304.2004999</v>
      </c>
      <c r="C21" s="11">
        <v>61</v>
      </c>
      <c r="D21" s="19">
        <v>591982424.1845001</v>
      </c>
      <c r="E21" s="20">
        <v>58</v>
      </c>
      <c r="F21" s="19">
        <v>657791791.6990999</v>
      </c>
      <c r="G21" s="20">
        <v>58</v>
      </c>
      <c r="H21" s="46">
        <f>F21/D21-1</f>
        <v>0.11116777259942667</v>
      </c>
      <c r="I21" s="7">
        <f>F21/B21-1</f>
        <v>0.2052605325317276</v>
      </c>
    </row>
    <row r="22" spans="1:9" ht="15" customHeight="1">
      <c r="A22" s="12" t="s">
        <v>4</v>
      </c>
      <c r="B22" s="21">
        <v>127162647.06830001</v>
      </c>
      <c r="C22" s="6">
        <v>8</v>
      </c>
      <c r="D22" s="21">
        <v>138107602.38520002</v>
      </c>
      <c r="E22" s="21">
        <v>7</v>
      </c>
      <c r="F22" s="21">
        <v>130250387.41499999</v>
      </c>
      <c r="G22" s="21">
        <v>8</v>
      </c>
      <c r="H22" s="46">
        <f>F22/D22-1</f>
        <v>-0.05689198012637453</v>
      </c>
      <c r="I22" s="7">
        <f>F22/B22-1</f>
        <v>0.024281818740699235</v>
      </c>
    </row>
    <row r="23" spans="1:9" ht="15" customHeight="1">
      <c r="A23" s="12" t="s">
        <v>5</v>
      </c>
      <c r="B23" s="21">
        <v>100533784.02690001</v>
      </c>
      <c r="C23" s="6">
        <v>7</v>
      </c>
      <c r="D23" s="21">
        <v>108750785.61640002</v>
      </c>
      <c r="E23" s="21">
        <v>7</v>
      </c>
      <c r="F23" s="21">
        <v>110086115.77170001</v>
      </c>
      <c r="G23" s="21">
        <v>6</v>
      </c>
      <c r="H23" s="46">
        <f>F23/D23-1</f>
        <v>0.012278809276929259</v>
      </c>
      <c r="I23" s="7">
        <f>F23/B23-1</f>
        <v>0.0950161364884472</v>
      </c>
    </row>
    <row r="24" spans="1:9" ht="15" customHeight="1" thickBot="1">
      <c r="A24" s="13" t="s">
        <v>6</v>
      </c>
      <c r="B24" s="22">
        <f aca="true" t="shared" si="0" ref="B24:G24">SUM(B21:B23)</f>
        <v>773463735.2957</v>
      </c>
      <c r="C24" s="22">
        <f t="shared" si="0"/>
        <v>76</v>
      </c>
      <c r="D24" s="22">
        <f t="shared" si="0"/>
        <v>838840812.1861001</v>
      </c>
      <c r="E24" s="22">
        <f t="shared" si="0"/>
        <v>72</v>
      </c>
      <c r="F24" s="22">
        <f t="shared" si="0"/>
        <v>898128294.8857999</v>
      </c>
      <c r="G24" s="22">
        <f t="shared" si="0"/>
        <v>72</v>
      </c>
      <c r="H24" s="47">
        <f>F24/D24-1</f>
        <v>0.0706778709838769</v>
      </c>
      <c r="I24" s="48">
        <f>F24/B24-1</f>
        <v>0.16117699369892224</v>
      </c>
    </row>
    <row r="41" s="24" customFormat="1" ht="8.25" customHeight="1"/>
    <row r="42" s="25" customFormat="1" ht="15">
      <c r="A42" s="25" t="s">
        <v>10</v>
      </c>
    </row>
    <row r="43" s="24" customFormat="1" ht="7.5" customHeight="1"/>
    <row r="44" s="26" customFormat="1" ht="15" customHeight="1" thickBot="1">
      <c r="A44" s="26">
        <v>42094</v>
      </c>
    </row>
    <row r="45" spans="1:15" ht="27" customHeight="1" thickBot="1">
      <c r="A45" s="2" t="s">
        <v>2</v>
      </c>
      <c r="B45" s="3" t="s">
        <v>11</v>
      </c>
      <c r="C45" s="3" t="s">
        <v>12</v>
      </c>
      <c r="D45" s="3" t="s">
        <v>13</v>
      </c>
      <c r="E45" s="3" t="s">
        <v>14</v>
      </c>
      <c r="F45" s="4" t="s">
        <v>15</v>
      </c>
      <c r="H45" s="42" t="s">
        <v>24</v>
      </c>
      <c r="I45" s="4" t="s">
        <v>32</v>
      </c>
      <c r="J45" s="4" t="s">
        <v>31</v>
      </c>
      <c r="K45" s="43" t="s">
        <v>33</v>
      </c>
      <c r="L45" s="42" t="s">
        <v>25</v>
      </c>
      <c r="M45" s="4" t="s">
        <v>32</v>
      </c>
      <c r="N45" s="4" t="s">
        <v>30</v>
      </c>
      <c r="O45" s="43" t="s">
        <v>33</v>
      </c>
    </row>
    <row r="46" spans="1:15" ht="15" customHeight="1">
      <c r="A46" s="10" t="s">
        <v>3</v>
      </c>
      <c r="B46" s="27">
        <v>337666753.07060003</v>
      </c>
      <c r="C46" s="27">
        <v>283711228.9099999</v>
      </c>
      <c r="D46" s="27">
        <v>16150037.128500002</v>
      </c>
      <c r="E46" s="27">
        <v>13881950.97</v>
      </c>
      <c r="F46" s="19">
        <v>6381821.62</v>
      </c>
      <c r="G46" s="23"/>
      <c r="H46" s="44">
        <f>B46-B53</f>
        <v>7301416.024500012</v>
      </c>
      <c r="I46" s="46">
        <f>H46/B53</f>
        <v>0.02210103544695173</v>
      </c>
      <c r="J46" s="27">
        <f>B46-B60</f>
        <v>94931181.47059998</v>
      </c>
      <c r="K46" s="46">
        <f>J46/B60</f>
        <v>0.3910888743864682</v>
      </c>
      <c r="L46" s="44">
        <f>C46-C53</f>
        <v>54156178.839999884</v>
      </c>
      <c r="M46" s="46">
        <f>L46/C53</f>
        <v>0.2359180459043947</v>
      </c>
      <c r="N46" s="27">
        <f>C46-C60</f>
        <v>13987493.472899973</v>
      </c>
      <c r="O46" s="46">
        <f>N46/C60</f>
        <v>0.05185859320179066</v>
      </c>
    </row>
    <row r="47" spans="1:15" ht="15" customHeight="1">
      <c r="A47" s="12" t="s">
        <v>4</v>
      </c>
      <c r="B47" s="27">
        <v>73734948.075</v>
      </c>
      <c r="C47" s="27">
        <v>54195485.209999986</v>
      </c>
      <c r="D47" s="27">
        <v>1797355.86</v>
      </c>
      <c r="E47" s="27">
        <v>0</v>
      </c>
      <c r="F47" s="19">
        <v>522598.27</v>
      </c>
      <c r="G47" s="23"/>
      <c r="H47" s="44">
        <f>B47-B54</f>
        <v>5630602.522</v>
      </c>
      <c r="I47" s="46">
        <f>H47/B54</f>
        <v>0.08267611231383415</v>
      </c>
      <c r="J47" s="27">
        <f>B47-B61</f>
        <v>15574054.445000008</v>
      </c>
      <c r="K47" s="46">
        <f>J47/B61</f>
        <v>0.2677753637018869</v>
      </c>
      <c r="L47" s="44">
        <f>C47-C54</f>
        <v>-13129952.610000022</v>
      </c>
      <c r="M47" s="46">
        <f>L47/C54</f>
        <v>-0.19502216450643825</v>
      </c>
      <c r="N47" s="27">
        <f>C47-C61</f>
        <v>-12406392.348300017</v>
      </c>
      <c r="O47" s="46">
        <f>N47/C61</f>
        <v>-0.18627691595390944</v>
      </c>
    </row>
    <row r="48" spans="1:15" ht="15" customHeight="1">
      <c r="A48" s="12" t="s">
        <v>5</v>
      </c>
      <c r="B48" s="27">
        <v>80172754.9817</v>
      </c>
      <c r="C48" s="27">
        <v>21062421.95</v>
      </c>
      <c r="D48" s="27">
        <v>0</v>
      </c>
      <c r="E48" s="27">
        <v>5050938.84</v>
      </c>
      <c r="F48" s="19">
        <v>3800000</v>
      </c>
      <c r="G48" s="23"/>
      <c r="H48" s="44">
        <f>B48-B55</f>
        <v>911101.0152999908</v>
      </c>
      <c r="I48" s="46">
        <f>H48/B55</f>
        <v>0.01149485242493448</v>
      </c>
      <c r="J48" s="27">
        <f>B48-B62</f>
        <v>57050156.0817</v>
      </c>
      <c r="K48" s="46">
        <f>J48/B62</f>
        <v>2.4672899585565182</v>
      </c>
      <c r="L48" s="44">
        <f>C48-C55</f>
        <v>424229.1400000006</v>
      </c>
      <c r="M48" s="46">
        <f>L48/C55</f>
        <v>0.020555537197735903</v>
      </c>
      <c r="N48" s="27">
        <f>C48-C62</f>
        <v>-47997824.336899996</v>
      </c>
      <c r="O48" s="46">
        <f>N48/C62</f>
        <v>-0.6950138019708261</v>
      </c>
    </row>
    <row r="49" spans="1:15" ht="15" customHeight="1" thickBot="1">
      <c r="A49" s="13" t="s">
        <v>6</v>
      </c>
      <c r="B49" s="14">
        <f>SUM(B46:B48)</f>
        <v>491574456.1273</v>
      </c>
      <c r="C49" s="14">
        <f>SUM(C46:C48)</f>
        <v>358969136.0699999</v>
      </c>
      <c r="D49" s="14">
        <f>SUM(D46:D48)</f>
        <v>17947392.988500003</v>
      </c>
      <c r="E49" s="14">
        <f>SUM(E46:E48)</f>
        <v>18932889.810000002</v>
      </c>
      <c r="F49" s="28">
        <f>SUM(F46:F48)</f>
        <v>10704419.89</v>
      </c>
      <c r="H49" s="45">
        <f>B49-B56</f>
        <v>13843119.561800003</v>
      </c>
      <c r="I49" s="47">
        <f>H49/B56</f>
        <v>0.02897678779315751</v>
      </c>
      <c r="J49" s="14">
        <f>B49-B63</f>
        <v>167555391.99730003</v>
      </c>
      <c r="K49" s="47">
        <f>J49/B63</f>
        <v>0.5171158445481929</v>
      </c>
      <c r="L49" s="45">
        <f>C49-C56</f>
        <v>41450455.369999826</v>
      </c>
      <c r="M49" s="47">
        <f>L49/C56</f>
        <v>0.13054493448580212</v>
      </c>
      <c r="N49" s="14">
        <f>C49-C63</f>
        <v>-46416723.21230006</v>
      </c>
      <c r="O49" s="47">
        <f>N49/C63</f>
        <v>-0.11450010440540968</v>
      </c>
    </row>
    <row r="50" s="24" customFormat="1" ht="7.5" customHeight="1"/>
    <row r="51" s="26" customFormat="1" ht="15" customHeight="1" thickBot="1">
      <c r="A51" s="26">
        <v>42004</v>
      </c>
    </row>
    <row r="52" spans="1:6" ht="27" customHeight="1" outlineLevel="1" thickBot="1">
      <c r="A52" s="2" t="s">
        <v>2</v>
      </c>
      <c r="B52" s="3" t="s">
        <v>11</v>
      </c>
      <c r="C52" s="3" t="s">
        <v>12</v>
      </c>
      <c r="D52" s="3" t="s">
        <v>13</v>
      </c>
      <c r="E52" s="3" t="s">
        <v>14</v>
      </c>
      <c r="F52" s="4" t="s">
        <v>15</v>
      </c>
    </row>
    <row r="53" spans="1:6" ht="15" customHeight="1" outlineLevel="1">
      <c r="A53" s="10" t="s">
        <v>3</v>
      </c>
      <c r="B53" s="27">
        <v>330365337.0461</v>
      </c>
      <c r="C53" s="27">
        <v>229555050.07000002</v>
      </c>
      <c r="D53" s="27">
        <v>12577627.3184</v>
      </c>
      <c r="E53" s="27">
        <v>13656050.97</v>
      </c>
      <c r="F53" s="19">
        <v>5828358.78</v>
      </c>
    </row>
    <row r="54" spans="1:6" ht="15" customHeight="1" outlineLevel="1">
      <c r="A54" s="12" t="s">
        <v>4</v>
      </c>
      <c r="B54" s="27">
        <v>68104345.553</v>
      </c>
      <c r="C54" s="27">
        <v>67325437.82000001</v>
      </c>
      <c r="D54" s="27">
        <v>1968807.9822</v>
      </c>
      <c r="E54" s="27">
        <v>0</v>
      </c>
      <c r="F54" s="19">
        <v>709011.03</v>
      </c>
    </row>
    <row r="55" spans="1:6" ht="15" customHeight="1" outlineLevel="1">
      <c r="A55" s="12" t="s">
        <v>5</v>
      </c>
      <c r="B55" s="27">
        <v>79261653.96640001</v>
      </c>
      <c r="C55" s="27">
        <v>20638192.81</v>
      </c>
      <c r="D55" s="27">
        <v>0</v>
      </c>
      <c r="E55" s="27">
        <v>5050938.84</v>
      </c>
      <c r="F55" s="19">
        <v>3800000</v>
      </c>
    </row>
    <row r="56" spans="1:6" ht="15" customHeight="1" outlineLevel="1" thickBot="1">
      <c r="A56" s="13" t="s">
        <v>6</v>
      </c>
      <c r="B56" s="14">
        <f>SUM(B53:B55)</f>
        <v>477731336.5655</v>
      </c>
      <c r="C56" s="14">
        <f>SUM(C53:C55)</f>
        <v>317518680.70000005</v>
      </c>
      <c r="D56" s="14">
        <f>SUM(D53:D55)</f>
        <v>14546435.3006</v>
      </c>
      <c r="E56" s="14">
        <f>SUM(E53:E55)</f>
        <v>18706989.810000002</v>
      </c>
      <c r="F56" s="28">
        <f>SUM(F53:F55)</f>
        <v>10337369.81</v>
      </c>
    </row>
    <row r="57" s="29" customFormat="1" ht="7.5" customHeight="1"/>
    <row r="58" s="26" customFormat="1" ht="15" customHeight="1" thickBot="1">
      <c r="A58" s="26">
        <v>41729</v>
      </c>
    </row>
    <row r="59" spans="1:6" ht="27" customHeight="1" outlineLevel="1" thickBot="1">
      <c r="A59" s="2" t="s">
        <v>2</v>
      </c>
      <c r="B59" s="3" t="s">
        <v>11</v>
      </c>
      <c r="C59" s="3" t="s">
        <v>12</v>
      </c>
      <c r="D59" s="3" t="s">
        <v>13</v>
      </c>
      <c r="E59" s="3" t="s">
        <v>14</v>
      </c>
      <c r="F59" s="4" t="s">
        <v>15</v>
      </c>
    </row>
    <row r="60" spans="1:6" ht="15" customHeight="1" outlineLevel="1">
      <c r="A60" s="10" t="s">
        <v>3</v>
      </c>
      <c r="B60" s="27">
        <v>242735571.60000005</v>
      </c>
      <c r="C60" s="27">
        <v>269723735.43709993</v>
      </c>
      <c r="D60" s="27">
        <v>15180197.2934</v>
      </c>
      <c r="E60" s="27">
        <v>12167006.57</v>
      </c>
      <c r="F60" s="19">
        <v>5960793.3</v>
      </c>
    </row>
    <row r="61" spans="1:6" ht="15" customHeight="1" outlineLevel="1">
      <c r="A61" s="12" t="s">
        <v>4</v>
      </c>
      <c r="B61" s="27">
        <v>58160893.629999995</v>
      </c>
      <c r="C61" s="27">
        <v>66601877.5583</v>
      </c>
      <c r="D61" s="27">
        <v>1626255.04</v>
      </c>
      <c r="E61" s="27">
        <v>0</v>
      </c>
      <c r="F61" s="19">
        <v>773620.84</v>
      </c>
    </row>
    <row r="62" spans="1:6" ht="15" customHeight="1" outlineLevel="1">
      <c r="A62" s="12" t="s">
        <v>5</v>
      </c>
      <c r="B62" s="27">
        <v>23122598.900000002</v>
      </c>
      <c r="C62" s="27">
        <v>69060246.2869</v>
      </c>
      <c r="D62" s="27">
        <v>0</v>
      </c>
      <c r="E62" s="27">
        <v>5050938.84</v>
      </c>
      <c r="F62" s="19">
        <v>3300000</v>
      </c>
    </row>
    <row r="63" spans="1:6" ht="15" customHeight="1" outlineLevel="1" thickBot="1">
      <c r="A63" s="13" t="s">
        <v>6</v>
      </c>
      <c r="B63" s="14">
        <f>SUM(B60:B62)</f>
        <v>324019064.13</v>
      </c>
      <c r="C63" s="14">
        <f>SUM(C60:C62)</f>
        <v>405385859.28229994</v>
      </c>
      <c r="D63" s="14">
        <f>SUM(D60:D62)</f>
        <v>16806452.3334</v>
      </c>
      <c r="E63" s="14">
        <f>SUM(E60:E62)</f>
        <v>17217945.41</v>
      </c>
      <c r="F63" s="28">
        <f>SUM(F60:F62)</f>
        <v>10034414.14</v>
      </c>
    </row>
    <row r="64" s="29" customFormat="1" ht="7.5" customHeight="1"/>
    <row r="65" s="26" customFormat="1" ht="15" customHeight="1">
      <c r="A65" s="26" t="s">
        <v>10</v>
      </c>
    </row>
    <row r="66" s="30" customFormat="1" ht="15" customHeight="1">
      <c r="A66" s="30" t="s">
        <v>16</v>
      </c>
    </row>
    <row r="101" s="31" customFormat="1" ht="15" customHeight="1">
      <c r="A101" s="31" t="s">
        <v>10</v>
      </c>
    </row>
    <row r="102" s="30" customFormat="1" ht="15" customHeight="1">
      <c r="A102" s="30" t="s">
        <v>17</v>
      </c>
    </row>
    <row r="103" s="26" customFormat="1" ht="15" customHeight="1">
      <c r="A103" s="26">
        <f>A44</f>
        <v>42094</v>
      </c>
    </row>
    <row r="136" ht="13.5" thickBot="1"/>
    <row r="137" spans="1:4" ht="13.5" thickBot="1">
      <c r="A137" s="2" t="s">
        <v>18</v>
      </c>
      <c r="B137" s="3" t="s">
        <v>3</v>
      </c>
      <c r="C137" s="3" t="s">
        <v>4</v>
      </c>
      <c r="D137" s="4" t="s">
        <v>5</v>
      </c>
    </row>
    <row r="138" spans="1:4" ht="27" customHeight="1">
      <c r="A138" s="18" t="s">
        <v>14</v>
      </c>
      <c r="B138" s="32">
        <v>13881950.97</v>
      </c>
      <c r="C138" s="32">
        <v>0</v>
      </c>
      <c r="D138" s="33">
        <v>5050938.84</v>
      </c>
    </row>
    <row r="139" spans="1:4" ht="27" customHeight="1">
      <c r="A139" s="12" t="s">
        <v>12</v>
      </c>
      <c r="B139" s="27">
        <v>283711228.9099999</v>
      </c>
      <c r="C139" s="27">
        <v>54195485.209999986</v>
      </c>
      <c r="D139" s="19">
        <v>21062421.95</v>
      </c>
    </row>
    <row r="140" spans="1:4" ht="27" customHeight="1">
      <c r="A140" s="12" t="s">
        <v>13</v>
      </c>
      <c r="B140" s="27">
        <v>16150037.128500002</v>
      </c>
      <c r="C140" s="27">
        <v>1797355.86</v>
      </c>
      <c r="D140" s="19">
        <v>0</v>
      </c>
    </row>
    <row r="141" spans="1:4" ht="27" customHeight="1">
      <c r="A141" s="34" t="s">
        <v>15</v>
      </c>
      <c r="B141" s="35">
        <v>6381821.62</v>
      </c>
      <c r="C141" s="35">
        <v>522598.27</v>
      </c>
      <c r="D141" s="36">
        <v>3800000</v>
      </c>
    </row>
    <row r="142" spans="1:4" ht="27" customHeight="1">
      <c r="A142" s="37" t="s">
        <v>19</v>
      </c>
      <c r="B142" s="38">
        <v>46173411.841499984</v>
      </c>
      <c r="C142" s="38">
        <v>2825145.8479999998</v>
      </c>
      <c r="D142" s="39">
        <v>31391070.262700003</v>
      </c>
    </row>
    <row r="143" spans="1:4" ht="27" customHeight="1">
      <c r="A143" s="12" t="s">
        <v>20</v>
      </c>
      <c r="B143" s="27">
        <v>75885716.37410001</v>
      </c>
      <c r="C143" s="27">
        <v>5912059.012000001</v>
      </c>
      <c r="D143" s="19">
        <v>32688318.389399998</v>
      </c>
    </row>
    <row r="144" spans="1:4" ht="27" customHeight="1">
      <c r="A144" s="12" t="s">
        <v>21</v>
      </c>
      <c r="B144" s="27">
        <v>0</v>
      </c>
      <c r="C144" s="27">
        <v>5854787.5</v>
      </c>
      <c r="D144" s="19">
        <v>0</v>
      </c>
    </row>
    <row r="145" spans="1:4" ht="27" customHeight="1">
      <c r="A145" s="12" t="s">
        <v>23</v>
      </c>
      <c r="B145" s="27">
        <v>215607624.85500002</v>
      </c>
      <c r="C145" s="27">
        <v>59142955.714999996</v>
      </c>
      <c r="D145" s="19">
        <v>16093366.3296</v>
      </c>
    </row>
    <row r="146" spans="1:5" ht="27" customHeight="1" thickBot="1">
      <c r="A146" s="13" t="s">
        <v>11</v>
      </c>
      <c r="B146" s="14">
        <f>SUM(B142:B145)</f>
        <v>337666753.07060003</v>
      </c>
      <c r="C146" s="14">
        <f>SUM(C142:C145)</f>
        <v>73734948.075</v>
      </c>
      <c r="D146" s="28">
        <f>SUM(D142:D145)</f>
        <v>80172754.9817</v>
      </c>
      <c r="E146" s="40" t="s">
        <v>22</v>
      </c>
    </row>
    <row r="147" spans="2:4" ht="12.75">
      <c r="B147" s="41"/>
      <c r="C147" s="41"/>
      <c r="D147" s="41"/>
    </row>
  </sheetData>
  <sheetProtection/>
  <mergeCells count="8">
    <mergeCell ref="A1:IV1"/>
    <mergeCell ref="A19:A20"/>
    <mergeCell ref="B19:C19"/>
    <mergeCell ref="A9:F9"/>
    <mergeCell ref="I19:I20"/>
    <mergeCell ref="H19:H20"/>
    <mergeCell ref="D19:E19"/>
    <mergeCell ref="F19:G19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dcterms:created xsi:type="dcterms:W3CDTF">2015-05-27T07:50:36Z</dcterms:created>
  <dcterms:modified xsi:type="dcterms:W3CDTF">2015-05-27T08:49:29Z</dcterms:modified>
  <cp:category/>
  <cp:version/>
  <cp:contentType/>
  <cp:contentStatus/>
</cp:coreProperties>
</file>