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<sst xmlns="http://schemas.openxmlformats.org/spreadsheetml/2006/main" count="325" uniqueCount="99">
  <si>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</si>
  <si>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</si>
  <si>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</si>
  <si>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</si>
  <si>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</si>
  <si>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</si>
  <si>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</si>
  <si>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</si>
  <si>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</si>
  <si>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</si>
  <si>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</si>
  <si>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</si>
  <si>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</si>
  <si>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</si>
  <si>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</si>
  <si>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</si>
  <si>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</si>
  <si>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</si>
  <si>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</si>
  <si>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</si>
  <si>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</si>
  <si>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</si>
  <si>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</si>
  <si>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</si>
  <si>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</si>
  <si>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</si>
  <si>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</si>
  <si>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</si>
  <si>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</si>
  <si>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</si>
  <si>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</si>
  <si>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</si>
  <si>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</si>
  <si>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</si>
  <si>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</si>
  <si>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</si>
  <si>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</si>
  <si>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</si>
  <si>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</si>
  <si>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</si>
  <si>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</si>
  <si>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</si>
  <si>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</si>
  <si>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</si>
  <si>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</si>
  <si>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</si>
  <si>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</si>
  <si>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</si>
  <si>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</si>
  <si>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</si>
  <si>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</si>
  <si>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</si>
  <si>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</si>
  <si>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</si>
  <si>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</si>
  <si>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</si>
  <si>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</si>
  <si>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</si>
  <si>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</si>
  <si>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</si>
  <si>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</si>
  <si>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</si>
  <si>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</si>
  <si>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</si>
  <si>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</si>
  <si>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</si>
  <si>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</si>
  <si>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</si>
  <si>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</si>
  <si>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</si>
  <si>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</si>
  <si>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</si>
  <si>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</si>
  <si>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</si>
  <si>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</si>
  <si>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ВСІ</t>
  </si>
  <si>
    <t>http://www.vseswit.com.ua/</t>
  </si>
  <si>
    <t>спец. банк. мет.</t>
  </si>
  <si>
    <t>ПрАТ "КІНТО"</t>
  </si>
  <si>
    <t>ТОВ "КУА "ОТП Капітал"</t>
  </si>
  <si>
    <t>ТОВ "КУА "Універ Менеджмент"</t>
  </si>
  <si>
    <t>ТОВ "КУА "АЛЬТУС АССЕТС АКТІВІТІС"</t>
  </si>
  <si>
    <t>ТОВ "КУА "Всесв?т"</t>
  </si>
  <si>
    <t>ТОВ "КУА "ТАСК-?НВЕСТ"</t>
  </si>
  <si>
    <t>ТОВ "КУА "АРТ-КАП?ТАЛ МЕНЕДЖМЕНТ"</t>
  </si>
  <si>
    <t>ТАСК Універсал</t>
  </si>
  <si>
    <t>ТОВ КУА "ТАСК-Інвест"</t>
  </si>
  <si>
    <t>ТАСК Український Капітал</t>
  </si>
  <si>
    <t>спец.</t>
  </si>
  <si>
    <t>УНІВЕР.УА/Ярослав Мудрий: Фонд Акцiй</t>
  </si>
  <si>
    <t>Аргентум</t>
  </si>
  <si>
    <t>ТОВ "КУА ОЗОН"</t>
  </si>
  <si>
    <t>http://ozoncap.com/</t>
  </si>
  <si>
    <t>Платинум</t>
  </si>
  <si>
    <t>диверс.</t>
  </si>
  <si>
    <t>Аурум</t>
  </si>
  <si>
    <t>становив -9,74 тис. грн.</t>
  </si>
  <si>
    <t>** За наявними даними чистий притік/відтік становив 0,00 тис. грн, але з урахуванням даних фондів, інформації за якими недостатньо для порівняння з минулим періодом, чистий притік/відтік</t>
  </si>
  <si>
    <t>н.д.**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</si>
</sst>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3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3" applyFont="1" applyFill="1" applyBorder="1" applyAlignment="1">
      <alignment vertical="center" wrapText="1"/>
      <protection/>
    </xf>
    <xf numFmtId="4" fontId="7" fillId="0" borderId="20" xfId="53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3" applyNumberFormat="1" applyFont="1" applyFill="1" applyBorder="1" applyAlignment="1">
      <alignment horizontal="center" vertical="center" wrapText="1"/>
      <protection/>
    </xf>
    <xf numFmtId="3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vertical="center" wrapText="1"/>
      <protection/>
    </xf>
    <xf numFmtId="14" fontId="7" fillId="0" borderId="20" xfId="54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6" applyNumberFormat="1" applyFont="1" applyFill="1" applyBorder="1" applyAlignment="1">
      <alignment horizontal="right" vertical="center" wrapText="1" indent="1"/>
      <protection/>
    </xf>
    <xf numFmtId="3" fontId="49" fillId="0" borderId="28" xfId="56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3" applyNumberFormat="1" applyFont="1" applyFill="1" applyBorder="1" applyAlignment="1">
      <alignment horizontal="right" vertical="center" indent="1"/>
    </xf>
    <xf numFmtId="10" fontId="7" fillId="0" borderId="20" xfId="55" applyNumberFormat="1" applyFont="1" applyFill="1" applyBorder="1" applyAlignment="1">
      <alignment horizontal="right" vertical="center" wrapText="1" indent="1"/>
      <protection/>
    </xf>
    <xf numFmtId="10" fontId="7" fillId="0" borderId="22" xfId="57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5" applyNumberFormat="1" applyFont="1" applyFill="1" applyBorder="1" applyAlignment="1">
      <alignment horizontal="right" vertical="center" wrapText="1" indent="1"/>
      <protection/>
    </xf>
    <xf numFmtId="10" fontId="49" fillId="0" borderId="0" xfId="55" applyNumberFormat="1" applyFont="1" applyFill="1" applyBorder="1" applyAlignment="1">
      <alignment horizontal="center" vertical="center" wrapTex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2" applyNumberFormat="1" applyFont="1" applyFill="1" applyBorder="1" applyAlignment="1">
      <alignment horizontal="right" vertical="center" indent="1"/>
    </xf>
    <xf numFmtId="10" fontId="7" fillId="0" borderId="22" xfId="55" applyNumberFormat="1" applyFont="1" applyFill="1" applyBorder="1" applyAlignment="1">
      <alignment horizontal="right" vertical="center" wrapText="1" indent="1"/>
      <protection/>
    </xf>
    <xf numFmtId="0" fontId="7" fillId="0" borderId="0" xfId="54" applyFont="1" applyFill="1" applyBorder="1" applyAlignment="1">
      <alignment vertical="center" wrapText="1"/>
      <protection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6" applyFont="1" applyFill="1" applyBorder="1" applyAlignment="1">
      <alignment horizontal="center" vertical="center" wrapText="1"/>
      <protection/>
    </xf>
    <xf numFmtId="0" fontId="49" fillId="0" borderId="37" xfId="56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6" applyFont="1" applyFill="1" applyBorder="1" applyAlignment="1">
      <alignment horizontal="center" vertical="center" wrapText="1"/>
      <protection/>
    </xf>
    <xf numFmtId="0" fontId="49" fillId="0" borderId="45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7" fillId="0" borderId="21" xfId="54" applyFont="1" applyFill="1" applyBorder="1" applyAlignment="1">
      <alignment horizontal="center" vertical="center" wrapText="1"/>
      <protection/>
    </xf>
    <xf numFmtId="10" fontId="49" fillId="0" borderId="0" xfId="57" applyNumberFormat="1" applyFont="1" applyFill="1" applyBorder="1" applyAlignment="1">
      <alignment horizontal="right" vertical="center" wrapText="1" indent="1"/>
      <protection/>
    </xf>
    <xf numFmtId="0" fontId="2" fillId="0" borderId="46" xfId="62" applyNumberFormat="1" applyFont="1" applyFill="1" applyBorder="1" applyAlignment="1">
      <alignment horizontal="right" vertical="center" indent="1"/>
    </xf>
    <xf numFmtId="10" fontId="2" fillId="0" borderId="47" xfId="0" applyNumberFormat="1" applyFont="1" applyBorder="1" applyAlignment="1">
      <alignment vertical="center" wrapText="1"/>
    </xf>
    <xf numFmtId="10" fontId="2" fillId="0" borderId="0" xfId="0" applyNumberFormat="1" applyFont="1" applyBorder="1" applyAlignment="1">
      <alignment horizontal="right" vertical="center" wrapText="1" inden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ідкр_1" xfId="53"/>
    <cellStyle name="Обычный_Відкр_2" xfId="54"/>
    <cellStyle name="Обычный_З_2_28.10" xfId="55"/>
    <cellStyle name="Обычный_Лист2" xfId="56"/>
    <cellStyle name="Обычный_Лист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Процентный 5" xfId="66"/>
    <cellStyle name="Процентный 6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0326032"/>
        <c:axId val="27389969"/>
      </c:barChart>
      <c:catAx>
        <c:axId val="40326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89969"/>
        <c:crosses val="autoZero"/>
        <c:auto val="0"/>
        <c:lblOffset val="0"/>
        <c:tickLblSkip val="1"/>
        <c:noMultiLvlLbl val="0"/>
      </c:catAx>
      <c:valAx>
        <c:axId val="2738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326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254186"/>
        <c:axId val="49634491"/>
      </c:barChart>
      <c:catAx>
        <c:axId val="50254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34491"/>
        <c:crosses val="autoZero"/>
        <c:auto val="0"/>
        <c:lblOffset val="0"/>
        <c:tickLblSkip val="1"/>
        <c:noMultiLvlLbl val="0"/>
      </c:catAx>
      <c:val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54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057236"/>
        <c:axId val="60970805"/>
      </c:barChart>
      <c:catAx>
        <c:axId val="44057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970805"/>
        <c:crosses val="autoZero"/>
        <c:auto val="0"/>
        <c:lblOffset val="0"/>
        <c:tickLblSkip val="1"/>
        <c:noMultiLvlLbl val="0"/>
      </c:catAx>
      <c:valAx>
        <c:axId val="6097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7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866334"/>
        <c:axId val="39688143"/>
      </c:barChart>
      <c:catAx>
        <c:axId val="11866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88143"/>
        <c:crosses val="autoZero"/>
        <c:auto val="0"/>
        <c:lblOffset val="0"/>
        <c:tickLblSkip val="1"/>
        <c:noMultiLvlLbl val="0"/>
      </c:catAx>
      <c:valAx>
        <c:axId val="3968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66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48968"/>
        <c:axId val="60622985"/>
      </c:barChart>
      <c:catAx>
        <c:axId val="21648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22985"/>
        <c:crosses val="autoZero"/>
        <c:auto val="0"/>
        <c:lblOffset val="0"/>
        <c:tickLblSkip val="1"/>
        <c:noMultiLvlLbl val="0"/>
      </c:catAx>
      <c:valAx>
        <c:axId val="6062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489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735954"/>
        <c:axId val="11514723"/>
      </c:barChart>
      <c:catAx>
        <c:axId val="8735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14723"/>
        <c:crosses val="autoZero"/>
        <c:auto val="0"/>
        <c:lblOffset val="0"/>
        <c:tickLblSkip val="1"/>
        <c:noMultiLvlLbl val="0"/>
      </c:catAx>
      <c:valAx>
        <c:axId val="1151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35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225"/>
          <c:w val="0.94375"/>
          <c:h val="0.94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Графік_В!$B$2:$B$16</c:f>
              <c:strCache/>
            </c:strRef>
          </c:cat>
          <c:val>
            <c:numRef>
              <c:f>Графік_В!$C$2:$C$16</c:f>
              <c:numCache/>
            </c:numRef>
          </c:val>
        </c:ser>
        <c:gapWidth val="40"/>
        <c:axId val="36523644"/>
        <c:axId val="60277341"/>
      </c:barChart>
      <c:catAx>
        <c:axId val="36523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277341"/>
        <c:crossesAt val="0"/>
        <c:auto val="0"/>
        <c:lblOffset val="0"/>
        <c:tickLblSkip val="1"/>
        <c:noMultiLvlLbl val="0"/>
      </c:catAx>
      <c:valAx>
        <c:axId val="60277341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2364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625158"/>
        <c:axId val="50626423"/>
      </c:barChart>
      <c:catAx>
        <c:axId val="5625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626423"/>
        <c:crosses val="autoZero"/>
        <c:auto val="0"/>
        <c:lblOffset val="0"/>
        <c:tickLblSkip val="1"/>
        <c:noMultiLvlLbl val="0"/>
      </c:catAx>
      <c:valAx>
        <c:axId val="506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25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2984624"/>
        <c:axId val="7099569"/>
      </c:barChart>
      <c:catAx>
        <c:axId val="52984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099569"/>
        <c:crosses val="autoZero"/>
        <c:auto val="0"/>
        <c:lblOffset val="0"/>
        <c:tickLblSkip val="52"/>
        <c:noMultiLvlLbl val="0"/>
      </c:catAx>
      <c:valAx>
        <c:axId val="709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984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3896122"/>
        <c:axId val="38194187"/>
      </c:barChart>
      <c:catAx>
        <c:axId val="63896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194187"/>
        <c:crosses val="autoZero"/>
        <c:auto val="0"/>
        <c:lblOffset val="0"/>
        <c:tickLblSkip val="49"/>
        <c:noMultiLvlLbl val="0"/>
      </c:catAx>
      <c:valAx>
        <c:axId val="38194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896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203364"/>
        <c:axId val="6721413"/>
      </c:barChart>
      <c:catAx>
        <c:axId val="8203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21413"/>
        <c:crosses val="autoZero"/>
        <c:auto val="0"/>
        <c:lblOffset val="0"/>
        <c:tickLblSkip val="4"/>
        <c:noMultiLvlLbl val="0"/>
      </c:catAx>
      <c:valAx>
        <c:axId val="672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2033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5183130"/>
        <c:axId val="3994987"/>
      </c:barChart>
      <c:catAx>
        <c:axId val="45183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4987"/>
        <c:crosses val="autoZero"/>
        <c:auto val="0"/>
        <c:lblOffset val="0"/>
        <c:tickLblSkip val="9"/>
        <c:noMultiLvlLbl val="0"/>
      </c:catAx>
      <c:valAx>
        <c:axId val="39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831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92718"/>
        <c:axId val="7563551"/>
      </c:barChart>
      <c:catAx>
        <c:axId val="60492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563551"/>
        <c:crosses val="autoZero"/>
        <c:auto val="0"/>
        <c:lblOffset val="0"/>
        <c:tickLblSkip val="4"/>
        <c:noMultiLvlLbl val="0"/>
      </c:catAx>
      <c:valAx>
        <c:axId val="756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492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963096"/>
        <c:axId val="8667865"/>
      </c:barChart>
      <c:catAx>
        <c:axId val="963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667865"/>
        <c:crosses val="autoZero"/>
        <c:auto val="0"/>
        <c:lblOffset val="0"/>
        <c:tickLblSkip val="52"/>
        <c:noMultiLvlLbl val="0"/>
      </c:catAx>
      <c:valAx>
        <c:axId val="8667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63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901922"/>
        <c:axId val="31008435"/>
      </c:barChart>
      <c:catAx>
        <c:axId val="10901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008435"/>
        <c:crosses val="autoZero"/>
        <c:auto val="0"/>
        <c:lblOffset val="0"/>
        <c:tickLblSkip val="4"/>
        <c:noMultiLvlLbl val="0"/>
      </c:catAx>
      <c:valAx>
        <c:axId val="31008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901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640460"/>
        <c:axId val="28655277"/>
      </c:barChart>
      <c:catAx>
        <c:axId val="10640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655277"/>
        <c:crosses val="autoZero"/>
        <c:auto val="0"/>
        <c:lblOffset val="0"/>
        <c:tickLblSkip val="4"/>
        <c:noMultiLvlLbl val="0"/>
      </c:catAx>
      <c:valAx>
        <c:axId val="2865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640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70902"/>
        <c:axId val="39376071"/>
      </c:barChart>
      <c:catAx>
        <c:axId val="56570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376071"/>
        <c:crosses val="autoZero"/>
        <c:auto val="0"/>
        <c:lblOffset val="0"/>
        <c:tickLblSkip val="4"/>
        <c:noMultiLvlLbl val="0"/>
      </c:catAx>
      <c:valAx>
        <c:axId val="3937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570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840320"/>
        <c:axId val="35345153"/>
      </c:barChart>
      <c:catAx>
        <c:axId val="18840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345153"/>
        <c:crosses val="autoZero"/>
        <c:auto val="0"/>
        <c:lblOffset val="0"/>
        <c:tickLblSkip val="4"/>
        <c:noMultiLvlLbl val="0"/>
      </c:catAx>
      <c:valAx>
        <c:axId val="353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840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670922"/>
        <c:axId val="44385115"/>
      </c:barChart>
      <c:catAx>
        <c:axId val="49670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385115"/>
        <c:crosses val="autoZero"/>
        <c:auto val="0"/>
        <c:lblOffset val="0"/>
        <c:tickLblSkip val="4"/>
        <c:noMultiLvlLbl val="0"/>
      </c:catAx>
      <c:valAx>
        <c:axId val="4438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670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21716"/>
        <c:axId val="38424533"/>
      </c:barChart>
      <c:catAx>
        <c:axId val="63921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424533"/>
        <c:crosses val="autoZero"/>
        <c:auto val="0"/>
        <c:lblOffset val="0"/>
        <c:tickLblSkip val="4"/>
        <c:noMultiLvlLbl val="0"/>
      </c:catAx>
      <c:valAx>
        <c:axId val="3842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21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276478"/>
        <c:axId val="25379439"/>
      </c:barChart>
      <c:catAx>
        <c:axId val="10276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379439"/>
        <c:crosses val="autoZero"/>
        <c:auto val="0"/>
        <c:lblOffset val="0"/>
        <c:tickLblSkip val="4"/>
        <c:noMultiLvlLbl val="0"/>
      </c:catAx>
      <c:valAx>
        <c:axId val="25379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276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088360"/>
        <c:axId val="42468649"/>
      </c:barChart>
      <c:catAx>
        <c:axId val="27088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468649"/>
        <c:crosses val="autoZero"/>
        <c:auto val="0"/>
        <c:lblOffset val="0"/>
        <c:tickLblSkip val="4"/>
        <c:noMultiLvlLbl val="0"/>
      </c:catAx>
      <c:valAx>
        <c:axId val="4246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088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5954884"/>
        <c:axId val="55158501"/>
      </c:barChart>
      <c:catAx>
        <c:axId val="35954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58501"/>
        <c:crosses val="autoZero"/>
        <c:auto val="0"/>
        <c:lblOffset val="0"/>
        <c:tickLblSkip val="1"/>
        <c:noMultiLvlLbl val="0"/>
      </c:catAx>
      <c:valAx>
        <c:axId val="5515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54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46673522"/>
        <c:axId val="17408515"/>
      </c:barChart>
      <c:catAx>
        <c:axId val="46673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08515"/>
        <c:crosses val="autoZero"/>
        <c:auto val="0"/>
        <c:lblOffset val="0"/>
        <c:tickLblSkip val="1"/>
        <c:noMultiLvlLbl val="0"/>
      </c:catAx>
      <c:valAx>
        <c:axId val="17408515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67352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2458908"/>
        <c:axId val="803581"/>
      </c:barChart>
      <c:catAx>
        <c:axId val="22458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03581"/>
        <c:crosses val="autoZero"/>
        <c:auto val="0"/>
        <c:lblOffset val="0"/>
        <c:tickLblSkip val="1"/>
        <c:noMultiLvlLbl val="0"/>
      </c:catAx>
      <c:valAx>
        <c:axId val="80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58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7232230"/>
        <c:axId val="65090071"/>
      </c:barChart>
      <c:catAx>
        <c:axId val="7232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090071"/>
        <c:crosses val="autoZero"/>
        <c:auto val="0"/>
        <c:lblOffset val="0"/>
        <c:tickLblSkip val="5"/>
        <c:noMultiLvlLbl val="0"/>
      </c:catAx>
      <c:valAx>
        <c:axId val="65090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232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8939728"/>
        <c:axId val="37804369"/>
      </c:barChart>
      <c:catAx>
        <c:axId val="48939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804369"/>
        <c:crosses val="autoZero"/>
        <c:auto val="0"/>
        <c:lblOffset val="0"/>
        <c:tickLblSkip val="5"/>
        <c:noMultiLvlLbl val="0"/>
      </c:catAx>
      <c:valAx>
        <c:axId val="3780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939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95002"/>
        <c:axId val="42255019"/>
      </c:barChart>
      <c:catAx>
        <c:axId val="4695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255019"/>
        <c:crosses val="autoZero"/>
        <c:auto val="0"/>
        <c:lblOffset val="0"/>
        <c:tickLblSkip val="1"/>
        <c:noMultiLvlLbl val="0"/>
      </c:catAx>
      <c:valAx>
        <c:axId val="42255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95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50852"/>
        <c:axId val="104485"/>
      </c:barChart>
      <c:catAx>
        <c:axId val="44750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4485"/>
        <c:crosses val="autoZero"/>
        <c:auto val="0"/>
        <c:lblOffset val="0"/>
        <c:tickLblSkip val="1"/>
        <c:noMultiLvlLbl val="0"/>
      </c:catAx>
      <c:valAx>
        <c:axId val="10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0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40366"/>
        <c:axId val="8463295"/>
      </c:barChart>
      <c:catAx>
        <c:axId val="940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463295"/>
        <c:crosses val="autoZero"/>
        <c:auto val="0"/>
        <c:lblOffset val="0"/>
        <c:tickLblSkip val="1"/>
        <c:noMultiLvlLbl val="0"/>
      </c:catAx>
      <c:valAx>
        <c:axId val="846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40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060792"/>
        <c:axId val="14438265"/>
      </c:barChart>
      <c:catAx>
        <c:axId val="9060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438265"/>
        <c:crosses val="autoZero"/>
        <c:auto val="0"/>
        <c:lblOffset val="0"/>
        <c:tickLblSkip val="1"/>
        <c:noMultiLvlLbl val="0"/>
      </c:catAx>
      <c:valAx>
        <c:axId val="1443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060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835522"/>
        <c:axId val="28648787"/>
      </c:barChart>
      <c:catAx>
        <c:axId val="62835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648787"/>
        <c:crosses val="autoZero"/>
        <c:auto val="0"/>
        <c:lblOffset val="0"/>
        <c:tickLblSkip val="1"/>
        <c:noMultiLvlLbl val="0"/>
      </c:catAx>
      <c:valAx>
        <c:axId val="286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835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12492"/>
        <c:axId val="38850381"/>
      </c:barChart>
      <c:catAx>
        <c:axId val="56512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850381"/>
        <c:crosses val="autoZero"/>
        <c:auto val="0"/>
        <c:lblOffset val="0"/>
        <c:tickLblSkip val="1"/>
        <c:noMultiLvlLbl val="0"/>
      </c:catAx>
      <c:valAx>
        <c:axId val="3885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512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664462"/>
        <c:axId val="38653567"/>
      </c:barChart>
      <c:catAx>
        <c:axId val="26664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53567"/>
        <c:crosses val="autoZero"/>
        <c:auto val="0"/>
        <c:lblOffset val="0"/>
        <c:tickLblSkip val="1"/>
        <c:noMultiLvlLbl val="0"/>
      </c:catAx>
      <c:valAx>
        <c:axId val="38653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4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109110"/>
        <c:axId val="59873127"/>
      </c:barChart>
      <c:catAx>
        <c:axId val="14109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873127"/>
        <c:crosses val="autoZero"/>
        <c:auto val="0"/>
        <c:lblOffset val="0"/>
        <c:tickLblSkip val="1"/>
        <c:noMultiLvlLbl val="0"/>
      </c:catAx>
      <c:valAx>
        <c:axId val="598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109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87232"/>
        <c:axId val="17885089"/>
      </c:barChart>
      <c:catAx>
        <c:axId val="1987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885089"/>
        <c:crosses val="autoZero"/>
        <c:auto val="0"/>
        <c:lblOffset val="0"/>
        <c:tickLblSkip val="1"/>
        <c:noMultiLvlLbl val="0"/>
      </c:catAx>
      <c:valAx>
        <c:axId val="1788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87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748074"/>
        <c:axId val="39406075"/>
      </c:barChart>
      <c:catAx>
        <c:axId val="26748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406075"/>
        <c:crosses val="autoZero"/>
        <c:auto val="0"/>
        <c:lblOffset val="0"/>
        <c:tickLblSkip val="1"/>
        <c:noMultiLvlLbl val="0"/>
      </c:catAx>
      <c:valAx>
        <c:axId val="3940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748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110356"/>
        <c:axId val="37775477"/>
      </c:barChart>
      <c:catAx>
        <c:axId val="19110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775477"/>
        <c:crosses val="autoZero"/>
        <c:auto val="0"/>
        <c:lblOffset val="0"/>
        <c:tickLblSkip val="1"/>
        <c:noMultiLvlLbl val="0"/>
      </c:catAx>
      <c:valAx>
        <c:axId val="3777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110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34974"/>
        <c:axId val="39914767"/>
      </c:barChart>
      <c:catAx>
        <c:axId val="4434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914767"/>
        <c:crosses val="autoZero"/>
        <c:auto val="0"/>
        <c:lblOffset val="0"/>
        <c:tickLblSkip val="1"/>
        <c:noMultiLvlLbl val="0"/>
      </c:catAx>
      <c:valAx>
        <c:axId val="3991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34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23688584"/>
        <c:axId val="11870665"/>
      </c:barChart>
      <c:catAx>
        <c:axId val="23688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870665"/>
        <c:crosses val="autoZero"/>
        <c:auto val="0"/>
        <c:lblOffset val="0"/>
        <c:tickLblSkip val="1"/>
        <c:noMultiLvlLbl val="0"/>
      </c:catAx>
      <c:valAx>
        <c:axId val="11870665"/>
        <c:scaling>
          <c:orientation val="minMax"/>
          <c:max val="0.0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8858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337784"/>
        <c:axId val="43931193"/>
      </c:barChart>
      <c:catAx>
        <c:axId val="12337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31193"/>
        <c:crosses val="autoZero"/>
        <c:auto val="0"/>
        <c:lblOffset val="0"/>
        <c:tickLblSkip val="1"/>
        <c:noMultiLvlLbl val="0"/>
      </c:catAx>
      <c:valAx>
        <c:axId val="4393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37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9836418"/>
        <c:axId val="1656851"/>
      </c:barChart>
      <c:catAx>
        <c:axId val="59836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6851"/>
        <c:crosses val="autoZero"/>
        <c:auto val="0"/>
        <c:lblOffset val="0"/>
        <c:tickLblSkip val="1"/>
        <c:noMultiLvlLbl val="0"/>
      </c:catAx>
      <c:valAx>
        <c:axId val="165685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64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11660"/>
        <c:axId val="67096077"/>
      </c:barChart>
      <c:catAx>
        <c:axId val="14911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96077"/>
        <c:crosses val="autoZero"/>
        <c:auto val="0"/>
        <c:lblOffset val="0"/>
        <c:tickLblSkip val="1"/>
        <c:noMultiLvlLbl val="0"/>
      </c:catAx>
      <c:valAx>
        <c:axId val="6709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11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993782"/>
        <c:axId val="66073127"/>
      </c:barChart>
      <c:catAx>
        <c:axId val="66993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73127"/>
        <c:crosses val="autoZero"/>
        <c:auto val="0"/>
        <c:lblOffset val="0"/>
        <c:tickLblSkip val="1"/>
        <c:noMultiLvlLbl val="0"/>
      </c:catAx>
      <c:valAx>
        <c:axId val="660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93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787232"/>
        <c:axId val="50323041"/>
      </c:barChart>
      <c:catAx>
        <c:axId val="57787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23041"/>
        <c:crosses val="autoZero"/>
        <c:auto val="0"/>
        <c:lblOffset val="0"/>
        <c:tickLblSkip val="1"/>
        <c:noMultiLvlLbl val="0"/>
      </c:catAx>
      <c:valAx>
        <c:axId val="5032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7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39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591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89" t="s">
        <v>50</v>
      </c>
      <c r="B1" s="89"/>
      <c r="C1" s="89"/>
      <c r="D1" s="89"/>
      <c r="E1" s="89"/>
      <c r="F1" s="89"/>
      <c r="G1" s="89"/>
      <c r="H1" s="8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47</v>
      </c>
      <c r="C3" s="43">
        <v>84418093.32</v>
      </c>
      <c r="D3" s="87">
        <v>16972</v>
      </c>
      <c r="E3" s="43">
        <v>4973.96</v>
      </c>
      <c r="F3" s="40">
        <v>1000</v>
      </c>
      <c r="G3" s="42" t="s">
        <v>79</v>
      </c>
      <c r="H3" s="44" t="s">
        <v>74</v>
      </c>
    </row>
    <row r="4" spans="1:8" ht="14.25">
      <c r="A4" s="41">
        <v>2</v>
      </c>
      <c r="B4" s="42" t="s">
        <v>48</v>
      </c>
      <c r="C4" s="43">
        <v>14839640.03</v>
      </c>
      <c r="D4" s="87">
        <v>7652924</v>
      </c>
      <c r="E4" s="43">
        <v>1.94</v>
      </c>
      <c r="F4" s="40">
        <v>1</v>
      </c>
      <c r="G4" s="42" t="s">
        <v>79</v>
      </c>
      <c r="H4" s="44" t="s">
        <v>74</v>
      </c>
    </row>
    <row r="5" spans="1:8" ht="14.25" customHeight="1">
      <c r="A5" s="41">
        <v>3</v>
      </c>
      <c r="B5" s="42" t="s">
        <v>89</v>
      </c>
      <c r="C5" s="43">
        <v>8343827.3</v>
      </c>
      <c r="D5" s="87">
        <v>9156</v>
      </c>
      <c r="E5" s="43">
        <v>911.2961</v>
      </c>
      <c r="F5" s="40">
        <v>1000</v>
      </c>
      <c r="G5" s="42" t="s">
        <v>80</v>
      </c>
      <c r="H5" s="44" t="s">
        <v>71</v>
      </c>
    </row>
    <row r="6" spans="1:8" ht="14.25">
      <c r="A6" s="41">
        <v>4</v>
      </c>
      <c r="B6" s="42" t="s">
        <v>66</v>
      </c>
      <c r="C6" s="43">
        <v>5085974.37</v>
      </c>
      <c r="D6" s="87">
        <v>1085</v>
      </c>
      <c r="E6" s="43">
        <v>4687.534</v>
      </c>
      <c r="F6" s="40">
        <v>1000</v>
      </c>
      <c r="G6" s="42" t="s">
        <v>80</v>
      </c>
      <c r="H6" s="44" t="s">
        <v>71</v>
      </c>
    </row>
    <row r="7" spans="1:8" ht="14.25" customHeight="1">
      <c r="A7" s="41">
        <v>5</v>
      </c>
      <c r="B7" s="42" t="s">
        <v>61</v>
      </c>
      <c r="C7" s="43">
        <v>5000585.08</v>
      </c>
      <c r="D7" s="87">
        <v>1256</v>
      </c>
      <c r="E7" s="43">
        <v>3981.36</v>
      </c>
      <c r="F7" s="40">
        <v>1000</v>
      </c>
      <c r="G7" s="42" t="s">
        <v>81</v>
      </c>
      <c r="H7" s="44" t="s">
        <v>73</v>
      </c>
    </row>
    <row r="8" spans="1:8" ht="14.25">
      <c r="A8" s="41">
        <v>6</v>
      </c>
      <c r="B8" s="42" t="s">
        <v>42</v>
      </c>
      <c r="C8" s="43">
        <v>4774457.7</v>
      </c>
      <c r="D8" s="87">
        <v>3301</v>
      </c>
      <c r="E8" s="43">
        <v>1446.3671</v>
      </c>
      <c r="F8" s="40">
        <v>1000</v>
      </c>
      <c r="G8" s="42" t="s">
        <v>57</v>
      </c>
      <c r="H8" s="44" t="s">
        <v>26</v>
      </c>
    </row>
    <row r="9" spans="1:8" ht="14.25">
      <c r="A9" s="41">
        <v>7</v>
      </c>
      <c r="B9" s="42" t="s">
        <v>63</v>
      </c>
      <c r="C9" s="43">
        <v>4704061.8</v>
      </c>
      <c r="D9" s="87">
        <v>15373</v>
      </c>
      <c r="E9" s="43">
        <v>305.995</v>
      </c>
      <c r="F9" s="40">
        <v>100</v>
      </c>
      <c r="G9" s="42" t="s">
        <v>57</v>
      </c>
      <c r="H9" s="44" t="s">
        <v>26</v>
      </c>
    </row>
    <row r="10" spans="1:8" ht="14.25">
      <c r="A10" s="41">
        <v>8</v>
      </c>
      <c r="B10" s="42" t="s">
        <v>56</v>
      </c>
      <c r="C10" s="43">
        <v>4296728.7801</v>
      </c>
      <c r="D10" s="87">
        <v>2678</v>
      </c>
      <c r="E10" s="43">
        <v>1604.4544</v>
      </c>
      <c r="F10" s="40">
        <v>1000</v>
      </c>
      <c r="G10" s="42" t="s">
        <v>58</v>
      </c>
      <c r="H10" s="44" t="s">
        <v>72</v>
      </c>
    </row>
    <row r="11" spans="1:8" ht="14.25">
      <c r="A11" s="41">
        <v>9</v>
      </c>
      <c r="B11" s="42" t="s">
        <v>62</v>
      </c>
      <c r="C11" s="43">
        <v>3961240.98</v>
      </c>
      <c r="D11" s="87">
        <v>675</v>
      </c>
      <c r="E11" s="43">
        <v>5868.51</v>
      </c>
      <c r="F11" s="40">
        <v>1000</v>
      </c>
      <c r="G11" s="42" t="s">
        <v>81</v>
      </c>
      <c r="H11" s="44" t="s">
        <v>73</v>
      </c>
    </row>
    <row r="12" spans="1:8" ht="14.25">
      <c r="A12" s="41">
        <v>10</v>
      </c>
      <c r="B12" s="42" t="s">
        <v>75</v>
      </c>
      <c r="C12" s="43">
        <v>2260383.82</v>
      </c>
      <c r="D12" s="87">
        <v>1634</v>
      </c>
      <c r="E12" s="43">
        <v>1383.3438</v>
      </c>
      <c r="F12" s="40">
        <v>1000</v>
      </c>
      <c r="G12" s="42" t="s">
        <v>82</v>
      </c>
      <c r="H12" s="44" t="s">
        <v>76</v>
      </c>
    </row>
    <row r="13" spans="1:8" ht="14.25">
      <c r="A13" s="41">
        <v>11</v>
      </c>
      <c r="B13" s="42" t="s">
        <v>68</v>
      </c>
      <c r="C13" s="43">
        <v>1574322.77</v>
      </c>
      <c r="D13" s="87">
        <v>529</v>
      </c>
      <c r="E13" s="43">
        <v>2976.0355</v>
      </c>
      <c r="F13" s="40">
        <v>1000</v>
      </c>
      <c r="G13" s="42" t="s">
        <v>80</v>
      </c>
      <c r="H13" s="44" t="s">
        <v>71</v>
      </c>
    </row>
    <row r="14" spans="1:8" ht="14.25">
      <c r="A14" s="41">
        <v>12</v>
      </c>
      <c r="B14" s="42" t="s">
        <v>67</v>
      </c>
      <c r="C14" s="43">
        <v>1463847.64</v>
      </c>
      <c r="D14" s="87">
        <v>366</v>
      </c>
      <c r="E14" s="43">
        <v>3999.5837</v>
      </c>
      <c r="F14" s="40">
        <v>1000</v>
      </c>
      <c r="G14" s="42" t="s">
        <v>80</v>
      </c>
      <c r="H14" s="44" t="s">
        <v>71</v>
      </c>
    </row>
    <row r="15" spans="1:8" ht="14.25">
      <c r="A15" s="41">
        <v>13</v>
      </c>
      <c r="B15" s="42" t="s">
        <v>90</v>
      </c>
      <c r="C15" s="43">
        <v>1375897.21</v>
      </c>
      <c r="D15" s="87">
        <v>22187</v>
      </c>
      <c r="E15" s="43">
        <v>62.01367</v>
      </c>
      <c r="F15" s="40">
        <v>100</v>
      </c>
      <c r="G15" s="42" t="s">
        <v>91</v>
      </c>
      <c r="H15" s="44" t="s">
        <v>92</v>
      </c>
    </row>
    <row r="16" spans="1:8" ht="14.25">
      <c r="A16" s="41">
        <v>14</v>
      </c>
      <c r="B16" s="42" t="s">
        <v>21</v>
      </c>
      <c r="C16" s="43">
        <v>1040945.3401</v>
      </c>
      <c r="D16" s="87">
        <v>953</v>
      </c>
      <c r="E16" s="43">
        <v>1092.2826</v>
      </c>
      <c r="F16" s="40">
        <v>1000</v>
      </c>
      <c r="G16" s="42" t="s">
        <v>83</v>
      </c>
      <c r="H16" s="44" t="s">
        <v>27</v>
      </c>
    </row>
    <row r="17" spans="1:8" ht="14.25">
      <c r="A17" s="41">
        <v>15</v>
      </c>
      <c r="B17" s="42" t="s">
        <v>65</v>
      </c>
      <c r="C17" s="43">
        <v>973961.04</v>
      </c>
      <c r="D17" s="87">
        <v>7881</v>
      </c>
      <c r="E17" s="43">
        <v>123.5834</v>
      </c>
      <c r="F17" s="40">
        <v>100</v>
      </c>
      <c r="G17" s="42" t="s">
        <v>84</v>
      </c>
      <c r="H17" s="44" t="s">
        <v>49</v>
      </c>
    </row>
    <row r="18" spans="1:8" ht="15.75" customHeight="1" thickBot="1">
      <c r="A18" s="90" t="s">
        <v>23</v>
      </c>
      <c r="B18" s="91"/>
      <c r="C18" s="58">
        <f>SUM(C3:C17)</f>
        <v>144113967.18019998</v>
      </c>
      <c r="D18" s="59">
        <f>SUM(D3:D17)</f>
        <v>7736970</v>
      </c>
      <c r="E18" s="57" t="s">
        <v>24</v>
      </c>
      <c r="F18" s="57" t="s">
        <v>24</v>
      </c>
      <c r="G18" s="57" t="s">
        <v>24</v>
      </c>
      <c r="H18" s="60" t="s">
        <v>24</v>
      </c>
    </row>
    <row r="19" spans="1:8" ht="15" customHeight="1" thickBot="1">
      <c r="A19" s="88" t="s">
        <v>39</v>
      </c>
      <c r="B19" s="88"/>
      <c r="C19" s="88"/>
      <c r="D19" s="88"/>
      <c r="E19" s="88"/>
      <c r="F19" s="88"/>
      <c r="G19" s="88"/>
      <c r="H19" s="8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89" t="s">
        <v>40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9" customFormat="1" ht="15.75" thickBot="1">
      <c r="A2" s="93" t="s">
        <v>22</v>
      </c>
      <c r="B2" s="97" t="s">
        <v>11</v>
      </c>
      <c r="C2" s="99" t="s">
        <v>12</v>
      </c>
      <c r="D2" s="101" t="s">
        <v>13</v>
      </c>
      <c r="E2" s="95" t="s">
        <v>14</v>
      </c>
      <c r="F2" s="96"/>
      <c r="G2" s="96"/>
      <c r="H2" s="96"/>
      <c r="I2" s="96"/>
      <c r="J2" s="96"/>
      <c r="K2" s="96"/>
      <c r="L2" s="96"/>
    </row>
    <row r="3" spans="1:12" s="10" customFormat="1" ht="64.5" customHeight="1" thickBot="1">
      <c r="A3" s="94"/>
      <c r="B3" s="98"/>
      <c r="C3" s="100"/>
      <c r="D3" s="10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54</v>
      </c>
      <c r="K3" s="4" t="s">
        <v>19</v>
      </c>
      <c r="L3" s="1" t="s">
        <v>44</v>
      </c>
    </row>
    <row r="4" spans="1:12" s="10" customFormat="1" ht="14.25" collapsed="1">
      <c r="A4" s="61">
        <v>1</v>
      </c>
      <c r="B4" s="47" t="s">
        <v>85</v>
      </c>
      <c r="C4" s="48">
        <v>38945</v>
      </c>
      <c r="D4" s="48">
        <v>39016</v>
      </c>
      <c r="E4" s="69">
        <v>0.0012794611396718114</v>
      </c>
      <c r="F4" s="69">
        <v>-0.0073870375849345304</v>
      </c>
      <c r="G4" s="69" t="s">
        <v>55</v>
      </c>
      <c r="H4" s="69">
        <v>-0.10272523112956888</v>
      </c>
      <c r="I4" s="69">
        <v>-0.07867380761382858</v>
      </c>
      <c r="J4" s="69">
        <v>-0.010837631843117701</v>
      </c>
      <c r="K4" s="70">
        <v>-0.7491834199999998</v>
      </c>
      <c r="L4" s="70">
        <v>-0.0866143825499206</v>
      </c>
    </row>
    <row r="5" spans="1:12" s="10" customFormat="1" ht="14.25">
      <c r="A5" s="78">
        <v>2</v>
      </c>
      <c r="B5" s="47" t="s">
        <v>69</v>
      </c>
      <c r="C5" s="48">
        <v>40555</v>
      </c>
      <c r="D5" s="48">
        <v>40626</v>
      </c>
      <c r="E5" s="69">
        <v>0.0021944445159483017</v>
      </c>
      <c r="F5" s="69">
        <v>-0.0035881049968592427</v>
      </c>
      <c r="G5" s="69">
        <v>0.012670953176125765</v>
      </c>
      <c r="H5" s="69">
        <v>-0.029784280767681803</v>
      </c>
      <c r="I5" s="69">
        <v>0.10387418561551343</v>
      </c>
      <c r="J5" s="69">
        <v>0.006862263370229549</v>
      </c>
      <c r="K5" s="70">
        <v>-0.221333</v>
      </c>
      <c r="L5" s="70">
        <v>-0.02278356768688361</v>
      </c>
    </row>
    <row r="6" spans="1:12" s="10" customFormat="1" ht="14.25">
      <c r="A6" s="78">
        <v>3</v>
      </c>
      <c r="B6" s="47" t="s">
        <v>64</v>
      </c>
      <c r="C6" s="48">
        <v>41848</v>
      </c>
      <c r="D6" s="48">
        <v>42032</v>
      </c>
      <c r="E6" s="69">
        <v>0.022617226424892056</v>
      </c>
      <c r="F6" s="69">
        <v>0.06947848933640599</v>
      </c>
      <c r="G6" s="69">
        <v>0.10770318343519159</v>
      </c>
      <c r="H6" s="69">
        <v>0.07869335425703583</v>
      </c>
      <c r="I6" s="69">
        <v>-0.018795230695061282</v>
      </c>
      <c r="J6" s="69">
        <v>0.08148725370143572</v>
      </c>
      <c r="K6" s="70">
        <v>0.45724999999999993</v>
      </c>
      <c r="L6" s="70">
        <v>0.0552439455535636</v>
      </c>
    </row>
    <row r="7" spans="1:12" s="10" customFormat="1" ht="14.25" customHeight="1" thickBot="1">
      <c r="A7" s="73"/>
      <c r="B7" s="77" t="s">
        <v>53</v>
      </c>
      <c r="C7" s="76" t="s">
        <v>24</v>
      </c>
      <c r="D7" s="76" t="s">
        <v>24</v>
      </c>
      <c r="E7" s="74">
        <f aca="true" t="shared" si="0" ref="E7:J7">AVERAGE(E4:E6)</f>
        <v>0.00869704402683739</v>
      </c>
      <c r="F7" s="74">
        <f t="shared" si="0"/>
        <v>0.019501115584870738</v>
      </c>
      <c r="G7" s="74">
        <f t="shared" si="0"/>
        <v>0.060187068305658675</v>
      </c>
      <c r="H7" s="74">
        <f t="shared" si="0"/>
        <v>-0.017938719213404952</v>
      </c>
      <c r="I7" s="74">
        <f t="shared" si="0"/>
        <v>0.0021350491022078533</v>
      </c>
      <c r="J7" s="74">
        <f t="shared" si="0"/>
        <v>0.025837295076182525</v>
      </c>
      <c r="K7" s="76" t="s">
        <v>24</v>
      </c>
      <c r="L7" s="74">
        <f>AVERAGE(L4:L6)</f>
        <v>-0.018051334894413535</v>
      </c>
    </row>
    <row r="8" spans="1:12" s="9" customFormat="1" ht="14.25">
      <c r="A8" s="92" t="s">
        <v>43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s="9" customFormat="1" ht="14.2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03" t="s">
        <v>38</v>
      </c>
      <c r="B1" s="103"/>
      <c r="C1" s="103"/>
      <c r="D1" s="103"/>
      <c r="E1" s="103"/>
      <c r="F1" s="103"/>
      <c r="G1" s="103"/>
    </row>
    <row r="2" spans="1:7" s="11" customFormat="1" ht="15.75" thickBot="1">
      <c r="A2" s="93" t="s">
        <v>22</v>
      </c>
      <c r="B2" s="107" t="s">
        <v>11</v>
      </c>
      <c r="C2" s="104" t="s">
        <v>28</v>
      </c>
      <c r="D2" s="105"/>
      <c r="E2" s="106" t="s">
        <v>46</v>
      </c>
      <c r="F2" s="105"/>
      <c r="G2" s="109" t="s">
        <v>45</v>
      </c>
    </row>
    <row r="3" spans="1:7" s="11" customFormat="1" ht="15.75" thickBot="1">
      <c r="A3" s="94"/>
      <c r="B3" s="108"/>
      <c r="C3" s="29" t="s">
        <v>32</v>
      </c>
      <c r="D3" s="29" t="s">
        <v>30</v>
      </c>
      <c r="E3" s="29" t="s">
        <v>31</v>
      </c>
      <c r="F3" s="29" t="s">
        <v>30</v>
      </c>
      <c r="G3" s="110"/>
    </row>
    <row r="4" spans="1:7" ht="14.25">
      <c r="A4" s="62">
        <v>1</v>
      </c>
      <c r="B4" s="49" t="s">
        <v>64</v>
      </c>
      <c r="C4" s="30">
        <v>55.92568999999995</v>
      </c>
      <c r="D4" s="68">
        <v>0.022619164529271287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69</v>
      </c>
      <c r="C5" s="30">
        <v>28.031</v>
      </c>
      <c r="D5" s="68">
        <v>0.0021941731093982277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85</v>
      </c>
      <c r="C6" s="30">
        <v>1.0544200000000419</v>
      </c>
      <c r="D6" s="68">
        <v>0.0012794307780265495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23</v>
      </c>
      <c r="C7" s="54">
        <v>85.01110999999999</v>
      </c>
      <c r="D7" s="67">
        <v>0.005289450234425716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59</v>
      </c>
    </row>
    <row r="11" ht="14.25" hidden="1">
      <c r="A11" s="11" t="s">
        <v>60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5" sqref="B5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85</v>
      </c>
      <c r="C2" s="69">
        <v>0.0012794611396718114</v>
      </c>
      <c r="D2" s="21"/>
    </row>
    <row r="3" spans="1:4" ht="14.25">
      <c r="A3" s="21"/>
      <c r="B3" s="47" t="s">
        <v>69</v>
      </c>
      <c r="C3" s="69">
        <v>0.0021944445159483017</v>
      </c>
      <c r="D3" s="21"/>
    </row>
    <row r="4" spans="1:4" ht="14.25">
      <c r="A4" s="21"/>
      <c r="B4" s="47" t="s">
        <v>64</v>
      </c>
      <c r="C4" s="69">
        <v>0.022617226424892056</v>
      </c>
      <c r="D4" s="21"/>
    </row>
    <row r="5" spans="2:3" ht="14.25">
      <c r="B5" s="86" t="s">
        <v>20</v>
      </c>
      <c r="C5" s="85">
        <v>-0.011595068077973836</v>
      </c>
    </row>
    <row r="6" spans="2:3" ht="14.25">
      <c r="B6" s="79" t="s">
        <v>25</v>
      </c>
      <c r="C6" s="81">
        <v>0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89" t="s">
        <v>40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s="9" customFormat="1" ht="15.75" thickBot="1">
      <c r="A2" s="93" t="s">
        <v>22</v>
      </c>
      <c r="B2" s="97" t="s">
        <v>11</v>
      </c>
      <c r="C2" s="99" t="s">
        <v>12</v>
      </c>
      <c r="D2" s="101" t="s">
        <v>13</v>
      </c>
      <c r="E2" s="95" t="s">
        <v>14</v>
      </c>
      <c r="F2" s="96"/>
      <c r="G2" s="96"/>
      <c r="H2" s="96"/>
      <c r="I2" s="96"/>
      <c r="J2" s="96"/>
      <c r="K2" s="96"/>
      <c r="L2" s="96"/>
    </row>
    <row r="3" spans="1:12" s="10" customFormat="1" ht="64.5" customHeight="1" thickBot="1">
      <c r="A3" s="94"/>
      <c r="B3" s="98"/>
      <c r="C3" s="100"/>
      <c r="D3" s="10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54</v>
      </c>
      <c r="K3" s="4" t="s">
        <v>19</v>
      </c>
      <c r="L3" s="1" t="s">
        <v>44</v>
      </c>
    </row>
    <row r="4" spans="1:12" s="9" customFormat="1" ht="14.25" collapsed="1">
      <c r="A4" s="61">
        <v>1</v>
      </c>
      <c r="B4" s="47" t="s">
        <v>62</v>
      </c>
      <c r="C4" s="48">
        <v>38828</v>
      </c>
      <c r="D4" s="48">
        <v>39028</v>
      </c>
      <c r="E4" s="69">
        <v>0.0012523096924335064</v>
      </c>
      <c r="F4" s="69">
        <v>0.004192326844067784</v>
      </c>
      <c r="G4" s="69">
        <v>0.013344315456302214</v>
      </c>
      <c r="H4" s="69">
        <v>0.028307540266621745</v>
      </c>
      <c r="I4" s="69">
        <v>0.04833010596717369</v>
      </c>
      <c r="J4" s="69">
        <v>0.0030766548557306095</v>
      </c>
      <c r="K4" s="69">
        <v>4.868510000000001</v>
      </c>
      <c r="L4" s="70">
        <v>0.12318661191532843</v>
      </c>
    </row>
    <row r="5" spans="1:12" s="9" customFormat="1" ht="14.25" collapsed="1">
      <c r="A5" s="62">
        <v>2</v>
      </c>
      <c r="B5" s="47" t="s">
        <v>68</v>
      </c>
      <c r="C5" s="48">
        <v>38919</v>
      </c>
      <c r="D5" s="48">
        <v>39092</v>
      </c>
      <c r="E5" s="69">
        <v>-0.004319348982505966</v>
      </c>
      <c r="F5" s="69">
        <v>-0.04430391697772129</v>
      </c>
      <c r="G5" s="69">
        <v>-0.03881829415730431</v>
      </c>
      <c r="H5" s="69">
        <v>-0.03911435942835417</v>
      </c>
      <c r="I5" s="69">
        <v>-0.012686384075223711</v>
      </c>
      <c r="J5" s="69">
        <v>-0.03913641736729967</v>
      </c>
      <c r="K5" s="69">
        <v>1.9760354999999987</v>
      </c>
      <c r="L5" s="70">
        <v>0.07511574880246497</v>
      </c>
    </row>
    <row r="6" spans="1:12" s="9" customFormat="1" ht="14.25" collapsed="1">
      <c r="A6" s="62">
        <v>3</v>
      </c>
      <c r="B6" s="47" t="s">
        <v>89</v>
      </c>
      <c r="C6" s="48">
        <v>38919</v>
      </c>
      <c r="D6" s="48">
        <v>39092</v>
      </c>
      <c r="E6" s="69" t="s">
        <v>55</v>
      </c>
      <c r="F6" s="69">
        <v>-0.03007669164161375</v>
      </c>
      <c r="G6" s="69">
        <v>0.03521483554520155</v>
      </c>
      <c r="H6" s="69">
        <v>0.03507408938249168</v>
      </c>
      <c r="I6" s="69">
        <v>0.09218106351757216</v>
      </c>
      <c r="J6" s="69">
        <v>-0.027903854980939058</v>
      </c>
      <c r="K6" s="69">
        <v>-0.08870389999999884</v>
      </c>
      <c r="L6" s="70">
        <v>-0.006149844348167011</v>
      </c>
    </row>
    <row r="7" spans="1:12" s="9" customFormat="1" ht="14.25">
      <c r="A7" s="62">
        <v>4</v>
      </c>
      <c r="B7" s="47" t="s">
        <v>47</v>
      </c>
      <c r="C7" s="48">
        <v>39413</v>
      </c>
      <c r="D7" s="48">
        <v>39589</v>
      </c>
      <c r="E7" s="69">
        <v>-0.00343011933288917</v>
      </c>
      <c r="F7" s="69">
        <v>0.000323790561810533</v>
      </c>
      <c r="G7" s="69">
        <v>0.01868421968857925</v>
      </c>
      <c r="H7" s="69">
        <v>0.04546352618724758</v>
      </c>
      <c r="I7" s="69">
        <v>0.09829292904758846</v>
      </c>
      <c r="J7" s="69">
        <v>0.00013069766413287276</v>
      </c>
      <c r="K7" s="69">
        <v>3.973960000000009</v>
      </c>
      <c r="L7" s="70">
        <v>0.12426694227430235</v>
      </c>
    </row>
    <row r="8" spans="1:12" s="9" customFormat="1" ht="14.25" collapsed="1">
      <c r="A8" s="62">
        <v>5</v>
      </c>
      <c r="B8" s="47" t="s">
        <v>21</v>
      </c>
      <c r="C8" s="48">
        <v>39429</v>
      </c>
      <c r="D8" s="48">
        <v>39618</v>
      </c>
      <c r="E8" s="69">
        <v>0.0020859462707127907</v>
      </c>
      <c r="F8" s="69">
        <v>0.00246172839710157</v>
      </c>
      <c r="G8" s="69">
        <v>0.0028392656157996132</v>
      </c>
      <c r="H8" s="69">
        <v>-0.01323949609097308</v>
      </c>
      <c r="I8" s="69">
        <v>-0.033466056376398545</v>
      </c>
      <c r="J8" s="69">
        <v>0.0023099469215985824</v>
      </c>
      <c r="K8" s="69">
        <v>0.09228259999999922</v>
      </c>
      <c r="L8" s="70">
        <v>0.006503636223331277</v>
      </c>
    </row>
    <row r="9" spans="1:12" s="9" customFormat="1" ht="14.25" collapsed="1">
      <c r="A9" s="62">
        <v>6</v>
      </c>
      <c r="B9" s="47" t="s">
        <v>65</v>
      </c>
      <c r="C9" s="48">
        <v>39560</v>
      </c>
      <c r="D9" s="48">
        <v>39770</v>
      </c>
      <c r="E9" s="69">
        <v>0.0009922169690985694</v>
      </c>
      <c r="F9" s="69">
        <v>0.008734561880223257</v>
      </c>
      <c r="G9" s="69" t="s">
        <v>55</v>
      </c>
      <c r="H9" s="69">
        <v>0.003728752163464355</v>
      </c>
      <c r="I9" s="69">
        <v>-0.008636767862937766</v>
      </c>
      <c r="J9" s="69">
        <v>-0.009615076388485688</v>
      </c>
      <c r="K9" s="69">
        <v>0.2358340000000021</v>
      </c>
      <c r="L9" s="70">
        <v>0.01617072057930069</v>
      </c>
    </row>
    <row r="10" spans="1:12" s="9" customFormat="1" ht="14.25" collapsed="1">
      <c r="A10" s="62">
        <v>7</v>
      </c>
      <c r="B10" s="47" t="s">
        <v>42</v>
      </c>
      <c r="C10" s="48">
        <v>39884</v>
      </c>
      <c r="D10" s="48">
        <v>40001</v>
      </c>
      <c r="E10" s="69">
        <v>0.000854385383651346</v>
      </c>
      <c r="F10" s="69">
        <v>-0.007732371979022212</v>
      </c>
      <c r="G10" s="69">
        <v>-0.010386186691225152</v>
      </c>
      <c r="H10" s="69">
        <v>-0.021091809315119336</v>
      </c>
      <c r="I10" s="69">
        <v>0.0527796102929432</v>
      </c>
      <c r="J10" s="69">
        <v>-0.003803458018456385</v>
      </c>
      <c r="K10" s="69">
        <v>0.44636710000000224</v>
      </c>
      <c r="L10" s="70">
        <v>0.02980215572876066</v>
      </c>
    </row>
    <row r="11" spans="1:12" s="9" customFormat="1" ht="14.25">
      <c r="A11" s="62">
        <v>8</v>
      </c>
      <c r="B11" s="47" t="s">
        <v>90</v>
      </c>
      <c r="C11" s="48">
        <v>40031</v>
      </c>
      <c r="D11" s="48">
        <v>40129</v>
      </c>
      <c r="E11" s="69" t="s">
        <v>55</v>
      </c>
      <c r="F11" s="69">
        <v>-0.027917997563746466</v>
      </c>
      <c r="G11" s="69">
        <v>-0.021604829682382642</v>
      </c>
      <c r="H11" s="69">
        <v>-0.05458895881355641</v>
      </c>
      <c r="I11" s="69" t="s">
        <v>55</v>
      </c>
      <c r="J11" s="69" t="s">
        <v>55</v>
      </c>
      <c r="K11" s="69">
        <v>-0.3798632999999998</v>
      </c>
      <c r="L11" s="70">
        <v>-0.03835747354933039</v>
      </c>
    </row>
    <row r="12" spans="1:12" s="9" customFormat="1" ht="14.25" collapsed="1">
      <c r="A12" s="62">
        <v>9</v>
      </c>
      <c r="B12" s="47" t="s">
        <v>48</v>
      </c>
      <c r="C12" s="48">
        <v>40253</v>
      </c>
      <c r="D12" s="48">
        <v>40366</v>
      </c>
      <c r="E12" s="69">
        <v>0</v>
      </c>
      <c r="F12" s="69">
        <v>-0.00512820512820511</v>
      </c>
      <c r="G12" s="69">
        <v>0.005181347150259086</v>
      </c>
      <c r="H12" s="69">
        <v>-0.02020202020202022</v>
      </c>
      <c r="I12" s="69">
        <v>0.14792899408284033</v>
      </c>
      <c r="J12" s="69">
        <v>0.005181347150259086</v>
      </c>
      <c r="K12" s="69">
        <v>0.94</v>
      </c>
      <c r="L12" s="70">
        <v>0.05896354988390695</v>
      </c>
    </row>
    <row r="13" spans="1:12" s="9" customFormat="1" ht="14.25" collapsed="1">
      <c r="A13" s="62">
        <v>10</v>
      </c>
      <c r="B13" s="47" t="s">
        <v>56</v>
      </c>
      <c r="C13" s="48">
        <v>40114</v>
      </c>
      <c r="D13" s="48">
        <v>40401</v>
      </c>
      <c r="E13" s="69">
        <v>0.0016942818331515674</v>
      </c>
      <c r="F13" s="69">
        <v>-0.0732126228504727</v>
      </c>
      <c r="G13" s="69">
        <v>-0.09484816598445911</v>
      </c>
      <c r="H13" s="69">
        <v>-0.08725181944696347</v>
      </c>
      <c r="I13" s="69">
        <v>-0.020712067603097628</v>
      </c>
      <c r="J13" s="69">
        <v>-0.007058962446452655</v>
      </c>
      <c r="K13" s="69">
        <v>0.6044544000000005</v>
      </c>
      <c r="L13" s="70">
        <v>0.04207584604354864</v>
      </c>
    </row>
    <row r="14" spans="1:12" s="9" customFormat="1" ht="14.25">
      <c r="A14" s="62">
        <v>11</v>
      </c>
      <c r="B14" s="47" t="s">
        <v>61</v>
      </c>
      <c r="C14" s="48">
        <v>40226</v>
      </c>
      <c r="D14" s="48">
        <v>40430</v>
      </c>
      <c r="E14" s="69">
        <v>0.0027099178965395154</v>
      </c>
      <c r="F14" s="69">
        <v>0.012378327247576815</v>
      </c>
      <c r="G14" s="69">
        <v>0.025354695318717146</v>
      </c>
      <c r="H14" s="69">
        <v>0.03346182299575595</v>
      </c>
      <c r="I14" s="69">
        <v>0.03774214400400355</v>
      </c>
      <c r="J14" s="69">
        <v>0.011390771544409928</v>
      </c>
      <c r="K14" s="69">
        <v>2.98136</v>
      </c>
      <c r="L14" s="70">
        <v>0.12894377530752</v>
      </c>
    </row>
    <row r="15" spans="1:12" s="9" customFormat="1" ht="14.25">
      <c r="A15" s="62">
        <v>12</v>
      </c>
      <c r="B15" s="47" t="s">
        <v>67</v>
      </c>
      <c r="C15" s="48">
        <v>40427</v>
      </c>
      <c r="D15" s="48">
        <v>40543</v>
      </c>
      <c r="E15" s="69">
        <v>-0.0045523324472246385</v>
      </c>
      <c r="F15" s="69">
        <v>-0.0017666825019593269</v>
      </c>
      <c r="G15" s="69">
        <v>0.006942356569922925</v>
      </c>
      <c r="H15" s="69">
        <v>0.024043825649351147</v>
      </c>
      <c r="I15" s="69">
        <v>0.04974635881855316</v>
      </c>
      <c r="J15" s="69">
        <v>-0.003155093284860744</v>
      </c>
      <c r="K15" s="69">
        <v>2.9995837</v>
      </c>
      <c r="L15" s="70">
        <v>0.13324214897592568</v>
      </c>
    </row>
    <row r="16" spans="1:12" s="9" customFormat="1" ht="14.25">
      <c r="A16" s="62">
        <v>13</v>
      </c>
      <c r="B16" s="47" t="s">
        <v>75</v>
      </c>
      <c r="C16" s="48">
        <v>40444</v>
      </c>
      <c r="D16" s="48">
        <v>40638</v>
      </c>
      <c r="E16" s="69">
        <v>0.0063420896072214905</v>
      </c>
      <c r="F16" s="69">
        <v>0.027644874173389455</v>
      </c>
      <c r="G16" s="69">
        <v>0.04820395904397534</v>
      </c>
      <c r="H16" s="69">
        <v>0.030090451930521622</v>
      </c>
      <c r="I16" s="69">
        <v>-0.0029655232747392013</v>
      </c>
      <c r="J16" s="69">
        <v>0.02835273411400241</v>
      </c>
      <c r="K16" s="69">
        <v>0.38334379999999935</v>
      </c>
      <c r="L16" s="70">
        <v>0.030439877684034</v>
      </c>
    </row>
    <row r="17" spans="1:12" s="9" customFormat="1" ht="14.25">
      <c r="A17" s="62">
        <v>14</v>
      </c>
      <c r="B17" s="47" t="s">
        <v>66</v>
      </c>
      <c r="C17" s="48">
        <v>40427</v>
      </c>
      <c r="D17" s="48">
        <v>40708</v>
      </c>
      <c r="E17" s="69">
        <v>-0.0062427009718357684</v>
      </c>
      <c r="F17" s="69">
        <v>-0.0026058236588429873</v>
      </c>
      <c r="G17" s="69">
        <v>-0.0019094637630115985</v>
      </c>
      <c r="H17" s="69">
        <v>0.01957990306545976</v>
      </c>
      <c r="I17" s="69">
        <v>0.0636586447433416</v>
      </c>
      <c r="J17" s="69">
        <v>-0.004468190446161424</v>
      </c>
      <c r="K17" s="69">
        <v>3.6875339999999897</v>
      </c>
      <c r="L17" s="70">
        <v>0.15642426330861436</v>
      </c>
    </row>
    <row r="18" spans="1:12" s="9" customFormat="1" ht="14.25">
      <c r="A18" s="62">
        <v>15</v>
      </c>
      <c r="B18" s="47" t="s">
        <v>63</v>
      </c>
      <c r="C18" s="48">
        <v>41026</v>
      </c>
      <c r="D18" s="48">
        <v>41242</v>
      </c>
      <c r="E18" s="69">
        <v>0.003521236463310373</v>
      </c>
      <c r="F18" s="69">
        <v>0.011473469873464426</v>
      </c>
      <c r="G18" s="69">
        <v>0.03320002809269518</v>
      </c>
      <c r="H18" s="69">
        <v>0.029803886462602236</v>
      </c>
      <c r="I18" s="69">
        <v>0.046169764604879315</v>
      </c>
      <c r="J18" s="69">
        <v>0.018826625504511307</v>
      </c>
      <c r="K18" s="69">
        <v>2.05995</v>
      </c>
      <c r="L18" s="70">
        <v>0.12975527685550947</v>
      </c>
    </row>
    <row r="19" spans="1:12" ht="15.75" thickBot="1">
      <c r="A19" s="73"/>
      <c r="B19" s="77" t="s">
        <v>53</v>
      </c>
      <c r="C19" s="75" t="s">
        <v>24</v>
      </c>
      <c r="D19" s="75" t="s">
        <v>24</v>
      </c>
      <c r="E19" s="74">
        <f aca="true" t="shared" si="0" ref="E19:J19">AVERAGE(E4:E18)</f>
        <v>6.983710628181663E-05</v>
      </c>
      <c r="F19" s="74">
        <f t="shared" si="0"/>
        <v>-0.00836901555493</v>
      </c>
      <c r="G19" s="74">
        <f t="shared" si="0"/>
        <v>0.0015284344430763922</v>
      </c>
      <c r="H19" s="74">
        <f t="shared" si="0"/>
        <v>0.0009376889871019589</v>
      </c>
      <c r="I19" s="74">
        <f t="shared" si="0"/>
        <v>0.03988305827760704</v>
      </c>
      <c r="J19" s="74">
        <f t="shared" si="0"/>
        <v>-0.001848019655572202</v>
      </c>
      <c r="K19" s="75" t="s">
        <v>24</v>
      </c>
      <c r="L19" s="74">
        <f>AVERAGE(L4:L18)</f>
        <v>0.06735888237900335</v>
      </c>
    </row>
    <row r="20" spans="1:12" s="9" customFormat="1" ht="14.25">
      <c r="A20" s="92" t="s">
        <v>43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9" sqref="B9:G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03" t="s">
        <v>36</v>
      </c>
      <c r="B1" s="103"/>
      <c r="C1" s="103"/>
      <c r="D1" s="103"/>
      <c r="E1" s="103"/>
      <c r="F1" s="103"/>
      <c r="G1" s="103"/>
    </row>
    <row r="2" spans="1:7" ht="30.75" customHeight="1" thickBot="1">
      <c r="A2" s="93" t="s">
        <v>22</v>
      </c>
      <c r="B2" s="107" t="s">
        <v>11</v>
      </c>
      <c r="C2" s="104" t="s">
        <v>28</v>
      </c>
      <c r="D2" s="105"/>
      <c r="E2" s="106" t="s">
        <v>29</v>
      </c>
      <c r="F2" s="105"/>
      <c r="G2" s="109" t="s">
        <v>45</v>
      </c>
    </row>
    <row r="3" spans="1:7" ht="15.75" thickBot="1">
      <c r="A3" s="94"/>
      <c r="B3" s="108"/>
      <c r="C3" s="51" t="s">
        <v>32</v>
      </c>
      <c r="D3" s="29" t="s">
        <v>30</v>
      </c>
      <c r="E3" s="29" t="s">
        <v>31</v>
      </c>
      <c r="F3" s="29" t="s">
        <v>30</v>
      </c>
      <c r="G3" s="110"/>
    </row>
    <row r="4" spans="1:7" ht="14.25">
      <c r="A4" s="82">
        <v>1</v>
      </c>
      <c r="B4" s="80" t="s">
        <v>48</v>
      </c>
      <c r="C4" s="30">
        <v>48.61901999999956</v>
      </c>
      <c r="D4" s="68">
        <v>0.003287063142370559</v>
      </c>
      <c r="E4" s="31">
        <v>15890</v>
      </c>
      <c r="F4" s="68">
        <v>0.002080650681927041</v>
      </c>
      <c r="G4" s="50">
        <v>30.766874266919917</v>
      </c>
    </row>
    <row r="5" spans="1:7" ht="14.25">
      <c r="A5" s="83">
        <v>2</v>
      </c>
      <c r="B5" s="80" t="s">
        <v>63</v>
      </c>
      <c r="C5" s="30">
        <v>21.38608999999985</v>
      </c>
      <c r="D5" s="68">
        <v>0.004567066208392178</v>
      </c>
      <c r="E5" s="31">
        <v>16</v>
      </c>
      <c r="F5" s="68">
        <v>0.0010418701569316923</v>
      </c>
      <c r="G5" s="50">
        <v>4.880377261183814</v>
      </c>
    </row>
    <row r="6" spans="1:7" ht="14.25">
      <c r="A6" s="83">
        <v>3</v>
      </c>
      <c r="B6" s="80" t="s">
        <v>75</v>
      </c>
      <c r="C6" s="30">
        <v>14.245299999999814</v>
      </c>
      <c r="D6" s="68">
        <v>0.006342128890608142</v>
      </c>
      <c r="E6" s="31">
        <v>0</v>
      </c>
      <c r="F6" s="68">
        <v>0</v>
      </c>
      <c r="G6" s="50">
        <v>0</v>
      </c>
    </row>
    <row r="7" spans="1:7" ht="14.25">
      <c r="A7" s="83">
        <v>4</v>
      </c>
      <c r="B7" s="80" t="s">
        <v>61</v>
      </c>
      <c r="C7" s="30">
        <v>13.508089999999852</v>
      </c>
      <c r="D7" s="68">
        <v>0.0027086187013126203</v>
      </c>
      <c r="E7" s="31">
        <v>0</v>
      </c>
      <c r="F7" s="68">
        <v>0</v>
      </c>
      <c r="G7" s="50">
        <v>0</v>
      </c>
    </row>
    <row r="8" spans="1:7" ht="14.25">
      <c r="A8" s="83">
        <v>5</v>
      </c>
      <c r="B8" s="80" t="s">
        <v>56</v>
      </c>
      <c r="C8" s="30">
        <v>7.267549999999813</v>
      </c>
      <c r="D8" s="68">
        <v>0.001694280379317098</v>
      </c>
      <c r="E8" s="31">
        <v>0</v>
      </c>
      <c r="F8" s="68">
        <v>0</v>
      </c>
      <c r="G8" s="50">
        <v>0</v>
      </c>
    </row>
    <row r="9" spans="1:7" ht="14.25">
      <c r="A9" s="83">
        <v>6</v>
      </c>
      <c r="B9" s="80" t="s">
        <v>62</v>
      </c>
      <c r="C9" s="30">
        <v>4.95089000000013</v>
      </c>
      <c r="D9" s="68">
        <v>0.001251397113804698</v>
      </c>
      <c r="E9" s="31">
        <v>0</v>
      </c>
      <c r="F9" s="68">
        <v>0</v>
      </c>
      <c r="G9" s="50">
        <v>0</v>
      </c>
    </row>
    <row r="10" spans="1:7" ht="14.25">
      <c r="A10" s="83">
        <v>7</v>
      </c>
      <c r="B10" s="80" t="s">
        <v>42</v>
      </c>
      <c r="C10" s="30">
        <v>4.075640000000595</v>
      </c>
      <c r="D10" s="68">
        <v>0.0008543634343620259</v>
      </c>
      <c r="E10" s="31">
        <v>0</v>
      </c>
      <c r="F10" s="68">
        <v>0</v>
      </c>
      <c r="G10" s="50">
        <v>0</v>
      </c>
    </row>
    <row r="11" spans="1:7" ht="14.25">
      <c r="A11" s="83">
        <v>8</v>
      </c>
      <c r="B11" s="80" t="s">
        <v>21</v>
      </c>
      <c r="C11" s="30">
        <v>2.166900000000023</v>
      </c>
      <c r="D11" s="68">
        <v>0.0020860078688111996</v>
      </c>
      <c r="E11" s="31">
        <v>0</v>
      </c>
      <c r="F11" s="68">
        <v>0</v>
      </c>
      <c r="G11" s="50">
        <v>0</v>
      </c>
    </row>
    <row r="12" spans="1:7" ht="14.25">
      <c r="A12" s="83">
        <v>9</v>
      </c>
      <c r="B12" s="80" t="s">
        <v>65</v>
      </c>
      <c r="C12" s="30">
        <v>0.9659400000000604</v>
      </c>
      <c r="D12" s="68">
        <v>0.0009927490898978427</v>
      </c>
      <c r="E12" s="31">
        <v>0</v>
      </c>
      <c r="F12" s="68">
        <v>0</v>
      </c>
      <c r="G12" s="50">
        <v>0</v>
      </c>
    </row>
    <row r="13" spans="1:7" ht="14.25">
      <c r="A13" s="83">
        <v>10</v>
      </c>
      <c r="B13" s="80" t="s">
        <v>67</v>
      </c>
      <c r="C13" s="30">
        <v>-6.6943800000001215</v>
      </c>
      <c r="D13" s="68">
        <v>-0.00455232146307531</v>
      </c>
      <c r="E13" s="31">
        <v>0</v>
      </c>
      <c r="F13" s="68">
        <v>0</v>
      </c>
      <c r="G13" s="50">
        <v>0</v>
      </c>
    </row>
    <row r="14" spans="1:7" ht="14.25">
      <c r="A14" s="83">
        <v>11</v>
      </c>
      <c r="B14" s="80" t="s">
        <v>68</v>
      </c>
      <c r="C14" s="30">
        <v>-6.8295800000000755</v>
      </c>
      <c r="D14" s="68">
        <v>-0.004319368718643763</v>
      </c>
      <c r="E14" s="31">
        <v>0</v>
      </c>
      <c r="F14" s="68">
        <v>0</v>
      </c>
      <c r="G14" s="50">
        <v>0</v>
      </c>
    </row>
    <row r="15" spans="1:7" ht="14.25">
      <c r="A15" s="83">
        <v>12</v>
      </c>
      <c r="B15" s="80" t="s">
        <v>66</v>
      </c>
      <c r="C15" s="30">
        <v>-31.949649999999437</v>
      </c>
      <c r="D15" s="68">
        <v>-0.006242697209873671</v>
      </c>
      <c r="E15" s="31">
        <v>0</v>
      </c>
      <c r="F15" s="68">
        <v>0</v>
      </c>
      <c r="G15" s="50">
        <v>0</v>
      </c>
    </row>
    <row r="16" spans="1:7" ht="14.25">
      <c r="A16" s="83">
        <v>13</v>
      </c>
      <c r="B16" s="80" t="s">
        <v>47</v>
      </c>
      <c r="C16" s="30">
        <v>-5211.782060000002</v>
      </c>
      <c r="D16" s="68">
        <v>-0.05814782222895915</v>
      </c>
      <c r="E16" s="31">
        <v>-986</v>
      </c>
      <c r="F16" s="68">
        <v>-0.05490589152466867</v>
      </c>
      <c r="G16" s="50">
        <v>-4910.79108968441</v>
      </c>
    </row>
    <row r="17" spans="1:7" ht="14.25">
      <c r="A17" s="83">
        <v>14</v>
      </c>
      <c r="B17" s="80" t="s">
        <v>90</v>
      </c>
      <c r="C17" s="30" t="s">
        <v>55</v>
      </c>
      <c r="D17" s="68" t="s">
        <v>55</v>
      </c>
      <c r="E17" s="31" t="s">
        <v>55</v>
      </c>
      <c r="F17" s="68" t="s">
        <v>55</v>
      </c>
      <c r="G17" s="50" t="s">
        <v>55</v>
      </c>
    </row>
    <row r="18" spans="1:7" ht="14.25">
      <c r="A18" s="83">
        <v>15</v>
      </c>
      <c r="B18" s="80" t="s">
        <v>89</v>
      </c>
      <c r="C18" s="30" t="s">
        <v>55</v>
      </c>
      <c r="D18" s="68" t="s">
        <v>55</v>
      </c>
      <c r="E18" s="31" t="s">
        <v>55</v>
      </c>
      <c r="F18" s="68" t="s">
        <v>55</v>
      </c>
      <c r="G18" s="50" t="s">
        <v>55</v>
      </c>
    </row>
    <row r="19" spans="1:7" ht="15.75" thickBot="1">
      <c r="A19" s="63"/>
      <c r="B19" s="64" t="s">
        <v>23</v>
      </c>
      <c r="C19" s="54">
        <v>-5140.0702500000025</v>
      </c>
      <c r="D19" s="67">
        <v>-0.036837320816848984</v>
      </c>
      <c r="E19" s="55">
        <v>14920</v>
      </c>
      <c r="F19" s="67">
        <v>0.0019400036953689693</v>
      </c>
      <c r="G19" s="56">
        <v>-4875.143838156306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B15" sqref="B15:C1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66</v>
      </c>
      <c r="C2" s="69">
        <v>-0.0062427009718357684</v>
      </c>
    </row>
    <row r="3" spans="1:5" ht="14.25">
      <c r="A3" s="14"/>
      <c r="B3" s="47" t="s">
        <v>67</v>
      </c>
      <c r="C3" s="69">
        <v>-0.0045523324472246385</v>
      </c>
      <c r="D3" s="14"/>
      <c r="E3" s="14"/>
    </row>
    <row r="4" spans="1:5" ht="14.25">
      <c r="A4" s="14"/>
      <c r="B4" s="47" t="s">
        <v>68</v>
      </c>
      <c r="C4" s="69">
        <v>-0.004319348982505966</v>
      </c>
      <c r="D4" s="14"/>
      <c r="E4" s="14"/>
    </row>
    <row r="5" spans="1:5" ht="14.25">
      <c r="A5" s="14"/>
      <c r="B5" s="47" t="s">
        <v>47</v>
      </c>
      <c r="C5" s="69">
        <v>-0.00343011933288917</v>
      </c>
      <c r="D5" s="14"/>
      <c r="E5" s="14"/>
    </row>
    <row r="6" spans="1:5" ht="14.25">
      <c r="A6" s="14"/>
      <c r="B6" s="47" t="s">
        <v>48</v>
      </c>
      <c r="C6" s="69">
        <v>0</v>
      </c>
      <c r="D6" s="14"/>
      <c r="E6" s="14"/>
    </row>
    <row r="7" spans="1:5" ht="14.25">
      <c r="A7" s="14"/>
      <c r="B7" s="47" t="s">
        <v>42</v>
      </c>
      <c r="C7" s="69">
        <v>0.000854385383651346</v>
      </c>
      <c r="D7" s="14"/>
      <c r="E7" s="14"/>
    </row>
    <row r="8" spans="1:5" ht="14.25">
      <c r="A8" s="14"/>
      <c r="B8" s="47" t="s">
        <v>65</v>
      </c>
      <c r="C8" s="69">
        <v>0.0009922169690985694</v>
      </c>
      <c r="D8" s="14"/>
      <c r="E8" s="14"/>
    </row>
    <row r="9" spans="1:5" ht="14.25">
      <c r="A9" s="14"/>
      <c r="B9" s="47" t="s">
        <v>62</v>
      </c>
      <c r="C9" s="69">
        <v>0.0012523096924335064</v>
      </c>
      <c r="D9" s="14"/>
      <c r="E9" s="14"/>
    </row>
    <row r="10" spans="1:5" ht="14.25">
      <c r="A10" s="14"/>
      <c r="B10" s="47" t="s">
        <v>56</v>
      </c>
      <c r="C10" s="69">
        <v>0.0016942818331515674</v>
      </c>
      <c r="D10" s="14"/>
      <c r="E10" s="14"/>
    </row>
    <row r="11" spans="1:5" ht="14.25">
      <c r="A11" s="14"/>
      <c r="B11" s="47" t="s">
        <v>21</v>
      </c>
      <c r="C11" s="69">
        <v>0.0020859462707127907</v>
      </c>
      <c r="D11" s="14"/>
      <c r="E11" s="14"/>
    </row>
    <row r="12" spans="1:5" ht="14.25">
      <c r="A12" s="14"/>
      <c r="B12" s="47" t="s">
        <v>61</v>
      </c>
      <c r="C12" s="69">
        <v>0.0027099178965395154</v>
      </c>
      <c r="D12" s="14"/>
      <c r="E12" s="14"/>
    </row>
    <row r="13" spans="1:5" ht="14.25">
      <c r="A13" s="14"/>
      <c r="B13" s="47" t="s">
        <v>63</v>
      </c>
      <c r="C13" s="69">
        <v>0.003521236463310373</v>
      </c>
      <c r="D13" s="14"/>
      <c r="E13" s="14"/>
    </row>
    <row r="14" spans="1:5" ht="14.25">
      <c r="A14" s="14"/>
      <c r="B14" s="47" t="s">
        <v>75</v>
      </c>
      <c r="C14" s="69">
        <v>0.0063420896072214905</v>
      </c>
      <c r="D14" s="14"/>
      <c r="E14" s="14"/>
    </row>
    <row r="15" spans="2:3" ht="14.25">
      <c r="B15" s="47" t="s">
        <v>20</v>
      </c>
      <c r="C15" s="72">
        <v>-0.011595068077973836</v>
      </c>
    </row>
    <row r="16" spans="2:3" ht="14.25">
      <c r="B16" s="14" t="s">
        <v>25</v>
      </c>
      <c r="C16" s="81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A4" sqref="A4:J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93</v>
      </c>
      <c r="C3" s="45" t="s">
        <v>7</v>
      </c>
      <c r="D3" s="46" t="s">
        <v>94</v>
      </c>
      <c r="E3" s="43">
        <v>9609083.56</v>
      </c>
      <c r="F3" s="40">
        <v>21725</v>
      </c>
      <c r="G3" s="43">
        <v>442.30534</v>
      </c>
      <c r="H3" s="71">
        <v>100</v>
      </c>
      <c r="I3" s="42" t="s">
        <v>91</v>
      </c>
      <c r="J3" s="44" t="s">
        <v>92</v>
      </c>
    </row>
    <row r="4" spans="1:10" ht="15" customHeight="1">
      <c r="A4" s="41">
        <v>2</v>
      </c>
      <c r="B4" s="42" t="s">
        <v>95</v>
      </c>
      <c r="C4" s="45" t="s">
        <v>7</v>
      </c>
      <c r="D4" s="46" t="s">
        <v>88</v>
      </c>
      <c r="E4" s="43">
        <v>1443120.31</v>
      </c>
      <c r="F4" s="40">
        <v>24564</v>
      </c>
      <c r="G4" s="43">
        <v>58.7494</v>
      </c>
      <c r="H4" s="71">
        <v>100</v>
      </c>
      <c r="I4" s="42" t="s">
        <v>91</v>
      </c>
      <c r="J4" s="44" t="s">
        <v>92</v>
      </c>
    </row>
    <row r="5" spans="1:10" ht="15" customHeight="1">
      <c r="A5" s="41">
        <v>3</v>
      </c>
      <c r="B5" s="42" t="s">
        <v>87</v>
      </c>
      <c r="C5" s="45" t="s">
        <v>7</v>
      </c>
      <c r="D5" s="46" t="s">
        <v>88</v>
      </c>
      <c r="E5" s="43">
        <v>795416.9703</v>
      </c>
      <c r="F5" s="40">
        <v>1987</v>
      </c>
      <c r="G5" s="43">
        <v>400.3105</v>
      </c>
      <c r="H5" s="71">
        <v>1000</v>
      </c>
      <c r="I5" s="42" t="s">
        <v>83</v>
      </c>
      <c r="J5" s="44" t="s">
        <v>27</v>
      </c>
    </row>
    <row r="6" spans="1:10" ht="15.75" thickBot="1">
      <c r="A6" s="111" t="s">
        <v>23</v>
      </c>
      <c r="B6" s="112"/>
      <c r="C6" s="57" t="s">
        <v>24</v>
      </c>
      <c r="D6" s="57" t="s">
        <v>24</v>
      </c>
      <c r="E6" s="58">
        <f>SUM(E3:E5)</f>
        <v>11847620.840300001</v>
      </c>
      <c r="F6" s="59">
        <f>SUM(F3:F5)</f>
        <v>48276</v>
      </c>
      <c r="G6" s="57" t="s">
        <v>24</v>
      </c>
      <c r="H6" s="57" t="s">
        <v>24</v>
      </c>
      <c r="I6" s="57" t="s">
        <v>24</v>
      </c>
      <c r="J6" s="60" t="s">
        <v>24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89" t="s">
        <v>40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.75" customHeight="1" thickBot="1">
      <c r="A2" s="93" t="s">
        <v>22</v>
      </c>
      <c r="B2" s="97" t="s">
        <v>11</v>
      </c>
      <c r="C2" s="99" t="s">
        <v>12</v>
      </c>
      <c r="D2" s="101" t="s">
        <v>13</v>
      </c>
      <c r="E2" s="95" t="s">
        <v>14</v>
      </c>
      <c r="F2" s="96"/>
      <c r="G2" s="96"/>
      <c r="H2" s="96"/>
      <c r="I2" s="96"/>
      <c r="J2" s="96"/>
      <c r="K2" s="96"/>
      <c r="L2" s="96"/>
    </row>
    <row r="3" spans="1:12" ht="63.75" customHeight="1" thickBot="1">
      <c r="A3" s="94"/>
      <c r="B3" s="98"/>
      <c r="C3" s="100"/>
      <c r="D3" s="10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54</v>
      </c>
      <c r="K3" s="4" t="s">
        <v>19</v>
      </c>
      <c r="L3" s="1" t="s">
        <v>44</v>
      </c>
    </row>
    <row r="4" spans="1:12" ht="14.25" collapsed="1">
      <c r="A4" s="114">
        <v>1</v>
      </c>
      <c r="B4" s="47" t="s">
        <v>93</v>
      </c>
      <c r="C4" s="48">
        <v>38862</v>
      </c>
      <c r="D4" s="48">
        <v>38958</v>
      </c>
      <c r="E4" s="69" t="s">
        <v>55</v>
      </c>
      <c r="F4" s="69">
        <v>-0.0027272813566827647</v>
      </c>
      <c r="G4" s="69">
        <v>-0.007960888786334053</v>
      </c>
      <c r="H4" s="69" t="s">
        <v>55</v>
      </c>
      <c r="I4" s="69" t="s">
        <v>55</v>
      </c>
      <c r="J4" s="69" t="s">
        <v>55</v>
      </c>
      <c r="K4" s="70">
        <v>3.4230534000000032</v>
      </c>
      <c r="L4" s="70">
        <v>0.10119183715981395</v>
      </c>
    </row>
    <row r="5" spans="1:12" ht="14.25">
      <c r="A5" s="114">
        <v>2</v>
      </c>
      <c r="B5" s="47" t="s">
        <v>87</v>
      </c>
      <c r="C5" s="48">
        <v>39048</v>
      </c>
      <c r="D5" s="48">
        <v>39140</v>
      </c>
      <c r="E5" s="69">
        <v>0.00011292510242633114</v>
      </c>
      <c r="F5" s="69" t="s">
        <v>55</v>
      </c>
      <c r="G5" s="69">
        <v>-0.01461278842989333</v>
      </c>
      <c r="H5" s="69">
        <v>-0.05147446476532225</v>
      </c>
      <c r="I5" s="69">
        <v>-0.06714692775241315</v>
      </c>
      <c r="J5" s="69">
        <v>-0.008081581477407451</v>
      </c>
      <c r="K5" s="70">
        <v>-0.5996895000000002</v>
      </c>
      <c r="L5" s="70">
        <v>-0.05949357775826558</v>
      </c>
    </row>
    <row r="6" spans="1:12" ht="14.25">
      <c r="A6" s="114">
        <v>3</v>
      </c>
      <c r="B6" s="47" t="s">
        <v>95</v>
      </c>
      <c r="C6" s="48">
        <v>40253</v>
      </c>
      <c r="D6" s="48">
        <v>40445</v>
      </c>
      <c r="E6" s="69" t="s">
        <v>55</v>
      </c>
      <c r="F6" s="69">
        <v>0.001763804360947141</v>
      </c>
      <c r="G6" s="69">
        <v>-0.018797198424448602</v>
      </c>
      <c r="H6" s="69" t="s">
        <v>55</v>
      </c>
      <c r="I6" s="69" t="s">
        <v>55</v>
      </c>
      <c r="J6" s="69" t="s">
        <v>55</v>
      </c>
      <c r="K6" s="70">
        <v>-0.41250600000000026</v>
      </c>
      <c r="L6" s="70">
        <v>-0.04577869715534866</v>
      </c>
    </row>
    <row r="7" spans="1:12" ht="15.75" thickBot="1">
      <c r="A7" s="73"/>
      <c r="B7" s="77" t="s">
        <v>53</v>
      </c>
      <c r="C7" s="76" t="s">
        <v>24</v>
      </c>
      <c r="D7" s="76" t="s">
        <v>24</v>
      </c>
      <c r="E7" s="74">
        <f>AVERAGE(E4:E6)</f>
        <v>0.00011292510242633114</v>
      </c>
      <c r="F7" s="74">
        <f>AVERAGE(F4:F6)</f>
        <v>-0.00048173849786781187</v>
      </c>
      <c r="G7" s="74">
        <f>AVERAGE(G4:G6)</f>
        <v>-0.013790291880225328</v>
      </c>
      <c r="H7" s="74">
        <f>AVERAGE(H4:H6)</f>
        <v>-0.05147446476532225</v>
      </c>
      <c r="I7" s="74">
        <f>AVERAGE(I4:I6)</f>
        <v>-0.06714692775241315</v>
      </c>
      <c r="J7" s="74">
        <f>AVERAGE(J4:J6)</f>
        <v>-0.008081581477407451</v>
      </c>
      <c r="K7" s="76" t="s">
        <v>24</v>
      </c>
      <c r="L7" s="115">
        <f>AVERAGE(L4)</f>
        <v>0.10119183715981395</v>
      </c>
    </row>
    <row r="8" spans="1:12" s="9" customFormat="1" ht="14.25">
      <c r="A8" s="92" t="s">
        <v>43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F7" sqref="F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03" t="s">
        <v>37</v>
      </c>
      <c r="B1" s="103"/>
      <c r="C1" s="103"/>
      <c r="D1" s="103"/>
      <c r="E1" s="103"/>
      <c r="F1" s="103"/>
      <c r="G1" s="103"/>
    </row>
    <row r="2" spans="1:7" s="11" customFormat="1" ht="15.75" thickBot="1">
      <c r="A2" s="93" t="s">
        <v>22</v>
      </c>
      <c r="B2" s="107" t="s">
        <v>11</v>
      </c>
      <c r="C2" s="106" t="s">
        <v>28</v>
      </c>
      <c r="D2" s="105"/>
      <c r="E2" s="106" t="s">
        <v>29</v>
      </c>
      <c r="F2" s="105"/>
      <c r="G2" s="109" t="s">
        <v>45</v>
      </c>
    </row>
    <row r="3" spans="1:7" s="11" customFormat="1" ht="15.75" thickBot="1">
      <c r="A3" s="94"/>
      <c r="B3" s="108"/>
      <c r="C3" s="29" t="s">
        <v>32</v>
      </c>
      <c r="D3" s="29" t="s">
        <v>30</v>
      </c>
      <c r="E3" s="29" t="s">
        <v>31</v>
      </c>
      <c r="F3" s="29" t="s">
        <v>30</v>
      </c>
      <c r="G3" s="110"/>
    </row>
    <row r="4" spans="1:7" ht="14.25" customHeight="1">
      <c r="A4" s="84">
        <v>1</v>
      </c>
      <c r="B4" s="80" t="s">
        <v>87</v>
      </c>
      <c r="C4" s="30">
        <v>0.08986000000010244</v>
      </c>
      <c r="D4" s="68">
        <v>0.00011298495780711784</v>
      </c>
      <c r="E4" s="31">
        <v>0</v>
      </c>
      <c r="F4" s="68">
        <v>0</v>
      </c>
      <c r="G4" s="50">
        <v>0</v>
      </c>
    </row>
    <row r="5" spans="1:7" ht="14.25" customHeight="1">
      <c r="A5" s="116">
        <v>2</v>
      </c>
      <c r="B5" s="80" t="s">
        <v>95</v>
      </c>
      <c r="C5" s="30" t="s">
        <v>55</v>
      </c>
      <c r="D5" s="68" t="s">
        <v>55</v>
      </c>
      <c r="E5" s="31" t="s">
        <v>55</v>
      </c>
      <c r="F5" s="68" t="s">
        <v>55</v>
      </c>
      <c r="G5" s="50">
        <v>0</v>
      </c>
    </row>
    <row r="6" spans="1:7" ht="14.25" customHeight="1">
      <c r="A6" s="116">
        <v>3</v>
      </c>
      <c r="B6" s="80" t="s">
        <v>93</v>
      </c>
      <c r="C6" s="30" t="s">
        <v>55</v>
      </c>
      <c r="D6" s="68" t="s">
        <v>55</v>
      </c>
      <c r="E6" s="31" t="s">
        <v>55</v>
      </c>
      <c r="F6" s="68" t="s">
        <v>55</v>
      </c>
      <c r="G6" s="50" t="s">
        <v>98</v>
      </c>
    </row>
    <row r="7" spans="1:7" ht="15.75" thickBot="1">
      <c r="A7" s="65"/>
      <c r="B7" s="53" t="s">
        <v>23</v>
      </c>
      <c r="C7" s="54">
        <v>0.08986000000010244</v>
      </c>
      <c r="D7" s="67">
        <v>0.00011298495780711784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 t="s">
        <v>97</v>
      </c>
    </row>
    <row r="11" ht="14.25">
      <c r="A11" s="11" t="s">
        <v>96</v>
      </c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117" t="s">
        <v>87</v>
      </c>
      <c r="C2" s="118">
        <v>0.00011292510242633114</v>
      </c>
      <c r="D2" s="21"/>
      <c r="E2" s="21"/>
    </row>
    <row r="3" spans="1:4" ht="14.25">
      <c r="A3" s="21"/>
      <c r="B3" s="47" t="s">
        <v>20</v>
      </c>
      <c r="C3" s="72">
        <v>-0.011595068077973836</v>
      </c>
      <c r="D3" s="21"/>
    </row>
    <row r="4" spans="2:3" ht="14.25">
      <c r="B4" s="47" t="s">
        <v>25</v>
      </c>
      <c r="C4" s="81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H21" sqref="H21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6.2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1">
        <v>1</v>
      </c>
      <c r="B3" s="42" t="s">
        <v>69</v>
      </c>
      <c r="C3" s="45" t="s">
        <v>7</v>
      </c>
      <c r="D3" s="46" t="s">
        <v>9</v>
      </c>
      <c r="E3" s="43">
        <v>12803230.86</v>
      </c>
      <c r="F3" s="40">
        <v>164425</v>
      </c>
      <c r="G3" s="43">
        <v>77.8667</v>
      </c>
      <c r="H3" s="71">
        <v>100</v>
      </c>
      <c r="I3" s="42" t="s">
        <v>70</v>
      </c>
      <c r="J3" s="44" t="s">
        <v>26</v>
      </c>
    </row>
    <row r="4" spans="1:10" ht="14.25" customHeight="1">
      <c r="A4" s="41">
        <v>2</v>
      </c>
      <c r="B4" s="42" t="s">
        <v>64</v>
      </c>
      <c r="C4" s="45" t="s">
        <v>7</v>
      </c>
      <c r="D4" s="46" t="s">
        <v>77</v>
      </c>
      <c r="E4" s="43">
        <v>2528417.1</v>
      </c>
      <c r="F4" s="40">
        <v>173506</v>
      </c>
      <c r="G4" s="43">
        <v>14.5725</v>
      </c>
      <c r="H4" s="71">
        <v>10</v>
      </c>
      <c r="I4" s="42" t="s">
        <v>78</v>
      </c>
      <c r="J4" s="44" t="s">
        <v>26</v>
      </c>
    </row>
    <row r="5" spans="1:10" ht="14.25" customHeight="1">
      <c r="A5" s="41">
        <v>3</v>
      </c>
      <c r="B5" s="42" t="s">
        <v>85</v>
      </c>
      <c r="C5" s="45" t="s">
        <v>7</v>
      </c>
      <c r="D5" s="46" t="s">
        <v>9</v>
      </c>
      <c r="E5" s="43">
        <v>825186.5404</v>
      </c>
      <c r="F5" s="40">
        <v>658</v>
      </c>
      <c r="G5" s="43">
        <v>1254.0829</v>
      </c>
      <c r="H5" s="71">
        <v>5000</v>
      </c>
      <c r="I5" s="42" t="s">
        <v>86</v>
      </c>
      <c r="J5" s="44" t="s">
        <v>27</v>
      </c>
    </row>
    <row r="6" spans="1:10" ht="15.75" thickBot="1">
      <c r="A6" s="111" t="s">
        <v>23</v>
      </c>
      <c r="B6" s="112"/>
      <c r="C6" s="57" t="s">
        <v>24</v>
      </c>
      <c r="D6" s="57" t="s">
        <v>24</v>
      </c>
      <c r="E6" s="58">
        <f>SUM(E3:E5)</f>
        <v>16156834.5004</v>
      </c>
      <c r="F6" s="59">
        <f>SUM(F3:F5)</f>
        <v>338589</v>
      </c>
      <c r="G6" s="57" t="s">
        <v>24</v>
      </c>
      <c r="H6" s="57" t="s">
        <v>24</v>
      </c>
      <c r="I6" s="57" t="s">
        <v>24</v>
      </c>
      <c r="J6" s="60" t="s">
        <v>24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2022-01-28T11:22:08Z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