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Luba\квартал\Статистика -2025\"/>
    </mc:Choice>
  </mc:AlternateContent>
  <xr:revisionPtr revIDLastSave="0" documentId="8_{4EEB976F-372A-47A1-8E9A-33A4F20EFD21}" xr6:coauthVersionLast="47" xr6:coauthVersionMax="47" xr10:uidLastSave="{00000000-0000-0000-0000-000000000000}"/>
  <bookViews>
    <workbookView xWindow="-120" yWindow="-120" windowWidth="29040" windowHeight="15840" tabRatio="904" xr2:uid="{1585D773-793E-4171-8834-CCD568588DB4}"/>
  </bookViews>
  <sheets>
    <sheet name="ЧВА" sheetId="12" r:id="rId1"/>
    <sheet name="Структура активів НПФ" sheetId="26" r:id="rId2"/>
    <sheet name="Доходність" sheetId="21" r:id="rId3"/>
    <sheet name="Доходність (графік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'Доходність (графік)'!$A$1:$B$1</definedName>
    <definedName name="_xlnm._FilterDatabase" localSheetId="0" hidden="1">ЧВА!#REF!</definedName>
    <definedName name="cevv">#REF!</definedName>
    <definedName name="_xlnm.Print_Area" localSheetId="0">ЧВА!#REF!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21" l="1"/>
  <c r="F51" i="21"/>
  <c r="G51" i="21"/>
  <c r="H51" i="21"/>
  <c r="J51" i="21"/>
  <c r="F49" i="12"/>
  <c r="E49" i="12"/>
  <c r="P49" i="26"/>
  <c r="Q49" i="26" s="1"/>
  <c r="E49" i="26"/>
  <c r="O49" i="26" s="1"/>
  <c r="N49" i="26"/>
  <c r="L49" i="26"/>
  <c r="M49" i="26" s="1"/>
  <c r="J49" i="26"/>
  <c r="H49" i="26"/>
  <c r="I49" i="26" s="1"/>
  <c r="F49" i="26"/>
  <c r="G49" i="26" l="1"/>
  <c r="K49" i="26"/>
</calcChain>
</file>

<file path=xl/sharedStrings.xml><?xml version="1.0" encoding="utf-8"?>
<sst xmlns="http://schemas.openxmlformats.org/spreadsheetml/2006/main" count="616" uniqueCount="228">
  <si>
    <t>Назва фонду</t>
  </si>
  <si>
    <t>Депозити у євро</t>
  </si>
  <si>
    <t>Депозити у дол. США</t>
  </si>
  <si>
    <t>N з/п</t>
  </si>
  <si>
    <t>Разом</t>
  </si>
  <si>
    <t>х</t>
  </si>
  <si>
    <t>1 місяць</t>
  </si>
  <si>
    <t>6 місяців</t>
  </si>
  <si>
    <t>"Золотий" депозит (за офіційним курсом золота)</t>
  </si>
  <si>
    <t>ОВДП у гривні (однорічні)</t>
  </si>
  <si>
    <t>Зміна ЧВА за місяць, %</t>
  </si>
  <si>
    <t>Вартість активів пенсійного фонду, усього, грн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</si>
  <si>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</si>
  <si>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</si>
  <si>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</si>
  <si>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</si>
  <si>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</si>
  <si>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</si>
  <si>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Дата реєстрації НПФ як фінустанови</t>
  </si>
  <si>
    <t>Ранг</t>
  </si>
  <si>
    <t>Доходність фондів, %</t>
  </si>
  <si>
    <t>3 місяці</t>
  </si>
  <si>
    <t>Зміна ЧВО за місяць</t>
  </si>
  <si>
    <t>ЧВА на кінець місяця, грн</t>
  </si>
  <si>
    <t>Зміна ЧВА за місяць, грн</t>
  </si>
  <si>
    <t>36274196</t>
  </si>
  <si>
    <t>відкритий</t>
  </si>
  <si>
    <t>34167520</t>
  </si>
  <si>
    <t>33262460</t>
  </si>
  <si>
    <t>Відкритий пенсійний фонд "Фармацевтичний"</t>
  </si>
  <si>
    <t>34729800</t>
  </si>
  <si>
    <t>33058272</t>
  </si>
  <si>
    <t>34985916</t>
  </si>
  <si>
    <t>33629394</t>
  </si>
  <si>
    <t>корпоративний</t>
  </si>
  <si>
    <t>Непідприємницьке товариство «Недержавний корпоративний пенсійний фонд ВАТ «Укрексімбанк»</t>
  </si>
  <si>
    <t>33105725</t>
  </si>
  <si>
    <t>НЕПІДПРИЄМНИЦЬКЕ ТОВАРИСТВО "ВІДКРИТИЙ НЕДЕРЖАВНИЙ ПЕНСІЙНИЙ ФОНД "ВСІ"</t>
  </si>
  <si>
    <t>34832684</t>
  </si>
  <si>
    <t>професійний</t>
  </si>
  <si>
    <t>26581709</t>
  </si>
  <si>
    <t>НЕПІДПРИЄМНИЦЬКЕ ТОВАРИСТВО "ВІДКРИТИЙ НЕДЕРЖАВНИЙ ПЕНСІЙНИЙ ФОНД "ЄВРОПА"</t>
  </si>
  <si>
    <t>42802984</t>
  </si>
  <si>
    <t>34077584</t>
  </si>
  <si>
    <t>33146316</t>
  </si>
  <si>
    <t>33598424</t>
  </si>
  <si>
    <t>35822572</t>
  </si>
  <si>
    <t>ВІДКРИТИЙ НЕДЕРЖАВНИЙ ПЕНСІЙНИЙ ФОНД "ПОКРОВА"</t>
  </si>
  <si>
    <t>33060150</t>
  </si>
  <si>
    <t>35234147</t>
  </si>
  <si>
    <t>34619298</t>
  </si>
  <si>
    <t>36125875</t>
  </si>
  <si>
    <t>33343518</t>
  </si>
  <si>
    <t>34355367</t>
  </si>
  <si>
    <t>41866193</t>
  </si>
  <si>
    <t>ВІДКРИТИЙ НЕДЕРЖАВНИЙ ПЕНСІЙНИЙ ФОНД "РЕЗЕРВ"</t>
  </si>
  <si>
    <t>33074085</t>
  </si>
  <si>
    <t>36124190</t>
  </si>
  <si>
    <t>35274991</t>
  </si>
  <si>
    <t>34004029</t>
  </si>
  <si>
    <t>37900416</t>
  </si>
  <si>
    <t>33391048</t>
  </si>
  <si>
    <t>НЕПІДПРИЄМНИЦЬКЕ ТОВАРИСТВО "ВІДКРИТИЙ НЕДЕРЖАВНИЙ ПЕНСІЙНИЙ ФОНД "ЗОЛОТИЙ ВІК"</t>
  </si>
  <si>
    <t>38356406</t>
  </si>
  <si>
    <t>33404451</t>
  </si>
  <si>
    <t>35464353</t>
  </si>
  <si>
    <t>34384775</t>
  </si>
  <si>
    <t>ВІДКРИТИЙ НЕДЕРЖАВНИЙ ПЕНСІЙНИЙ ФОНД "СОЦІАЛЬНА ПІДТРИМКА"</t>
  </si>
  <si>
    <t>33163504</t>
  </si>
  <si>
    <t>33100470</t>
  </si>
  <si>
    <t>33060428</t>
  </si>
  <si>
    <t>35033265</t>
  </si>
  <si>
    <t>34456619</t>
  </si>
  <si>
    <t>33308613</t>
  </si>
  <si>
    <t>33617734</t>
  </si>
  <si>
    <t>35141037</t>
  </si>
  <si>
    <t>Відкритий недержавний пенсійний фонд "Європейський вибір"</t>
  </si>
  <si>
    <t>34892607</t>
  </si>
  <si>
    <t>33105154</t>
  </si>
  <si>
    <t>33320710</t>
  </si>
  <si>
    <t>35532454</t>
  </si>
  <si>
    <t>34414060</t>
  </si>
  <si>
    <t>ВІДКРИТИЙ НЕДЕРЖАВНИЙ ПЕНСІЙНИЙ ФОНД "ГАРАНТ-ПЕНСІЯ"</t>
  </si>
  <si>
    <t>33114991</t>
  </si>
  <si>
    <t>33107539</t>
  </si>
  <si>
    <t>н.д.</t>
  </si>
  <si>
    <t>1 рік</t>
  </si>
  <si>
    <t>Доходність НПФ (Зміна ЧВО)</t>
  </si>
  <si>
    <t>Середнє значення</t>
  </si>
  <si>
    <t>Код ЄДРПОУ</t>
  </si>
  <si>
    <t>Депозити у грн.</t>
  </si>
  <si>
    <t>Ренкінг за ЧВА НПФ на кінець місяця</t>
  </si>
  <si>
    <t>Вид</t>
  </si>
  <si>
    <t>Середня доходність НПФ</t>
  </si>
  <si>
    <t>ЦП в активах фонду, %</t>
  </si>
  <si>
    <t>Грошові кошти в активах фонду, %</t>
  </si>
  <si>
    <t>Об'єкти нерухомості в активах фонду, %</t>
  </si>
  <si>
    <t>Банківські метали в активах фонду, %</t>
  </si>
  <si>
    <t>Інші інвестиції в активах фонду, %</t>
  </si>
  <si>
    <t>Дебіторська заборгованість в активах фонду, %</t>
  </si>
  <si>
    <t>з початку року</t>
  </si>
  <si>
    <t>Структура активів НПФ на кінець місяця</t>
  </si>
  <si>
    <t>Кількість одиниць пенсійних активів, од.</t>
  </si>
  <si>
    <t>ЧВО, грн</t>
  </si>
  <si>
    <t>Назва КУА (усі, які управляють активами фонду)</t>
  </si>
  <si>
    <t>НТ "ВНПФ "ЗОЛОТИЙ ВІК"</t>
  </si>
  <si>
    <t>НТ "ВНПФ "ВСІ"</t>
  </si>
  <si>
    <t>ВНПФ "ПОКРОВА"</t>
  </si>
  <si>
    <t>ВНПФ "РЕЗЕРВ"</t>
  </si>
  <si>
    <t>ВНПФ "СОЦІАЛЬНА ПІДТРИМКА"</t>
  </si>
  <si>
    <t>ВНПФ "Український пенсійний фонд"</t>
  </si>
  <si>
    <t>НТ "ВНПФ "НАДІЯ"</t>
  </si>
  <si>
    <t>НТ "ВНПФ "ЄВРОПА"</t>
  </si>
  <si>
    <t>ВНПФ "НІКА"</t>
  </si>
  <si>
    <t>НТ "ВНПФ "АРТА"</t>
  </si>
  <si>
    <t>ВПФ "Фармацевтичний"</t>
  </si>
  <si>
    <t>ТОВ "КУА "Гарантія-Інвест"</t>
  </si>
  <si>
    <t>НТ ВНПФ "Прикарпаття"</t>
  </si>
  <si>
    <t>ВНПФ "Європейський вибір"</t>
  </si>
  <si>
    <t>ВНПФ "Лаурус"</t>
  </si>
  <si>
    <r>
      <t>Назва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АНПФ фонду</t>
    </r>
  </si>
  <si>
    <t>ТОВ "АЦПО"</t>
  </si>
  <si>
    <t>ТОВ "КУА "ДІамант Інвест Менеджмент"</t>
  </si>
  <si>
    <t>ВІдкритий недержавний пенсІйний фонд "Золота осІнь"</t>
  </si>
  <si>
    <t>ТОВ "КУА  АПФ"СИНТАКС-ІНВЕСТ"</t>
  </si>
  <si>
    <t>ТОВ "КУА "Універ Менеджмент"</t>
  </si>
  <si>
    <t>ВНПФ "Всеукраїнський пенсійний фонд"</t>
  </si>
  <si>
    <t>ТОВ "КУА АПФ "УКРАЇНСЬКІ ФОНДИ"</t>
  </si>
  <si>
    <t>ВІдкритий недержавний пенсІйний фонд"Джерело"</t>
  </si>
  <si>
    <t>ТОВ "КУА "ФІНГРІН"</t>
  </si>
  <si>
    <t>ВІдкритий пенсІйний фонд "ОТП ПенсІя"</t>
  </si>
  <si>
    <t>ТОВ "КУА "ОТП Капітал"</t>
  </si>
  <si>
    <t>ВІдкритий недержавний пенсІйний фонд "НадІйна перспектива"</t>
  </si>
  <si>
    <t>ТОВ "ВСЕАПФ"</t>
  </si>
  <si>
    <t>ТОВ "КУА "Всесвіт"</t>
  </si>
  <si>
    <t>ТОВ "КУА "Академiя Iнвестментс"</t>
  </si>
  <si>
    <t>ВІдкритий недержавний пенсІйний фонд "ІнІцІатива"</t>
  </si>
  <si>
    <t>ТОВ "АПФ "ЛІГА ПЕНСІЯ"</t>
  </si>
  <si>
    <t>ТОВ "КУА" Магістр"</t>
  </si>
  <si>
    <t>ПрофесІйний недержавний пенсІйний фонд "Шахтар"</t>
  </si>
  <si>
    <t>ТОВ "АРТА УПРАВЛІННЯ АКТИВАМИ"</t>
  </si>
  <si>
    <t>НЕДЕРЖАВНИЙ ПЕНСІЙНИЙ ФОНД "ВІДКРИТИЙ ПЕНСІЙНИЙ ФОНД "ФРІФЛАЙТ"</t>
  </si>
  <si>
    <t>ВНПФ "СТОЛИЧНИЙ РЕЗЕРВ"</t>
  </si>
  <si>
    <t>ТОВ "АПФ "АДМ?Н?СТРАТОР ПЕНС?ЙНОГО РЕЗЕРВУ"</t>
  </si>
  <si>
    <t>ПрАТ"КУА"НАЦIОНАЛЬНИЙ РЕЗЕРВ"</t>
  </si>
  <si>
    <t>ПрофесІйний недержавний пенсІйний фонд "МагІстраль"</t>
  </si>
  <si>
    <t>Відкритий недержавний пенсійний фонд "Емерит-Україна"</t>
  </si>
  <si>
    <t>ТОВ «КУА-АПФ «АПІНВЕСТ»</t>
  </si>
  <si>
    <t>КНП ФОНД ТПП УКРАЇНИ</t>
  </si>
  <si>
    <t>ВІдкритий недержавний пенсІйний фонд "ПенсІйна опІка"</t>
  </si>
  <si>
    <t>ТОВ "КУА АПФ "ОпІка"</t>
  </si>
  <si>
    <t>ВІдкритий недержавний пенсІйний фонд "НІКА"</t>
  </si>
  <si>
    <t>ТОВ КУА "ОПІКА-КАПІТАЛ"</t>
  </si>
  <si>
    <t>НТ "ВНПФ "РЕЗЕРВ Р?ВНЕНЩИНИ"</t>
  </si>
  <si>
    <t>НепІдприємницьке товариство "ВІдкритий пенсІйний фонд"ДинастІя"</t>
  </si>
  <si>
    <t>НепІдприємницьке товариство "ВІдкритий пенсІйний фонд "СоцІальна перспектива"</t>
  </si>
  <si>
    <t>ТОВ "КУА "Західінвест"</t>
  </si>
  <si>
    <t>ТОВ "ВУК"</t>
  </si>
  <si>
    <t>НепІдприємницьке товариство "ВІдкритий недержавний пенсІйний фонд "Фонд пенсІйних заощаджень"</t>
  </si>
  <si>
    <t>НО "ВІдкритий пенсІйний фонд "СоцІальнІ гарантІї"</t>
  </si>
  <si>
    <t>ТЗОВ "КУА "ОПТІМА - КАПІТАЛ"</t>
  </si>
  <si>
    <t>НепІдприємницьке товариство "ВІдкритий недержавний пенсІйний фонд "АРТА"</t>
  </si>
  <si>
    <t>НТ "Недержавний професійний пенсійний фонд "Хлібний"</t>
  </si>
  <si>
    <t>ТОВ КУА "СЕМ"</t>
  </si>
  <si>
    <t>НТ ВНПФ "Український пенсІйний капІтал"</t>
  </si>
  <si>
    <t>ПрАТ "КУА АПФ "Брокбізнесінвест"</t>
  </si>
  <si>
    <t>Непідприємницьке товариство відкритий недержавний пенсійний фонд "Прикарпаття"</t>
  </si>
  <si>
    <t>ПрАТ "ПРIНКОМ"</t>
  </si>
  <si>
    <t>НЕП?ДПРИЄМНИЦЬКЕ ТОВАРИСТВО "В?ДКРИТИЙ НЕДЕРЖАВНИЙ ПЕНС?ЙНИЙ ФОНД "ВЗАЄМОДОПОМОГА"</t>
  </si>
  <si>
    <t>ТОВ "Керуючий адміністратор ПФ "Паритет"</t>
  </si>
  <si>
    <t>ТОВ "ПАПФ"</t>
  </si>
  <si>
    <t>ТОВ "ВIП"</t>
  </si>
  <si>
    <t>ВНПФ "Україна"</t>
  </si>
  <si>
    <t>НТ "Відкритий недержавний пенсійний фонд "Національний"</t>
  </si>
  <si>
    <t>НТ ВНПФ "Дністер"</t>
  </si>
  <si>
    <t>ВІдкритий пенсІйний фонд "ПенсІйний капІтал"</t>
  </si>
  <si>
    <t>ТОВ "КУА "АРТ-КАПІТАЛ МЕНЕДЖМЕНТ"</t>
  </si>
  <si>
    <t>НепІдприємницьке товариство "ВІдкритий пенсІйний фонд"СоцІальний стандарт"</t>
  </si>
  <si>
    <t>ПрАТ "КIНТО"</t>
  </si>
  <si>
    <t>ТОВ "КУА "Івекс Ессет Менеджмент"</t>
  </si>
  <si>
    <t>Відкритий пенсійний фонд "Приватфонд"</t>
  </si>
  <si>
    <t>ВІдкритий пенсІйний фонд "Приватфонд"</t>
  </si>
  <si>
    <t>ТОВ "КУА "Портфельн? ?нвестиц?ї"</t>
  </si>
  <si>
    <t>ВІДКРИТИЙ НЕДЕРЖАВНИЙ ПЕНСІНИЙ ФОНД "ТУРБОТА"</t>
  </si>
  <si>
    <t>ВПФ "Приватфонд"</t>
  </si>
  <si>
    <t>НТ "ВНПФ "ВЗАЄМОДОПОМОГА"</t>
  </si>
  <si>
    <t>НО ВНПФ "ДОВІРА-УКРАЇНА"</t>
  </si>
  <si>
    <t>НТ "ВНПФ "Національний"</t>
  </si>
  <si>
    <t>ВНПФ"ПРИЧЕТНІСТЬ"</t>
  </si>
  <si>
    <t>ВПФ "ПенсІйний капІтал"</t>
  </si>
  <si>
    <t>НО "ВПФ "СоцІальнІ гарантІї"</t>
  </si>
  <si>
    <t>НТ "ВПФ "СоцІальна перспектива"</t>
  </si>
  <si>
    <t>НТ "ВНПФ "Фонд пенсІйних заощаджень"</t>
  </si>
  <si>
    <t>НТ "ВПФ"ДинастІя"</t>
  </si>
  <si>
    <t>ВНПФ "ПенсІйна опІка"</t>
  </si>
  <si>
    <t>ВНПФ "ГАРАНТ-ПЕНСІЯ"</t>
  </si>
  <si>
    <t>ВНПФ "Емерит-Україна"</t>
  </si>
  <si>
    <t>ВНПФ "ІнІцІатива"</t>
  </si>
  <si>
    <t>ВПФ "ОТП ПенсІя"</t>
  </si>
  <si>
    <t>ВНПФ "НадІйна перспектива"</t>
  </si>
  <si>
    <t>ВНПФ"Джерело"</t>
  </si>
  <si>
    <t>ВНПФ "Золота осІнь"</t>
  </si>
  <si>
    <t>Непідприємницьке товариство  "Відкритий недержавний пенсійний фонд "ВСІ"</t>
  </si>
  <si>
    <t>НТ "Вiдкритий пенсiйний фонд "Соцiальний стандарт"</t>
  </si>
  <si>
    <t>НТ ВНПФ "Український пенсійний капітал"</t>
  </si>
  <si>
    <t>Відкритий недержавний пенсійний фонд "Ніка"</t>
  </si>
  <si>
    <t>НО "Відкритий пенсійний фонд "Соціальні гарантії"</t>
  </si>
  <si>
    <t>НЕПІДПРИЄМНИЦЬКЕ ТОВАРИСТВО "ВІДКРИТИЙ НЕДЕРЖАВНИЙ ПЕНСІЙНИЙ ФОНД "ВЗАЄМОДОПОМОГА"</t>
  </si>
  <si>
    <t>ТОВ "АДМ?Н?СТРАТОР ПЕНС?ЙНИХ ФОНД?В "Л?ГА ПЕНС?Я"</t>
  </si>
  <si>
    <t>Відкритий недержавний пенсійний фонд "Покрова"</t>
  </si>
  <si>
    <t>Корпоративний Недержавний Пенсійний Фонд ТПП України</t>
  </si>
  <si>
    <t>Неп?дприємницьке товариство в?дкритий недержавний пенс?йний фонд "Дн?стер"</t>
  </si>
  <si>
    <t>Відкритий недержавний пенсійний фонд "Гарант-Пенсія"</t>
  </si>
  <si>
    <t>ВІДКРИТИЙ НЕДЕРЖАВНИЙ ПЕНСІЙНИЙ ФОНД «ТУРБОТА»</t>
  </si>
  <si>
    <t>Неприбуткова організація відкритий недержавний пенсійний фонд "Довіра - Україна"</t>
  </si>
  <si>
    <t>НТ ВНПФ "Золотий вік"</t>
  </si>
  <si>
    <t>ППФ НГП енергетикiв України</t>
  </si>
  <si>
    <t>ППФ НГ ПРОФСПІЛКИ ЕНЕРГЕТИКІВ УКРАЇНИ</t>
  </si>
  <si>
    <t>НЕПРИБУТКОВА ОРГАНІЗАЦІЯ ВІДКРИТИЙ НЕДЕРЖАВНИЙ ПЕНСІЙНИЙ ФОНД "ДОВІРА-УКРАЇНА"</t>
  </si>
  <si>
    <t>ПНПФ "Шахтар"</t>
  </si>
  <si>
    <t>НТ "НППФ "Хлібний"</t>
  </si>
  <si>
    <t>НТ «НКПФ ВАТ «Укрексімбанк»</t>
  </si>
  <si>
    <t>ПНПФ "МагІстраль"</t>
  </si>
  <si>
    <t>ВНПФ "ТУРБОТА"</t>
  </si>
  <si>
    <t>ПРОФЕСІЙНИЙ ПЕНСІЙНИЙ ФОНД НЕЗАЛЕЖНОЇ ГАЛУЗЕВОЇ ПРОФЕСІЙНОЇ СПІЛКИ ЕНЕРГЕТИКІВ УКРАЇНИ</t>
  </si>
  <si>
    <t>ВНПФ "ПРИЧЕТНІСТЬ"</t>
  </si>
  <si>
    <t>НТ "ВПФ "СоцІальний стандарт"</t>
  </si>
  <si>
    <t>ГПФ "ВПФ "ФРІФЛАЙТ"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</si>
</sst>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#,##0.00&quot; грн.&quot;;\-#,##0.00&quot; грн.&quot;"/>
    <numFmt numFmtId="177" formatCode="0.0000"/>
    <numFmt numFmtId="181" formatCode="dd\.mm\.yyyy;@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3" xfId="3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10" fontId="11" fillId="0" borderId="5" xfId="5" applyNumberFormat="1" applyFont="1" applyFill="1" applyBorder="1" applyAlignment="1">
      <alignment horizontal="right" vertical="center" indent="1"/>
    </xf>
    <xf numFmtId="10" fontId="11" fillId="0" borderId="6" xfId="5" applyNumberFormat="1" applyFont="1" applyFill="1" applyBorder="1" applyAlignment="1">
      <alignment horizontal="right" vertical="center" indent="1"/>
    </xf>
    <xf numFmtId="10" fontId="11" fillId="0" borderId="7" xfId="5" applyNumberFormat="1" applyFont="1" applyFill="1" applyBorder="1" applyAlignment="1">
      <alignment horizontal="right" vertical="center" indent="1"/>
    </xf>
    <xf numFmtId="0" fontId="11" fillId="0" borderId="8" xfId="3" applyFont="1" applyFill="1" applyBorder="1" applyAlignment="1">
      <alignment horizontal="left" vertical="center" wrapText="1"/>
    </xf>
    <xf numFmtId="10" fontId="11" fillId="0" borderId="9" xfId="5" applyNumberFormat="1" applyFont="1" applyFill="1" applyBorder="1" applyAlignment="1">
      <alignment horizontal="right" vertical="center" indent="1"/>
    </xf>
    <xf numFmtId="10" fontId="15" fillId="0" borderId="5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13" fillId="0" borderId="10" xfId="0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vertical="center" wrapText="1"/>
    </xf>
    <xf numFmtId="0" fontId="0" fillId="0" borderId="0" xfId="0" applyFill="1"/>
    <xf numFmtId="0" fontId="17" fillId="0" borderId="0" xfId="0" applyFont="1" applyFill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15" fillId="0" borderId="17" xfId="3" applyFont="1" applyFill="1" applyBorder="1" applyAlignment="1">
      <alignment vertical="center" wrapText="1"/>
    </xf>
    <xf numFmtId="10" fontId="15" fillId="0" borderId="17" xfId="5" applyNumberFormat="1" applyFont="1" applyFill="1" applyBorder="1" applyAlignment="1">
      <alignment horizontal="center" vertical="center" wrapText="1"/>
    </xf>
    <xf numFmtId="10" fontId="15" fillId="0" borderId="17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5" fillId="0" borderId="18" xfId="7" applyNumberFormat="1" applyFont="1" applyFill="1" applyBorder="1" applyAlignment="1">
      <alignment vertical="center" wrapText="1"/>
    </xf>
    <xf numFmtId="0" fontId="19" fillId="0" borderId="19" xfId="4" applyFont="1" applyFill="1" applyBorder="1" applyAlignment="1">
      <alignment wrapText="1"/>
    </xf>
    <xf numFmtId="0" fontId="19" fillId="0" borderId="20" xfId="4" applyFont="1" applyFill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0" fontId="15" fillId="0" borderId="23" xfId="5" applyNumberFormat="1" applyFont="1" applyFill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indent="1"/>
    </xf>
    <xf numFmtId="10" fontId="19" fillId="0" borderId="21" xfId="5" applyNumberFormat="1" applyFont="1" applyFill="1" applyBorder="1" applyAlignment="1">
      <alignment horizontal="right" vertical="center" wrapText="1"/>
    </xf>
    <xf numFmtId="10" fontId="19" fillId="0" borderId="19" xfId="5" applyNumberFormat="1" applyFont="1" applyFill="1" applyBorder="1" applyAlignment="1">
      <alignment horizontal="right" vertical="center" wrapText="1"/>
    </xf>
    <xf numFmtId="10" fontId="19" fillId="0" borderId="22" xfId="5" applyNumberFormat="1" applyFont="1" applyFill="1" applyBorder="1" applyAlignment="1">
      <alignment horizontal="right" vertical="center" wrapText="1"/>
    </xf>
    <xf numFmtId="10" fontId="19" fillId="0" borderId="20" xfId="5" applyNumberFormat="1" applyFont="1" applyFill="1" applyBorder="1" applyAlignment="1">
      <alignment horizontal="right" vertical="center" wrapText="1"/>
    </xf>
    <xf numFmtId="181" fontId="19" fillId="0" borderId="19" xfId="4" applyNumberFormat="1" applyFont="1" applyFill="1" applyBorder="1" applyAlignment="1">
      <alignment horizontal="right" wrapText="1"/>
    </xf>
    <xf numFmtId="181" fontId="19" fillId="0" borderId="20" xfId="4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wrapText="1"/>
    </xf>
    <xf numFmtId="10" fontId="19" fillId="0" borderId="24" xfId="5" applyNumberFormat="1" applyFont="1" applyFill="1" applyBorder="1" applyAlignment="1">
      <alignment horizontal="right" vertical="center" wrapText="1"/>
    </xf>
    <xf numFmtId="10" fontId="19" fillId="0" borderId="25" xfId="5" applyNumberFormat="1" applyFont="1" applyFill="1" applyBorder="1" applyAlignment="1">
      <alignment horizontal="right" vertical="center" wrapText="1"/>
    </xf>
    <xf numFmtId="10" fontId="15" fillId="0" borderId="26" xfId="5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left" vertical="center"/>
    </xf>
    <xf numFmtId="0" fontId="12" fillId="0" borderId="27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181" fontId="19" fillId="0" borderId="1" xfId="4" applyNumberFormat="1" applyFont="1" applyFill="1" applyBorder="1" applyAlignment="1">
      <alignment horizontal="right" wrapText="1"/>
    </xf>
    <xf numFmtId="0" fontId="7" fillId="0" borderId="28" xfId="0" applyFont="1" applyBorder="1" applyAlignment="1">
      <alignment horizontal="center" vertical="center" wrapText="1"/>
    </xf>
    <xf numFmtId="0" fontId="19" fillId="0" borderId="29" xfId="9" applyFont="1" applyFill="1" applyBorder="1" applyAlignment="1">
      <alignment wrapText="1"/>
    </xf>
    <xf numFmtId="0" fontId="19" fillId="0" borderId="29" xfId="9" applyFont="1" applyFill="1" applyBorder="1" applyAlignment="1"/>
    <xf numFmtId="4" fontId="19" fillId="0" borderId="30" xfId="9" applyNumberFormat="1" applyFont="1" applyFill="1" applyBorder="1" applyAlignment="1">
      <alignment horizontal="right" wrapText="1"/>
    </xf>
    <xf numFmtId="4" fontId="6" fillId="0" borderId="31" xfId="0" applyNumberFormat="1" applyFont="1" applyBorder="1" applyAlignment="1">
      <alignment horizontal="center" vertical="center" wrapText="1"/>
    </xf>
    <xf numFmtId="0" fontId="19" fillId="0" borderId="32" xfId="9" applyFont="1" applyFill="1" applyBorder="1" applyAlignment="1">
      <alignment horizontal="right" wrapText="1"/>
    </xf>
    <xf numFmtId="4" fontId="15" fillId="0" borderId="33" xfId="7" applyNumberFormat="1" applyFont="1" applyFill="1" applyBorder="1" applyAlignment="1">
      <alignment horizontal="right" vertical="center" wrapText="1" indent="1"/>
    </xf>
    <xf numFmtId="10" fontId="19" fillId="0" borderId="30" xfId="9" applyNumberFormat="1" applyFont="1" applyFill="1" applyBorder="1" applyAlignment="1">
      <alignment horizontal="right" wrapText="1"/>
    </xf>
    <xf numFmtId="10" fontId="12" fillId="0" borderId="18" xfId="0" applyNumberFormat="1" applyFont="1" applyFill="1" applyBorder="1" applyAlignment="1">
      <alignment vertical="center"/>
    </xf>
    <xf numFmtId="4" fontId="15" fillId="0" borderId="33" xfId="7" applyNumberFormat="1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4" fontId="12" fillId="0" borderId="39" xfId="0" applyNumberFormat="1" applyFont="1" applyBorder="1" applyAlignment="1">
      <alignment horizontal="center" vertical="center" wrapText="1"/>
    </xf>
    <xf numFmtId="4" fontId="12" fillId="0" borderId="39" xfId="0" applyNumberFormat="1" applyFont="1" applyFill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10" fillId="0" borderId="1" xfId="8" applyFont="1" applyFill="1" applyBorder="1" applyAlignment="1">
      <alignment wrapText="1"/>
    </xf>
    <xf numFmtId="0" fontId="10" fillId="0" borderId="1" xfId="6" applyFont="1" applyFill="1" applyBorder="1" applyAlignment="1">
      <alignment wrapText="1"/>
    </xf>
    <xf numFmtId="4" fontId="10" fillId="0" borderId="1" xfId="8" applyNumberFormat="1" applyFont="1" applyFill="1" applyBorder="1" applyAlignment="1">
      <alignment horizontal="right" wrapText="1"/>
    </xf>
    <xf numFmtId="177" fontId="10" fillId="0" borderId="1" xfId="8" applyNumberFormat="1" applyFont="1" applyFill="1" applyBorder="1" applyAlignment="1">
      <alignment horizontal="right" wrapText="1"/>
    </xf>
    <xf numFmtId="0" fontId="10" fillId="0" borderId="20" xfId="4" applyFont="1" applyFill="1" applyBorder="1" applyAlignment="1">
      <alignment wrapText="1"/>
    </xf>
    <xf numFmtId="4" fontId="10" fillId="0" borderId="1" xfId="8" applyNumberFormat="1" applyFont="1" applyBorder="1"/>
    <xf numFmtId="4" fontId="10" fillId="0" borderId="0" xfId="8" applyNumberFormat="1" applyFont="1" applyFill="1" applyAlignment="1">
      <alignment horizontal="right" wrapText="1"/>
    </xf>
    <xf numFmtId="4" fontId="22" fillId="0" borderId="27" xfId="7" applyNumberFormat="1" applyFont="1" applyFill="1" applyBorder="1" applyAlignment="1">
      <alignment vertical="center" wrapText="1"/>
    </xf>
    <xf numFmtId="177" fontId="22" fillId="0" borderId="27" xfId="7" applyNumberFormat="1" applyFont="1" applyFill="1" applyBorder="1" applyAlignment="1">
      <alignment vertical="center" wrapText="1"/>
    </xf>
    <xf numFmtId="0" fontId="10" fillId="0" borderId="29" xfId="8" applyFont="1" applyFill="1" applyBorder="1" applyAlignment="1">
      <alignment wrapText="1"/>
    </xf>
    <xf numFmtId="0" fontId="10" fillId="0" borderId="20" xfId="8" applyFont="1" applyFill="1" applyBorder="1" applyAlignment="1">
      <alignment wrapText="1"/>
    </xf>
    <xf numFmtId="0" fontId="10" fillId="0" borderId="1" xfId="4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10" fillId="0" borderId="0" xfId="8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11" fillId="0" borderId="41" xfId="3" applyFont="1" applyFill="1" applyBorder="1" applyAlignment="1">
      <alignment horizontal="left" vertical="center" wrapText="1"/>
    </xf>
    <xf numFmtId="10" fontId="11" fillId="0" borderId="42" xfId="5" applyNumberFormat="1" applyFont="1" applyFill="1" applyBorder="1" applyAlignment="1">
      <alignment horizontal="right" vertical="center" indent="1"/>
    </xf>
    <xf numFmtId="3" fontId="10" fillId="0" borderId="1" xfId="8" applyNumberFormat="1" applyFont="1" applyFill="1" applyBorder="1" applyAlignment="1">
      <alignment horizontal="right" wrapText="1"/>
    </xf>
    <xf numFmtId="0" fontId="22" fillId="0" borderId="35" xfId="7" applyFont="1" applyFill="1" applyBorder="1" applyAlignment="1">
      <alignment horizontal="center" vertical="center"/>
    </xf>
    <xf numFmtId="0" fontId="22" fillId="0" borderId="43" xfId="7" applyFont="1" applyFill="1" applyBorder="1" applyAlignment="1">
      <alignment horizontal="center" vertical="center"/>
    </xf>
    <xf numFmtId="0" fontId="15" fillId="0" borderId="33" xfId="7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1">
    <cellStyle name="Звичайний" xfId="0" builtinId="0"/>
    <cellStyle name="Обычный 2 2" xfId="1" xr:uid="{752E23C6-9D0F-4C44-8E65-EDF43261489C}"/>
    <cellStyle name="Обычный_Nastya_Otkrit" xfId="2" xr:uid="{F11522CE-E35D-404D-9711-AC13118BAF0E}"/>
    <cellStyle name="Обычный_Відкр_2" xfId="3" xr:uid="{87D4BDE7-BEAE-4E8F-9A18-3648E6AC6599}"/>
    <cellStyle name="Обычный_Доходність" xfId="4" xr:uid="{0C90F489-B119-4DFD-B500-778774434497}"/>
    <cellStyle name="Обычный_З_2_28.10" xfId="5" xr:uid="{4F8B18B5-8A82-4166-AD72-914A3DEEB08E}"/>
    <cellStyle name="Обычный_Лист1" xfId="6" xr:uid="{B6E1A2BC-C84C-4CE1-AAD3-907858CDC22F}"/>
    <cellStyle name="Обычный_Лист2" xfId="7" xr:uid="{F52AA220-3082-4E2C-B596-2648B87A91C1}"/>
    <cellStyle name="Обычный_Основні показники" xfId="8" xr:uid="{305BCB3D-63CD-482E-845B-45B086315460}"/>
    <cellStyle name="Обычный_Структура активів" xfId="9" xr:uid="{28E2032B-818A-470A-A872-6E09B7B9EE3C}"/>
    <cellStyle name="Процентный 2" xfId="10" xr:uid="{4FE005B1-EC2A-4CA5-A8D8-5392BB79DF1F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663113006396587"/>
          <c:y val="0.13786035931945914"/>
          <c:w val="0.37846481876332622"/>
          <c:h val="0.730454142662805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BA-4651-8D22-E90BD29E9A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A-4651-8D22-E90BD29E9A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BA-4651-8D22-E90BD29E9A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BA-4651-8D22-E90BD29E9A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BA-4651-8D22-E90BD29E9A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BA-4651-8D22-E90BD29E9ACA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520255863539442"/>
                  <c:y val="0.578190462220418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BA-4651-8D22-E90BD29E9AC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2707889125799574"/>
                  <c:y val="0.411523460655101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A-4651-8D22-E90BD29E9AC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9744136460554371"/>
                  <c:y val="0.106996099770326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A-4651-8D22-E90BD29E9AC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9658848614072495"/>
                  <c:y val="1.44033211229285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A-4651-8D22-E90BD29E9AC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"/>
                  <c:y val="3.70371114589591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A-4651-8D22-E90BD29E9AC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7356076759061836"/>
                  <c:y val="7.40742229179183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A-4651-8D22-E90BD29E9A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'Структура активів НПФ'!$G$2:$Q$2</c:f>
              <c:strCache>
                <c:ptCount val="6"/>
                <c:pt idx="0">
                  <c:v>ЦП в активах фонду, %</c:v>
                </c:pt>
                <c:pt idx="1">
                  <c:v>Грошові кошти в активах фонду, %</c:v>
                </c:pt>
                <c:pt idx="2">
                  <c:v>Об'єкти нерухомості в активах фонду, %</c:v>
                </c:pt>
                <c:pt idx="3">
                  <c:v>Банківські метали в активах фонду, %</c:v>
                </c:pt>
                <c:pt idx="4">
                  <c:v>Інші інвестиції в активах фонду, %</c:v>
                </c:pt>
                <c:pt idx="5">
                  <c:v>Дебіторська заборгованість в активах фонду, %</c:v>
                </c:pt>
              </c:strCache>
            </c:strRef>
          </c:cat>
          <c:val>
            <c:numRef>
              <c:f>'Структура активів НПФ'!$G$49:$Q$49</c:f>
              <c:numCache>
                <c:formatCode>0.00%</c:formatCode>
                <c:ptCount val="6"/>
                <c:pt idx="0">
                  <c:v>0.59972988548321771</c:v>
                </c:pt>
                <c:pt idx="1">
                  <c:v>0.36223707133845467</c:v>
                </c:pt>
                <c:pt idx="2">
                  <c:v>8.2035315898202552E-3</c:v>
                </c:pt>
                <c:pt idx="3">
                  <c:v>1.14505519889413E-2</c:v>
                </c:pt>
                <c:pt idx="4">
                  <c:v>4.0946075530469694E-3</c:v>
                </c:pt>
                <c:pt idx="5">
                  <c:v>1.4284352046518898E-2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BA-4651-8D22-E90BD29E9A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79317697228145E-2"/>
          <c:y val="0.89300590962157123"/>
          <c:w val="0.97761194029850751"/>
          <c:h val="9.2592778647397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i="0"/>
              <a:t>Доходність НПФ, 
банківських депозитів та ОВДП</a:t>
            </a:r>
            <a:r>
              <a:rPr lang="uk-UA" sz="1400" i="0" baseline="0"/>
              <a:t> </a:t>
            </a:r>
            <a:r>
              <a:rPr lang="uk-UA" sz="1400" i="0"/>
              <a:t>за місяць</a:t>
            </a: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437990025835466E-2"/>
          <c:y val="6.7328845705171766E-2"/>
          <c:w val="0.96515483925602374"/>
          <c:h val="0.914880197523216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42-4157-B9D8-F7BB8F407C9B}"/>
              </c:ext>
            </c:extLst>
          </c:dPt>
          <c:dPt>
            <c:idx val="4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E42-4157-B9D8-F7BB8F407C9B}"/>
              </c:ext>
            </c:extLst>
          </c:dPt>
          <c:dPt>
            <c:idx val="4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42-4157-B9D8-F7BB8F407C9B}"/>
              </c:ext>
            </c:extLst>
          </c:dPt>
          <c:dPt>
            <c:idx val="4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42-4157-B9D8-F7BB8F407C9B}"/>
              </c:ext>
            </c:extLst>
          </c:dPt>
          <c:dPt>
            <c:idx val="5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42-4157-B9D8-F7BB8F407C9B}"/>
              </c:ext>
            </c:extLst>
          </c:dPt>
          <c:dPt>
            <c:idx val="5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42-4157-B9D8-F7BB8F407C9B}"/>
              </c:ext>
            </c:extLst>
          </c:dPt>
          <c:dPt>
            <c:idx val="5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42-4157-B9D8-F7BB8F407C9B}"/>
              </c:ext>
            </c:extLst>
          </c:dPt>
          <c:dPt>
            <c:idx val="53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42-4157-B9D8-F7BB8F407C9B}"/>
              </c:ext>
            </c:extLst>
          </c:dPt>
          <c:dPt>
            <c:idx val="5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E42-4157-B9D8-F7BB8F407C9B}"/>
              </c:ext>
            </c:extLst>
          </c:dPt>
          <c:dPt>
            <c:idx val="5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E42-4157-B9D8-F7BB8F407C9B}"/>
              </c:ext>
            </c:extLst>
          </c:dPt>
          <c:dPt>
            <c:idx val="56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E42-4157-B9D8-F7BB8F407C9B}"/>
              </c:ext>
            </c:extLst>
          </c:dPt>
          <c:dPt>
            <c:idx val="57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E42-4157-B9D8-F7BB8F407C9B}"/>
              </c:ext>
            </c:extLst>
          </c:dPt>
          <c:dPt>
            <c:idx val="5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E42-4157-B9D8-F7BB8F407C9B}"/>
              </c:ext>
            </c:extLst>
          </c:dPt>
          <c:dPt>
            <c:idx val="59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E42-4157-B9D8-F7BB8F407C9B}"/>
              </c:ext>
            </c:extLst>
          </c:dPt>
          <c:dPt>
            <c:idx val="6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E42-4157-B9D8-F7BB8F407C9B}"/>
              </c:ext>
            </c:extLst>
          </c:dPt>
          <c:dPt>
            <c:idx val="6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E42-4157-B9D8-F7BB8F407C9B}"/>
              </c:ext>
            </c:extLst>
          </c:dPt>
          <c:cat>
            <c:strRef>
              <c:f>'Доходність (графік)'!$A$2:$A$53</c:f>
              <c:strCache>
                <c:ptCount val="52"/>
                <c:pt idx="0">
                  <c:v>НТ "ВНПФ "Національний"</c:v>
                </c:pt>
                <c:pt idx="1">
                  <c:v>НТ "ВНПФ "ЗОЛОТИЙ ВІК"</c:v>
                </c:pt>
                <c:pt idx="2">
                  <c:v>ВНПФ "ПенсІйна опІка"</c:v>
                </c:pt>
                <c:pt idx="3">
                  <c:v>ВНПФ "НІКА"</c:v>
                </c:pt>
                <c:pt idx="4">
                  <c:v>ВНПФ "СОЦІАЛЬНА ПІДТРИМКА"</c:v>
                </c:pt>
                <c:pt idx="5">
                  <c:v>НТ ВНПФ "Український пенсІйний капІтал"</c:v>
                </c:pt>
                <c:pt idx="6">
                  <c:v>ВНПФ "ІнІцІатива"</c:v>
                </c:pt>
                <c:pt idx="7">
                  <c:v>НО "ВПФ "СоцІальнІ гарантІї"</c:v>
                </c:pt>
                <c:pt idx="8">
                  <c:v>ВНПФ "Всеукраїнський пенсійний фонд"</c:v>
                </c:pt>
                <c:pt idx="9">
                  <c:v>ВНПФ "Україна"</c:v>
                </c:pt>
                <c:pt idx="10">
                  <c:v>ГПФ "ВПФ "ФРІФЛАЙТ"</c:v>
                </c:pt>
                <c:pt idx="11">
                  <c:v>ВНПФ "ПРИЧЕТНІСТЬ"</c:v>
                </c:pt>
                <c:pt idx="12">
                  <c:v>ВНПФ "Український пенсійний фонд"</c:v>
                </c:pt>
                <c:pt idx="13">
                  <c:v>ВНПФ "ТУРБОТА"</c:v>
                </c:pt>
                <c:pt idx="14">
                  <c:v>НО ВНПФ "ДОВІРА-УКРАЇНА"</c:v>
                </c:pt>
                <c:pt idx="15">
                  <c:v>ВНПФ "РЕЗЕРВ"</c:v>
                </c:pt>
                <c:pt idx="16">
                  <c:v>НТ "ВНПФ "НАДІЯ"</c:v>
                </c:pt>
                <c:pt idx="17">
                  <c:v>КНП ФОНД ТПП УКРАЇНИ</c:v>
                </c:pt>
                <c:pt idx="18">
                  <c:v>ВНПФ"Джерело"</c:v>
                </c:pt>
                <c:pt idx="19">
                  <c:v>НТ ВНПФ "Дністер"</c:v>
                </c:pt>
                <c:pt idx="20">
                  <c:v>ВПФ "ПенсІйний капІтал"</c:v>
                </c:pt>
                <c:pt idx="21">
                  <c:v>ВНПФ "Європейський вибір"</c:v>
                </c:pt>
                <c:pt idx="22">
                  <c:v>НТ "ВНПФ "АРТА"</c:v>
                </c:pt>
                <c:pt idx="23">
                  <c:v>НТ ВНПФ "Прикарпаття"</c:v>
                </c:pt>
                <c:pt idx="24">
                  <c:v>ППФ НГ ПРОФСПІЛКИ ЕНЕРГЕТИКІВ УКРАЇНИ</c:v>
                </c:pt>
                <c:pt idx="25">
                  <c:v>НТ "ВПФ "СоцІальна перспектива"</c:v>
                </c:pt>
                <c:pt idx="26">
                  <c:v>НТ "ВНПФ "ВСІ"</c:v>
                </c:pt>
                <c:pt idx="27">
                  <c:v>НТ "ВНПФ "РЕЗЕРВ Р?ВНЕНЩИНИ"</c:v>
                </c:pt>
                <c:pt idx="28">
                  <c:v>ВНПФ "СТОЛИЧНИЙ РЕЗЕРВ"</c:v>
                </c:pt>
                <c:pt idx="29">
                  <c:v>НТ "ВНПФ "Фонд пенсІйних заощаджень"</c:v>
                </c:pt>
                <c:pt idx="30">
                  <c:v>ПНПФ "Шахтар"</c:v>
                </c:pt>
                <c:pt idx="31">
                  <c:v>ВПФ "Фармацевтичний"</c:v>
                </c:pt>
                <c:pt idx="32">
                  <c:v>ВНПФ "ГАРАНТ-ПЕНСІЯ"</c:v>
                </c:pt>
                <c:pt idx="33">
                  <c:v>ВНПФ "ПОКРОВА"</c:v>
                </c:pt>
                <c:pt idx="34">
                  <c:v>ПНПФ "МагІстраль"</c:v>
                </c:pt>
                <c:pt idx="35">
                  <c:v>НТ "ВПФ "СоцІальний стандарт"</c:v>
                </c:pt>
                <c:pt idx="36">
                  <c:v>НТ "ВНПФ "ЄВРОПА"</c:v>
                </c:pt>
                <c:pt idx="37">
                  <c:v>НТ "НППФ "Хлібний"</c:v>
                </c:pt>
                <c:pt idx="38">
                  <c:v>ВПФ "ОТП ПенсІя"</c:v>
                </c:pt>
                <c:pt idx="39">
                  <c:v>ВПФ "Приватфонд"</c:v>
                </c:pt>
                <c:pt idx="40">
                  <c:v>НТ "ВНПФ "ВЗАЄМОДОПОМОГА"</c:v>
                </c:pt>
                <c:pt idx="41">
                  <c:v>ВНПФ "НадІйна перспектива"</c:v>
                </c:pt>
                <c:pt idx="42">
                  <c:v>ВНПФ "Золота осІнь"</c:v>
                </c:pt>
                <c:pt idx="43">
                  <c:v>ВНПФ "Емерит-Україна"</c:v>
                </c:pt>
                <c:pt idx="44">
                  <c:v>НТ "ВПФ"ДинастІя"</c:v>
                </c:pt>
                <c:pt idx="45">
                  <c:v>НТ «НКПФ ВАТ «Укрексімбанк»</c:v>
                </c:pt>
                <c:pt idx="46">
                  <c:v>Середня доходність НПФ</c:v>
                </c:pt>
                <c:pt idx="47">
                  <c:v>Депозити у євро</c:v>
                </c:pt>
                <c:pt idx="48">
                  <c:v>Депозити у дол. США</c:v>
                </c:pt>
                <c:pt idx="49">
                  <c:v>Депозити у грн.</c:v>
                </c:pt>
                <c:pt idx="50">
                  <c:v>"Золотий" депозит (за офіційним курсом золота)</c:v>
                </c:pt>
                <c:pt idx="51">
                  <c:v>ОВДП у гривні (однорічні)</c:v>
                </c:pt>
              </c:strCache>
            </c:strRef>
          </c:cat>
          <c:val>
            <c:numRef>
              <c:f>'Доходність (графік)'!$B$2:$B$53</c:f>
              <c:numCache>
                <c:formatCode>0.00%</c:formatCode>
                <c:ptCount val="52"/>
                <c:pt idx="0">
                  <c:v>-9.713890170742967E-2</c:v>
                </c:pt>
                <c:pt idx="1">
                  <c:v>-5.3206384766171233E-3</c:v>
                </c:pt>
                <c:pt idx="2">
                  <c:v>-4.6475600309837661E-3</c:v>
                </c:pt>
                <c:pt idx="3">
                  <c:v>-3.5008752188046E-3</c:v>
                </c:pt>
                <c:pt idx="4">
                  <c:v>-2.8201605322148993E-3</c:v>
                </c:pt>
                <c:pt idx="5">
                  <c:v>-2.6815813668390476E-4</c:v>
                </c:pt>
                <c:pt idx="6">
                  <c:v>0</c:v>
                </c:pt>
                <c:pt idx="7">
                  <c:v>8.3730054304909096E-4</c:v>
                </c:pt>
                <c:pt idx="8">
                  <c:v>1.0163749294185287E-3</c:v>
                </c:pt>
                <c:pt idx="9">
                  <c:v>1.1485451761104049E-3</c:v>
                </c:pt>
                <c:pt idx="10">
                  <c:v>1.4867937729579062E-3</c:v>
                </c:pt>
                <c:pt idx="11">
                  <c:v>1.9323138077624868E-3</c:v>
                </c:pt>
                <c:pt idx="12">
                  <c:v>3.0707942567846924E-3</c:v>
                </c:pt>
                <c:pt idx="13">
                  <c:v>3.3099036780839253E-3</c:v>
                </c:pt>
                <c:pt idx="14">
                  <c:v>3.8314176245211051E-3</c:v>
                </c:pt>
                <c:pt idx="15">
                  <c:v>3.9641143334028239E-3</c:v>
                </c:pt>
                <c:pt idx="16">
                  <c:v>4.5622119815669215E-3</c:v>
                </c:pt>
                <c:pt idx="17">
                  <c:v>5.3741215378255713E-3</c:v>
                </c:pt>
                <c:pt idx="18">
                  <c:v>5.4093367880359011E-3</c:v>
                </c:pt>
                <c:pt idx="19">
                  <c:v>5.7446218454104692E-3</c:v>
                </c:pt>
                <c:pt idx="20">
                  <c:v>6.2702029053238739E-3</c:v>
                </c:pt>
                <c:pt idx="21">
                  <c:v>6.3019192208537689E-3</c:v>
                </c:pt>
                <c:pt idx="22">
                  <c:v>7.0520737878003725E-3</c:v>
                </c:pt>
                <c:pt idx="23">
                  <c:v>7.7859715314696487E-3</c:v>
                </c:pt>
                <c:pt idx="24">
                  <c:v>7.954170787998649E-3</c:v>
                </c:pt>
                <c:pt idx="25">
                  <c:v>8.0209560167323612E-3</c:v>
                </c:pt>
                <c:pt idx="26">
                  <c:v>8.1186820145187077E-3</c:v>
                </c:pt>
                <c:pt idx="27">
                  <c:v>8.5298768401596003E-3</c:v>
                </c:pt>
                <c:pt idx="28">
                  <c:v>8.6545635414074784E-3</c:v>
                </c:pt>
                <c:pt idx="29">
                  <c:v>8.9360222531293942E-3</c:v>
                </c:pt>
                <c:pt idx="30">
                  <c:v>9.277857484456975E-3</c:v>
                </c:pt>
                <c:pt idx="31">
                  <c:v>9.7196261682244156E-3</c:v>
                </c:pt>
                <c:pt idx="32">
                  <c:v>9.8288001715574058E-3</c:v>
                </c:pt>
                <c:pt idx="33">
                  <c:v>1.0034126216064809E-2</c:v>
                </c:pt>
                <c:pt idx="34">
                  <c:v>1.0065900506308845E-2</c:v>
                </c:pt>
                <c:pt idx="35">
                  <c:v>1.1219877069172934E-2</c:v>
                </c:pt>
                <c:pt idx="36">
                  <c:v>1.1469902853857183E-2</c:v>
                </c:pt>
                <c:pt idx="37">
                  <c:v>1.1576354679802892E-2</c:v>
                </c:pt>
                <c:pt idx="38">
                  <c:v>1.185016608622691E-2</c:v>
                </c:pt>
                <c:pt idx="39">
                  <c:v>1.2375778637015999E-2</c:v>
                </c:pt>
                <c:pt idx="40">
                  <c:v>1.5326240607097752E-2</c:v>
                </c:pt>
                <c:pt idx="41">
                  <c:v>1.6276823092010728E-2</c:v>
                </c:pt>
                <c:pt idx="42">
                  <c:v>1.6482384451617316E-2</c:v>
                </c:pt>
                <c:pt idx="43">
                  <c:v>1.7669478981646058E-2</c:v>
                </c:pt>
                <c:pt idx="44">
                  <c:v>1.8242993330390256E-2</c:v>
                </c:pt>
                <c:pt idx="45">
                  <c:v>1.9146158150557868E-2</c:v>
                </c:pt>
                <c:pt idx="46">
                  <c:v>4.6995318164695229E-3</c:v>
                </c:pt>
                <c:pt idx="47">
                  <c:v>-9.6440908622105193E-3</c:v>
                </c:pt>
                <c:pt idx="48">
                  <c:v>1.9663122332702621E-4</c:v>
                </c:pt>
                <c:pt idx="49">
                  <c:v>1.047123287671233E-2</c:v>
                </c:pt>
                <c:pt idx="50">
                  <c:v>-3.6511967252830235E-3</c:v>
                </c:pt>
                <c:pt idx="51">
                  <c:v>1.3430136986301369E-2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E42-4157-B9D8-F7BB8F40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97695071"/>
        <c:axId val="1"/>
      </c:barChart>
      <c:catAx>
        <c:axId val="3976950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97695071"/>
        <c:crosses val="autoZero"/>
        <c:crossBetween val="between"/>
        <c:minorUnit val="0.0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52</xdr:row>
      <xdr:rowOff>76200</xdr:rowOff>
    </xdr:from>
    <xdr:to>
      <xdr:col>6</xdr:col>
      <xdr:colOff>114300</xdr:colOff>
      <xdr:row>78</xdr:row>
      <xdr:rowOff>0</xdr:rowOff>
    </xdr:to>
    <xdr:graphicFrame macro="">
      <xdr:nvGraphicFramePr>
        <xdr:cNvPr id="4098" name="Діагр. 2">
          <a:extLst>
            <a:ext uri="{FF2B5EF4-FFF2-40B4-BE49-F238E27FC236}">
              <a16:creationId xmlns:a16="http://schemas.microsoft.com/office/drawing/2014/main" id="{9F16842A-97D3-1FBA-7894-46965BC42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23</xdr:col>
      <xdr:colOff>419100</xdr:colOff>
      <xdr:row>81</xdr:row>
      <xdr:rowOff>152400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30140910-CE76-7D38-26D6-683A4AB63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F73D-8336-4649-8985-EDE127704C5F}">
  <sheetPr>
    <tabColor theme="8" tint="0.59999389629810485"/>
  </sheetPr>
  <dimension ref="A1:K50"/>
  <sheetViews>
    <sheetView tabSelected="1" zoomScaleNormal="100" workbookViewId="0">
      <selection activeCell="B3" sqref="B3"/>
    </sheetView>
  </sheetViews>
  <sheetFormatPr defaultRowHeight="14.25" x14ac:dyDescent="0.2"/>
  <cols>
    <col min="1" max="1" width="6" style="5" customWidth="1"/>
    <col min="2" max="2" width="11.5703125" style="5" customWidth="1"/>
    <col min="3" max="3" width="13.7109375" style="5" bestFit="1" customWidth="1"/>
    <col min="4" max="4" width="103.5703125" style="4" bestFit="1" customWidth="1"/>
    <col min="5" max="5" width="19.140625" style="44" bestFit="1" customWidth="1"/>
    <col min="6" max="6" width="19" style="44" bestFit="1" customWidth="1"/>
    <col min="7" max="7" width="16" style="44" bestFit="1" customWidth="1"/>
    <col min="8" max="8" width="17" style="65" customWidth="1"/>
    <col min="9" max="9" width="15.140625" style="67" customWidth="1"/>
    <col min="10" max="10" width="48.42578125" style="4" bestFit="1" customWidth="1"/>
    <col min="11" max="11" width="58.140625" style="4" bestFit="1" customWidth="1"/>
    <col min="12" max="16384" width="9.140625" style="4"/>
  </cols>
  <sheetData>
    <row r="1" spans="1:11" s="3" customFormat="1" ht="15.75" thickBot="1" x14ac:dyDescent="0.25">
      <c r="A1" s="80" t="s">
        <v>91</v>
      </c>
      <c r="B1" s="80"/>
      <c r="C1" s="80"/>
      <c r="D1" s="80"/>
      <c r="E1" s="81"/>
      <c r="F1" s="81"/>
      <c r="G1" s="81"/>
      <c r="H1" s="82"/>
      <c r="I1" s="83"/>
      <c r="J1" s="84"/>
      <c r="K1" s="84"/>
    </row>
    <row r="2" spans="1:11" ht="51.75" thickBot="1" x14ac:dyDescent="0.25">
      <c r="A2" s="85" t="s">
        <v>19</v>
      </c>
      <c r="B2" s="86" t="s">
        <v>89</v>
      </c>
      <c r="C2" s="86" t="s">
        <v>92</v>
      </c>
      <c r="D2" s="87" t="s">
        <v>0</v>
      </c>
      <c r="E2" s="88" t="s">
        <v>23</v>
      </c>
      <c r="F2" s="89" t="s">
        <v>24</v>
      </c>
      <c r="G2" s="89" t="s">
        <v>10</v>
      </c>
      <c r="H2" s="90" t="s">
        <v>102</v>
      </c>
      <c r="I2" s="91" t="s">
        <v>103</v>
      </c>
      <c r="J2" s="92" t="s">
        <v>104</v>
      </c>
      <c r="K2" s="92" t="s">
        <v>120</v>
      </c>
    </row>
    <row r="3" spans="1:11" x14ac:dyDescent="0.2">
      <c r="A3" s="93">
        <v>1</v>
      </c>
      <c r="B3" s="94" t="s">
        <v>25</v>
      </c>
      <c r="C3" s="95" t="s">
        <v>26</v>
      </c>
      <c r="D3" s="94" t="s">
        <v>130</v>
      </c>
      <c r="E3" s="96">
        <v>704206923.77999997</v>
      </c>
      <c r="F3" s="96">
        <v>15517718.09</v>
      </c>
      <c r="G3" s="96">
        <v>2.2532251067377587</v>
      </c>
      <c r="H3" s="111">
        <v>79992789</v>
      </c>
      <c r="I3" s="97">
        <v>8.8033999999999999</v>
      </c>
      <c r="J3" s="84" t="s">
        <v>131</v>
      </c>
      <c r="K3" s="84" t="s">
        <v>121</v>
      </c>
    </row>
    <row r="4" spans="1:11" x14ac:dyDescent="0.2">
      <c r="A4" s="93">
        <v>2</v>
      </c>
      <c r="B4" s="94" t="s">
        <v>83</v>
      </c>
      <c r="C4" s="95" t="s">
        <v>26</v>
      </c>
      <c r="D4" s="94" t="s">
        <v>180</v>
      </c>
      <c r="E4" s="96">
        <v>578638607.97000003</v>
      </c>
      <c r="F4" s="96">
        <v>10762729.57</v>
      </c>
      <c r="G4" s="96">
        <v>1.8952609151711641</v>
      </c>
      <c r="H4" s="111">
        <v>39254044</v>
      </c>
      <c r="I4" s="97">
        <v>14.7409</v>
      </c>
      <c r="J4" s="84" t="s">
        <v>169</v>
      </c>
      <c r="K4" s="107" t="s">
        <v>169</v>
      </c>
    </row>
    <row r="5" spans="1:11" x14ac:dyDescent="0.2">
      <c r="A5" s="93">
        <v>3</v>
      </c>
      <c r="B5" s="94" t="s">
        <v>33</v>
      </c>
      <c r="C5" s="95" t="s">
        <v>34</v>
      </c>
      <c r="D5" s="94" t="s">
        <v>35</v>
      </c>
      <c r="E5" s="96">
        <v>422262269.83999997</v>
      </c>
      <c r="F5" s="96">
        <v>5479613.4800000004</v>
      </c>
      <c r="G5" s="96">
        <v>1.3147412437591584</v>
      </c>
      <c r="H5" s="111">
        <v>45460337</v>
      </c>
      <c r="I5" s="97">
        <v>9.2886000000000006</v>
      </c>
      <c r="J5" s="84" t="s">
        <v>147</v>
      </c>
      <c r="K5" s="108" t="s">
        <v>147</v>
      </c>
    </row>
    <row r="6" spans="1:11" x14ac:dyDescent="0.2">
      <c r="A6" s="93">
        <v>4</v>
      </c>
      <c r="B6" s="94" t="s">
        <v>30</v>
      </c>
      <c r="C6" s="94" t="s">
        <v>26</v>
      </c>
      <c r="D6" s="94" t="s">
        <v>146</v>
      </c>
      <c r="E6" s="96">
        <v>342154055.27999997</v>
      </c>
      <c r="F6" s="96">
        <v>5647679.5</v>
      </c>
      <c r="G6" s="96">
        <v>1.6783276355192527</v>
      </c>
      <c r="H6" s="111">
        <v>31103331</v>
      </c>
      <c r="I6" s="97">
        <v>11.0006</v>
      </c>
      <c r="J6" s="107" t="s">
        <v>147</v>
      </c>
      <c r="K6" s="108" t="s">
        <v>147</v>
      </c>
    </row>
    <row r="7" spans="1:11" x14ac:dyDescent="0.2">
      <c r="A7" s="93">
        <v>5</v>
      </c>
      <c r="B7" s="94" t="s">
        <v>27</v>
      </c>
      <c r="C7" s="95" t="s">
        <v>26</v>
      </c>
      <c r="D7" s="94" t="s">
        <v>154</v>
      </c>
      <c r="E7" s="96">
        <v>336081608.87</v>
      </c>
      <c r="F7" s="96">
        <v>10595360.689999999</v>
      </c>
      <c r="G7" s="96">
        <v>3.2552406589357901</v>
      </c>
      <c r="H7" s="111">
        <v>39380451</v>
      </c>
      <c r="I7" s="97">
        <v>8.5342000000000002</v>
      </c>
      <c r="J7" s="84" t="s">
        <v>147</v>
      </c>
      <c r="K7" s="4" t="s">
        <v>121</v>
      </c>
    </row>
    <row r="8" spans="1:11" x14ac:dyDescent="0.2">
      <c r="A8" s="93">
        <v>6</v>
      </c>
      <c r="B8" s="94" t="s">
        <v>28</v>
      </c>
      <c r="C8" s="95" t="s">
        <v>26</v>
      </c>
      <c r="D8" s="94" t="s">
        <v>29</v>
      </c>
      <c r="E8" s="96">
        <v>274165130.31</v>
      </c>
      <c r="F8" s="96">
        <v>3287989.03</v>
      </c>
      <c r="G8" s="96">
        <v>1.2138303787698703</v>
      </c>
      <c r="H8" s="111">
        <v>50752418</v>
      </c>
      <c r="I8" s="97">
        <v>5.4020000000000001</v>
      </c>
      <c r="J8" s="107" t="s">
        <v>116</v>
      </c>
      <c r="K8" s="84" t="s">
        <v>116</v>
      </c>
    </row>
    <row r="9" spans="1:11" x14ac:dyDescent="0.2">
      <c r="A9" s="93">
        <v>7</v>
      </c>
      <c r="B9" s="94" t="s">
        <v>84</v>
      </c>
      <c r="C9" s="95" t="s">
        <v>39</v>
      </c>
      <c r="D9" s="94" t="s">
        <v>216</v>
      </c>
      <c r="E9" s="96">
        <v>104056253.55</v>
      </c>
      <c r="F9" s="96">
        <v>631898.79</v>
      </c>
      <c r="G9" s="96">
        <v>0.61097677763264358</v>
      </c>
      <c r="H9" s="111">
        <v>42546547</v>
      </c>
      <c r="I9" s="97">
        <v>2.4457</v>
      </c>
      <c r="J9" s="107" t="s">
        <v>171</v>
      </c>
      <c r="K9" s="84" t="s">
        <v>170</v>
      </c>
    </row>
    <row r="10" spans="1:11" x14ac:dyDescent="0.2">
      <c r="A10" s="93">
        <v>8</v>
      </c>
      <c r="B10" s="94" t="s">
        <v>36</v>
      </c>
      <c r="C10" s="95" t="s">
        <v>26</v>
      </c>
      <c r="D10" s="94" t="s">
        <v>202</v>
      </c>
      <c r="E10" s="96">
        <v>87013866.730000004</v>
      </c>
      <c r="F10" s="96">
        <v>723445.63</v>
      </c>
      <c r="G10" s="96">
        <v>0.83838463270635089</v>
      </c>
      <c r="H10" s="111">
        <v>19519604</v>
      </c>
      <c r="I10" s="97">
        <v>4.4577999999999998</v>
      </c>
      <c r="J10" s="94" t="s">
        <v>134</v>
      </c>
      <c r="K10" s="4" t="s">
        <v>133</v>
      </c>
    </row>
    <row r="11" spans="1:11" x14ac:dyDescent="0.2">
      <c r="A11" s="93">
        <v>9</v>
      </c>
      <c r="B11" s="94" t="s">
        <v>38</v>
      </c>
      <c r="C11" s="95" t="s">
        <v>39</v>
      </c>
      <c r="D11" s="94" t="s">
        <v>145</v>
      </c>
      <c r="E11" s="96">
        <v>82966156.810000002</v>
      </c>
      <c r="F11" s="96">
        <v>673333.65</v>
      </c>
      <c r="G11" s="96">
        <v>0.81821673402899364</v>
      </c>
      <c r="H11" s="111">
        <v>16502993</v>
      </c>
      <c r="I11" s="97">
        <v>5.0273000000000003</v>
      </c>
      <c r="J11" s="106" t="s">
        <v>131</v>
      </c>
      <c r="K11" s="107" t="s">
        <v>121</v>
      </c>
    </row>
    <row r="12" spans="1:11" x14ac:dyDescent="0.2">
      <c r="A12" s="93">
        <v>10</v>
      </c>
      <c r="B12" s="94" t="s">
        <v>31</v>
      </c>
      <c r="C12" s="95" t="s">
        <v>26</v>
      </c>
      <c r="D12" s="94" t="s">
        <v>203</v>
      </c>
      <c r="E12" s="96">
        <v>79746677.040000007</v>
      </c>
      <c r="F12" s="96">
        <v>1182394.9099999999</v>
      </c>
      <c r="G12" s="96">
        <v>1.5050031362133609</v>
      </c>
      <c r="H12" s="111">
        <v>12823481</v>
      </c>
      <c r="I12" s="97">
        <v>6.2187999999999999</v>
      </c>
      <c r="J12" s="106" t="s">
        <v>178</v>
      </c>
      <c r="K12" s="4" t="s">
        <v>121</v>
      </c>
    </row>
    <row r="13" spans="1:11" x14ac:dyDescent="0.2">
      <c r="A13" s="93">
        <v>11</v>
      </c>
      <c r="B13" s="94" t="s">
        <v>32</v>
      </c>
      <c r="C13" s="95" t="s">
        <v>26</v>
      </c>
      <c r="D13" s="94" t="s">
        <v>141</v>
      </c>
      <c r="E13" s="96">
        <v>69374855.400000006</v>
      </c>
      <c r="F13" s="96">
        <v>2037884.39</v>
      </c>
      <c r="G13" s="96">
        <v>3.026397474423618</v>
      </c>
      <c r="H13" s="111">
        <v>60581979</v>
      </c>
      <c r="I13" s="97">
        <v>1.1451</v>
      </c>
      <c r="J13" s="94" t="s">
        <v>131</v>
      </c>
      <c r="K13" s="107" t="s">
        <v>121</v>
      </c>
    </row>
    <row r="14" spans="1:11" x14ac:dyDescent="0.2">
      <c r="A14" s="93">
        <v>12</v>
      </c>
      <c r="B14" s="94" t="s">
        <v>78</v>
      </c>
      <c r="C14" s="95" t="s">
        <v>26</v>
      </c>
      <c r="D14" s="105" t="s">
        <v>172</v>
      </c>
      <c r="E14" s="96">
        <v>61699410.829999998</v>
      </c>
      <c r="F14" s="99">
        <v>-316191.25</v>
      </c>
      <c r="G14" s="99">
        <v>-0.50985758324512176</v>
      </c>
      <c r="H14" s="111">
        <v>23594409</v>
      </c>
      <c r="I14" s="97">
        <v>2.6150000000000002</v>
      </c>
      <c r="J14" s="106" t="s">
        <v>124</v>
      </c>
      <c r="K14" s="4" t="s">
        <v>124</v>
      </c>
    </row>
    <row r="15" spans="1:11" x14ac:dyDescent="0.2">
      <c r="A15" s="93">
        <v>13</v>
      </c>
      <c r="B15" s="94" t="s">
        <v>43</v>
      </c>
      <c r="C15" s="95" t="s">
        <v>26</v>
      </c>
      <c r="D15" s="104" t="s">
        <v>155</v>
      </c>
      <c r="E15" s="96">
        <v>61207041.789999999</v>
      </c>
      <c r="F15" s="96">
        <v>545535.78</v>
      </c>
      <c r="G15" s="96">
        <v>0.89931130280555749</v>
      </c>
      <c r="H15" s="111">
        <v>12330047</v>
      </c>
      <c r="I15" s="97">
        <v>4.9641000000000002</v>
      </c>
      <c r="J15" s="107" t="s">
        <v>156</v>
      </c>
      <c r="K15" s="106" t="s">
        <v>121</v>
      </c>
    </row>
    <row r="16" spans="1:11" x14ac:dyDescent="0.2">
      <c r="A16" s="93">
        <v>14</v>
      </c>
      <c r="B16" s="94" t="s">
        <v>42</v>
      </c>
      <c r="C16" s="95" t="s">
        <v>26</v>
      </c>
      <c r="D16" s="94" t="s">
        <v>123</v>
      </c>
      <c r="E16" s="96">
        <v>60573136.140000001</v>
      </c>
      <c r="F16" s="96">
        <v>930065.11</v>
      </c>
      <c r="G16" s="96">
        <v>1.5593850114327381</v>
      </c>
      <c r="H16" s="111">
        <v>40926420</v>
      </c>
      <c r="I16" s="97">
        <v>1.4801</v>
      </c>
      <c r="J16" s="84" t="s">
        <v>122</v>
      </c>
      <c r="K16" s="106" t="s">
        <v>121</v>
      </c>
    </row>
    <row r="17" spans="1:11" x14ac:dyDescent="0.2">
      <c r="A17" s="93">
        <v>15</v>
      </c>
      <c r="B17" s="94" t="s">
        <v>40</v>
      </c>
      <c r="C17" s="95" t="s">
        <v>26</v>
      </c>
      <c r="D17" s="94" t="s">
        <v>41</v>
      </c>
      <c r="E17" s="96">
        <v>51373164.780000001</v>
      </c>
      <c r="F17" s="96">
        <v>568368.63</v>
      </c>
      <c r="G17" s="96">
        <v>1.1187302638158627</v>
      </c>
      <c r="H17" s="111">
        <v>15371078</v>
      </c>
      <c r="I17" s="97">
        <v>3.3422000000000001</v>
      </c>
      <c r="J17" s="106" t="s">
        <v>179</v>
      </c>
      <c r="K17" s="107" t="s">
        <v>133</v>
      </c>
    </row>
    <row r="18" spans="1:11" x14ac:dyDescent="0.2">
      <c r="A18" s="93">
        <v>16</v>
      </c>
      <c r="B18" s="94" t="s">
        <v>45</v>
      </c>
      <c r="C18" s="95" t="s">
        <v>26</v>
      </c>
      <c r="D18" s="94" t="s">
        <v>161</v>
      </c>
      <c r="E18" s="96">
        <v>35589387.25</v>
      </c>
      <c r="F18" s="96">
        <v>75155.64</v>
      </c>
      <c r="G18" s="96">
        <v>0.21162119126023526</v>
      </c>
      <c r="H18" s="111">
        <v>7040198</v>
      </c>
      <c r="I18" s="97">
        <v>5.0552000000000001</v>
      </c>
      <c r="J18" s="94" t="s">
        <v>140</v>
      </c>
      <c r="K18" s="84" t="s">
        <v>121</v>
      </c>
    </row>
    <row r="19" spans="1:11" x14ac:dyDescent="0.2">
      <c r="A19" s="93">
        <v>17</v>
      </c>
      <c r="B19" s="94" t="s">
        <v>80</v>
      </c>
      <c r="C19" s="95" t="s">
        <v>26</v>
      </c>
      <c r="D19" s="94" t="s">
        <v>110</v>
      </c>
      <c r="E19" s="96">
        <v>23554205.75</v>
      </c>
      <c r="F19" s="96">
        <v>-61780.45</v>
      </c>
      <c r="G19" s="96">
        <v>-0.26160436187923608</v>
      </c>
      <c r="H19" s="111">
        <v>19489193</v>
      </c>
      <c r="I19" s="97">
        <v>1.2085999999999999</v>
      </c>
      <c r="J19" s="107" t="s">
        <v>135</v>
      </c>
      <c r="K19" s="84" t="s">
        <v>127</v>
      </c>
    </row>
    <row r="20" spans="1:11" x14ac:dyDescent="0.2">
      <c r="A20" s="93">
        <v>18</v>
      </c>
      <c r="B20" s="94" t="s">
        <v>79</v>
      </c>
      <c r="C20" s="95" t="s">
        <v>26</v>
      </c>
      <c r="D20" s="94" t="s">
        <v>188</v>
      </c>
      <c r="E20" s="96">
        <v>22595512.039999999</v>
      </c>
      <c r="F20" s="96">
        <v>-11334.99</v>
      </c>
      <c r="G20" s="96">
        <v>-5.0139632408544799E-2</v>
      </c>
      <c r="H20" s="111">
        <v>12450668</v>
      </c>
      <c r="I20" s="97">
        <v>1.8148</v>
      </c>
      <c r="J20" s="107" t="s">
        <v>157</v>
      </c>
      <c r="K20" s="4" t="s">
        <v>157</v>
      </c>
    </row>
    <row r="21" spans="1:11" x14ac:dyDescent="0.2">
      <c r="A21" s="93">
        <v>19</v>
      </c>
      <c r="B21" s="94" t="s">
        <v>73</v>
      </c>
      <c r="C21" s="95" t="s">
        <v>26</v>
      </c>
      <c r="D21" s="94" t="s">
        <v>204</v>
      </c>
      <c r="E21" s="96">
        <v>19410433.16</v>
      </c>
      <c r="F21" s="96">
        <v>-5302.59</v>
      </c>
      <c r="G21" s="96">
        <v>-2.7310785788785097E-2</v>
      </c>
      <c r="H21" s="111">
        <v>7437917</v>
      </c>
      <c r="I21" s="97">
        <v>2.6097000000000001</v>
      </c>
      <c r="J21" s="84" t="s">
        <v>165</v>
      </c>
      <c r="K21" s="4" t="s">
        <v>165</v>
      </c>
    </row>
    <row r="22" spans="1:11" x14ac:dyDescent="0.2">
      <c r="A22" s="93">
        <v>20</v>
      </c>
      <c r="B22" s="94" t="s">
        <v>74</v>
      </c>
      <c r="C22" s="95" t="s">
        <v>26</v>
      </c>
      <c r="D22" s="94" t="s">
        <v>206</v>
      </c>
      <c r="E22" s="96">
        <v>14334990.24</v>
      </c>
      <c r="F22" s="96">
        <v>15129.48</v>
      </c>
      <c r="G22" s="96">
        <v>0.10565382061717798</v>
      </c>
      <c r="H22" s="111">
        <v>3426460</v>
      </c>
      <c r="I22" s="97">
        <v>4.1836000000000002</v>
      </c>
      <c r="J22" s="84" t="s">
        <v>160</v>
      </c>
      <c r="K22" s="4" t="s">
        <v>160</v>
      </c>
    </row>
    <row r="23" spans="1:11" x14ac:dyDescent="0.2">
      <c r="A23" s="93">
        <v>21</v>
      </c>
      <c r="B23" s="94" t="s">
        <v>44</v>
      </c>
      <c r="C23" s="95" t="s">
        <v>26</v>
      </c>
      <c r="D23" s="94" t="s">
        <v>207</v>
      </c>
      <c r="E23" s="96">
        <v>11317455.859999999</v>
      </c>
      <c r="F23" s="96">
        <v>247851</v>
      </c>
      <c r="G23" s="96">
        <v>2.2390230106190074</v>
      </c>
      <c r="H23" s="111">
        <v>8293036</v>
      </c>
      <c r="I23" s="97">
        <v>1.3647</v>
      </c>
      <c r="J23" s="106" t="s">
        <v>147</v>
      </c>
      <c r="K23" s="4" t="s">
        <v>208</v>
      </c>
    </row>
    <row r="24" spans="1:11" x14ac:dyDescent="0.2">
      <c r="A24" s="93">
        <v>22</v>
      </c>
      <c r="B24" s="94" t="s">
        <v>81</v>
      </c>
      <c r="C24" s="95" t="s">
        <v>26</v>
      </c>
      <c r="D24" s="94" t="s">
        <v>205</v>
      </c>
      <c r="E24" s="96">
        <v>10841483.880000001</v>
      </c>
      <c r="F24" s="96">
        <v>-40020.050000000003</v>
      </c>
      <c r="G24" s="96">
        <v>-0.36778050403184182</v>
      </c>
      <c r="H24" s="111">
        <v>27203305</v>
      </c>
      <c r="I24" s="97">
        <v>0.39850000000000002</v>
      </c>
      <c r="J24" s="106" t="s">
        <v>152</v>
      </c>
      <c r="K24" s="84" t="s">
        <v>150</v>
      </c>
    </row>
    <row r="25" spans="1:11" x14ac:dyDescent="0.2">
      <c r="A25" s="93">
        <v>23</v>
      </c>
      <c r="B25" s="94" t="s">
        <v>75</v>
      </c>
      <c r="C25" s="95" t="s">
        <v>26</v>
      </c>
      <c r="D25" s="98" t="s">
        <v>76</v>
      </c>
      <c r="E25" s="96">
        <v>10348277.58</v>
      </c>
      <c r="F25" s="99">
        <v>71188.95</v>
      </c>
      <c r="G25" s="99">
        <v>0.6926956900244079</v>
      </c>
      <c r="H25" s="111">
        <v>4909583</v>
      </c>
      <c r="I25" s="97">
        <v>2.1078000000000001</v>
      </c>
      <c r="J25" s="84" t="s">
        <v>138</v>
      </c>
      <c r="K25" s="107" t="s">
        <v>138</v>
      </c>
    </row>
    <row r="26" spans="1:11" x14ac:dyDescent="0.2">
      <c r="A26" s="93">
        <v>24</v>
      </c>
      <c r="B26" s="94" t="s">
        <v>46</v>
      </c>
      <c r="C26" s="95" t="s">
        <v>26</v>
      </c>
      <c r="D26" s="94" t="s">
        <v>209</v>
      </c>
      <c r="E26" s="96">
        <v>9879225.9199999999</v>
      </c>
      <c r="F26" s="96">
        <v>208920.02</v>
      </c>
      <c r="G26" s="96">
        <v>2.1604282445708378</v>
      </c>
      <c r="H26" s="111">
        <v>2491005</v>
      </c>
      <c r="I26" s="97">
        <v>3.9660000000000002</v>
      </c>
      <c r="J26" s="106" t="s">
        <v>134</v>
      </c>
      <c r="K26" s="4" t="s">
        <v>133</v>
      </c>
    </row>
    <row r="27" spans="1:11" x14ac:dyDescent="0.2">
      <c r="A27" s="93">
        <v>25</v>
      </c>
      <c r="B27" s="94" t="s">
        <v>51</v>
      </c>
      <c r="C27" s="95" t="s">
        <v>26</v>
      </c>
      <c r="D27" s="94" t="s">
        <v>132</v>
      </c>
      <c r="E27" s="96">
        <v>8530845.0899999999</v>
      </c>
      <c r="F27" s="96">
        <v>136547.51</v>
      </c>
      <c r="G27" s="96">
        <v>1.6266698755752316</v>
      </c>
      <c r="H27" s="111">
        <v>2457391</v>
      </c>
      <c r="I27" s="97">
        <v>3.4714999999999998</v>
      </c>
      <c r="J27" s="106" t="s">
        <v>122</v>
      </c>
      <c r="K27" s="84" t="s">
        <v>121</v>
      </c>
    </row>
    <row r="28" spans="1:11" x14ac:dyDescent="0.2">
      <c r="A28" s="93">
        <v>26</v>
      </c>
      <c r="B28" s="94" t="s">
        <v>53</v>
      </c>
      <c r="C28" s="95" t="s">
        <v>26</v>
      </c>
      <c r="D28" s="94" t="s">
        <v>153</v>
      </c>
      <c r="E28" s="96">
        <v>7275157.9000000004</v>
      </c>
      <c r="F28" s="96">
        <v>65299.37</v>
      </c>
      <c r="G28" s="96">
        <v>0.9056955795774968</v>
      </c>
      <c r="H28" s="111">
        <v>1606550</v>
      </c>
      <c r="I28" s="97">
        <v>4.5284000000000004</v>
      </c>
      <c r="J28" s="107" t="s">
        <v>144</v>
      </c>
      <c r="K28" s="4" t="s">
        <v>143</v>
      </c>
    </row>
    <row r="29" spans="1:11" x14ac:dyDescent="0.2">
      <c r="A29" s="93">
        <v>27</v>
      </c>
      <c r="B29" s="94" t="s">
        <v>77</v>
      </c>
      <c r="C29" s="95" t="s">
        <v>26</v>
      </c>
      <c r="D29" s="94" t="s">
        <v>142</v>
      </c>
      <c r="E29" s="96">
        <v>6718300.9199999999</v>
      </c>
      <c r="F29" s="96">
        <v>67719.25</v>
      </c>
      <c r="G29" s="96">
        <v>1.0182455213725774</v>
      </c>
      <c r="H29" s="111">
        <v>1656471</v>
      </c>
      <c r="I29" s="97">
        <v>4.0557999999999996</v>
      </c>
      <c r="J29" s="84" t="s">
        <v>144</v>
      </c>
      <c r="K29" s="94" t="s">
        <v>143</v>
      </c>
    </row>
    <row r="30" spans="1:11" x14ac:dyDescent="0.2">
      <c r="A30" s="93">
        <v>28</v>
      </c>
      <c r="B30" s="94" t="s">
        <v>50</v>
      </c>
      <c r="C30" s="95" t="s">
        <v>34</v>
      </c>
      <c r="D30" s="94" t="s">
        <v>210</v>
      </c>
      <c r="E30" s="96">
        <v>6529442.1699999999</v>
      </c>
      <c r="F30" s="96">
        <v>163306.54999999999</v>
      </c>
      <c r="G30" s="96">
        <v>2.5652383132861871</v>
      </c>
      <c r="H30" s="111">
        <v>26843426</v>
      </c>
      <c r="I30" s="97">
        <v>0.2432</v>
      </c>
      <c r="J30" s="84" t="s">
        <v>144</v>
      </c>
      <c r="K30" s="4" t="s">
        <v>143</v>
      </c>
    </row>
    <row r="31" spans="1:11" x14ac:dyDescent="0.2">
      <c r="A31" s="93">
        <v>29</v>
      </c>
      <c r="B31" s="94" t="s">
        <v>68</v>
      </c>
      <c r="C31" s="95" t="s">
        <v>26</v>
      </c>
      <c r="D31" s="94" t="s">
        <v>166</v>
      </c>
      <c r="E31" s="96">
        <v>3851353.97</v>
      </c>
      <c r="F31" s="96">
        <v>37427.550000000003</v>
      </c>
      <c r="G31" s="96">
        <v>0.9813390684134049</v>
      </c>
      <c r="H31" s="111">
        <v>1310802</v>
      </c>
      <c r="I31" s="97">
        <v>2.9382000000000001</v>
      </c>
      <c r="J31" s="94" t="s">
        <v>167</v>
      </c>
      <c r="K31" s="84" t="s">
        <v>167</v>
      </c>
    </row>
    <row r="32" spans="1:11" x14ac:dyDescent="0.2">
      <c r="A32" s="93">
        <v>30</v>
      </c>
      <c r="B32" s="94" t="s">
        <v>52</v>
      </c>
      <c r="C32" s="95" t="s">
        <v>26</v>
      </c>
      <c r="D32" s="94" t="s">
        <v>111</v>
      </c>
      <c r="E32" s="96">
        <v>3827036.85</v>
      </c>
      <c r="F32" s="96">
        <v>39312.28</v>
      </c>
      <c r="G32" s="96">
        <v>1.0378864480106671</v>
      </c>
      <c r="H32" s="111">
        <v>1755620</v>
      </c>
      <c r="I32" s="97">
        <v>2.1798999999999999</v>
      </c>
      <c r="J32" s="94" t="s">
        <v>124</v>
      </c>
      <c r="K32" s="84" t="s">
        <v>124</v>
      </c>
    </row>
    <row r="33" spans="1:11" x14ac:dyDescent="0.2">
      <c r="A33" s="93">
        <v>31</v>
      </c>
      <c r="B33" s="94" t="s">
        <v>58</v>
      </c>
      <c r="C33" s="95" t="s">
        <v>26</v>
      </c>
      <c r="D33" s="94" t="s">
        <v>212</v>
      </c>
      <c r="E33" s="96">
        <v>3668790.19</v>
      </c>
      <c r="F33" s="96">
        <v>80193.59</v>
      </c>
      <c r="G33" s="96">
        <v>2.2346783140796589</v>
      </c>
      <c r="H33" s="111">
        <v>1298498</v>
      </c>
      <c r="I33" s="97">
        <v>2.8254000000000001</v>
      </c>
      <c r="J33" s="107" t="s">
        <v>134</v>
      </c>
      <c r="K33" s="106" t="s">
        <v>137</v>
      </c>
    </row>
    <row r="34" spans="1:11" x14ac:dyDescent="0.2">
      <c r="A34" s="93">
        <v>32</v>
      </c>
      <c r="B34" s="94" t="s">
        <v>48</v>
      </c>
      <c r="C34" s="95" t="s">
        <v>26</v>
      </c>
      <c r="D34" s="94" t="s">
        <v>175</v>
      </c>
      <c r="E34" s="96">
        <v>3328996.24</v>
      </c>
      <c r="F34" s="96">
        <v>33095.89</v>
      </c>
      <c r="G34" s="100">
        <v>1.0041532353974247</v>
      </c>
      <c r="H34" s="111">
        <v>1288427</v>
      </c>
      <c r="I34" s="97">
        <v>2.5838000000000001</v>
      </c>
      <c r="J34" s="107" t="s">
        <v>176</v>
      </c>
      <c r="K34" s="84" t="s">
        <v>121</v>
      </c>
    </row>
    <row r="35" spans="1:11" x14ac:dyDescent="0.2">
      <c r="A35" s="93">
        <v>33</v>
      </c>
      <c r="B35" s="94" t="s">
        <v>71</v>
      </c>
      <c r="C35" s="95" t="s">
        <v>39</v>
      </c>
      <c r="D35" s="94" t="s">
        <v>139</v>
      </c>
      <c r="E35" s="96">
        <v>3213857.87</v>
      </c>
      <c r="F35" s="96">
        <v>26578.68</v>
      </c>
      <c r="G35" s="96">
        <v>0.83389870844669645</v>
      </c>
      <c r="H35" s="111">
        <v>761434</v>
      </c>
      <c r="I35" s="97">
        <v>4.2207999999999997</v>
      </c>
      <c r="J35" s="4" t="s">
        <v>140</v>
      </c>
      <c r="K35" s="4" t="s">
        <v>121</v>
      </c>
    </row>
    <row r="36" spans="1:11" x14ac:dyDescent="0.2">
      <c r="A36" s="93">
        <v>34</v>
      </c>
      <c r="B36" s="94" t="s">
        <v>56</v>
      </c>
      <c r="C36" s="95" t="s">
        <v>26</v>
      </c>
      <c r="D36" s="94" t="s">
        <v>211</v>
      </c>
      <c r="E36" s="96">
        <v>3127955.78</v>
      </c>
      <c r="F36" s="96">
        <v>17912.490000000002</v>
      </c>
      <c r="G36" s="96">
        <v>0.57595629159233397</v>
      </c>
      <c r="H36" s="111">
        <v>1232135</v>
      </c>
      <c r="I36" s="97">
        <v>2.5386000000000002</v>
      </c>
      <c r="J36" s="106" t="s">
        <v>182</v>
      </c>
      <c r="K36" s="4" t="s">
        <v>127</v>
      </c>
    </row>
    <row r="37" spans="1:11" x14ac:dyDescent="0.2">
      <c r="A37" s="93">
        <v>35</v>
      </c>
      <c r="B37" s="94" t="s">
        <v>63</v>
      </c>
      <c r="C37" s="95" t="s">
        <v>26</v>
      </c>
      <c r="D37" s="94" t="s">
        <v>126</v>
      </c>
      <c r="E37" s="96">
        <v>3022182.68</v>
      </c>
      <c r="F37" s="96">
        <v>2980.46</v>
      </c>
      <c r="G37" s="96">
        <v>9.8716806057467466E-2</v>
      </c>
      <c r="H37" s="111">
        <v>1704787</v>
      </c>
      <c r="I37" s="97">
        <v>1.7727999999999999</v>
      </c>
      <c r="J37" s="107" t="s">
        <v>127</v>
      </c>
      <c r="K37" s="106" t="s">
        <v>127</v>
      </c>
    </row>
    <row r="38" spans="1:11" x14ac:dyDescent="0.2">
      <c r="A38" s="93">
        <v>36</v>
      </c>
      <c r="B38" s="94" t="s">
        <v>57</v>
      </c>
      <c r="C38" s="95" t="s">
        <v>26</v>
      </c>
      <c r="D38" s="94" t="s">
        <v>213</v>
      </c>
      <c r="E38" s="96">
        <v>2783828.65</v>
      </c>
      <c r="F38" s="96">
        <v>67537.33</v>
      </c>
      <c r="G38" s="96">
        <v>2.4863802163900459</v>
      </c>
      <c r="H38" s="111">
        <v>1031887</v>
      </c>
      <c r="I38" s="97">
        <v>2.6978</v>
      </c>
      <c r="J38" s="106" t="s">
        <v>147</v>
      </c>
      <c r="K38" s="106" t="s">
        <v>147</v>
      </c>
    </row>
    <row r="39" spans="1:11" x14ac:dyDescent="0.2">
      <c r="A39" s="93">
        <v>37</v>
      </c>
      <c r="B39" s="94" t="s">
        <v>72</v>
      </c>
      <c r="C39" s="95" t="s">
        <v>26</v>
      </c>
      <c r="D39" s="103" t="s">
        <v>149</v>
      </c>
      <c r="E39" s="96">
        <v>2203644.21</v>
      </c>
      <c r="F39" s="96">
        <v>-10115.700000000001</v>
      </c>
      <c r="G39" s="96">
        <v>-0.45694657104890268</v>
      </c>
      <c r="H39" s="111">
        <v>3429720</v>
      </c>
      <c r="I39" s="97">
        <v>0.64249999999999996</v>
      </c>
      <c r="J39" s="94" t="s">
        <v>152</v>
      </c>
      <c r="K39" s="4" t="s">
        <v>150</v>
      </c>
    </row>
    <row r="40" spans="1:11" x14ac:dyDescent="0.2">
      <c r="A40" s="93">
        <v>38</v>
      </c>
      <c r="B40" s="94" t="s">
        <v>66</v>
      </c>
      <c r="C40" s="95" t="s">
        <v>26</v>
      </c>
      <c r="D40" s="94" t="s">
        <v>67</v>
      </c>
      <c r="E40" s="96">
        <v>988941.77</v>
      </c>
      <c r="F40" s="96">
        <v>-2794.52</v>
      </c>
      <c r="G40" s="96">
        <v>-0.28178055277174963</v>
      </c>
      <c r="H40" s="111">
        <v>717149</v>
      </c>
      <c r="I40" s="97">
        <v>1.379</v>
      </c>
      <c r="J40" s="94" t="s">
        <v>134</v>
      </c>
      <c r="K40" s="84" t="s">
        <v>133</v>
      </c>
    </row>
    <row r="41" spans="1:11" x14ac:dyDescent="0.2">
      <c r="A41" s="93">
        <v>39</v>
      </c>
      <c r="B41" s="94" t="s">
        <v>69</v>
      </c>
      <c r="C41" s="95" t="s">
        <v>26</v>
      </c>
      <c r="D41" s="94" t="s">
        <v>173</v>
      </c>
      <c r="E41" s="96">
        <v>966096.56</v>
      </c>
      <c r="F41" s="96">
        <v>-103884.55</v>
      </c>
      <c r="G41" s="96">
        <v>-9.7090078534190241</v>
      </c>
      <c r="H41" s="111">
        <v>2468727</v>
      </c>
      <c r="I41" s="97">
        <v>0.39129999999999998</v>
      </c>
      <c r="J41" s="84" t="s">
        <v>127</v>
      </c>
      <c r="K41" s="84" t="s">
        <v>127</v>
      </c>
    </row>
    <row r="42" spans="1:11" x14ac:dyDescent="0.2">
      <c r="A42" s="93">
        <v>40</v>
      </c>
      <c r="B42" s="94" t="s">
        <v>54</v>
      </c>
      <c r="C42" s="95" t="s">
        <v>26</v>
      </c>
      <c r="D42" s="94" t="s">
        <v>108</v>
      </c>
      <c r="E42" s="96">
        <v>956330.62</v>
      </c>
      <c r="F42" s="96">
        <v>20318.46</v>
      </c>
      <c r="G42" s="96">
        <v>2.1707474398623248</v>
      </c>
      <c r="H42" s="111">
        <v>993730</v>
      </c>
      <c r="I42" s="97">
        <v>0.96240000000000003</v>
      </c>
      <c r="J42" s="84" t="s">
        <v>125</v>
      </c>
      <c r="K42" s="4" t="s">
        <v>124</v>
      </c>
    </row>
    <row r="43" spans="1:11" x14ac:dyDescent="0.2">
      <c r="A43" s="93">
        <v>41</v>
      </c>
      <c r="B43" s="94" t="s">
        <v>59</v>
      </c>
      <c r="C43" s="95" t="s">
        <v>26</v>
      </c>
      <c r="D43" s="94" t="s">
        <v>158</v>
      </c>
      <c r="E43" s="96">
        <v>860444.26</v>
      </c>
      <c r="F43" s="96">
        <v>7733.67</v>
      </c>
      <c r="G43" s="96">
        <v>0.90695132565434733</v>
      </c>
      <c r="H43" s="111">
        <v>296529</v>
      </c>
      <c r="I43" s="97">
        <v>2.9016999999999999</v>
      </c>
      <c r="J43" s="84" t="s">
        <v>131</v>
      </c>
      <c r="K43" s="107" t="s">
        <v>121</v>
      </c>
    </row>
    <row r="44" spans="1:11" x14ac:dyDescent="0.2">
      <c r="A44" s="93">
        <v>42</v>
      </c>
      <c r="B44" s="94" t="s">
        <v>70</v>
      </c>
      <c r="C44" s="95" t="s">
        <v>26</v>
      </c>
      <c r="D44" s="94" t="s">
        <v>214</v>
      </c>
      <c r="E44" s="96">
        <v>348599.9</v>
      </c>
      <c r="F44" s="96">
        <v>1330.82</v>
      </c>
      <c r="G44" s="96">
        <v>0.38322444370804476</v>
      </c>
      <c r="H44" s="111">
        <v>241922</v>
      </c>
      <c r="I44" s="97">
        <v>1.4410000000000001</v>
      </c>
      <c r="J44" s="84" t="s">
        <v>125</v>
      </c>
      <c r="K44" s="4" t="s">
        <v>124</v>
      </c>
    </row>
    <row r="45" spans="1:11" x14ac:dyDescent="0.2">
      <c r="A45" s="93">
        <v>43</v>
      </c>
      <c r="B45" s="94" t="s">
        <v>60</v>
      </c>
      <c r="C45" s="95" t="s">
        <v>26</v>
      </c>
      <c r="D45" s="94" t="s">
        <v>128</v>
      </c>
      <c r="E45" s="96">
        <v>263279.33</v>
      </c>
      <c r="F45" s="96">
        <v>1409.3</v>
      </c>
      <c r="G45" s="96">
        <v>0.5381677315269684</v>
      </c>
      <c r="H45" s="111">
        <v>119036</v>
      </c>
      <c r="I45" s="97">
        <v>2.2118000000000002</v>
      </c>
      <c r="J45" s="84" t="s">
        <v>129</v>
      </c>
      <c r="K45" s="106" t="s">
        <v>121</v>
      </c>
    </row>
    <row r="46" spans="1:11" x14ac:dyDescent="0.2">
      <c r="A46" s="93">
        <v>44</v>
      </c>
      <c r="B46" s="94" t="s">
        <v>65</v>
      </c>
      <c r="C46" s="95" t="s">
        <v>26</v>
      </c>
      <c r="D46" s="94" t="s">
        <v>136</v>
      </c>
      <c r="E46" s="96">
        <v>138489.04999999999</v>
      </c>
      <c r="F46" s="96">
        <v>138489.04999999999</v>
      </c>
      <c r="G46" s="96">
        <v>0</v>
      </c>
      <c r="H46" s="111">
        <v>105987</v>
      </c>
      <c r="I46" s="97">
        <v>1.3067</v>
      </c>
      <c r="J46" s="94" t="s">
        <v>125</v>
      </c>
      <c r="K46" s="84" t="s">
        <v>121</v>
      </c>
    </row>
    <row r="47" spans="1:11" x14ac:dyDescent="0.2">
      <c r="A47" s="93">
        <v>45</v>
      </c>
      <c r="B47" s="94" t="s">
        <v>61</v>
      </c>
      <c r="C47" s="95" t="s">
        <v>26</v>
      </c>
      <c r="D47" s="94" t="s">
        <v>215</v>
      </c>
      <c r="E47" s="96">
        <v>133307.5</v>
      </c>
      <c r="F47" s="96">
        <v>-710.31</v>
      </c>
      <c r="G47" s="96">
        <v>-0.53001164546712687</v>
      </c>
      <c r="H47" s="111">
        <v>187661</v>
      </c>
      <c r="I47" s="97">
        <v>0.71040000000000003</v>
      </c>
      <c r="J47" s="84" t="s">
        <v>163</v>
      </c>
      <c r="K47" s="107" t="s">
        <v>124</v>
      </c>
    </row>
    <row r="48" spans="1:11" x14ac:dyDescent="0.2">
      <c r="A48" s="93">
        <v>46</v>
      </c>
      <c r="B48" s="94" t="s">
        <v>64</v>
      </c>
      <c r="C48" s="95" t="s">
        <v>39</v>
      </c>
      <c r="D48" s="94" t="s">
        <v>162</v>
      </c>
      <c r="E48" s="96">
        <v>41749.56</v>
      </c>
      <c r="F48" s="96">
        <v>478.59</v>
      </c>
      <c r="G48" s="96">
        <v>1.1596286687712904</v>
      </c>
      <c r="H48" s="111">
        <v>101661</v>
      </c>
      <c r="I48" s="97">
        <v>0.41070000000000001</v>
      </c>
      <c r="J48" s="106" t="s">
        <v>127</v>
      </c>
      <c r="K48" s="84" t="s">
        <v>127</v>
      </c>
    </row>
    <row r="49" spans="1:11" ht="15" thickBot="1" x14ac:dyDescent="0.25">
      <c r="A49" s="112" t="s">
        <v>4</v>
      </c>
      <c r="B49" s="112"/>
      <c r="C49" s="112"/>
      <c r="D49" s="113"/>
      <c r="E49" s="101">
        <f>SUM(E3:E48)</f>
        <v>3536168761.8699999</v>
      </c>
      <c r="F49" s="101">
        <f>SUM(F3:F48)</f>
        <v>59557798.769999988</v>
      </c>
      <c r="G49" s="101"/>
      <c r="H49" s="64" t="s">
        <v>5</v>
      </c>
      <c r="I49" s="102"/>
      <c r="J49" s="101"/>
      <c r="K49" s="101"/>
    </row>
    <row r="50" spans="1:11" ht="15" x14ac:dyDescent="0.25">
      <c r="D50" s="24"/>
    </row>
  </sheetData>
  <mergeCells count="1">
    <mergeCell ref="A49:D49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5BB8-A0B3-40B0-9CAC-8A60AA07171F}">
  <sheetPr>
    <tabColor theme="8" tint="0.59999389629810485"/>
  </sheetPr>
  <dimension ref="A1:R49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 x14ac:dyDescent="0.2"/>
  <cols>
    <col min="1" max="1" width="4.28515625" style="9" customWidth="1"/>
    <col min="2" max="2" width="10.28515625" style="9" customWidth="1"/>
    <col min="3" max="3" width="13.7109375" style="9" bestFit="1" customWidth="1"/>
    <col min="4" max="4" width="103.5703125" bestFit="1" customWidth="1"/>
    <col min="5" max="5" width="18.85546875" style="33" customWidth="1"/>
    <col min="6" max="6" width="19.7109375" style="33" hidden="1" customWidth="1" outlineLevel="1"/>
    <col min="7" max="7" width="13.85546875" style="33" customWidth="1" collapsed="1"/>
    <col min="8" max="8" width="17.140625" style="33" hidden="1" customWidth="1" outlineLevel="1"/>
    <col min="9" max="9" width="13.85546875" style="33" customWidth="1" collapsed="1"/>
    <col min="10" max="10" width="16" style="33" hidden="1" customWidth="1" outlineLevel="1"/>
    <col min="11" max="11" width="13.85546875" style="33" customWidth="1" collapsed="1"/>
    <col min="12" max="12" width="16" style="33" hidden="1" customWidth="1" outlineLevel="1"/>
    <col min="13" max="13" width="15.5703125" style="33" customWidth="1" collapsed="1"/>
    <col min="14" max="14" width="16" style="33" hidden="1" customWidth="1" outlineLevel="1"/>
    <col min="15" max="15" width="13.85546875" style="33" customWidth="1" collapsed="1"/>
    <col min="16" max="16" width="16" style="33" hidden="1" customWidth="1" outlineLevel="1"/>
    <col min="17" max="17" width="16.5703125" style="33" customWidth="1" collapsed="1"/>
  </cols>
  <sheetData>
    <row r="1" spans="1:18" s="27" customFormat="1" ht="27" customHeight="1" thickBot="1" x14ac:dyDescent="0.25">
      <c r="A1" s="28" t="s">
        <v>101</v>
      </c>
      <c r="B1" s="28"/>
      <c r="C1" s="28"/>
      <c r="D1" s="28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86.25" thickBot="1" x14ac:dyDescent="0.25">
      <c r="A2" s="35" t="s">
        <v>3</v>
      </c>
      <c r="B2" s="36" t="s">
        <v>89</v>
      </c>
      <c r="C2" s="36" t="s">
        <v>92</v>
      </c>
      <c r="D2" s="69" t="s">
        <v>0</v>
      </c>
      <c r="E2" s="34" t="s">
        <v>11</v>
      </c>
      <c r="F2" s="73" t="s">
        <v>12</v>
      </c>
      <c r="G2" s="34" t="s">
        <v>94</v>
      </c>
      <c r="H2" s="73" t="s">
        <v>13</v>
      </c>
      <c r="I2" s="34" t="s">
        <v>95</v>
      </c>
      <c r="J2" s="73" t="s">
        <v>14</v>
      </c>
      <c r="K2" s="34" t="s">
        <v>96</v>
      </c>
      <c r="L2" s="73" t="s">
        <v>15</v>
      </c>
      <c r="M2" s="34" t="s">
        <v>97</v>
      </c>
      <c r="N2" s="73" t="s">
        <v>16</v>
      </c>
      <c r="O2" s="34" t="s">
        <v>98</v>
      </c>
      <c r="P2" s="73" t="s">
        <v>17</v>
      </c>
      <c r="Q2" s="34" t="s">
        <v>99</v>
      </c>
    </row>
    <row r="3" spans="1:18" ht="13.5" customHeight="1" x14ac:dyDescent="0.2">
      <c r="A3" s="29">
        <v>1</v>
      </c>
      <c r="B3" s="59" t="s">
        <v>25</v>
      </c>
      <c r="C3" s="59" t="s">
        <v>26</v>
      </c>
      <c r="D3" s="70" t="s">
        <v>130</v>
      </c>
      <c r="E3" s="72">
        <v>706302023.62</v>
      </c>
      <c r="F3" s="74">
        <v>365311466.05000001</v>
      </c>
      <c r="G3" s="76">
        <v>0.51721707404670059</v>
      </c>
      <c r="H3" s="74">
        <v>337077656.99000001</v>
      </c>
      <c r="I3" s="76">
        <v>0.47724294383637833</v>
      </c>
      <c r="J3" s="74">
        <v>0</v>
      </c>
      <c r="K3" s="76">
        <v>0</v>
      </c>
      <c r="L3" s="74">
        <v>0</v>
      </c>
      <c r="M3" s="76">
        <v>0</v>
      </c>
      <c r="N3" s="74">
        <v>0</v>
      </c>
      <c r="O3" s="76">
        <v>0</v>
      </c>
      <c r="P3" s="74">
        <v>3912900.58</v>
      </c>
      <c r="Q3" s="76">
        <v>5.5399821169211218E-3</v>
      </c>
      <c r="R3" s="66"/>
    </row>
    <row r="4" spans="1:18" ht="13.5" customHeight="1" x14ac:dyDescent="0.2">
      <c r="A4" s="30">
        <v>2</v>
      </c>
      <c r="B4" s="59" t="s">
        <v>83</v>
      </c>
      <c r="C4" s="59" t="s">
        <v>26</v>
      </c>
      <c r="D4" s="70" t="s">
        <v>181</v>
      </c>
      <c r="E4" s="72">
        <v>579502725.63</v>
      </c>
      <c r="F4" s="74">
        <v>358583376.62</v>
      </c>
      <c r="G4" s="76">
        <v>0.6187777222793388</v>
      </c>
      <c r="H4" s="74">
        <v>195800373.21000001</v>
      </c>
      <c r="I4" s="76">
        <v>0.3378765354332679</v>
      </c>
      <c r="J4" s="74">
        <v>5033274</v>
      </c>
      <c r="K4" s="76">
        <v>8.6855053089321226E-3</v>
      </c>
      <c r="L4" s="74">
        <v>0</v>
      </c>
      <c r="M4" s="76">
        <v>0</v>
      </c>
      <c r="N4" s="74">
        <v>4900000</v>
      </c>
      <c r="O4" s="76">
        <v>8.4555253725045361E-3</v>
      </c>
      <c r="P4" s="74">
        <v>15185701.800000001</v>
      </c>
      <c r="Q4" s="76">
        <v>2.6204711605956697E-2</v>
      </c>
    </row>
    <row r="5" spans="1:18" ht="13.5" customHeight="1" x14ac:dyDescent="0.2">
      <c r="A5" s="30">
        <v>3</v>
      </c>
      <c r="B5" s="59" t="s">
        <v>33</v>
      </c>
      <c r="C5" s="59" t="s">
        <v>34</v>
      </c>
      <c r="D5" s="70" t="s">
        <v>35</v>
      </c>
      <c r="E5" s="72">
        <v>422563324</v>
      </c>
      <c r="F5" s="74">
        <v>254842872.78999999</v>
      </c>
      <c r="G5" s="76">
        <v>0.60308800673387353</v>
      </c>
      <c r="H5" s="74">
        <v>164753114.43000001</v>
      </c>
      <c r="I5" s="76">
        <v>0.38988976343342097</v>
      </c>
      <c r="J5" s="74">
        <v>0</v>
      </c>
      <c r="K5" s="76">
        <v>0</v>
      </c>
      <c r="L5" s="74">
        <v>0</v>
      </c>
      <c r="M5" s="76">
        <v>0</v>
      </c>
      <c r="N5" s="74">
        <v>0</v>
      </c>
      <c r="O5" s="76">
        <v>0</v>
      </c>
      <c r="P5" s="74">
        <v>2967336.78</v>
      </c>
      <c r="Q5" s="76">
        <v>7.0222298327054997E-3</v>
      </c>
    </row>
    <row r="6" spans="1:18" ht="13.5" customHeight="1" x14ac:dyDescent="0.2">
      <c r="A6" s="30">
        <v>4</v>
      </c>
      <c r="B6" s="59" t="s">
        <v>30</v>
      </c>
      <c r="C6" s="59" t="s">
        <v>26</v>
      </c>
      <c r="D6" s="70" t="s">
        <v>146</v>
      </c>
      <c r="E6" s="72">
        <v>343078374.44</v>
      </c>
      <c r="F6" s="74">
        <v>230987109.96000001</v>
      </c>
      <c r="G6" s="76">
        <v>0.67327796552911756</v>
      </c>
      <c r="H6" s="74">
        <v>105417109.36</v>
      </c>
      <c r="I6" s="76">
        <v>0.30726830139635075</v>
      </c>
      <c r="J6" s="74">
        <v>0</v>
      </c>
      <c r="K6" s="76">
        <v>0</v>
      </c>
      <c r="L6" s="74">
        <v>0</v>
      </c>
      <c r="M6" s="76">
        <v>0</v>
      </c>
      <c r="N6" s="74">
        <v>0</v>
      </c>
      <c r="O6" s="76">
        <v>0</v>
      </c>
      <c r="P6" s="74">
        <v>6674155.1200000001</v>
      </c>
      <c r="Q6" s="76">
        <v>1.9453733074531705E-2</v>
      </c>
    </row>
    <row r="7" spans="1:18" ht="13.5" customHeight="1" x14ac:dyDescent="0.2">
      <c r="A7" s="30">
        <v>5</v>
      </c>
      <c r="B7" s="59" t="s">
        <v>27</v>
      </c>
      <c r="C7" s="59" t="s">
        <v>26</v>
      </c>
      <c r="D7" s="70" t="s">
        <v>154</v>
      </c>
      <c r="E7" s="72">
        <v>336844733.55000001</v>
      </c>
      <c r="F7" s="74">
        <v>225681880.72</v>
      </c>
      <c r="G7" s="76">
        <v>0.66998785565546215</v>
      </c>
      <c r="H7" s="74">
        <v>106159639.40000001</v>
      </c>
      <c r="I7" s="76">
        <v>0.31515897036948048</v>
      </c>
      <c r="J7" s="74">
        <v>0</v>
      </c>
      <c r="K7" s="76">
        <v>0</v>
      </c>
      <c r="L7" s="74">
        <v>0</v>
      </c>
      <c r="M7" s="76">
        <v>0</v>
      </c>
      <c r="N7" s="74">
        <v>0</v>
      </c>
      <c r="O7" s="76">
        <v>0</v>
      </c>
      <c r="P7" s="74">
        <v>5003213.43</v>
      </c>
      <c r="Q7" s="76">
        <v>1.4853173975057386E-2</v>
      </c>
    </row>
    <row r="8" spans="1:18" ht="13.5" customHeight="1" x14ac:dyDescent="0.2">
      <c r="A8" s="30">
        <v>6</v>
      </c>
      <c r="B8" s="59" t="s">
        <v>28</v>
      </c>
      <c r="C8" s="59" t="s">
        <v>26</v>
      </c>
      <c r="D8" s="70" t="s">
        <v>29</v>
      </c>
      <c r="E8" s="72">
        <v>275208433.73000002</v>
      </c>
      <c r="F8" s="74">
        <v>169784645.59</v>
      </c>
      <c r="G8" s="76">
        <v>0.61693111395187616</v>
      </c>
      <c r="H8" s="74">
        <v>104475932.14</v>
      </c>
      <c r="I8" s="76">
        <v>0.3796247474105342</v>
      </c>
      <c r="J8" s="74">
        <v>0</v>
      </c>
      <c r="K8" s="76">
        <v>0</v>
      </c>
      <c r="L8" s="74">
        <v>0</v>
      </c>
      <c r="M8" s="76">
        <v>0</v>
      </c>
      <c r="N8" s="74">
        <v>0</v>
      </c>
      <c r="O8" s="76">
        <v>0</v>
      </c>
      <c r="P8" s="74">
        <v>947856</v>
      </c>
      <c r="Q8" s="76">
        <v>3.4441386375895638E-3</v>
      </c>
    </row>
    <row r="9" spans="1:18" ht="13.5" customHeight="1" x14ac:dyDescent="0.2">
      <c r="A9" s="30">
        <v>7</v>
      </c>
      <c r="B9" s="59" t="s">
        <v>84</v>
      </c>
      <c r="C9" s="59" t="s">
        <v>39</v>
      </c>
      <c r="D9" s="70" t="s">
        <v>224</v>
      </c>
      <c r="E9" s="72">
        <v>104604491.31</v>
      </c>
      <c r="F9" s="74">
        <v>66829963.479999997</v>
      </c>
      <c r="G9" s="76">
        <v>0.63888235240250313</v>
      </c>
      <c r="H9" s="74">
        <v>25885410.059999999</v>
      </c>
      <c r="I9" s="76">
        <v>0.2474598340456286</v>
      </c>
      <c r="J9" s="74">
        <v>7005983.7000000002</v>
      </c>
      <c r="K9" s="76">
        <v>6.6975935853819696E-2</v>
      </c>
      <c r="L9" s="74">
        <v>0</v>
      </c>
      <c r="M9" s="76">
        <v>0</v>
      </c>
      <c r="N9" s="74">
        <v>0</v>
      </c>
      <c r="O9" s="76">
        <v>0</v>
      </c>
      <c r="P9" s="74">
        <v>4883134.07</v>
      </c>
      <c r="Q9" s="76">
        <v>4.6681877698048532E-2</v>
      </c>
    </row>
    <row r="10" spans="1:18" ht="13.5" customHeight="1" x14ac:dyDescent="0.2">
      <c r="A10" s="30">
        <v>8</v>
      </c>
      <c r="B10" s="59" t="s">
        <v>36</v>
      </c>
      <c r="C10" s="59" t="s">
        <v>26</v>
      </c>
      <c r="D10" s="70" t="s">
        <v>37</v>
      </c>
      <c r="E10" s="72">
        <v>87330550.079999998</v>
      </c>
      <c r="F10" s="74">
        <v>54316743.82</v>
      </c>
      <c r="G10" s="76">
        <v>0.62196726999019958</v>
      </c>
      <c r="H10" s="74">
        <v>2185161.27</v>
      </c>
      <c r="I10" s="76">
        <v>2.5021727997799875E-2</v>
      </c>
      <c r="J10" s="74">
        <v>9201450.0899999999</v>
      </c>
      <c r="K10" s="76">
        <v>0.10536347339586115</v>
      </c>
      <c r="L10" s="74">
        <v>21599512.719999999</v>
      </c>
      <c r="M10" s="76">
        <v>0.24733054698743515</v>
      </c>
      <c r="N10" s="74">
        <v>0</v>
      </c>
      <c r="O10" s="76">
        <v>0</v>
      </c>
      <c r="P10" s="74">
        <v>27682.18</v>
      </c>
      <c r="Q10" s="76">
        <v>3.1698162870429043E-4</v>
      </c>
    </row>
    <row r="11" spans="1:18" ht="13.5" customHeight="1" x14ac:dyDescent="0.2">
      <c r="A11" s="30">
        <v>9</v>
      </c>
      <c r="B11" s="59" t="s">
        <v>38</v>
      </c>
      <c r="C11" s="59" t="s">
        <v>39</v>
      </c>
      <c r="D11" s="70" t="s">
        <v>145</v>
      </c>
      <c r="E11" s="72">
        <v>83233468.049999997</v>
      </c>
      <c r="F11" s="74">
        <v>43725280.539999999</v>
      </c>
      <c r="G11" s="76">
        <v>0.5253329167268791</v>
      </c>
      <c r="H11" s="74">
        <v>38968449.520000003</v>
      </c>
      <c r="I11" s="76">
        <v>0.46818245632382977</v>
      </c>
      <c r="J11" s="74">
        <v>0</v>
      </c>
      <c r="K11" s="76">
        <v>0</v>
      </c>
      <c r="L11" s="74">
        <v>0</v>
      </c>
      <c r="M11" s="76">
        <v>0</v>
      </c>
      <c r="N11" s="74">
        <v>0</v>
      </c>
      <c r="O11" s="76">
        <v>0</v>
      </c>
      <c r="P11" s="74">
        <v>539737.99</v>
      </c>
      <c r="Q11" s="76">
        <v>6.4846269492912232E-3</v>
      </c>
    </row>
    <row r="12" spans="1:18" ht="13.5" customHeight="1" x14ac:dyDescent="0.2">
      <c r="A12" s="30">
        <v>10</v>
      </c>
      <c r="B12" s="59" t="s">
        <v>31</v>
      </c>
      <c r="C12" s="59" t="s">
        <v>26</v>
      </c>
      <c r="D12" s="70" t="s">
        <v>177</v>
      </c>
      <c r="E12" s="72">
        <v>80086761.280000001</v>
      </c>
      <c r="F12" s="74">
        <v>58836884.07</v>
      </c>
      <c r="G12" s="76">
        <v>0.73466429569169367</v>
      </c>
      <c r="H12" s="74">
        <v>11165580.93</v>
      </c>
      <c r="I12" s="76">
        <v>0.13941855996601987</v>
      </c>
      <c r="J12" s="74">
        <v>0</v>
      </c>
      <c r="K12" s="76">
        <v>0</v>
      </c>
      <c r="L12" s="74">
        <v>10050810.619999999</v>
      </c>
      <c r="M12" s="76">
        <v>0.12549902704718288</v>
      </c>
      <c r="N12" s="74">
        <v>0</v>
      </c>
      <c r="O12" s="76">
        <v>0</v>
      </c>
      <c r="P12" s="74">
        <v>33485.660000000003</v>
      </c>
      <c r="Q12" s="76">
        <v>4.1811729510358346E-4</v>
      </c>
    </row>
    <row r="13" spans="1:18" ht="13.5" customHeight="1" x14ac:dyDescent="0.2">
      <c r="A13" s="30">
        <v>11</v>
      </c>
      <c r="B13" s="59" t="s">
        <v>32</v>
      </c>
      <c r="C13" s="59" t="s">
        <v>26</v>
      </c>
      <c r="D13" s="70" t="s">
        <v>141</v>
      </c>
      <c r="E13" s="72">
        <v>69494623.489999995</v>
      </c>
      <c r="F13" s="74">
        <v>33884854.119999997</v>
      </c>
      <c r="G13" s="76">
        <v>0.48758957770130079</v>
      </c>
      <c r="H13" s="74">
        <v>35309704.759999998</v>
      </c>
      <c r="I13" s="76">
        <v>0.50809261187062804</v>
      </c>
      <c r="J13" s="74">
        <v>0</v>
      </c>
      <c r="K13" s="76">
        <v>0</v>
      </c>
      <c r="L13" s="74">
        <v>0</v>
      </c>
      <c r="M13" s="76">
        <v>0</v>
      </c>
      <c r="N13" s="74">
        <v>0</v>
      </c>
      <c r="O13" s="76">
        <v>0</v>
      </c>
      <c r="P13" s="74">
        <v>300064.61</v>
      </c>
      <c r="Q13" s="76">
        <v>4.3178104280711463E-3</v>
      </c>
    </row>
    <row r="14" spans="1:18" ht="13.5" customHeight="1" x14ac:dyDescent="0.2">
      <c r="A14" s="30">
        <v>12</v>
      </c>
      <c r="B14" s="59" t="s">
        <v>78</v>
      </c>
      <c r="C14" s="59" t="s">
        <v>26</v>
      </c>
      <c r="D14" s="70" t="s">
        <v>172</v>
      </c>
      <c r="E14" s="72">
        <v>62062262.82</v>
      </c>
      <c r="F14" s="74">
        <v>32060037.620000001</v>
      </c>
      <c r="G14" s="76">
        <v>0.51657861256177773</v>
      </c>
      <c r="H14" s="74">
        <v>22288446.469999999</v>
      </c>
      <c r="I14" s="76">
        <v>0.35913041931202982</v>
      </c>
      <c r="J14" s="74">
        <v>4849825</v>
      </c>
      <c r="K14" s="76">
        <v>7.8144508105771324E-2</v>
      </c>
      <c r="L14" s="74">
        <v>0</v>
      </c>
      <c r="M14" s="76">
        <v>0</v>
      </c>
      <c r="N14" s="74">
        <v>2754961.44</v>
      </c>
      <c r="O14" s="76">
        <v>4.4390283480160095E-2</v>
      </c>
      <c r="P14" s="74">
        <v>108992.29</v>
      </c>
      <c r="Q14" s="76">
        <v>1.7561765402610563E-3</v>
      </c>
    </row>
    <row r="15" spans="1:18" ht="13.5" customHeight="1" x14ac:dyDescent="0.2">
      <c r="A15" s="30">
        <v>13</v>
      </c>
      <c r="B15" s="59" t="s">
        <v>43</v>
      </c>
      <c r="C15" s="59" t="s">
        <v>26</v>
      </c>
      <c r="D15" s="70" t="s">
        <v>155</v>
      </c>
      <c r="E15" s="72">
        <v>61436713.109999999</v>
      </c>
      <c r="F15" s="74">
        <v>33315251.140000001</v>
      </c>
      <c r="G15" s="76">
        <v>0.54226942578048343</v>
      </c>
      <c r="H15" s="74">
        <v>27872459.039999999</v>
      </c>
      <c r="I15" s="76">
        <v>0.45367757533016889</v>
      </c>
      <c r="J15" s="74">
        <v>0</v>
      </c>
      <c r="K15" s="76">
        <v>0</v>
      </c>
      <c r="L15" s="74">
        <v>0</v>
      </c>
      <c r="M15" s="76">
        <v>0</v>
      </c>
      <c r="N15" s="74">
        <v>0</v>
      </c>
      <c r="O15" s="76">
        <v>0</v>
      </c>
      <c r="P15" s="74">
        <v>249002.93</v>
      </c>
      <c r="Q15" s="76">
        <v>4.0529988893476462E-3</v>
      </c>
    </row>
    <row r="16" spans="1:18" ht="13.5" customHeight="1" x14ac:dyDescent="0.2">
      <c r="A16" s="30">
        <v>14</v>
      </c>
      <c r="B16" s="59" t="s">
        <v>42</v>
      </c>
      <c r="C16" s="59" t="s">
        <v>26</v>
      </c>
      <c r="D16" s="70" t="s">
        <v>123</v>
      </c>
      <c r="E16" s="72">
        <v>60808374.310000002</v>
      </c>
      <c r="F16" s="74">
        <v>30632613.399999999</v>
      </c>
      <c r="G16" s="76">
        <v>0.50375649320660154</v>
      </c>
      <c r="H16" s="74">
        <v>30175760.91</v>
      </c>
      <c r="I16" s="76">
        <v>0.4962435067933984</v>
      </c>
      <c r="J16" s="74">
        <v>0</v>
      </c>
      <c r="K16" s="76">
        <v>0</v>
      </c>
      <c r="L16" s="74">
        <v>0</v>
      </c>
      <c r="M16" s="76">
        <v>0</v>
      </c>
      <c r="N16" s="74">
        <v>0</v>
      </c>
      <c r="O16" s="76">
        <v>0</v>
      </c>
      <c r="P16" s="74">
        <v>0</v>
      </c>
      <c r="Q16" s="76">
        <v>0</v>
      </c>
    </row>
    <row r="17" spans="1:17" ht="13.5" customHeight="1" x14ac:dyDescent="0.2">
      <c r="A17" s="30">
        <v>15</v>
      </c>
      <c r="B17" s="59" t="s">
        <v>40</v>
      </c>
      <c r="C17" s="59" t="s">
        <v>26</v>
      </c>
      <c r="D17" s="70" t="s">
        <v>41</v>
      </c>
      <c r="E17" s="72">
        <v>51625891.5</v>
      </c>
      <c r="F17" s="74">
        <v>42840875.229999997</v>
      </c>
      <c r="G17" s="76">
        <v>0.82983313188887009</v>
      </c>
      <c r="H17" s="74">
        <v>8746096.7100000009</v>
      </c>
      <c r="I17" s="76">
        <v>0.16941299134756832</v>
      </c>
      <c r="J17" s="74">
        <v>0</v>
      </c>
      <c r="K17" s="76">
        <v>0</v>
      </c>
      <c r="L17" s="74">
        <v>0</v>
      </c>
      <c r="M17" s="76">
        <v>0</v>
      </c>
      <c r="N17" s="74">
        <v>0</v>
      </c>
      <c r="O17" s="76">
        <v>0</v>
      </c>
      <c r="P17" s="74">
        <v>38919.56</v>
      </c>
      <c r="Q17" s="76">
        <v>7.5387676356155513E-4</v>
      </c>
    </row>
    <row r="18" spans="1:17" ht="13.5" customHeight="1" x14ac:dyDescent="0.2">
      <c r="A18" s="30">
        <v>16</v>
      </c>
      <c r="B18" s="59" t="s">
        <v>45</v>
      </c>
      <c r="C18" s="59" t="s">
        <v>26</v>
      </c>
      <c r="D18" s="70" t="s">
        <v>161</v>
      </c>
      <c r="E18" s="72">
        <v>35790932.18</v>
      </c>
      <c r="F18" s="74">
        <v>22711218.899999999</v>
      </c>
      <c r="G18" s="76">
        <v>0.63455231581509475</v>
      </c>
      <c r="H18" s="74">
        <v>12965714.300000001</v>
      </c>
      <c r="I18" s="76">
        <v>0.36226254836819399</v>
      </c>
      <c r="J18" s="74">
        <v>0</v>
      </c>
      <c r="K18" s="76">
        <v>0</v>
      </c>
      <c r="L18" s="74">
        <v>0</v>
      </c>
      <c r="M18" s="76">
        <v>0</v>
      </c>
      <c r="N18" s="74">
        <v>0</v>
      </c>
      <c r="O18" s="76">
        <v>0</v>
      </c>
      <c r="P18" s="74">
        <v>113998.98</v>
      </c>
      <c r="Q18" s="76">
        <v>3.1851358167112147E-3</v>
      </c>
    </row>
    <row r="19" spans="1:17" ht="13.5" customHeight="1" x14ac:dyDescent="0.2">
      <c r="A19" s="30">
        <v>17</v>
      </c>
      <c r="B19" s="59" t="s">
        <v>80</v>
      </c>
      <c r="C19" s="59" t="s">
        <v>26</v>
      </c>
      <c r="D19" s="70" t="s">
        <v>110</v>
      </c>
      <c r="E19" s="72">
        <v>23636202.329999998</v>
      </c>
      <c r="F19" s="74">
        <v>11870454.039999999</v>
      </c>
      <c r="G19" s="76">
        <v>0.50221494444281145</v>
      </c>
      <c r="H19" s="74">
        <v>2927956.13</v>
      </c>
      <c r="I19" s="76">
        <v>0.12387591242962592</v>
      </c>
      <c r="J19" s="74">
        <v>0</v>
      </c>
      <c r="K19" s="76">
        <v>0</v>
      </c>
      <c r="L19" s="74">
        <v>0</v>
      </c>
      <c r="M19" s="76">
        <v>0</v>
      </c>
      <c r="N19" s="74">
        <v>540314.84</v>
      </c>
      <c r="O19" s="76">
        <v>2.2859630005544973E-2</v>
      </c>
      <c r="P19" s="74">
        <v>8297477.3200000003</v>
      </c>
      <c r="Q19" s="76">
        <v>0.35104951312201771</v>
      </c>
    </row>
    <row r="20" spans="1:17" ht="13.5" customHeight="1" x14ac:dyDescent="0.2">
      <c r="A20" s="30">
        <v>18</v>
      </c>
      <c r="B20" s="59" t="s">
        <v>79</v>
      </c>
      <c r="C20" s="59" t="s">
        <v>26</v>
      </c>
      <c r="D20" s="70" t="s">
        <v>188</v>
      </c>
      <c r="E20" s="72">
        <v>22740074.84</v>
      </c>
      <c r="F20" s="74">
        <v>14793667.91</v>
      </c>
      <c r="G20" s="76">
        <v>0.65055493502500716</v>
      </c>
      <c r="H20" s="74">
        <v>1606587.98</v>
      </c>
      <c r="I20" s="76">
        <v>7.065007443044985E-2</v>
      </c>
      <c r="J20" s="74">
        <v>0</v>
      </c>
      <c r="K20" s="76">
        <v>0</v>
      </c>
      <c r="L20" s="74">
        <v>0</v>
      </c>
      <c r="M20" s="76">
        <v>0</v>
      </c>
      <c r="N20" s="74">
        <v>6323624</v>
      </c>
      <c r="O20" s="76">
        <v>0.27808281390862827</v>
      </c>
      <c r="P20" s="74">
        <v>16194.95</v>
      </c>
      <c r="Q20" s="76">
        <v>7.1217663591471283E-4</v>
      </c>
    </row>
    <row r="21" spans="1:17" ht="13.5" customHeight="1" x14ac:dyDescent="0.2">
      <c r="A21" s="30">
        <v>19</v>
      </c>
      <c r="B21" s="59" t="s">
        <v>73</v>
      </c>
      <c r="C21" s="59" t="s">
        <v>26</v>
      </c>
      <c r="D21" s="70" t="s">
        <v>164</v>
      </c>
      <c r="E21" s="72">
        <v>19519557.920000002</v>
      </c>
      <c r="F21" s="74">
        <v>7595276.1100000003</v>
      </c>
      <c r="G21" s="76">
        <v>0.38911107214256008</v>
      </c>
      <c r="H21" s="74">
        <v>5042114.03</v>
      </c>
      <c r="I21" s="76">
        <v>0.25831087213475168</v>
      </c>
      <c r="J21" s="74">
        <v>0</v>
      </c>
      <c r="K21" s="76">
        <v>0</v>
      </c>
      <c r="L21" s="74">
        <v>6852202.5</v>
      </c>
      <c r="M21" s="76">
        <v>0.35104291439813506</v>
      </c>
      <c r="N21" s="74">
        <v>0</v>
      </c>
      <c r="O21" s="76">
        <v>0</v>
      </c>
      <c r="P21" s="74">
        <v>29965.279999999999</v>
      </c>
      <c r="Q21" s="76">
        <v>1.5351413245531125E-3</v>
      </c>
    </row>
    <row r="22" spans="1:17" ht="13.5" customHeight="1" x14ac:dyDescent="0.2">
      <c r="A22" s="30">
        <v>20</v>
      </c>
      <c r="B22" s="59" t="s">
        <v>74</v>
      </c>
      <c r="C22" s="59" t="s">
        <v>26</v>
      </c>
      <c r="D22" s="70" t="s">
        <v>159</v>
      </c>
      <c r="E22" s="72">
        <v>14396430.25</v>
      </c>
      <c r="F22" s="74">
        <v>9413641.6500000004</v>
      </c>
      <c r="G22" s="76">
        <v>0.65388721276929052</v>
      </c>
      <c r="H22" s="74">
        <v>3466554.84</v>
      </c>
      <c r="I22" s="76">
        <v>0.2407926673350152</v>
      </c>
      <c r="J22" s="74">
        <v>1506000</v>
      </c>
      <c r="K22" s="76">
        <v>0.10460926589770406</v>
      </c>
      <c r="L22" s="74">
        <v>0</v>
      </c>
      <c r="M22" s="76">
        <v>0</v>
      </c>
      <c r="N22" s="74">
        <v>0</v>
      </c>
      <c r="O22" s="76">
        <v>0</v>
      </c>
      <c r="P22" s="74">
        <v>10233.76</v>
      </c>
      <c r="Q22" s="76">
        <v>7.1085399799023093E-4</v>
      </c>
    </row>
    <row r="23" spans="1:17" ht="13.5" customHeight="1" x14ac:dyDescent="0.2">
      <c r="A23" s="30">
        <v>21</v>
      </c>
      <c r="B23" s="59" t="s">
        <v>44</v>
      </c>
      <c r="C23" s="59" t="s">
        <v>26</v>
      </c>
      <c r="D23" s="70" t="s">
        <v>168</v>
      </c>
      <c r="E23" s="72">
        <v>11349444.6</v>
      </c>
      <c r="F23" s="74">
        <v>8011537.5899999999</v>
      </c>
      <c r="G23" s="76">
        <v>0.70589688503347559</v>
      </c>
      <c r="H23" s="74">
        <v>3303453.27</v>
      </c>
      <c r="I23" s="76">
        <v>0.29106739461065789</v>
      </c>
      <c r="J23" s="74">
        <v>0</v>
      </c>
      <c r="K23" s="76">
        <v>0</v>
      </c>
      <c r="L23" s="74">
        <v>0</v>
      </c>
      <c r="M23" s="76">
        <v>0</v>
      </c>
      <c r="N23" s="74">
        <v>0</v>
      </c>
      <c r="O23" s="76">
        <v>0</v>
      </c>
      <c r="P23" s="74">
        <v>34453.74</v>
      </c>
      <c r="Q23" s="76">
        <v>3.0357203558665767E-3</v>
      </c>
    </row>
    <row r="24" spans="1:17" ht="13.5" customHeight="1" x14ac:dyDescent="0.2">
      <c r="A24" s="30">
        <v>22</v>
      </c>
      <c r="B24" s="59" t="s">
        <v>81</v>
      </c>
      <c r="C24" s="59" t="s">
        <v>26</v>
      </c>
      <c r="D24" s="70" t="s">
        <v>151</v>
      </c>
      <c r="E24" s="72">
        <v>10895338.92</v>
      </c>
      <c r="F24" s="74">
        <v>7516945.79</v>
      </c>
      <c r="G24" s="76">
        <v>0.68992308042859851</v>
      </c>
      <c r="H24" s="74">
        <v>1358727.99</v>
      </c>
      <c r="I24" s="76">
        <v>0.12470727161188667</v>
      </c>
      <c r="J24" s="74">
        <v>1492032</v>
      </c>
      <c r="K24" s="76">
        <v>0.13694222923723423</v>
      </c>
      <c r="L24" s="74">
        <v>0</v>
      </c>
      <c r="M24" s="76">
        <v>0</v>
      </c>
      <c r="N24" s="74">
        <v>0</v>
      </c>
      <c r="O24" s="76">
        <v>0</v>
      </c>
      <c r="P24" s="74">
        <v>527633.14</v>
      </c>
      <c r="Q24" s="76">
        <v>4.8427418722280555E-2</v>
      </c>
    </row>
    <row r="25" spans="1:17" ht="13.5" customHeight="1" x14ac:dyDescent="0.2">
      <c r="A25" s="30">
        <v>23</v>
      </c>
      <c r="B25" s="59" t="s">
        <v>75</v>
      </c>
      <c r="C25" s="59" t="s">
        <v>26</v>
      </c>
      <c r="D25" s="70" t="s">
        <v>76</v>
      </c>
      <c r="E25" s="72">
        <v>10351024.49</v>
      </c>
      <c r="F25" s="74">
        <v>5537317.2999999998</v>
      </c>
      <c r="G25" s="76">
        <v>0.5349535502837941</v>
      </c>
      <c r="H25" s="74">
        <v>4521837.5</v>
      </c>
      <c r="I25" s="76">
        <v>0.43684927075271562</v>
      </c>
      <c r="J25" s="74">
        <v>0</v>
      </c>
      <c r="K25" s="76">
        <v>0</v>
      </c>
      <c r="L25" s="74">
        <v>0</v>
      </c>
      <c r="M25" s="76">
        <v>0</v>
      </c>
      <c r="N25" s="74">
        <v>0</v>
      </c>
      <c r="O25" s="76">
        <v>0</v>
      </c>
      <c r="P25" s="74">
        <v>291869.69</v>
      </c>
      <c r="Q25" s="76">
        <v>2.8197178963490211E-2</v>
      </c>
    </row>
    <row r="26" spans="1:17" ht="13.5" customHeight="1" x14ac:dyDescent="0.2">
      <c r="A26" s="30">
        <v>24</v>
      </c>
      <c r="B26" s="59" t="s">
        <v>46</v>
      </c>
      <c r="C26" s="59" t="s">
        <v>26</v>
      </c>
      <c r="D26" s="70" t="s">
        <v>47</v>
      </c>
      <c r="E26" s="72">
        <v>9920525.2699999996</v>
      </c>
      <c r="F26" s="74">
        <v>6087437.6299999999</v>
      </c>
      <c r="G26" s="76">
        <v>0.6136204953187927</v>
      </c>
      <c r="H26" s="74">
        <v>2133692.29</v>
      </c>
      <c r="I26" s="76">
        <v>0.21507856004886727</v>
      </c>
      <c r="J26" s="74">
        <v>0</v>
      </c>
      <c r="K26" s="76">
        <v>0</v>
      </c>
      <c r="L26" s="74">
        <v>1688382.7</v>
      </c>
      <c r="M26" s="76">
        <v>0.17019085724278388</v>
      </c>
      <c r="N26" s="74">
        <v>0</v>
      </c>
      <c r="O26" s="76">
        <v>0</v>
      </c>
      <c r="P26" s="74">
        <v>11012.65</v>
      </c>
      <c r="Q26" s="76">
        <v>1.1100873895561378E-3</v>
      </c>
    </row>
    <row r="27" spans="1:17" ht="13.5" customHeight="1" x14ac:dyDescent="0.2">
      <c r="A27" s="30">
        <v>25</v>
      </c>
      <c r="B27" s="59" t="s">
        <v>51</v>
      </c>
      <c r="C27" s="59" t="s">
        <v>26</v>
      </c>
      <c r="D27" s="70" t="s">
        <v>132</v>
      </c>
      <c r="E27" s="72">
        <v>8559655.1400000006</v>
      </c>
      <c r="F27" s="74">
        <v>4311243.03</v>
      </c>
      <c r="G27" s="76">
        <v>0.5036701782357087</v>
      </c>
      <c r="H27" s="74">
        <v>4248412.1100000003</v>
      </c>
      <c r="I27" s="76">
        <v>0.4963298217642913</v>
      </c>
      <c r="J27" s="74">
        <v>0</v>
      </c>
      <c r="K27" s="76">
        <v>0</v>
      </c>
      <c r="L27" s="74">
        <v>0</v>
      </c>
      <c r="M27" s="76">
        <v>0</v>
      </c>
      <c r="N27" s="74">
        <v>0</v>
      </c>
      <c r="O27" s="76">
        <v>0</v>
      </c>
      <c r="P27" s="74">
        <v>0</v>
      </c>
      <c r="Q27" s="76">
        <v>0</v>
      </c>
    </row>
    <row r="28" spans="1:17" ht="13.5" customHeight="1" x14ac:dyDescent="0.2">
      <c r="A28" s="30">
        <v>26</v>
      </c>
      <c r="B28" s="59" t="s">
        <v>53</v>
      </c>
      <c r="C28" s="59" t="s">
        <v>26</v>
      </c>
      <c r="D28" s="70" t="s">
        <v>153</v>
      </c>
      <c r="E28" s="72">
        <v>7306520.0199999996</v>
      </c>
      <c r="F28" s="74">
        <v>3679657.7</v>
      </c>
      <c r="G28" s="76">
        <v>0.50361289504822304</v>
      </c>
      <c r="H28" s="74">
        <v>3608927.44</v>
      </c>
      <c r="I28" s="76">
        <v>0.4939324644456391</v>
      </c>
      <c r="J28" s="74">
        <v>0</v>
      </c>
      <c r="K28" s="76">
        <v>0</v>
      </c>
      <c r="L28" s="74">
        <v>0</v>
      </c>
      <c r="M28" s="76">
        <v>0</v>
      </c>
      <c r="N28" s="74">
        <v>0</v>
      </c>
      <c r="O28" s="76">
        <v>0</v>
      </c>
      <c r="P28" s="74">
        <v>17934.88</v>
      </c>
      <c r="Q28" s="76">
        <v>2.4546405061379689E-3</v>
      </c>
    </row>
    <row r="29" spans="1:17" ht="13.5" customHeight="1" x14ac:dyDescent="0.2">
      <c r="A29" s="30">
        <v>27</v>
      </c>
      <c r="B29" s="59" t="s">
        <v>77</v>
      </c>
      <c r="C29" s="59" t="s">
        <v>26</v>
      </c>
      <c r="D29" s="70" t="s">
        <v>142</v>
      </c>
      <c r="E29" s="72">
        <v>6747420.3600000003</v>
      </c>
      <c r="F29" s="74">
        <v>3503082.23</v>
      </c>
      <c r="G29" s="76">
        <v>0.51917355716666802</v>
      </c>
      <c r="H29" s="74">
        <v>3227500.53</v>
      </c>
      <c r="I29" s="76">
        <v>0.47833102990488646</v>
      </c>
      <c r="J29" s="74">
        <v>0</v>
      </c>
      <c r="K29" s="76">
        <v>0</v>
      </c>
      <c r="L29" s="74">
        <v>0</v>
      </c>
      <c r="M29" s="76">
        <v>0</v>
      </c>
      <c r="N29" s="74">
        <v>0</v>
      </c>
      <c r="O29" s="76">
        <v>0</v>
      </c>
      <c r="P29" s="74">
        <v>16837.599999999999</v>
      </c>
      <c r="Q29" s="76">
        <v>2.4954129284454419E-3</v>
      </c>
    </row>
    <row r="30" spans="1:17" ht="13.5" customHeight="1" x14ac:dyDescent="0.2">
      <c r="A30" s="30">
        <v>28</v>
      </c>
      <c r="B30" s="59" t="s">
        <v>50</v>
      </c>
      <c r="C30" s="59" t="s">
        <v>34</v>
      </c>
      <c r="D30" s="70" t="s">
        <v>148</v>
      </c>
      <c r="E30" s="72">
        <v>6569115.04</v>
      </c>
      <c r="F30" s="74">
        <v>3166406.05</v>
      </c>
      <c r="G30" s="76">
        <v>0.48201409637667114</v>
      </c>
      <c r="H30" s="74">
        <v>3389590.71</v>
      </c>
      <c r="I30" s="76">
        <v>0.51598894057425426</v>
      </c>
      <c r="J30" s="74">
        <v>0</v>
      </c>
      <c r="K30" s="76">
        <v>0</v>
      </c>
      <c r="L30" s="74">
        <v>0</v>
      </c>
      <c r="M30" s="76">
        <v>0</v>
      </c>
      <c r="N30" s="74">
        <v>0</v>
      </c>
      <c r="O30" s="76">
        <v>0</v>
      </c>
      <c r="P30" s="74">
        <v>13118.28</v>
      </c>
      <c r="Q30" s="76">
        <v>1.9969630490745678E-3</v>
      </c>
    </row>
    <row r="31" spans="1:17" ht="13.5" customHeight="1" x14ac:dyDescent="0.2">
      <c r="A31" s="30">
        <v>29</v>
      </c>
      <c r="B31" s="59" t="s">
        <v>68</v>
      </c>
      <c r="C31" s="59" t="s">
        <v>26</v>
      </c>
      <c r="D31" s="70" t="s">
        <v>166</v>
      </c>
      <c r="E31" s="72">
        <v>3860300.34</v>
      </c>
      <c r="F31" s="74">
        <v>1932890.02</v>
      </c>
      <c r="G31" s="76">
        <v>0.50070975047501098</v>
      </c>
      <c r="H31" s="74">
        <v>1920971.55</v>
      </c>
      <c r="I31" s="76">
        <v>0.49762230417543113</v>
      </c>
      <c r="J31" s="74">
        <v>0</v>
      </c>
      <c r="K31" s="76">
        <v>0</v>
      </c>
      <c r="L31" s="74">
        <v>0</v>
      </c>
      <c r="M31" s="76">
        <v>0</v>
      </c>
      <c r="N31" s="74">
        <v>0</v>
      </c>
      <c r="O31" s="76">
        <v>0</v>
      </c>
      <c r="P31" s="74">
        <v>6438.77</v>
      </c>
      <c r="Q31" s="76">
        <v>1.6679453495579571E-3</v>
      </c>
    </row>
    <row r="32" spans="1:17" ht="13.5" customHeight="1" x14ac:dyDescent="0.2">
      <c r="A32" s="30">
        <v>30</v>
      </c>
      <c r="B32" s="59" t="s">
        <v>52</v>
      </c>
      <c r="C32" s="59" t="s">
        <v>26</v>
      </c>
      <c r="D32" s="70" t="s">
        <v>111</v>
      </c>
      <c r="E32" s="72">
        <v>3848548.73</v>
      </c>
      <c r="F32" s="74">
        <v>1933757.16</v>
      </c>
      <c r="G32" s="76">
        <v>0.50246399244631623</v>
      </c>
      <c r="H32" s="74">
        <v>1899261.76</v>
      </c>
      <c r="I32" s="76">
        <v>0.49350076957450922</v>
      </c>
      <c r="J32" s="74">
        <v>0</v>
      </c>
      <c r="K32" s="76">
        <v>0</v>
      </c>
      <c r="L32" s="74">
        <v>0</v>
      </c>
      <c r="M32" s="76">
        <v>0</v>
      </c>
      <c r="N32" s="74">
        <v>0</v>
      </c>
      <c r="O32" s="76">
        <v>0</v>
      </c>
      <c r="P32" s="74">
        <v>15529.81</v>
      </c>
      <c r="Q32" s="76">
        <v>4.0352379791745545E-3</v>
      </c>
    </row>
    <row r="33" spans="1:17" ht="13.5" customHeight="1" x14ac:dyDescent="0.2">
      <c r="A33" s="30">
        <v>31</v>
      </c>
      <c r="B33" s="59" t="s">
        <v>58</v>
      </c>
      <c r="C33" s="59" t="s">
        <v>26</v>
      </c>
      <c r="D33" s="70" t="s">
        <v>82</v>
      </c>
      <c r="E33" s="72">
        <v>3682773.08</v>
      </c>
      <c r="F33" s="74">
        <v>2163262.5</v>
      </c>
      <c r="G33" s="76">
        <v>0.58740043250234686</v>
      </c>
      <c r="H33" s="74">
        <v>1095461.8400000001</v>
      </c>
      <c r="I33" s="76">
        <v>0.29745569879097739</v>
      </c>
      <c r="J33" s="74">
        <v>0</v>
      </c>
      <c r="K33" s="76">
        <v>0</v>
      </c>
      <c r="L33" s="74">
        <v>411132.15</v>
      </c>
      <c r="M33" s="76">
        <v>0.11163656871305251</v>
      </c>
      <c r="N33" s="74">
        <v>0</v>
      </c>
      <c r="O33" s="76">
        <v>0</v>
      </c>
      <c r="P33" s="74">
        <v>12916.59</v>
      </c>
      <c r="Q33" s="76">
        <v>3.5072999936232832E-3</v>
      </c>
    </row>
    <row r="34" spans="1:17" ht="13.5" customHeight="1" x14ac:dyDescent="0.2">
      <c r="A34" s="30">
        <v>32</v>
      </c>
      <c r="B34" s="59" t="s">
        <v>48</v>
      </c>
      <c r="C34" s="59" t="s">
        <v>26</v>
      </c>
      <c r="D34" s="70" t="s">
        <v>175</v>
      </c>
      <c r="E34" s="72">
        <v>3345096.42</v>
      </c>
      <c r="F34" s="74">
        <v>1685291.52</v>
      </c>
      <c r="G34" s="76">
        <v>0.50380954938213707</v>
      </c>
      <c r="H34" s="74">
        <v>1642825.15</v>
      </c>
      <c r="I34" s="76">
        <v>0.49111443848904063</v>
      </c>
      <c r="J34" s="74">
        <v>0</v>
      </c>
      <c r="K34" s="76">
        <v>0</v>
      </c>
      <c r="L34" s="74">
        <v>0</v>
      </c>
      <c r="M34" s="76">
        <v>0</v>
      </c>
      <c r="N34" s="74">
        <v>0</v>
      </c>
      <c r="O34" s="76">
        <v>0</v>
      </c>
      <c r="P34" s="74">
        <v>16979.75</v>
      </c>
      <c r="Q34" s="76">
        <v>5.076012128822284E-3</v>
      </c>
    </row>
    <row r="35" spans="1:17" ht="13.5" customHeight="1" x14ac:dyDescent="0.2">
      <c r="A35" s="30">
        <v>33</v>
      </c>
      <c r="B35" s="59" t="s">
        <v>71</v>
      </c>
      <c r="C35" s="59" t="s">
        <v>39</v>
      </c>
      <c r="D35" s="70" t="s">
        <v>139</v>
      </c>
      <c r="E35" s="72">
        <v>3223075.41</v>
      </c>
      <c r="F35" s="74">
        <v>2036470.64</v>
      </c>
      <c r="G35" s="76">
        <v>0.63184082931525321</v>
      </c>
      <c r="H35" s="74">
        <v>1178959.71</v>
      </c>
      <c r="I35" s="76">
        <v>0.36578719391489506</v>
      </c>
      <c r="J35" s="74">
        <v>0</v>
      </c>
      <c r="K35" s="76">
        <v>0</v>
      </c>
      <c r="L35" s="74">
        <v>0</v>
      </c>
      <c r="M35" s="76">
        <v>0</v>
      </c>
      <c r="N35" s="74">
        <v>0</v>
      </c>
      <c r="O35" s="76">
        <v>0</v>
      </c>
      <c r="P35" s="74">
        <v>7645.06</v>
      </c>
      <c r="Q35" s="76">
        <v>2.3719767698516243E-3</v>
      </c>
    </row>
    <row r="36" spans="1:17" ht="13.5" customHeight="1" x14ac:dyDescent="0.2">
      <c r="A36" s="30">
        <v>34</v>
      </c>
      <c r="B36" s="59" t="s">
        <v>56</v>
      </c>
      <c r="C36" s="59" t="s">
        <v>26</v>
      </c>
      <c r="D36" s="70" t="s">
        <v>174</v>
      </c>
      <c r="E36" s="72">
        <v>3140459.65</v>
      </c>
      <c r="F36" s="74">
        <v>1643903.35</v>
      </c>
      <c r="G36" s="76">
        <v>0.52345947192793896</v>
      </c>
      <c r="H36" s="74">
        <v>1377630.67</v>
      </c>
      <c r="I36" s="76">
        <v>0.4386716670599477</v>
      </c>
      <c r="J36" s="74">
        <v>0</v>
      </c>
      <c r="K36" s="76">
        <v>0</v>
      </c>
      <c r="L36" s="74">
        <v>0</v>
      </c>
      <c r="M36" s="76">
        <v>0</v>
      </c>
      <c r="N36" s="74">
        <v>0</v>
      </c>
      <c r="O36" s="76">
        <v>0</v>
      </c>
      <c r="P36" s="74">
        <v>118925.63</v>
      </c>
      <c r="Q36" s="76">
        <v>3.7868861012113307E-2</v>
      </c>
    </row>
    <row r="37" spans="1:17" ht="13.5" customHeight="1" x14ac:dyDescent="0.2">
      <c r="A37" s="30">
        <v>35</v>
      </c>
      <c r="B37" s="59" t="s">
        <v>63</v>
      </c>
      <c r="C37" s="59" t="s">
        <v>26</v>
      </c>
      <c r="D37" s="70" t="s">
        <v>126</v>
      </c>
      <c r="E37" s="72">
        <v>3038647.46</v>
      </c>
      <c r="F37" s="74">
        <v>1397232.7</v>
      </c>
      <c r="G37" s="76">
        <v>0.45982060057733715</v>
      </c>
      <c r="H37" s="74">
        <v>1452712.34</v>
      </c>
      <c r="I37" s="76">
        <v>0.47807860540689379</v>
      </c>
      <c r="J37" s="74">
        <v>0</v>
      </c>
      <c r="K37" s="76">
        <v>0</v>
      </c>
      <c r="L37" s="74">
        <v>0</v>
      </c>
      <c r="M37" s="76">
        <v>0</v>
      </c>
      <c r="N37" s="74">
        <v>0</v>
      </c>
      <c r="O37" s="76">
        <v>0</v>
      </c>
      <c r="P37" s="74">
        <v>188702.42</v>
      </c>
      <c r="Q37" s="76">
        <v>6.2100794015769116E-2</v>
      </c>
    </row>
    <row r="38" spans="1:17" ht="13.5" customHeight="1" x14ac:dyDescent="0.2">
      <c r="A38" s="30">
        <v>36</v>
      </c>
      <c r="B38" s="59" t="s">
        <v>57</v>
      </c>
      <c r="C38" s="59" t="s">
        <v>26</v>
      </c>
      <c r="D38" s="70" t="s">
        <v>183</v>
      </c>
      <c r="E38" s="72">
        <v>2788519.63</v>
      </c>
      <c r="F38" s="74">
        <v>1665573.8</v>
      </c>
      <c r="G38" s="76">
        <v>0.5972967814467206</v>
      </c>
      <c r="H38" s="74">
        <v>1112732.5900000001</v>
      </c>
      <c r="I38" s="76">
        <v>0.39904061568323984</v>
      </c>
      <c r="J38" s="74">
        <v>0</v>
      </c>
      <c r="K38" s="76">
        <v>0</v>
      </c>
      <c r="L38" s="74">
        <v>0</v>
      </c>
      <c r="M38" s="76">
        <v>0</v>
      </c>
      <c r="N38" s="74">
        <v>0</v>
      </c>
      <c r="O38" s="76">
        <v>0</v>
      </c>
      <c r="P38" s="74">
        <v>10213.24</v>
      </c>
      <c r="Q38" s="76">
        <v>3.6626028700396849E-3</v>
      </c>
    </row>
    <row r="39" spans="1:17" ht="13.5" customHeight="1" x14ac:dyDescent="0.2">
      <c r="A39" s="30">
        <v>37</v>
      </c>
      <c r="B39" s="59" t="s">
        <v>72</v>
      </c>
      <c r="C39" s="59" t="s">
        <v>26</v>
      </c>
      <c r="D39" s="70" t="s">
        <v>149</v>
      </c>
      <c r="E39" s="72">
        <v>2211781.7799999998</v>
      </c>
      <c r="F39" s="74">
        <v>0</v>
      </c>
      <c r="G39" s="76">
        <v>0</v>
      </c>
      <c r="H39" s="74">
        <v>2211571.7799999998</v>
      </c>
      <c r="I39" s="76">
        <v>0.99990505392444273</v>
      </c>
      <c r="J39" s="74">
        <v>0</v>
      </c>
      <c r="K39" s="76">
        <v>0</v>
      </c>
      <c r="L39" s="74">
        <v>0</v>
      </c>
      <c r="M39" s="76">
        <v>0</v>
      </c>
      <c r="N39" s="74">
        <v>0</v>
      </c>
      <c r="O39" s="76">
        <v>0</v>
      </c>
      <c r="P39" s="74">
        <v>210</v>
      </c>
      <c r="Q39" s="76">
        <v>9.4946075557236949E-5</v>
      </c>
    </row>
    <row r="40" spans="1:17" ht="13.5" customHeight="1" x14ac:dyDescent="0.2">
      <c r="A40" s="30">
        <v>38</v>
      </c>
      <c r="B40" s="59" t="s">
        <v>66</v>
      </c>
      <c r="C40" s="59" t="s">
        <v>26</v>
      </c>
      <c r="D40" s="70" t="s">
        <v>67</v>
      </c>
      <c r="E40" s="72">
        <v>994523.85</v>
      </c>
      <c r="F40" s="74">
        <v>463308.78</v>
      </c>
      <c r="G40" s="76">
        <v>0.46585989868417943</v>
      </c>
      <c r="H40" s="74">
        <v>530418.07999999996</v>
      </c>
      <c r="I40" s="76">
        <v>0.53333872284711925</v>
      </c>
      <c r="J40" s="74">
        <v>0</v>
      </c>
      <c r="K40" s="76">
        <v>0</v>
      </c>
      <c r="L40" s="74">
        <v>0</v>
      </c>
      <c r="M40" s="76">
        <v>0</v>
      </c>
      <c r="N40" s="74">
        <v>0</v>
      </c>
      <c r="O40" s="76">
        <v>0</v>
      </c>
      <c r="P40" s="74">
        <v>796.99</v>
      </c>
      <c r="Q40" s="76">
        <v>8.0137846870137908E-4</v>
      </c>
    </row>
    <row r="41" spans="1:17" ht="13.5" customHeight="1" x14ac:dyDescent="0.2">
      <c r="A41" s="30">
        <v>39</v>
      </c>
      <c r="B41" s="59" t="s">
        <v>69</v>
      </c>
      <c r="C41" s="59" t="s">
        <v>26</v>
      </c>
      <c r="D41" s="70" t="s">
        <v>173</v>
      </c>
      <c r="E41" s="72">
        <v>968086.95</v>
      </c>
      <c r="F41" s="74">
        <v>490220.9</v>
      </c>
      <c r="G41" s="76">
        <v>0.50638106422155582</v>
      </c>
      <c r="H41" s="74">
        <v>476390.8</v>
      </c>
      <c r="I41" s="76">
        <v>0.49209505406513332</v>
      </c>
      <c r="J41" s="74">
        <v>0</v>
      </c>
      <c r="K41" s="76">
        <v>0</v>
      </c>
      <c r="L41" s="74">
        <v>0</v>
      </c>
      <c r="M41" s="76">
        <v>0</v>
      </c>
      <c r="N41" s="74">
        <v>0</v>
      </c>
      <c r="O41" s="76">
        <v>0</v>
      </c>
      <c r="P41" s="74">
        <v>1475.25</v>
      </c>
      <c r="Q41" s="76">
        <v>1.523881713310979E-3</v>
      </c>
    </row>
    <row r="42" spans="1:17" ht="13.5" customHeight="1" x14ac:dyDescent="0.2">
      <c r="A42" s="30">
        <v>40</v>
      </c>
      <c r="B42" s="59" t="s">
        <v>54</v>
      </c>
      <c r="C42" s="59" t="s">
        <v>26</v>
      </c>
      <c r="D42" s="71" t="s">
        <v>55</v>
      </c>
      <c r="E42" s="72">
        <v>961928.24</v>
      </c>
      <c r="F42" s="74">
        <v>498352.18</v>
      </c>
      <c r="G42" s="76">
        <v>0.51807625483580766</v>
      </c>
      <c r="H42" s="74">
        <v>460939.08</v>
      </c>
      <c r="I42" s="76">
        <v>0.47918239722331057</v>
      </c>
      <c r="J42" s="74">
        <v>0</v>
      </c>
      <c r="K42" s="76">
        <v>0</v>
      </c>
      <c r="L42" s="74">
        <v>0</v>
      </c>
      <c r="M42" s="76">
        <v>0</v>
      </c>
      <c r="N42" s="74">
        <v>0</v>
      </c>
      <c r="O42" s="76">
        <v>0</v>
      </c>
      <c r="P42" s="74">
        <v>2636.98</v>
      </c>
      <c r="Q42" s="76">
        <v>2.7413479408817439E-3</v>
      </c>
    </row>
    <row r="43" spans="1:17" ht="13.5" customHeight="1" x14ac:dyDescent="0.2">
      <c r="A43" s="30">
        <v>41</v>
      </c>
      <c r="B43" s="59" t="s">
        <v>59</v>
      </c>
      <c r="C43" s="59" t="s">
        <v>26</v>
      </c>
      <c r="D43" s="70" t="s">
        <v>158</v>
      </c>
      <c r="E43" s="72">
        <v>865087.18</v>
      </c>
      <c r="F43" s="74">
        <v>448845.37</v>
      </c>
      <c r="G43" s="76">
        <v>0.51884408921653413</v>
      </c>
      <c r="H43" s="74">
        <v>404696.54</v>
      </c>
      <c r="I43" s="76">
        <v>0.46781012290576302</v>
      </c>
      <c r="J43" s="74">
        <v>0</v>
      </c>
      <c r="K43" s="76">
        <v>0</v>
      </c>
      <c r="L43" s="74">
        <v>0</v>
      </c>
      <c r="M43" s="76">
        <v>0</v>
      </c>
      <c r="N43" s="74">
        <v>0</v>
      </c>
      <c r="O43" s="76">
        <v>0</v>
      </c>
      <c r="P43" s="74">
        <v>11545.27</v>
      </c>
      <c r="Q43" s="76">
        <v>1.3345787877702684E-2</v>
      </c>
    </row>
    <row r="44" spans="1:17" ht="13.5" customHeight="1" x14ac:dyDescent="0.2">
      <c r="A44" s="30">
        <v>42</v>
      </c>
      <c r="B44" s="59" t="s">
        <v>70</v>
      </c>
      <c r="C44" s="59" t="s">
        <v>26</v>
      </c>
      <c r="D44" s="71" t="s">
        <v>218</v>
      </c>
      <c r="E44" s="72">
        <v>350756.32</v>
      </c>
      <c r="F44" s="74">
        <v>206413.92</v>
      </c>
      <c r="G44" s="76">
        <v>0.58848239712402051</v>
      </c>
      <c r="H44" s="74">
        <v>143793.03</v>
      </c>
      <c r="I44" s="76">
        <v>0.40995135882369843</v>
      </c>
      <c r="J44" s="74">
        <v>0</v>
      </c>
      <c r="K44" s="76">
        <v>0</v>
      </c>
      <c r="L44" s="74">
        <v>0</v>
      </c>
      <c r="M44" s="76">
        <v>0</v>
      </c>
      <c r="N44" s="74">
        <v>0</v>
      </c>
      <c r="O44" s="76">
        <v>0</v>
      </c>
      <c r="P44" s="74">
        <v>549.37</v>
      </c>
      <c r="Q44" s="76">
        <v>1.5662440522810821E-3</v>
      </c>
    </row>
    <row r="45" spans="1:17" ht="13.5" customHeight="1" x14ac:dyDescent="0.2">
      <c r="A45" s="30">
        <v>43</v>
      </c>
      <c r="B45" s="59" t="s">
        <v>60</v>
      </c>
      <c r="C45" s="59" t="s">
        <v>26</v>
      </c>
      <c r="D45" s="70" t="s">
        <v>128</v>
      </c>
      <c r="E45" s="72">
        <v>264111.94</v>
      </c>
      <c r="F45" s="74">
        <v>117895.32</v>
      </c>
      <c r="G45" s="76">
        <v>0.44638390827767954</v>
      </c>
      <c r="H45" s="74">
        <v>143612.29999999999</v>
      </c>
      <c r="I45" s="76">
        <v>0.5437554243098589</v>
      </c>
      <c r="J45" s="74">
        <v>0</v>
      </c>
      <c r="K45" s="76">
        <v>0</v>
      </c>
      <c r="L45" s="74">
        <v>0</v>
      </c>
      <c r="M45" s="76">
        <v>0</v>
      </c>
      <c r="N45" s="74">
        <v>0</v>
      </c>
      <c r="O45" s="76">
        <v>0</v>
      </c>
      <c r="P45" s="74">
        <v>2604.3200000000002</v>
      </c>
      <c r="Q45" s="76">
        <v>9.8606674124615493E-3</v>
      </c>
    </row>
    <row r="46" spans="1:17" ht="13.5" customHeight="1" x14ac:dyDescent="0.2">
      <c r="A46" s="30">
        <v>44</v>
      </c>
      <c r="B46" s="59" t="s">
        <v>61</v>
      </c>
      <c r="C46" s="59" t="s">
        <v>26</v>
      </c>
      <c r="D46" s="70" t="s">
        <v>62</v>
      </c>
      <c r="E46" s="72">
        <v>169864.57</v>
      </c>
      <c r="F46" s="74">
        <v>24754.55</v>
      </c>
      <c r="G46" s="76">
        <v>0.14573109624920605</v>
      </c>
      <c r="H46" s="74">
        <v>144986.44</v>
      </c>
      <c r="I46" s="76">
        <v>0.85354138299705462</v>
      </c>
      <c r="J46" s="74">
        <v>0</v>
      </c>
      <c r="K46" s="76">
        <v>0</v>
      </c>
      <c r="L46" s="74">
        <v>0</v>
      </c>
      <c r="M46" s="76">
        <v>0</v>
      </c>
      <c r="N46" s="74">
        <v>0</v>
      </c>
      <c r="O46" s="76">
        <v>0</v>
      </c>
      <c r="P46" s="74">
        <v>123.58</v>
      </c>
      <c r="Q46" s="76">
        <v>7.2752075373928773E-4</v>
      </c>
    </row>
    <row r="47" spans="1:17" ht="13.5" customHeight="1" x14ac:dyDescent="0.2">
      <c r="A47" s="30">
        <v>45</v>
      </c>
      <c r="B47" s="59" t="s">
        <v>65</v>
      </c>
      <c r="C47" s="59" t="s">
        <v>26</v>
      </c>
      <c r="D47" s="70" t="s">
        <v>136</v>
      </c>
      <c r="E47" s="72">
        <v>138489.04999999999</v>
      </c>
      <c r="F47" s="74">
        <v>0</v>
      </c>
      <c r="G47" s="76">
        <v>0</v>
      </c>
      <c r="H47" s="74">
        <v>138489.04999999999</v>
      </c>
      <c r="I47" s="76">
        <v>1</v>
      </c>
      <c r="J47" s="74">
        <v>0</v>
      </c>
      <c r="K47" s="76">
        <v>0</v>
      </c>
      <c r="L47" s="74">
        <v>0</v>
      </c>
      <c r="M47" s="76">
        <v>0</v>
      </c>
      <c r="N47" s="74">
        <v>0</v>
      </c>
      <c r="O47" s="76">
        <v>0</v>
      </c>
      <c r="P47" s="74">
        <v>0</v>
      </c>
      <c r="Q47" s="76">
        <v>0</v>
      </c>
    </row>
    <row r="48" spans="1:17" ht="13.5" customHeight="1" x14ac:dyDescent="0.2">
      <c r="A48" s="30">
        <v>46</v>
      </c>
      <c r="B48" s="59" t="s">
        <v>64</v>
      </c>
      <c r="C48" s="59" t="s">
        <v>39</v>
      </c>
      <c r="D48" s="70" t="s">
        <v>162</v>
      </c>
      <c r="E48" s="72">
        <v>41770.67</v>
      </c>
      <c r="F48" s="74">
        <v>17586.400000000001</v>
      </c>
      <c r="G48" s="76">
        <v>0.42102269367477235</v>
      </c>
      <c r="H48" s="74">
        <v>24094.97</v>
      </c>
      <c r="I48" s="76">
        <v>0.5768394426041048</v>
      </c>
      <c r="J48" s="74">
        <v>0</v>
      </c>
      <c r="K48" s="76">
        <v>0</v>
      </c>
      <c r="L48" s="74">
        <v>0</v>
      </c>
      <c r="M48" s="76">
        <v>0</v>
      </c>
      <c r="N48" s="74">
        <v>0</v>
      </c>
      <c r="O48" s="76">
        <v>0</v>
      </c>
      <c r="P48" s="74">
        <v>89.3</v>
      </c>
      <c r="Q48" s="76">
        <v>2.1378637211229793E-3</v>
      </c>
    </row>
    <row r="49" spans="1:17" ht="15.75" thickBot="1" x14ac:dyDescent="0.25">
      <c r="A49" s="31"/>
      <c r="B49" s="114" t="s">
        <v>4</v>
      </c>
      <c r="C49" s="114"/>
      <c r="D49" s="114"/>
      <c r="E49" s="45">
        <f>SUM(E3:E48)</f>
        <v>3545858813.5500007</v>
      </c>
      <c r="F49" s="75">
        <f>SUM(F3:F48)</f>
        <v>2126557500.1900001</v>
      </c>
      <c r="G49" s="77">
        <f>F49/$E$49</f>
        <v>0.59972988548321771</v>
      </c>
      <c r="H49" s="78">
        <f>SUM(H3:H48)</f>
        <v>1284441511.9999998</v>
      </c>
      <c r="I49" s="77">
        <f>H49/$E$49</f>
        <v>0.36223707133845467</v>
      </c>
      <c r="J49" s="78">
        <f>SUM(J3:J48)</f>
        <v>29088564.789999999</v>
      </c>
      <c r="K49" s="77">
        <f>J49/$E$49</f>
        <v>8.2035315898202552E-3</v>
      </c>
      <c r="L49" s="78">
        <f>SUM(L3:L48)</f>
        <v>40602040.689999998</v>
      </c>
      <c r="M49" s="77">
        <f>L49/$E$49</f>
        <v>1.14505519889413E-2</v>
      </c>
      <c r="N49" s="78">
        <f>SUM(N3:N48)</f>
        <v>14518900.279999999</v>
      </c>
      <c r="O49" s="77">
        <f>N49/$E$49</f>
        <v>4.0946075530469694E-3</v>
      </c>
      <c r="P49" s="78">
        <f>SUM(P3:P48)</f>
        <v>50650295.600000024</v>
      </c>
      <c r="Q49" s="77">
        <f>P49/$E$49</f>
        <v>1.4284352046518898E-2</v>
      </c>
    </row>
  </sheetData>
  <mergeCells count="1">
    <mergeCell ref="B49:D49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31C1-4E00-4813-AA7C-FF62BA0AD9AA}">
  <sheetPr>
    <tabColor theme="8" tint="0.59999389629810485"/>
    <pageSetUpPr fitToPage="1"/>
  </sheetPr>
  <dimension ref="A1:J83"/>
  <sheetViews>
    <sheetView zoomScaleNormal="100" workbookViewId="0">
      <selection activeCell="B4" sqref="B4"/>
    </sheetView>
  </sheetViews>
  <sheetFormatPr defaultRowHeight="14.25" x14ac:dyDescent="0.2"/>
  <cols>
    <col min="1" max="1" width="6" style="9" customWidth="1"/>
    <col min="2" max="2" width="11.85546875" style="9" customWidth="1"/>
    <col min="3" max="3" width="14.42578125" style="9" bestFit="1" customWidth="1"/>
    <col min="4" max="4" width="53.28515625" style="9" customWidth="1"/>
    <col min="5" max="5" width="14.140625" style="10" customWidth="1"/>
    <col min="6" max="6" width="9.85546875" style="10" bestFit="1" customWidth="1"/>
    <col min="7" max="7" width="10.5703125" style="11" customWidth="1"/>
    <col min="8" max="8" width="10.42578125" style="11" bestFit="1" customWidth="1"/>
    <col min="9" max="9" width="11" style="11" customWidth="1"/>
    <col min="10" max="10" width="12.7109375" style="11" customWidth="1"/>
    <col min="11" max="16384" width="9.140625" style="9"/>
  </cols>
  <sheetData>
    <row r="1" spans="1:10" s="3" customFormat="1" ht="18.75" thickBot="1" x14ac:dyDescent="0.25">
      <c r="A1" s="42" t="s">
        <v>87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4" customFormat="1" ht="15.75" customHeight="1" thickBot="1" x14ac:dyDescent="0.25">
      <c r="A2" s="115" t="s">
        <v>3</v>
      </c>
      <c r="B2" s="122" t="s">
        <v>89</v>
      </c>
      <c r="C2" s="115" t="s">
        <v>92</v>
      </c>
      <c r="D2" s="115" t="s">
        <v>0</v>
      </c>
      <c r="E2" s="120" t="s">
        <v>18</v>
      </c>
      <c r="F2" s="117" t="s">
        <v>20</v>
      </c>
      <c r="G2" s="118"/>
      <c r="H2" s="118"/>
      <c r="I2" s="118"/>
      <c r="J2" s="119"/>
    </row>
    <row r="3" spans="1:10" s="5" customFormat="1" ht="30.75" thickBot="1" x14ac:dyDescent="0.25">
      <c r="A3" s="116"/>
      <c r="B3" s="123"/>
      <c r="C3" s="116"/>
      <c r="D3" s="116"/>
      <c r="E3" s="121"/>
      <c r="F3" s="35" t="s">
        <v>6</v>
      </c>
      <c r="G3" s="36" t="s">
        <v>21</v>
      </c>
      <c r="H3" s="43" t="s">
        <v>7</v>
      </c>
      <c r="I3" s="43" t="s">
        <v>86</v>
      </c>
      <c r="J3" s="79" t="s">
        <v>100</v>
      </c>
    </row>
    <row r="4" spans="1:10" s="4" customFormat="1" collapsed="1" x14ac:dyDescent="0.2">
      <c r="A4" s="48">
        <v>1</v>
      </c>
      <c r="B4" s="46" t="s">
        <v>83</v>
      </c>
      <c r="C4" s="47" t="s">
        <v>26</v>
      </c>
      <c r="D4" s="46" t="s">
        <v>184</v>
      </c>
      <c r="E4" s="56">
        <v>38188</v>
      </c>
      <c r="F4" s="52">
        <v>1.2375778637015999E-2</v>
      </c>
      <c r="G4" s="53">
        <v>3.7032607548630025E-2</v>
      </c>
      <c r="H4" s="53">
        <v>7.2900366103076486E-2</v>
      </c>
      <c r="I4" s="53">
        <v>0.1495402899409668</v>
      </c>
      <c r="J4" s="60">
        <v>5.9741622872917732E-2</v>
      </c>
    </row>
    <row r="5" spans="1:10" s="4" customFormat="1" x14ac:dyDescent="0.2">
      <c r="A5" s="49">
        <v>2</v>
      </c>
      <c r="B5" s="47" t="s">
        <v>44</v>
      </c>
      <c r="C5" s="47" t="s">
        <v>26</v>
      </c>
      <c r="D5" s="47" t="s">
        <v>185</v>
      </c>
      <c r="E5" s="57">
        <v>38195</v>
      </c>
      <c r="F5" s="54">
        <v>1.5326240607097752E-2</v>
      </c>
      <c r="G5" s="55">
        <v>3.4255399772641359E-2</v>
      </c>
      <c r="H5" s="55">
        <v>5.0739143825069277E-2</v>
      </c>
      <c r="I5" s="55">
        <v>0.15057752297445415</v>
      </c>
      <c r="J5" s="61">
        <v>4.2153493699885303E-2</v>
      </c>
    </row>
    <row r="6" spans="1:10" s="4" customFormat="1" x14ac:dyDescent="0.2">
      <c r="A6" s="49">
        <v>3</v>
      </c>
      <c r="B6" s="47" t="s">
        <v>70</v>
      </c>
      <c r="C6" s="47" t="s">
        <v>26</v>
      </c>
      <c r="D6" s="47" t="s">
        <v>186</v>
      </c>
      <c r="E6" s="57">
        <v>38275</v>
      </c>
      <c r="F6" s="54">
        <v>3.8314176245211051E-3</v>
      </c>
      <c r="G6" s="55">
        <v>-7.1819645732689175E-2</v>
      </c>
      <c r="H6" s="55">
        <v>-6.6891148092987129E-2</v>
      </c>
      <c r="I6" s="55">
        <v>-4.6137552128152404E-2</v>
      </c>
      <c r="J6" s="61">
        <v>-6.8700316680669449E-2</v>
      </c>
    </row>
    <row r="7" spans="1:10" s="4" customFormat="1" x14ac:dyDescent="0.2">
      <c r="A7" s="49">
        <v>4</v>
      </c>
      <c r="B7" s="47" t="s">
        <v>31</v>
      </c>
      <c r="C7" s="47" t="s">
        <v>26</v>
      </c>
      <c r="D7" s="47" t="s">
        <v>226</v>
      </c>
      <c r="E7" s="57">
        <v>38281</v>
      </c>
      <c r="F7" s="54">
        <v>1.1219877069172934E-2</v>
      </c>
      <c r="G7" s="55">
        <v>4.6530804570620754E-2</v>
      </c>
      <c r="H7" s="55">
        <v>7.752018574349373E-2</v>
      </c>
      <c r="I7" s="55">
        <v>0.15479462229815044</v>
      </c>
      <c r="J7" s="61">
        <v>7.1098863244918986E-2</v>
      </c>
    </row>
    <row r="8" spans="1:10" s="4" customFormat="1" x14ac:dyDescent="0.2">
      <c r="A8" s="49">
        <v>5</v>
      </c>
      <c r="B8" s="47" t="s">
        <v>56</v>
      </c>
      <c r="C8" s="47" t="s">
        <v>26</v>
      </c>
      <c r="D8" s="47" t="s">
        <v>174</v>
      </c>
      <c r="E8" s="57">
        <v>38286</v>
      </c>
      <c r="F8" s="54">
        <v>5.7446218454104692E-3</v>
      </c>
      <c r="G8" s="55">
        <v>1.7352622931110728E-2</v>
      </c>
      <c r="H8" s="55">
        <v>3.548702887909938E-2</v>
      </c>
      <c r="I8" s="55">
        <v>7.6133955065705861E-2</v>
      </c>
      <c r="J8" s="61">
        <v>2.8981395160309731E-2</v>
      </c>
    </row>
    <row r="9" spans="1:10" s="4" customFormat="1" x14ac:dyDescent="0.2">
      <c r="A9" s="49">
        <v>6</v>
      </c>
      <c r="B9" s="47" t="s">
        <v>69</v>
      </c>
      <c r="C9" s="47" t="s">
        <v>26</v>
      </c>
      <c r="D9" s="47" t="s">
        <v>187</v>
      </c>
      <c r="E9" s="57">
        <v>38286</v>
      </c>
      <c r="F9" s="54">
        <v>-9.713890170742967E-2</v>
      </c>
      <c r="G9" s="55">
        <v>-0.13563066048155514</v>
      </c>
      <c r="H9" s="55">
        <v>-0.12362821948488245</v>
      </c>
      <c r="I9" s="55">
        <v>-7.9510703363914415E-2</v>
      </c>
      <c r="J9" s="61">
        <v>-0.12811942959001787</v>
      </c>
    </row>
    <row r="10" spans="1:10" s="4" customFormat="1" x14ac:dyDescent="0.2">
      <c r="A10" s="49">
        <v>7</v>
      </c>
      <c r="B10" s="47" t="s">
        <v>36</v>
      </c>
      <c r="C10" s="47" t="s">
        <v>26</v>
      </c>
      <c r="D10" s="47" t="s">
        <v>106</v>
      </c>
      <c r="E10" s="57">
        <v>38289</v>
      </c>
      <c r="F10" s="54">
        <v>8.1186820145187077E-3</v>
      </c>
      <c r="G10" s="55">
        <v>-4.4442459298299486E-3</v>
      </c>
      <c r="H10" s="55">
        <v>3.5301221608063482E-2</v>
      </c>
      <c r="I10" s="55">
        <v>0.12010653801698568</v>
      </c>
      <c r="J10" s="61">
        <v>2.9372373343185654E-2</v>
      </c>
    </row>
    <row r="11" spans="1:10" s="4" customFormat="1" x14ac:dyDescent="0.2">
      <c r="A11" s="49">
        <v>8</v>
      </c>
      <c r="B11" s="47" t="s">
        <v>78</v>
      </c>
      <c r="C11" s="47" t="s">
        <v>26</v>
      </c>
      <c r="D11" s="47" t="s">
        <v>172</v>
      </c>
      <c r="E11" s="57">
        <v>38300</v>
      </c>
      <c r="F11" s="54">
        <v>1.1485451761104049E-3</v>
      </c>
      <c r="G11" s="55">
        <v>4.2628365144592451E-3</v>
      </c>
      <c r="H11" s="55">
        <v>2.0692826486818916E-3</v>
      </c>
      <c r="I11" s="55">
        <v>2.0248917326674887E-2</v>
      </c>
      <c r="J11" s="61">
        <v>4.417130785481227E-3</v>
      </c>
    </row>
    <row r="12" spans="1:10" s="4" customFormat="1" x14ac:dyDescent="0.2">
      <c r="A12" s="49">
        <v>9</v>
      </c>
      <c r="B12" s="47" t="s">
        <v>40</v>
      </c>
      <c r="C12" s="47" t="s">
        <v>26</v>
      </c>
      <c r="D12" s="47" t="s">
        <v>112</v>
      </c>
      <c r="E12" s="57">
        <v>38317</v>
      </c>
      <c r="F12" s="54">
        <v>1.1469902853857183E-2</v>
      </c>
      <c r="G12" s="55">
        <v>2.9160892994611221E-2</v>
      </c>
      <c r="H12" s="55">
        <v>5.6688482089221948E-2</v>
      </c>
      <c r="I12" s="55">
        <v>0.11981505059304443</v>
      </c>
      <c r="J12" s="61">
        <v>4.735044342076411E-2</v>
      </c>
    </row>
    <row r="13" spans="1:10" s="4" customFormat="1" x14ac:dyDescent="0.2">
      <c r="A13" s="49">
        <v>10</v>
      </c>
      <c r="B13" s="47" t="s">
        <v>73</v>
      </c>
      <c r="C13" s="47" t="s">
        <v>26</v>
      </c>
      <c r="D13" s="47" t="s">
        <v>164</v>
      </c>
      <c r="E13" s="57">
        <v>38343</v>
      </c>
      <c r="F13" s="54">
        <v>-2.6815813668390476E-4</v>
      </c>
      <c r="G13" s="55">
        <v>4.8072289156626535E-2</v>
      </c>
      <c r="H13" s="55">
        <v>7.5677012489180351E-2</v>
      </c>
      <c r="I13" s="55">
        <v>0.13081722852933542</v>
      </c>
      <c r="J13" s="61">
        <v>7.3818047154672328E-2</v>
      </c>
    </row>
    <row r="14" spans="1:10" s="4" customFormat="1" x14ac:dyDescent="0.2">
      <c r="A14" s="49">
        <v>11</v>
      </c>
      <c r="B14" s="47" t="s">
        <v>68</v>
      </c>
      <c r="C14" s="47" t="s">
        <v>26</v>
      </c>
      <c r="D14" s="47" t="s">
        <v>117</v>
      </c>
      <c r="E14" s="57">
        <v>38399</v>
      </c>
      <c r="F14" s="54">
        <v>7.7859715314696487E-3</v>
      </c>
      <c r="G14" s="55">
        <v>1.1254517294785771E-2</v>
      </c>
      <c r="H14" s="55">
        <v>3.7536636180656169E-2</v>
      </c>
      <c r="I14" s="55">
        <v>6.7000762610306186E-2</v>
      </c>
      <c r="J14" s="61">
        <v>2.9177904655154352E-2</v>
      </c>
    </row>
    <row r="15" spans="1:10" s="4" customFormat="1" x14ac:dyDescent="0.2">
      <c r="A15" s="49">
        <v>12</v>
      </c>
      <c r="B15" s="47" t="s">
        <v>52</v>
      </c>
      <c r="C15" s="47" t="s">
        <v>26</v>
      </c>
      <c r="D15" s="47" t="s">
        <v>111</v>
      </c>
      <c r="E15" s="57">
        <v>38421</v>
      </c>
      <c r="F15" s="54">
        <v>4.5622119815669215E-3</v>
      </c>
      <c r="G15" s="55">
        <v>1.2635295210665642E-2</v>
      </c>
      <c r="H15" s="55">
        <v>2.5931852409638578E-2</v>
      </c>
      <c r="I15" s="55">
        <v>5.6101933045879626E-2</v>
      </c>
      <c r="J15" s="61">
        <v>2.0934807043836434E-2</v>
      </c>
    </row>
    <row r="16" spans="1:10" s="4" customFormat="1" x14ac:dyDescent="0.2">
      <c r="A16" s="49">
        <v>13</v>
      </c>
      <c r="B16" s="47" t="s">
        <v>84</v>
      </c>
      <c r="C16" s="47" t="s">
        <v>39</v>
      </c>
      <c r="D16" s="47" t="s">
        <v>217</v>
      </c>
      <c r="E16" s="57">
        <v>38440</v>
      </c>
      <c r="F16" s="54">
        <v>7.954170787998649E-3</v>
      </c>
      <c r="G16" s="55">
        <v>1.5360983102918446E-2</v>
      </c>
      <c r="H16" s="55">
        <v>2.3776633597053065E-2</v>
      </c>
      <c r="I16" s="55">
        <v>5.2140245214024494E-2</v>
      </c>
      <c r="J16" s="61">
        <v>2.0700304661741997E-2</v>
      </c>
    </row>
    <row r="17" spans="1:10" s="4" customFormat="1" x14ac:dyDescent="0.2">
      <c r="A17" s="49">
        <v>14</v>
      </c>
      <c r="B17" s="47" t="s">
        <v>79</v>
      </c>
      <c r="C17" s="47" t="s">
        <v>26</v>
      </c>
      <c r="D17" s="47" t="s">
        <v>225</v>
      </c>
      <c r="E17" s="57">
        <v>38447</v>
      </c>
      <c r="F17" s="54">
        <v>1.9323138077624868E-3</v>
      </c>
      <c r="G17" s="55">
        <v>3.3838441380881878E-2</v>
      </c>
      <c r="H17" s="55">
        <v>6.9038642789820859E-2</v>
      </c>
      <c r="I17" s="55" t="s">
        <v>85</v>
      </c>
      <c r="J17" s="61">
        <v>6.8409278229129677E-2</v>
      </c>
    </row>
    <row r="18" spans="1:10" s="4" customFormat="1" x14ac:dyDescent="0.2">
      <c r="A18" s="49">
        <v>15</v>
      </c>
      <c r="B18" s="47" t="s">
        <v>28</v>
      </c>
      <c r="C18" s="47" t="s">
        <v>26</v>
      </c>
      <c r="D18" s="47" t="s">
        <v>115</v>
      </c>
      <c r="E18" s="57">
        <v>38449</v>
      </c>
      <c r="F18" s="54">
        <v>9.7196261682244156E-3</v>
      </c>
      <c r="G18" s="55">
        <v>2.337741067707344E-2</v>
      </c>
      <c r="H18" s="55">
        <v>4.8301022685373729E-2</v>
      </c>
      <c r="I18" s="55">
        <v>0.11710817461794565</v>
      </c>
      <c r="J18" s="61">
        <v>4.0066231540845987E-2</v>
      </c>
    </row>
    <row r="19" spans="1:10" s="4" customFormat="1" x14ac:dyDescent="0.2">
      <c r="A19" s="49">
        <v>16</v>
      </c>
      <c r="B19" s="47" t="s">
        <v>48</v>
      </c>
      <c r="C19" s="47" t="s">
        <v>26</v>
      </c>
      <c r="D19" s="47" t="s">
        <v>189</v>
      </c>
      <c r="E19" s="57">
        <v>38490</v>
      </c>
      <c r="F19" s="54">
        <v>6.2702029053238739E-3</v>
      </c>
      <c r="G19" s="55">
        <v>1.784518416387626E-2</v>
      </c>
      <c r="H19" s="55">
        <v>2.3246604094887324E-2</v>
      </c>
      <c r="I19" s="55">
        <v>6.6540080904813115E-2</v>
      </c>
      <c r="J19" s="61">
        <v>1.7324198755807485E-2</v>
      </c>
    </row>
    <row r="20" spans="1:10" s="4" customFormat="1" x14ac:dyDescent="0.2">
      <c r="A20" s="49">
        <v>17</v>
      </c>
      <c r="B20" s="47" t="s">
        <v>61</v>
      </c>
      <c r="C20" s="47" t="s">
        <v>26</v>
      </c>
      <c r="D20" s="47" t="s">
        <v>105</v>
      </c>
      <c r="E20" s="57">
        <v>38520</v>
      </c>
      <c r="F20" s="54">
        <v>-5.3206384766171233E-3</v>
      </c>
      <c r="G20" s="55">
        <v>-1.5657475405293053E-2</v>
      </c>
      <c r="H20" s="55">
        <v>-4.5802552048354594E-2</v>
      </c>
      <c r="I20" s="55">
        <v>-7.4156131891046417E-2</v>
      </c>
      <c r="J20" s="61">
        <v>-4.0777747772076656E-2</v>
      </c>
    </row>
    <row r="21" spans="1:10" s="4" customFormat="1" x14ac:dyDescent="0.2">
      <c r="A21" s="49">
        <v>18</v>
      </c>
      <c r="B21" s="47" t="s">
        <v>64</v>
      </c>
      <c r="C21" s="47" t="s">
        <v>39</v>
      </c>
      <c r="D21" s="47" t="s">
        <v>220</v>
      </c>
      <c r="E21" s="57">
        <v>38568</v>
      </c>
      <c r="F21" s="54">
        <v>1.1576354679802892E-2</v>
      </c>
      <c r="G21" s="55">
        <v>-2.4342745861727355E-4</v>
      </c>
      <c r="H21" s="55">
        <v>-6.0503388189738772E-3</v>
      </c>
      <c r="I21" s="55">
        <v>4.5038167938931339E-2</v>
      </c>
      <c r="J21" s="61">
        <v>-1.0599855456516538E-2</v>
      </c>
    </row>
    <row r="22" spans="1:10" s="4" customFormat="1" x14ac:dyDescent="0.2">
      <c r="A22" s="49">
        <v>19</v>
      </c>
      <c r="B22" s="47" t="s">
        <v>74</v>
      </c>
      <c r="C22" s="47" t="s">
        <v>26</v>
      </c>
      <c r="D22" s="47" t="s">
        <v>190</v>
      </c>
      <c r="E22" s="57">
        <v>38707</v>
      </c>
      <c r="F22" s="54">
        <v>8.3730054304909096E-4</v>
      </c>
      <c r="G22" s="55">
        <v>1.4648816453240343E-2</v>
      </c>
      <c r="H22" s="55">
        <v>5.0627825213460653E-2</v>
      </c>
      <c r="I22" s="55">
        <v>9.7942473231156901E-2</v>
      </c>
      <c r="J22" s="61">
        <v>2.7381449375015521E-2</v>
      </c>
    </row>
    <row r="23" spans="1:10" s="4" customFormat="1" x14ac:dyDescent="0.2">
      <c r="A23" s="49">
        <v>20</v>
      </c>
      <c r="B23" s="47" t="s">
        <v>33</v>
      </c>
      <c r="C23" s="47" t="s">
        <v>34</v>
      </c>
      <c r="D23" s="47" t="s">
        <v>221</v>
      </c>
      <c r="E23" s="57">
        <v>38762</v>
      </c>
      <c r="F23" s="54">
        <v>1.9146158150557868E-2</v>
      </c>
      <c r="G23" s="55">
        <v>4.4038305907742048E-2</v>
      </c>
      <c r="H23" s="55">
        <v>6.4461787052635167E-2</v>
      </c>
      <c r="I23" s="55">
        <v>9.6763528592176407E-2</v>
      </c>
      <c r="J23" s="61">
        <v>5.6206861262408703E-2</v>
      </c>
    </row>
    <row r="24" spans="1:10" s="4" customFormat="1" x14ac:dyDescent="0.2">
      <c r="A24" s="49">
        <v>21</v>
      </c>
      <c r="B24" s="47" t="s">
        <v>43</v>
      </c>
      <c r="C24" s="47" t="s">
        <v>26</v>
      </c>
      <c r="D24" s="47" t="s">
        <v>191</v>
      </c>
      <c r="E24" s="57">
        <v>38820</v>
      </c>
      <c r="F24" s="54">
        <v>8.0209560167323612E-3</v>
      </c>
      <c r="G24" s="55">
        <v>1.969927283184747E-2</v>
      </c>
      <c r="H24" s="55">
        <v>3.448922602425708E-2</v>
      </c>
      <c r="I24" s="55">
        <v>8.0373465656829346E-2</v>
      </c>
      <c r="J24" s="61">
        <v>2.6488833746898255E-2</v>
      </c>
    </row>
    <row r="25" spans="1:10" s="4" customFormat="1" x14ac:dyDescent="0.2">
      <c r="A25" s="49">
        <v>22</v>
      </c>
      <c r="B25" s="47" t="s">
        <v>59</v>
      </c>
      <c r="C25" s="47" t="s">
        <v>26</v>
      </c>
      <c r="D25" s="47" t="s">
        <v>192</v>
      </c>
      <c r="E25" s="57">
        <v>38833</v>
      </c>
      <c r="F25" s="54">
        <v>8.9360222531293942E-3</v>
      </c>
      <c r="G25" s="55">
        <v>3.1678873640048177E-2</v>
      </c>
      <c r="H25" s="55">
        <v>3.9179171292482939E-2</v>
      </c>
      <c r="I25" s="55">
        <v>0.10993382549822117</v>
      </c>
      <c r="J25" s="61">
        <v>3.5101487532550824E-2</v>
      </c>
    </row>
    <row r="26" spans="1:10" s="4" customFormat="1" x14ac:dyDescent="0.2">
      <c r="A26" s="49">
        <v>23</v>
      </c>
      <c r="B26" s="47" t="s">
        <v>27</v>
      </c>
      <c r="C26" s="47" t="s">
        <v>26</v>
      </c>
      <c r="D26" s="47" t="s">
        <v>193</v>
      </c>
      <c r="E26" s="57">
        <v>38869</v>
      </c>
      <c r="F26" s="54">
        <v>1.8242993330390256E-2</v>
      </c>
      <c r="G26" s="55">
        <v>4.4961430145708414E-2</v>
      </c>
      <c r="H26" s="55">
        <v>6.3425210586652181E-2</v>
      </c>
      <c r="I26" s="55">
        <v>0.16393442622950816</v>
      </c>
      <c r="J26" s="61">
        <v>5.6317457173977736E-2</v>
      </c>
    </row>
    <row r="27" spans="1:10" s="4" customFormat="1" x14ac:dyDescent="0.2">
      <c r="A27" s="49">
        <v>24</v>
      </c>
      <c r="B27" s="47" t="s">
        <v>72</v>
      </c>
      <c r="C27" s="47" t="s">
        <v>26</v>
      </c>
      <c r="D27" s="47" t="s">
        <v>194</v>
      </c>
      <c r="E27" s="57">
        <v>38882</v>
      </c>
      <c r="F27" s="54">
        <v>-4.6475600309837661E-3</v>
      </c>
      <c r="G27" s="55">
        <v>-3.4560480841472563E-2</v>
      </c>
      <c r="H27" s="55">
        <v>-4.6735905044510528E-2</v>
      </c>
      <c r="I27" s="55">
        <v>-4.3186895011169013E-2</v>
      </c>
      <c r="J27" s="61">
        <v>-5.3058216654384704E-2</v>
      </c>
    </row>
    <row r="28" spans="1:10" s="4" customFormat="1" x14ac:dyDescent="0.2">
      <c r="A28" s="49">
        <v>25</v>
      </c>
      <c r="B28" s="47" t="s">
        <v>66</v>
      </c>
      <c r="C28" s="47" t="s">
        <v>26</v>
      </c>
      <c r="D28" s="47" t="s">
        <v>109</v>
      </c>
      <c r="E28" s="57">
        <v>38917</v>
      </c>
      <c r="F28" s="54">
        <v>-2.8201605322148993E-3</v>
      </c>
      <c r="G28" s="55">
        <v>-6.9134379951030223E-3</v>
      </c>
      <c r="H28" s="55">
        <v>-1.5211026208669653E-2</v>
      </c>
      <c r="I28" s="55">
        <v>-1.1823719097097785E-2</v>
      </c>
      <c r="J28" s="61">
        <v>-2.2124521344490056E-2</v>
      </c>
    </row>
    <row r="29" spans="1:10" s="4" customFormat="1" x14ac:dyDescent="0.2">
      <c r="A29" s="49">
        <v>26</v>
      </c>
      <c r="B29" s="47" t="s">
        <v>81</v>
      </c>
      <c r="C29" s="47" t="s">
        <v>26</v>
      </c>
      <c r="D29" s="47" t="s">
        <v>113</v>
      </c>
      <c r="E29" s="57">
        <v>38986</v>
      </c>
      <c r="F29" s="54">
        <v>-3.5008752188046E-3</v>
      </c>
      <c r="G29" s="55">
        <v>3.7783375314861534E-3</v>
      </c>
      <c r="H29" s="55">
        <v>1.4769544181308936E-2</v>
      </c>
      <c r="I29" s="55">
        <v>2.0486555697823317E-2</v>
      </c>
      <c r="J29" s="61">
        <v>-2.752752752752774E-3</v>
      </c>
    </row>
    <row r="30" spans="1:10" s="4" customFormat="1" x14ac:dyDescent="0.2">
      <c r="A30" s="49">
        <v>27</v>
      </c>
      <c r="B30" s="47" t="s">
        <v>53</v>
      </c>
      <c r="C30" s="47" t="s">
        <v>26</v>
      </c>
      <c r="D30" s="47" t="s">
        <v>153</v>
      </c>
      <c r="E30" s="57">
        <v>39007</v>
      </c>
      <c r="F30" s="54">
        <v>8.5298768401596003E-3</v>
      </c>
      <c r="G30" s="55">
        <v>1.8579333303342604E-2</v>
      </c>
      <c r="H30" s="55">
        <v>3.0657532375901964E-2</v>
      </c>
      <c r="I30" s="55">
        <v>6.8850756485000275E-2</v>
      </c>
      <c r="J30" s="61">
        <v>2.5011883474048702E-2</v>
      </c>
    </row>
    <row r="31" spans="1:10" s="4" customFormat="1" x14ac:dyDescent="0.2">
      <c r="A31" s="49">
        <v>28</v>
      </c>
      <c r="B31" s="47" t="s">
        <v>45</v>
      </c>
      <c r="C31" s="47" t="s">
        <v>26</v>
      </c>
      <c r="D31" s="47" t="s">
        <v>114</v>
      </c>
      <c r="E31" s="57">
        <v>39056</v>
      </c>
      <c r="F31" s="54">
        <v>7.0520737878003725E-3</v>
      </c>
      <c r="G31" s="55">
        <v>1.5773504531114924E-2</v>
      </c>
      <c r="H31" s="55">
        <v>2.7479674796748066E-2</v>
      </c>
      <c r="I31" s="55">
        <v>6.6340413862931547E-2</v>
      </c>
      <c r="J31" s="61">
        <v>2.2698765931620679E-2</v>
      </c>
    </row>
    <row r="32" spans="1:10" s="4" customFormat="1" x14ac:dyDescent="0.2">
      <c r="A32" s="49">
        <v>29</v>
      </c>
      <c r="B32" s="47" t="s">
        <v>38</v>
      </c>
      <c r="C32" s="47" t="s">
        <v>39</v>
      </c>
      <c r="D32" s="47" t="s">
        <v>222</v>
      </c>
      <c r="E32" s="57">
        <v>39192</v>
      </c>
      <c r="F32" s="54">
        <v>1.0065900506308845E-2</v>
      </c>
      <c r="G32" s="55">
        <v>3.4232343804645238E-2</v>
      </c>
      <c r="H32" s="55">
        <v>5.160440112119824E-2</v>
      </c>
      <c r="I32" s="55">
        <v>0.13572800180729705</v>
      </c>
      <c r="J32" s="61">
        <v>4.5198444874113841E-2</v>
      </c>
    </row>
    <row r="33" spans="1:10" s="4" customFormat="1" x14ac:dyDescent="0.2">
      <c r="A33" s="49">
        <v>30</v>
      </c>
      <c r="B33" s="47" t="s">
        <v>75</v>
      </c>
      <c r="C33" s="47" t="s">
        <v>26</v>
      </c>
      <c r="D33" s="47" t="s">
        <v>118</v>
      </c>
      <c r="E33" s="57">
        <v>39219</v>
      </c>
      <c r="F33" s="54">
        <v>6.3019192208537689E-3</v>
      </c>
      <c r="G33" s="55">
        <v>7.6007457335438566E-3</v>
      </c>
      <c r="H33" s="55">
        <v>8.2273031665551777E-3</v>
      </c>
      <c r="I33" s="55">
        <v>3.1112415614910516E-2</v>
      </c>
      <c r="J33" s="61">
        <v>2.4254529890141985E-3</v>
      </c>
    </row>
    <row r="34" spans="1:10" s="4" customFormat="1" x14ac:dyDescent="0.2">
      <c r="A34" s="49">
        <v>31</v>
      </c>
      <c r="B34" s="47" t="s">
        <v>49</v>
      </c>
      <c r="C34" s="47" t="s">
        <v>26</v>
      </c>
      <c r="D34" s="47" t="s">
        <v>119</v>
      </c>
      <c r="E34" s="57">
        <v>39254</v>
      </c>
      <c r="F34" s="54" t="s">
        <v>85</v>
      </c>
      <c r="G34" s="55" t="s">
        <v>85</v>
      </c>
      <c r="H34" s="55" t="s">
        <v>85</v>
      </c>
      <c r="I34" s="55" t="s">
        <v>85</v>
      </c>
      <c r="J34" s="61" t="s">
        <v>85</v>
      </c>
    </row>
    <row r="35" spans="1:10" s="4" customFormat="1" x14ac:dyDescent="0.2">
      <c r="A35" s="49">
        <v>32</v>
      </c>
      <c r="B35" s="47" t="s">
        <v>32</v>
      </c>
      <c r="C35" s="47" t="s">
        <v>26</v>
      </c>
      <c r="D35" s="47" t="s">
        <v>227</v>
      </c>
      <c r="E35" s="57">
        <v>39283</v>
      </c>
      <c r="F35" s="54">
        <v>1.4867937729579062E-3</v>
      </c>
      <c r="G35" s="55">
        <v>-2.5261324041810918E-3</v>
      </c>
      <c r="H35" s="55">
        <v>2.38733905579398E-2</v>
      </c>
      <c r="I35" s="55">
        <v>0.15608278647147911</v>
      </c>
      <c r="J35" s="61">
        <v>-1.4823857690966502E-3</v>
      </c>
    </row>
    <row r="36" spans="1:10" s="4" customFormat="1" x14ac:dyDescent="0.2">
      <c r="A36" s="49">
        <v>33</v>
      </c>
      <c r="B36" s="47" t="s">
        <v>77</v>
      </c>
      <c r="C36" s="47" t="s">
        <v>26</v>
      </c>
      <c r="D36" s="47" t="s">
        <v>142</v>
      </c>
      <c r="E36" s="57">
        <v>39287</v>
      </c>
      <c r="F36" s="54">
        <v>8.6545635414074784E-3</v>
      </c>
      <c r="G36" s="55">
        <v>1.904522613065307E-2</v>
      </c>
      <c r="H36" s="55">
        <v>3.0515537261478043E-2</v>
      </c>
      <c r="I36" s="55">
        <v>6.8018433179723337E-2</v>
      </c>
      <c r="J36" s="61">
        <v>2.4968410411928099E-2</v>
      </c>
    </row>
    <row r="37" spans="1:10" s="4" customFormat="1" x14ac:dyDescent="0.2">
      <c r="A37" s="49">
        <v>34</v>
      </c>
      <c r="B37" s="47" t="s">
        <v>50</v>
      </c>
      <c r="C37" s="47" t="s">
        <v>34</v>
      </c>
      <c r="D37" s="47" t="s">
        <v>148</v>
      </c>
      <c r="E37" s="57">
        <v>39338</v>
      </c>
      <c r="F37" s="54">
        <v>5.3741215378255713E-3</v>
      </c>
      <c r="G37" s="55">
        <v>1.1647254575707144E-2</v>
      </c>
      <c r="H37" s="55">
        <v>2.270815811606397E-2</v>
      </c>
      <c r="I37" s="55">
        <v>4.1095890410958846E-2</v>
      </c>
      <c r="J37" s="61">
        <v>1.9279128248113953E-2</v>
      </c>
    </row>
    <row r="38" spans="1:10" s="4" customFormat="1" x14ac:dyDescent="0.2">
      <c r="A38" s="49">
        <v>35</v>
      </c>
      <c r="B38" s="47" t="s">
        <v>71</v>
      </c>
      <c r="C38" s="47" t="s">
        <v>39</v>
      </c>
      <c r="D38" s="47" t="s">
        <v>219</v>
      </c>
      <c r="E38" s="57">
        <v>39343</v>
      </c>
      <c r="F38" s="54">
        <v>9.277857484456975E-3</v>
      </c>
      <c r="G38" s="55">
        <v>2.3174633957141255E-2</v>
      </c>
      <c r="H38" s="55">
        <v>2.7233566161259493E-2</v>
      </c>
      <c r="I38" s="55">
        <v>7.9681784462691363E-2</v>
      </c>
      <c r="J38" s="61">
        <v>1.8213398306515804E-2</v>
      </c>
    </row>
    <row r="39" spans="1:10" s="4" customFormat="1" x14ac:dyDescent="0.2">
      <c r="A39" s="49">
        <v>36</v>
      </c>
      <c r="B39" s="47" t="s">
        <v>58</v>
      </c>
      <c r="C39" s="47" t="s">
        <v>26</v>
      </c>
      <c r="D39" s="47" t="s">
        <v>195</v>
      </c>
      <c r="E39" s="57">
        <v>39345</v>
      </c>
      <c r="F39" s="54">
        <v>9.8288001715574058E-3</v>
      </c>
      <c r="G39" s="55">
        <v>1.9374391167875427E-2</v>
      </c>
      <c r="H39" s="55">
        <v>3.7262748265354917E-2</v>
      </c>
      <c r="I39" s="55">
        <v>0.10626468285043078</v>
      </c>
      <c r="J39" s="61">
        <v>3.6577759841508684E-2</v>
      </c>
    </row>
    <row r="40" spans="1:10" s="4" customFormat="1" x14ac:dyDescent="0.2">
      <c r="A40" s="49">
        <v>37</v>
      </c>
      <c r="B40" s="47" t="s">
        <v>80</v>
      </c>
      <c r="C40" s="47" t="s">
        <v>26</v>
      </c>
      <c r="D40" s="47" t="s">
        <v>110</v>
      </c>
      <c r="E40" s="57">
        <v>39426</v>
      </c>
      <c r="F40" s="54">
        <v>3.0707942567846924E-3</v>
      </c>
      <c r="G40" s="55">
        <v>5.4072040595622983E-3</v>
      </c>
      <c r="H40" s="55">
        <v>1.2312588994052964E-2</v>
      </c>
      <c r="I40" s="55">
        <v>3.3521463998631651E-2</v>
      </c>
      <c r="J40" s="61">
        <v>8.4272006675010225E-3</v>
      </c>
    </row>
    <row r="41" spans="1:10" s="4" customFormat="1" x14ac:dyDescent="0.2">
      <c r="A41" s="49">
        <v>38</v>
      </c>
      <c r="B41" s="47" t="s">
        <v>30</v>
      </c>
      <c r="C41" s="47" t="s">
        <v>26</v>
      </c>
      <c r="D41" s="47" t="s">
        <v>196</v>
      </c>
      <c r="E41" s="57">
        <v>39443</v>
      </c>
      <c r="F41" s="54">
        <v>1.7669478981646058E-2</v>
      </c>
      <c r="G41" s="55">
        <v>4.3294354188598394E-2</v>
      </c>
      <c r="H41" s="55">
        <v>6.0769112088251198E-2</v>
      </c>
      <c r="I41" s="55">
        <v>0.1532961502977439</v>
      </c>
      <c r="J41" s="61">
        <v>5.5851497787631876E-2</v>
      </c>
    </row>
    <row r="42" spans="1:10" s="4" customFormat="1" x14ac:dyDescent="0.2">
      <c r="A42" s="49">
        <v>39</v>
      </c>
      <c r="B42" s="47" t="s">
        <v>65</v>
      </c>
      <c r="C42" s="47" t="s">
        <v>26</v>
      </c>
      <c r="D42" s="47" t="s">
        <v>197</v>
      </c>
      <c r="E42" s="57">
        <v>39542</v>
      </c>
      <c r="F42" s="54">
        <v>0</v>
      </c>
      <c r="G42" s="55">
        <v>5.308509001384687E-3</v>
      </c>
      <c r="H42" s="55">
        <v>-3.1278608483369386E-3</v>
      </c>
      <c r="I42" s="55">
        <v>5.8502039873760125E-3</v>
      </c>
      <c r="J42" s="61">
        <v>-4.1914342325864995E-3</v>
      </c>
    </row>
    <row r="43" spans="1:10" s="4" customFormat="1" x14ac:dyDescent="0.2">
      <c r="A43" s="49">
        <v>40</v>
      </c>
      <c r="B43" s="47" t="s">
        <v>46</v>
      </c>
      <c r="C43" s="47" t="s">
        <v>26</v>
      </c>
      <c r="D43" s="47" t="s">
        <v>107</v>
      </c>
      <c r="E43" s="57">
        <v>39660</v>
      </c>
      <c r="F43" s="54">
        <v>1.0034126216064809E-2</v>
      </c>
      <c r="G43" s="55">
        <v>1.7967145790554584E-2</v>
      </c>
      <c r="H43" s="55">
        <v>3.1925688861135004E-2</v>
      </c>
      <c r="I43" s="55">
        <v>9.3104018521581011E-2</v>
      </c>
      <c r="J43" s="61">
        <v>2.9889116829832085E-2</v>
      </c>
    </row>
    <row r="44" spans="1:10" s="4" customFormat="1" x14ac:dyDescent="0.2">
      <c r="A44" s="49">
        <v>41</v>
      </c>
      <c r="B44" s="47" t="s">
        <v>25</v>
      </c>
      <c r="C44" s="47" t="s">
        <v>26</v>
      </c>
      <c r="D44" s="47" t="s">
        <v>198</v>
      </c>
      <c r="E44" s="57">
        <v>39898</v>
      </c>
      <c r="F44" s="54">
        <v>1.185016608622691E-2</v>
      </c>
      <c r="G44" s="55">
        <v>3.6413510554384798E-2</v>
      </c>
      <c r="H44" s="55">
        <v>6.0970171738475409E-2</v>
      </c>
      <c r="I44" s="55">
        <v>0.13962821043910512</v>
      </c>
      <c r="J44" s="61">
        <v>5.3756748021976719E-2</v>
      </c>
    </row>
    <row r="45" spans="1:10" s="4" customFormat="1" x14ac:dyDescent="0.2">
      <c r="A45" s="49">
        <v>42</v>
      </c>
      <c r="B45" s="47" t="s">
        <v>57</v>
      </c>
      <c r="C45" s="47" t="s">
        <v>26</v>
      </c>
      <c r="D45" s="47" t="s">
        <v>223</v>
      </c>
      <c r="E45" s="57">
        <v>40031</v>
      </c>
      <c r="F45" s="54">
        <v>3.3099036780839253E-3</v>
      </c>
      <c r="G45" s="55">
        <v>3.2352831802462401E-3</v>
      </c>
      <c r="H45" s="55">
        <v>-1.1477655596282554E-3</v>
      </c>
      <c r="I45" s="55">
        <v>2.7029084818029681E-2</v>
      </c>
      <c r="J45" s="61">
        <v>-8.7812764081272032E-3</v>
      </c>
    </row>
    <row r="46" spans="1:10" s="4" customFormat="1" x14ac:dyDescent="0.2">
      <c r="A46" s="49">
        <v>43</v>
      </c>
      <c r="B46" s="47" t="s">
        <v>51</v>
      </c>
      <c r="C46" s="47" t="s">
        <v>26</v>
      </c>
      <c r="D46" s="47" t="s">
        <v>199</v>
      </c>
      <c r="E46" s="57">
        <v>40263</v>
      </c>
      <c r="F46" s="54">
        <v>1.6276823092010728E-2</v>
      </c>
      <c r="G46" s="55">
        <v>2.3377159365603362E-2</v>
      </c>
      <c r="H46" s="55">
        <v>1.393188854489158E-2</v>
      </c>
      <c r="I46" s="55">
        <v>4.2649046403363755E-2</v>
      </c>
      <c r="J46" s="61">
        <v>1.5236591214832895E-2</v>
      </c>
    </row>
    <row r="47" spans="1:10" s="4" customFormat="1" x14ac:dyDescent="0.2">
      <c r="A47" s="49">
        <v>44</v>
      </c>
      <c r="B47" s="47" t="s">
        <v>60</v>
      </c>
      <c r="C47" s="47" t="s">
        <v>26</v>
      </c>
      <c r="D47" s="47" t="s">
        <v>200</v>
      </c>
      <c r="E47" s="57">
        <v>40956</v>
      </c>
      <c r="F47" s="54">
        <v>5.4093367880359011E-3</v>
      </c>
      <c r="G47" s="55">
        <v>1.6265392391104694E-2</v>
      </c>
      <c r="H47" s="55">
        <v>3.282745738968007E-2</v>
      </c>
      <c r="I47" s="55">
        <v>6.5619579880516588E-2</v>
      </c>
      <c r="J47" s="61">
        <v>2.7024517087667288E-2</v>
      </c>
    </row>
    <row r="48" spans="1:10" s="4" customFormat="1" x14ac:dyDescent="0.2">
      <c r="A48" s="49">
        <v>45</v>
      </c>
      <c r="B48" s="47" t="s">
        <v>63</v>
      </c>
      <c r="C48" s="47" t="s">
        <v>26</v>
      </c>
      <c r="D48" s="47" t="s">
        <v>126</v>
      </c>
      <c r="E48" s="68">
        <v>41366</v>
      </c>
      <c r="F48" s="54">
        <v>1.0163749294185287E-3</v>
      </c>
      <c r="G48" s="55">
        <v>5.643977875606776E-4</v>
      </c>
      <c r="H48" s="55">
        <v>-1.8580034907944576E-3</v>
      </c>
      <c r="I48" s="55">
        <v>0.22211498690197162</v>
      </c>
      <c r="J48" s="61">
        <v>-4.4923629829289879E-3</v>
      </c>
    </row>
    <row r="49" spans="1:10" s="4" customFormat="1" x14ac:dyDescent="0.2">
      <c r="A49" s="49">
        <v>46</v>
      </c>
      <c r="B49" s="47" t="s">
        <v>42</v>
      </c>
      <c r="C49" s="47" t="s">
        <v>26</v>
      </c>
      <c r="D49" s="47" t="s">
        <v>201</v>
      </c>
      <c r="E49" s="57">
        <v>43620</v>
      </c>
      <c r="F49" s="54">
        <v>1.6482384451617316E-2</v>
      </c>
      <c r="G49" s="55">
        <v>2.3723889887951266E-2</v>
      </c>
      <c r="H49" s="55">
        <v>1.9422825263447852E-2</v>
      </c>
      <c r="I49" s="55">
        <v>4.9493015670424523E-2</v>
      </c>
      <c r="J49" s="61">
        <v>2.0547472936633726E-2</v>
      </c>
    </row>
    <row r="50" spans="1:10" s="4" customFormat="1" ht="15" thickBot="1" x14ac:dyDescent="0.25">
      <c r="A50" s="49">
        <v>47</v>
      </c>
      <c r="B50" s="47" t="s">
        <v>54</v>
      </c>
      <c r="C50" s="47" t="s">
        <v>26</v>
      </c>
      <c r="D50" s="47" t="s">
        <v>108</v>
      </c>
      <c r="E50" s="57">
        <v>43711</v>
      </c>
      <c r="F50" s="54">
        <v>3.9641143334028239E-3</v>
      </c>
      <c r="G50" s="55">
        <v>1.0287633844215938E-2</v>
      </c>
      <c r="H50" s="55">
        <v>2.1656050955414008E-2</v>
      </c>
      <c r="I50" s="55">
        <v>3.9757994814174635E-2</v>
      </c>
      <c r="J50" s="61">
        <v>1.7551279340241033E-2</v>
      </c>
    </row>
    <row r="51" spans="1:10" s="37" customFormat="1" ht="15.75" collapsed="1" thickBot="1" x14ac:dyDescent="0.25">
      <c r="A51" s="63"/>
      <c r="B51" s="38"/>
      <c r="C51" s="38"/>
      <c r="D51" s="39" t="s">
        <v>88</v>
      </c>
      <c r="E51" s="40" t="s">
        <v>5</v>
      </c>
      <c r="F51" s="50">
        <f>AVERAGE(F4:F50)</f>
        <v>4.6995318164695229E-3</v>
      </c>
      <c r="G51" s="41">
        <f>AVERAGE(G4:G50)</f>
        <v>1.2027407148596155E-2</v>
      </c>
      <c r="H51" s="41">
        <f>AVERAGE(H4:H50)</f>
        <v>2.4002003381626589E-2</v>
      </c>
      <c r="I51" s="41">
        <f>AVERAGE(I4:I50)</f>
        <v>7.2573815185997675E-2</v>
      </c>
      <c r="J51" s="62">
        <f>AVERAGE(J4:J50)</f>
        <v>1.8100425043022506E-2</v>
      </c>
    </row>
    <row r="52" spans="1:10" s="4" customFormat="1" collapsed="1" x14ac:dyDescent="0.2"/>
    <row r="53" spans="1:10" s="4" customFormat="1" ht="15" collapsed="1" x14ac:dyDescent="0.25">
      <c r="A53" s="58"/>
    </row>
    <row r="54" spans="1:10" s="4" customFormat="1" collapsed="1" x14ac:dyDescent="0.2"/>
    <row r="55" spans="1:10" s="4" customFormat="1" collapsed="1" x14ac:dyDescent="0.2"/>
    <row r="56" spans="1:10" s="4" customFormat="1" collapsed="1" x14ac:dyDescent="0.2"/>
    <row r="57" spans="1:10" s="4" customFormat="1" collapsed="1" x14ac:dyDescent="0.2"/>
    <row r="58" spans="1:10" s="4" customFormat="1" collapsed="1" x14ac:dyDescent="0.2"/>
    <row r="59" spans="1:10" s="4" customFormat="1" collapsed="1" x14ac:dyDescent="0.2"/>
    <row r="60" spans="1:10" s="4" customFormat="1" collapsed="1" x14ac:dyDescent="0.2"/>
    <row r="61" spans="1:10" s="4" customFormat="1" collapsed="1" x14ac:dyDescent="0.2"/>
    <row r="62" spans="1:10" s="4" customFormat="1" x14ac:dyDescent="0.2"/>
    <row r="63" spans="1:10" s="4" customFormat="1" x14ac:dyDescent="0.2"/>
    <row r="64" spans="1:10" s="6" customFormat="1" x14ac:dyDescent="0.2">
      <c r="E64" s="7"/>
      <c r="F64" s="7"/>
      <c r="G64" s="8"/>
      <c r="H64" s="8"/>
      <c r="I64" s="8"/>
      <c r="J64" s="8"/>
    </row>
    <row r="65" spans="5:10" s="6" customFormat="1" x14ac:dyDescent="0.2">
      <c r="E65" s="7"/>
      <c r="F65" s="7"/>
      <c r="G65" s="8"/>
      <c r="H65" s="8"/>
      <c r="I65" s="8"/>
      <c r="J65" s="8"/>
    </row>
    <row r="66" spans="5:10" s="6" customFormat="1" x14ac:dyDescent="0.2">
      <c r="E66" s="7"/>
      <c r="F66" s="7"/>
      <c r="G66" s="8"/>
      <c r="H66" s="8"/>
      <c r="I66" s="8"/>
      <c r="J66" s="8"/>
    </row>
    <row r="67" spans="5:10" s="6" customFormat="1" x14ac:dyDescent="0.2">
      <c r="E67" s="7"/>
      <c r="F67" s="7"/>
      <c r="G67" s="8"/>
      <c r="H67" s="8"/>
      <c r="I67" s="8"/>
      <c r="J67" s="8"/>
    </row>
    <row r="68" spans="5:10" s="6" customFormat="1" x14ac:dyDescent="0.2">
      <c r="E68" s="7"/>
      <c r="F68" s="7"/>
      <c r="G68" s="8"/>
      <c r="H68" s="8"/>
      <c r="I68" s="8"/>
      <c r="J68" s="8"/>
    </row>
    <row r="69" spans="5:10" s="6" customFormat="1" x14ac:dyDescent="0.2">
      <c r="E69" s="7"/>
      <c r="F69" s="7"/>
      <c r="G69" s="8"/>
      <c r="H69" s="8"/>
      <c r="I69" s="8"/>
      <c r="J69" s="8"/>
    </row>
    <row r="70" spans="5:10" s="6" customFormat="1" x14ac:dyDescent="0.2">
      <c r="E70" s="7"/>
      <c r="F70" s="7"/>
      <c r="G70" s="8"/>
      <c r="H70" s="8"/>
      <c r="I70" s="8"/>
      <c r="J70" s="8"/>
    </row>
    <row r="71" spans="5:10" s="6" customFormat="1" x14ac:dyDescent="0.2">
      <c r="E71" s="7"/>
      <c r="F71" s="7"/>
      <c r="G71" s="8"/>
      <c r="H71" s="8"/>
      <c r="I71" s="8"/>
      <c r="J71" s="8"/>
    </row>
    <row r="72" spans="5:10" s="6" customFormat="1" x14ac:dyDescent="0.2">
      <c r="E72" s="7"/>
      <c r="F72" s="7"/>
      <c r="G72" s="8"/>
      <c r="H72" s="8"/>
      <c r="I72" s="8"/>
      <c r="J72" s="8"/>
    </row>
    <row r="73" spans="5:10" s="6" customFormat="1" x14ac:dyDescent="0.2">
      <c r="E73" s="7"/>
      <c r="F73" s="7"/>
      <c r="G73" s="8"/>
      <c r="H73" s="8"/>
      <c r="I73" s="8"/>
      <c r="J73" s="8"/>
    </row>
    <row r="74" spans="5:10" s="6" customFormat="1" x14ac:dyDescent="0.2">
      <c r="E74" s="7"/>
      <c r="F74" s="7"/>
      <c r="G74" s="8"/>
      <c r="H74" s="8"/>
      <c r="I74" s="8"/>
      <c r="J74" s="8"/>
    </row>
    <row r="75" spans="5:10" s="6" customFormat="1" x14ac:dyDescent="0.2">
      <c r="E75" s="7"/>
      <c r="F75" s="7"/>
      <c r="G75" s="8"/>
      <c r="H75" s="8"/>
      <c r="I75" s="8"/>
      <c r="J75" s="8"/>
    </row>
    <row r="76" spans="5:10" s="6" customFormat="1" x14ac:dyDescent="0.2">
      <c r="E76" s="7"/>
      <c r="F76" s="7"/>
      <c r="G76" s="8"/>
      <c r="H76" s="8"/>
      <c r="I76" s="8"/>
      <c r="J76" s="8"/>
    </row>
    <row r="77" spans="5:10" s="6" customFormat="1" x14ac:dyDescent="0.2">
      <c r="E77" s="7"/>
      <c r="F77" s="7"/>
      <c r="G77" s="8"/>
      <c r="H77" s="8"/>
      <c r="I77" s="8"/>
      <c r="J77" s="8"/>
    </row>
    <row r="78" spans="5:10" s="6" customFormat="1" x14ac:dyDescent="0.2">
      <c r="E78" s="7"/>
      <c r="F78" s="7"/>
      <c r="G78" s="8"/>
      <c r="H78" s="8"/>
      <c r="I78" s="8"/>
      <c r="J78" s="8"/>
    </row>
    <row r="79" spans="5:10" s="6" customFormat="1" x14ac:dyDescent="0.2">
      <c r="E79" s="7"/>
      <c r="F79" s="7"/>
      <c r="G79" s="8"/>
      <c r="H79" s="8"/>
      <c r="I79" s="8"/>
      <c r="J79" s="8"/>
    </row>
    <row r="80" spans="5:10" s="6" customFormat="1" x14ac:dyDescent="0.2">
      <c r="E80" s="7"/>
      <c r="F80" s="7"/>
      <c r="G80" s="8"/>
      <c r="H80" s="8"/>
      <c r="I80" s="8"/>
      <c r="J80" s="8"/>
    </row>
    <row r="81" spans="5:10" s="6" customFormat="1" x14ac:dyDescent="0.2">
      <c r="E81" s="7"/>
      <c r="F81" s="7"/>
      <c r="G81" s="8"/>
      <c r="H81" s="8"/>
      <c r="I81" s="8"/>
      <c r="J81" s="8"/>
    </row>
    <row r="82" spans="5:10" s="6" customFormat="1" x14ac:dyDescent="0.2">
      <c r="E82" s="7"/>
      <c r="F82" s="7"/>
      <c r="G82" s="8"/>
      <c r="H82" s="8"/>
      <c r="I82" s="8"/>
      <c r="J82" s="8"/>
    </row>
    <row r="83" spans="5:10" s="6" customFormat="1" x14ac:dyDescent="0.2">
      <c r="E83" s="7"/>
      <c r="F83" s="7"/>
      <c r="G83" s="8"/>
      <c r="H83" s="8"/>
      <c r="I83" s="8"/>
      <c r="J83" s="8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3759-DBA2-437D-981A-5DE433F7ADFF}">
  <sheetPr>
    <tabColor theme="8" tint="0.59999389629810485"/>
  </sheetPr>
  <dimension ref="A1:C135"/>
  <sheetViews>
    <sheetView zoomScale="85" zoomScaleNormal="100" workbookViewId="0">
      <selection activeCell="A4" sqref="A4"/>
    </sheetView>
  </sheetViews>
  <sheetFormatPr defaultRowHeight="12.75" x14ac:dyDescent="0.2"/>
  <cols>
    <col min="1" max="1" width="71.42578125" bestFit="1" customWidth="1"/>
    <col min="2" max="2" width="12.7109375" customWidth="1"/>
    <col min="3" max="3" width="2.7109375" customWidth="1"/>
  </cols>
  <sheetData>
    <row r="1" spans="1:3" ht="30.75" thickBot="1" x14ac:dyDescent="0.25">
      <c r="A1" s="12" t="s">
        <v>0</v>
      </c>
      <c r="B1" s="25" t="s">
        <v>22</v>
      </c>
      <c r="C1" s="2"/>
    </row>
    <row r="2" spans="1:3" ht="14.25" x14ac:dyDescent="0.2">
      <c r="A2" s="21" t="s">
        <v>187</v>
      </c>
      <c r="B2" s="22">
        <v>-9.713890170742967E-2</v>
      </c>
      <c r="C2" s="2"/>
    </row>
    <row r="3" spans="1:3" ht="14.25" x14ac:dyDescent="0.2">
      <c r="A3" s="109" t="s">
        <v>105</v>
      </c>
      <c r="B3" s="110">
        <v>-5.3206384766171233E-3</v>
      </c>
      <c r="C3" s="2"/>
    </row>
    <row r="4" spans="1:3" ht="14.25" x14ac:dyDescent="0.2">
      <c r="A4" s="14" t="s">
        <v>194</v>
      </c>
      <c r="B4" s="18">
        <v>-4.6475600309837661E-3</v>
      </c>
      <c r="C4" s="2"/>
    </row>
    <row r="5" spans="1:3" ht="14.25" x14ac:dyDescent="0.2">
      <c r="A5" s="14" t="s">
        <v>113</v>
      </c>
      <c r="B5" s="18">
        <v>-3.5008752188046E-3</v>
      </c>
      <c r="C5" s="2"/>
    </row>
    <row r="6" spans="1:3" ht="14.25" x14ac:dyDescent="0.2">
      <c r="A6" s="14" t="s">
        <v>109</v>
      </c>
      <c r="B6" s="19">
        <v>-2.8201605322148993E-3</v>
      </c>
      <c r="C6" s="2"/>
    </row>
    <row r="7" spans="1:3" ht="14.25" x14ac:dyDescent="0.2">
      <c r="A7" s="14" t="s">
        <v>164</v>
      </c>
      <c r="B7" s="19">
        <v>-2.6815813668390476E-4</v>
      </c>
      <c r="C7" s="2"/>
    </row>
    <row r="8" spans="1:3" ht="14.25" x14ac:dyDescent="0.2">
      <c r="A8" s="14" t="s">
        <v>197</v>
      </c>
      <c r="B8" s="19">
        <v>0</v>
      </c>
      <c r="C8" s="2"/>
    </row>
    <row r="9" spans="1:3" ht="14.25" x14ac:dyDescent="0.2">
      <c r="A9" s="14" t="s">
        <v>190</v>
      </c>
      <c r="B9" s="19">
        <v>8.3730054304909096E-4</v>
      </c>
      <c r="C9" s="2"/>
    </row>
    <row r="10" spans="1:3" ht="14.25" x14ac:dyDescent="0.2">
      <c r="A10" s="14" t="s">
        <v>126</v>
      </c>
      <c r="B10" s="19">
        <v>1.0163749294185287E-3</v>
      </c>
      <c r="C10" s="2"/>
    </row>
    <row r="11" spans="1:3" ht="14.25" x14ac:dyDescent="0.2">
      <c r="A11" s="14" t="s">
        <v>172</v>
      </c>
      <c r="B11" s="19">
        <v>1.1485451761104049E-3</v>
      </c>
      <c r="C11" s="2"/>
    </row>
    <row r="12" spans="1:3" ht="14.25" x14ac:dyDescent="0.2">
      <c r="A12" s="14" t="s">
        <v>227</v>
      </c>
      <c r="B12" s="19">
        <v>1.4867937729579062E-3</v>
      </c>
      <c r="C12" s="2"/>
    </row>
    <row r="13" spans="1:3" ht="14.25" x14ac:dyDescent="0.2">
      <c r="A13" s="14" t="s">
        <v>225</v>
      </c>
      <c r="B13" s="19">
        <v>1.9323138077624868E-3</v>
      </c>
      <c r="C13" s="2"/>
    </row>
    <row r="14" spans="1:3" ht="14.25" x14ac:dyDescent="0.2">
      <c r="A14" s="14" t="s">
        <v>110</v>
      </c>
      <c r="B14" s="19">
        <v>3.0707942567846924E-3</v>
      </c>
      <c r="C14" s="2"/>
    </row>
    <row r="15" spans="1:3" ht="14.25" x14ac:dyDescent="0.2">
      <c r="A15" s="14" t="s">
        <v>223</v>
      </c>
      <c r="B15" s="19">
        <v>3.3099036780839253E-3</v>
      </c>
      <c r="C15" s="2"/>
    </row>
    <row r="16" spans="1:3" ht="14.25" x14ac:dyDescent="0.2">
      <c r="A16" s="14" t="s">
        <v>186</v>
      </c>
      <c r="B16" s="19">
        <v>3.8314176245211051E-3</v>
      </c>
      <c r="C16" s="2"/>
    </row>
    <row r="17" spans="1:3" ht="14.25" x14ac:dyDescent="0.2">
      <c r="A17" s="14" t="s">
        <v>108</v>
      </c>
      <c r="B17" s="19">
        <v>3.9641143334028239E-3</v>
      </c>
      <c r="C17" s="2"/>
    </row>
    <row r="18" spans="1:3" ht="14.25" x14ac:dyDescent="0.2">
      <c r="A18" s="14" t="s">
        <v>111</v>
      </c>
      <c r="B18" s="19">
        <v>4.5622119815669215E-3</v>
      </c>
      <c r="C18" s="2"/>
    </row>
    <row r="19" spans="1:3" ht="14.25" x14ac:dyDescent="0.2">
      <c r="A19" s="14" t="s">
        <v>148</v>
      </c>
      <c r="B19" s="19">
        <v>5.3741215378255713E-3</v>
      </c>
      <c r="C19" s="2"/>
    </row>
    <row r="20" spans="1:3" ht="14.25" x14ac:dyDescent="0.2">
      <c r="A20" s="14" t="s">
        <v>200</v>
      </c>
      <c r="B20" s="19">
        <v>5.4093367880359011E-3</v>
      </c>
      <c r="C20" s="2"/>
    </row>
    <row r="21" spans="1:3" ht="14.25" x14ac:dyDescent="0.2">
      <c r="A21" s="14" t="s">
        <v>174</v>
      </c>
      <c r="B21" s="19">
        <v>5.7446218454104692E-3</v>
      </c>
      <c r="C21" s="2"/>
    </row>
    <row r="22" spans="1:3" ht="14.25" x14ac:dyDescent="0.2">
      <c r="A22" s="14" t="s">
        <v>189</v>
      </c>
      <c r="B22" s="19">
        <v>6.2702029053238739E-3</v>
      </c>
      <c r="C22" s="2"/>
    </row>
    <row r="23" spans="1:3" ht="14.25" x14ac:dyDescent="0.2">
      <c r="A23" s="14" t="s">
        <v>118</v>
      </c>
      <c r="B23" s="19">
        <v>6.3019192208537689E-3</v>
      </c>
      <c r="C23" s="2"/>
    </row>
    <row r="24" spans="1:3" ht="14.25" x14ac:dyDescent="0.2">
      <c r="A24" s="14" t="s">
        <v>114</v>
      </c>
      <c r="B24" s="19">
        <v>7.0520737878003725E-3</v>
      </c>
      <c r="C24" s="2"/>
    </row>
    <row r="25" spans="1:3" ht="14.25" x14ac:dyDescent="0.2">
      <c r="A25" s="14" t="s">
        <v>117</v>
      </c>
      <c r="B25" s="19">
        <v>7.7859715314696487E-3</v>
      </c>
      <c r="C25" s="2"/>
    </row>
    <row r="26" spans="1:3" ht="14.25" x14ac:dyDescent="0.2">
      <c r="A26" s="14" t="s">
        <v>217</v>
      </c>
      <c r="B26" s="19">
        <v>7.954170787998649E-3</v>
      </c>
      <c r="C26" s="2"/>
    </row>
    <row r="27" spans="1:3" ht="14.25" x14ac:dyDescent="0.2">
      <c r="A27" s="14" t="s">
        <v>191</v>
      </c>
      <c r="B27" s="19">
        <v>8.0209560167323612E-3</v>
      </c>
      <c r="C27" s="2"/>
    </row>
    <row r="28" spans="1:3" ht="14.25" x14ac:dyDescent="0.2">
      <c r="A28" s="14" t="s">
        <v>106</v>
      </c>
      <c r="B28" s="19">
        <v>8.1186820145187077E-3</v>
      </c>
      <c r="C28" s="2"/>
    </row>
    <row r="29" spans="1:3" ht="14.25" x14ac:dyDescent="0.2">
      <c r="A29" s="14" t="s">
        <v>153</v>
      </c>
      <c r="B29" s="19">
        <v>8.5298768401596003E-3</v>
      </c>
      <c r="C29" s="2"/>
    </row>
    <row r="30" spans="1:3" ht="14.25" x14ac:dyDescent="0.2">
      <c r="A30" s="14" t="s">
        <v>142</v>
      </c>
      <c r="B30" s="19">
        <v>8.6545635414074784E-3</v>
      </c>
      <c r="C30" s="2"/>
    </row>
    <row r="31" spans="1:3" ht="14.25" x14ac:dyDescent="0.2">
      <c r="A31" s="14" t="s">
        <v>192</v>
      </c>
      <c r="B31" s="19">
        <v>8.9360222531293942E-3</v>
      </c>
      <c r="C31" s="2"/>
    </row>
    <row r="32" spans="1:3" ht="14.25" x14ac:dyDescent="0.2">
      <c r="A32" s="14" t="s">
        <v>219</v>
      </c>
      <c r="B32" s="19">
        <v>9.277857484456975E-3</v>
      </c>
      <c r="C32" s="2"/>
    </row>
    <row r="33" spans="1:3" ht="14.25" x14ac:dyDescent="0.2">
      <c r="A33" s="14" t="s">
        <v>115</v>
      </c>
      <c r="B33" s="19">
        <v>9.7196261682244156E-3</v>
      </c>
      <c r="C33" s="2"/>
    </row>
    <row r="34" spans="1:3" ht="14.25" x14ac:dyDescent="0.2">
      <c r="A34" s="14" t="s">
        <v>195</v>
      </c>
      <c r="B34" s="19">
        <v>9.8288001715574058E-3</v>
      </c>
      <c r="C34" s="2"/>
    </row>
    <row r="35" spans="1:3" ht="14.25" x14ac:dyDescent="0.2">
      <c r="A35" s="14" t="s">
        <v>107</v>
      </c>
      <c r="B35" s="19">
        <v>1.0034126216064809E-2</v>
      </c>
      <c r="C35" s="2"/>
    </row>
    <row r="36" spans="1:3" ht="14.25" x14ac:dyDescent="0.2">
      <c r="A36" s="14" t="s">
        <v>222</v>
      </c>
      <c r="B36" s="19">
        <v>1.0065900506308845E-2</v>
      </c>
      <c r="C36" s="2"/>
    </row>
    <row r="37" spans="1:3" ht="14.25" x14ac:dyDescent="0.2">
      <c r="A37" s="14" t="s">
        <v>226</v>
      </c>
      <c r="B37" s="19">
        <v>1.1219877069172934E-2</v>
      </c>
      <c r="C37" s="2"/>
    </row>
    <row r="38" spans="1:3" ht="14.25" x14ac:dyDescent="0.2">
      <c r="A38" s="14" t="s">
        <v>112</v>
      </c>
      <c r="B38" s="19">
        <v>1.1469902853857183E-2</v>
      </c>
      <c r="C38" s="2"/>
    </row>
    <row r="39" spans="1:3" ht="14.25" x14ac:dyDescent="0.2">
      <c r="A39" s="14" t="s">
        <v>220</v>
      </c>
      <c r="B39" s="19">
        <v>1.1576354679802892E-2</v>
      </c>
      <c r="C39" s="2"/>
    </row>
    <row r="40" spans="1:3" ht="14.25" x14ac:dyDescent="0.2">
      <c r="A40" s="14" t="s">
        <v>198</v>
      </c>
      <c r="B40" s="19">
        <v>1.185016608622691E-2</v>
      </c>
      <c r="C40" s="2"/>
    </row>
    <row r="41" spans="1:3" ht="14.25" x14ac:dyDescent="0.2">
      <c r="A41" s="14" t="s">
        <v>184</v>
      </c>
      <c r="B41" s="19">
        <v>1.2375778637015999E-2</v>
      </c>
      <c r="C41" s="2"/>
    </row>
    <row r="42" spans="1:3" ht="14.25" x14ac:dyDescent="0.2">
      <c r="A42" s="14" t="s">
        <v>185</v>
      </c>
      <c r="B42" s="19">
        <v>1.5326240607097752E-2</v>
      </c>
      <c r="C42" s="2"/>
    </row>
    <row r="43" spans="1:3" ht="14.25" x14ac:dyDescent="0.2">
      <c r="A43" s="14" t="s">
        <v>199</v>
      </c>
      <c r="B43" s="19">
        <v>1.6276823092010728E-2</v>
      </c>
      <c r="C43" s="2"/>
    </row>
    <row r="44" spans="1:3" ht="14.25" x14ac:dyDescent="0.2">
      <c r="A44" s="14" t="s">
        <v>201</v>
      </c>
      <c r="B44" s="19">
        <v>1.6482384451617316E-2</v>
      </c>
      <c r="C44" s="2"/>
    </row>
    <row r="45" spans="1:3" ht="14.25" x14ac:dyDescent="0.2">
      <c r="A45" s="15" t="s">
        <v>196</v>
      </c>
      <c r="B45" s="51">
        <v>1.7669478981646058E-2</v>
      </c>
      <c r="C45" s="2"/>
    </row>
    <row r="46" spans="1:3" ht="14.25" x14ac:dyDescent="0.2">
      <c r="A46" s="14" t="s">
        <v>193</v>
      </c>
      <c r="B46" s="19">
        <v>1.8242993330390256E-2</v>
      </c>
      <c r="C46" s="2"/>
    </row>
    <row r="47" spans="1:3" ht="14.25" x14ac:dyDescent="0.2">
      <c r="A47" s="14" t="s">
        <v>221</v>
      </c>
      <c r="B47" s="19">
        <v>1.9146158150557868E-2</v>
      </c>
      <c r="C47" s="2"/>
    </row>
    <row r="48" spans="1:3" ht="15" x14ac:dyDescent="0.2">
      <c r="A48" s="26" t="s">
        <v>93</v>
      </c>
      <c r="B48" s="23">
        <v>4.6995318164695229E-3</v>
      </c>
      <c r="C48" s="2"/>
    </row>
    <row r="49" spans="1:3" ht="14.25" x14ac:dyDescent="0.2">
      <c r="A49" s="16" t="s">
        <v>1</v>
      </c>
      <c r="B49" s="18">
        <v>-9.6440908622105193E-3</v>
      </c>
      <c r="C49" s="1"/>
    </row>
    <row r="50" spans="1:3" ht="14.25" x14ac:dyDescent="0.2">
      <c r="A50" s="16" t="s">
        <v>2</v>
      </c>
      <c r="B50" s="18">
        <v>1.9663122332702621E-4</v>
      </c>
      <c r="C50" s="2"/>
    </row>
    <row r="51" spans="1:3" ht="14.25" x14ac:dyDescent="0.2">
      <c r="A51" s="16" t="s">
        <v>90</v>
      </c>
      <c r="B51" s="18">
        <v>1.047123287671233E-2</v>
      </c>
      <c r="C51" s="13"/>
    </row>
    <row r="52" spans="1:3" ht="14.25" x14ac:dyDescent="0.2">
      <c r="A52" s="16" t="s">
        <v>8</v>
      </c>
      <c r="B52" s="18">
        <v>-3.6511967252830235E-3</v>
      </c>
      <c r="C52" s="2"/>
    </row>
    <row r="53" spans="1:3" ht="15" thickBot="1" x14ac:dyDescent="0.25">
      <c r="A53" s="17" t="s">
        <v>9</v>
      </c>
      <c r="B53" s="20">
        <v>1.3430136986301369E-2</v>
      </c>
      <c r="C53" s="2"/>
    </row>
    <row r="54" spans="1:3" x14ac:dyDescent="0.2">
      <c r="B54" s="2"/>
      <c r="C54" s="2"/>
    </row>
    <row r="55" spans="1:3" x14ac:dyDescent="0.2">
      <c r="C55" s="2"/>
    </row>
    <row r="56" spans="1:3" x14ac:dyDescent="0.2">
      <c r="B56" s="2"/>
      <c r="C56" s="2"/>
    </row>
    <row r="58" spans="1:3" x14ac:dyDescent="0.2">
      <c r="B58" s="2"/>
    </row>
    <row r="59" spans="1:3" x14ac:dyDescent="0.2">
      <c r="B59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ЧВА</vt:lpstr>
      <vt:lpstr>Структура активів НПФ</vt:lpstr>
      <vt:lpstr>Доходність</vt:lpstr>
      <vt:lpstr>Доходність (графік)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2025-06-11T13:40:15Z</dcterms:modified>
</cp:coreProperties>
</file>