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2 2025\! final\"/>
    </mc:Choice>
  </mc:AlternateContent>
  <xr:revisionPtr revIDLastSave="0" documentId="13_ncr:1_{29D8F4A7-F719-45C6-870E-521473B0FBE1}" xr6:coauthVersionLast="36" xr6:coauthVersionMax="36" xr10:uidLastSave="{00000000-0000-0000-0000-000000000000}"/>
  <bookViews>
    <workbookView xWindow="1116" yWindow="0" windowWidth="21732" windowHeight="9696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N21" i="45" l="1"/>
  <c r="N17" i="45"/>
  <c r="M17" i="45"/>
  <c r="M21" i="45"/>
  <c r="G10" i="45"/>
  <c r="F10" i="45"/>
  <c r="F21" i="45" l="1"/>
  <c r="L21" i="45" s="1"/>
  <c r="E10" i="45" l="1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<sst xmlns="http://schemas.openxmlformats.org/spreadsheetml/2006/main" count="28" uniqueCount="27">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</sst>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_-* #,##0.0_₴_-;\-* #,##0.0_₴_-;_-* &quot;-&quot;??_₴_-;_-@_-"/>
  </numFmts>
  <fonts count="4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10" fontId="6" fillId="0" borderId="0" xfId="87" applyNumberFormat="1" applyFont="1" applyAlignment="1">
      <alignment vertical="center"/>
    </xf>
    <xf numFmtId="167" fontId="6" fillId="0" borderId="0" xfId="58" applyNumberFormat="1" applyFont="1" applyAlignment="1">
      <alignment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Fill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64" fontId="6" fillId="0" borderId="0" xfId="88" applyFont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7" fillId="0" borderId="20" xfId="58" applyNumberFormat="1" applyFont="1" applyFill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Font="1" applyBorder="1" applyAlignment="1">
      <alignment horizontal="right" vertical="center"/>
    </xf>
    <xf numFmtId="14" fontId="6" fillId="0" borderId="33" xfId="58" applyNumberFormat="1" applyFont="1" applyBorder="1" applyAlignment="1">
      <alignment horizontal="center" vertical="center" wrapText="1"/>
    </xf>
    <xf numFmtId="2" fontId="7" fillId="0" borderId="34" xfId="58" applyNumberFormat="1" applyFont="1" applyBorder="1" applyAlignment="1">
      <alignment horizontal="right" vertical="center"/>
    </xf>
    <xf numFmtId="14" fontId="40" fillId="0" borderId="22" xfId="58" applyNumberFormat="1" applyFont="1" applyBorder="1" applyAlignment="1">
      <alignment horizontal="center" vertical="center" wrapText="1"/>
    </xf>
    <xf numFmtId="4" fontId="43" fillId="0" borderId="23" xfId="58" applyNumberFormat="1" applyFont="1" applyBorder="1" applyAlignment="1">
      <alignment vertical="center"/>
    </xf>
    <xf numFmtId="4" fontId="40" fillId="0" borderId="23" xfId="58" applyNumberFormat="1" applyFont="1" applyBorder="1" applyAlignment="1">
      <alignment vertical="center"/>
    </xf>
    <xf numFmtId="4" fontId="43" fillId="0" borderId="24" xfId="58" applyNumberFormat="1" applyFont="1" applyBorder="1" applyAlignment="1">
      <alignment vertical="center"/>
    </xf>
    <xf numFmtId="166" fontId="40" fillId="0" borderId="0" xfId="87" applyNumberFormat="1" applyFont="1" applyAlignment="1">
      <alignment vertical="center"/>
    </xf>
    <xf numFmtId="166" fontId="43" fillId="0" borderId="0" xfId="87" applyNumberFormat="1" applyFont="1" applyAlignment="1">
      <alignment vertical="center"/>
    </xf>
    <xf numFmtId="0" fontId="40" fillId="0" borderId="23" xfId="58" applyFont="1" applyBorder="1" applyAlignment="1">
      <alignment horizontal="center" vertical="center"/>
    </xf>
    <xf numFmtId="167" fontId="40" fillId="0" borderId="23" xfId="58" applyNumberFormat="1" applyFont="1" applyFill="1" applyBorder="1" applyAlignment="1">
      <alignment horizontal="center" vertical="center"/>
    </xf>
    <xf numFmtId="166" fontId="40" fillId="0" borderId="23" xfId="58" applyNumberFormat="1" applyFont="1" applyBorder="1" applyAlignment="1">
      <alignment horizontal="center" vertical="center"/>
    </xf>
    <xf numFmtId="166" fontId="40" fillId="0" borderId="24" xfId="58" applyNumberFormat="1" applyFont="1" applyBorder="1" applyAlignment="1">
      <alignment horizontal="center" vertical="center"/>
    </xf>
    <xf numFmtId="0" fontId="44" fillId="0" borderId="0" xfId="31" applyFont="1" applyAlignment="1" applyProtection="1">
      <alignment vertical="center"/>
    </xf>
    <xf numFmtId="0" fontId="40" fillId="0" borderId="0" xfId="58" applyFont="1" applyBorder="1" applyAlignment="1">
      <alignment vertical="center"/>
    </xf>
    <xf numFmtId="14" fontId="6" fillId="0" borderId="22" xfId="58" applyNumberFormat="1" applyFont="1" applyBorder="1" applyAlignment="1">
      <alignment horizontal="center" vertical="center" wrapText="1"/>
    </xf>
    <xf numFmtId="0" fontId="6" fillId="0" borderId="23" xfId="58" applyFont="1" applyBorder="1" applyAlignment="1">
      <alignment horizontal="center" vertical="center"/>
    </xf>
    <xf numFmtId="167" fontId="6" fillId="0" borderId="23" xfId="58" applyNumberFormat="1" applyFont="1" applyFill="1" applyBorder="1" applyAlignment="1">
      <alignment horizontal="center" vertical="center"/>
    </xf>
    <xf numFmtId="166" fontId="6" fillId="0" borderId="23" xfId="58" applyNumberFormat="1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6" fontId="6" fillId="0" borderId="0" xfId="75" applyNumberFormat="1" applyFont="1" applyFill="1" applyAlignment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169" fontId="6" fillId="0" borderId="0" xfId="88" applyNumberFormat="1" applyFont="1" applyFill="1" applyAlignment="1">
      <alignment vertical="center"/>
    </xf>
    <xf numFmtId="169" fontId="40" fillId="0" borderId="0" xfId="87" applyNumberFormat="1" applyFont="1" applyAlignment="1">
      <alignment vertical="center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КУА'!$A$6:$A$10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 СК в управлінні КУА'!$B$6:$B$10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 СК в управлінні КУА'!$C$6:$C$10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 СК в управлінні КУА'!$D$6:$D$10</c:f>
              <c:numCache>
                <c:formatCode>0.0</c:formatCode>
                <c:ptCount val="4"/>
                <c:pt idx="0">
                  <c:v>231.67</c:v>
                </c:pt>
                <c:pt idx="1">
                  <c:v>257.42</c:v>
                </c:pt>
                <c:pt idx="2">
                  <c:v>270.95</c:v>
                </c:pt>
                <c:pt idx="3">
                  <c:v>293.13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4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3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6.202</a:t>
            </a:r>
            <a:r>
              <a:rPr lang="en-US" sz="1100" b="1" i="0" baseline="0">
                <a:effectLst/>
              </a:rPr>
              <a:t>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3.6849820854084198E-2"/>
                  <c:y val="4.730031608994268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5.076779E-2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293.0813943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.03.2025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4.8891089999999998E-2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270.90316591999994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6.202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0.00</c:formatCode>
                <c:ptCount val="9"/>
                <c:pt idx="0">
                  <c:v>3.2312779999999999E-2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231.63544608999999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15</xdr:col>
      <xdr:colOff>373380</xdr:colOff>
      <xdr:row>13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21</xdr:row>
      <xdr:rowOff>130629</xdr:rowOff>
    </xdr:from>
    <xdr:to>
      <xdr:col>12</xdr:col>
      <xdr:colOff>21771</xdr:colOff>
      <xdr:row>38</xdr:row>
      <xdr:rowOff>152400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5</xdr:col>
      <xdr:colOff>504824</xdr:colOff>
      <xdr:row>38</xdr:row>
      <xdr:rowOff>94131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/>
  <cols>
    <col min="1" max="1" width="18.5546875" style="10" customWidth="1"/>
    <col min="2" max="2" width="15.6640625" style="10" customWidth="1"/>
    <col min="3" max="3" width="14.109375" style="10" customWidth="1"/>
    <col min="4" max="4" width="12.5546875" style="10" customWidth="1"/>
    <col min="5" max="5" width="13.88671875" style="10" bestFit="1" customWidth="1"/>
    <col min="6" max="6" width="13.5546875" style="10" customWidth="1"/>
    <col min="7" max="8" width="12.33203125" style="10" customWidth="1"/>
    <col min="9" max="9" width="13.44140625" style="10" customWidth="1"/>
    <col min="10" max="11" width="12.33203125" style="10" customWidth="1"/>
    <col min="12" max="12" width="13.6640625" style="10" customWidth="1"/>
    <col min="13" max="13" width="10.88671875" style="10" customWidth="1"/>
    <col min="14" max="15" width="9.6640625" style="10" customWidth="1"/>
    <col min="16" max="16" width="10.5546875" style="10" customWidth="1"/>
    <col min="17" max="16384" width="9.109375" style="10"/>
  </cols>
  <sheetData>
    <row r="1" spans="1:14" s="51" customFormat="1" ht="25.95" customHeight="1">
      <c r="A1" s="51" t="s">
        <v>26</v>
      </c>
    </row>
    <row r="2" spans="1:14" s="52" customFormat="1" ht="6" customHeight="1"/>
    <row r="3" spans="1:14" s="53" customFormat="1" ht="16.2" thickBot="1">
      <c r="A3" s="53" t="s">
        <v>10</v>
      </c>
    </row>
    <row r="4" spans="1:14" ht="31.5" customHeight="1">
      <c r="A4" s="54" t="s">
        <v>16</v>
      </c>
      <c r="B4" s="56" t="s">
        <v>4</v>
      </c>
      <c r="C4" s="56" t="s">
        <v>17</v>
      </c>
      <c r="D4" s="58" t="s">
        <v>20</v>
      </c>
      <c r="E4" s="60" t="s">
        <v>7</v>
      </c>
      <c r="F4" s="61"/>
      <c r="G4" s="61"/>
      <c r="H4" s="28"/>
    </row>
    <row r="5" spans="1:14" ht="31.5" customHeight="1" thickBot="1">
      <c r="A5" s="55"/>
      <c r="B5" s="57"/>
      <c r="C5" s="57"/>
      <c r="D5" s="59"/>
      <c r="E5" s="22" t="s">
        <v>8</v>
      </c>
      <c r="F5" s="22" t="s">
        <v>9</v>
      </c>
      <c r="G5" s="20" t="s">
        <v>24</v>
      </c>
      <c r="H5" s="28"/>
    </row>
    <row r="6" spans="1:14" s="1" customFormat="1" ht="18.75" customHeight="1">
      <c r="A6" s="45">
        <v>45473</v>
      </c>
      <c r="B6" s="46">
        <v>1</v>
      </c>
      <c r="C6" s="46">
        <v>1</v>
      </c>
      <c r="D6" s="47">
        <v>231.67</v>
      </c>
      <c r="E6" s="48">
        <v>8.1612547042433592E-2</v>
      </c>
      <c r="F6" s="48">
        <v>0.15472794511190813</v>
      </c>
      <c r="G6" s="49">
        <v>0.37363843461255719</v>
      </c>
      <c r="H6" s="28"/>
    </row>
    <row r="7" spans="1:14" s="44" customFormat="1" ht="18.75" hidden="1" customHeight="1" outlineLevel="1">
      <c r="A7" s="33">
        <v>45565</v>
      </c>
      <c r="B7" s="39">
        <v>1</v>
      </c>
      <c r="C7" s="39">
        <v>1</v>
      </c>
      <c r="D7" s="40">
        <v>242.13</v>
      </c>
      <c r="E7" s="41">
        <v>4.5139443058488604E-2</v>
      </c>
      <c r="F7" s="41">
        <v>0.20685172143833275</v>
      </c>
      <c r="G7" s="42">
        <v>0.33239483789668856</v>
      </c>
      <c r="H7" s="43"/>
    </row>
    <row r="8" spans="1:14" s="44" customFormat="1" ht="18.75" customHeight="1" collapsed="1">
      <c r="A8" s="33">
        <v>45657</v>
      </c>
      <c r="B8" s="39">
        <v>1</v>
      </c>
      <c r="C8" s="39">
        <v>1</v>
      </c>
      <c r="D8" s="40">
        <v>257.42</v>
      </c>
      <c r="E8" s="41">
        <v>6.3157357381767643E-2</v>
      </c>
      <c r="F8" s="41">
        <v>0.28307328691601485</v>
      </c>
      <c r="G8" s="42">
        <v>0.28307328691601485</v>
      </c>
      <c r="H8" s="43"/>
    </row>
    <row r="9" spans="1:14" s="44" customFormat="1" ht="18.75" customHeight="1">
      <c r="A9" s="33">
        <v>45747</v>
      </c>
      <c r="B9" s="39">
        <v>1</v>
      </c>
      <c r="C9" s="39">
        <v>1</v>
      </c>
      <c r="D9" s="40">
        <v>270.95</v>
      </c>
      <c r="E9" s="41">
        <v>5.2579889007257741E-2</v>
      </c>
      <c r="F9" s="41">
        <v>5.2579889007257741E-2</v>
      </c>
      <c r="G9" s="42">
        <v>0.26502343674600737</v>
      </c>
      <c r="H9" s="43"/>
    </row>
    <row r="10" spans="1:14" s="1" customFormat="1" ht="18.75" customHeight="1" thickBot="1">
      <c r="A10" s="21">
        <v>45838</v>
      </c>
      <c r="B10" s="15">
        <v>1</v>
      </c>
      <c r="C10" s="15">
        <v>1</v>
      </c>
      <c r="D10" s="16">
        <v>293.13</v>
      </c>
      <c r="E10" s="17">
        <f>D10/D9-1</f>
        <v>8.1860121793688956E-2</v>
      </c>
      <c r="F10" s="17">
        <f>D10/$D$8-1</f>
        <v>0.1387227099681454</v>
      </c>
      <c r="G10" s="18">
        <f>D10/D6-1</f>
        <v>0.2652911468899728</v>
      </c>
      <c r="H10" s="28"/>
    </row>
    <row r="11" spans="1:14" s="6" customFormat="1" ht="15" customHeight="1">
      <c r="A11" s="63" t="s">
        <v>25</v>
      </c>
      <c r="B11" s="63"/>
      <c r="C11" s="63"/>
      <c r="D11" s="63"/>
      <c r="E11" s="63"/>
      <c r="F11" s="63"/>
      <c r="G11" s="63"/>
      <c r="H11" s="28"/>
    </row>
    <row r="12" spans="1:14" s="2" customFormat="1" ht="15" customHeight="1">
      <c r="A12" s="65" t="s">
        <v>5</v>
      </c>
      <c r="B12" s="65"/>
      <c r="C12" s="65"/>
      <c r="D12" s="65"/>
      <c r="E12" s="65"/>
      <c r="F12" s="65"/>
      <c r="G12" s="65"/>
      <c r="H12" s="28"/>
    </row>
    <row r="13" spans="1:14" s="2" customFormat="1" ht="15" customHeight="1">
      <c r="A13" s="66" t="s">
        <v>19</v>
      </c>
      <c r="B13" s="66"/>
      <c r="C13" s="66"/>
      <c r="D13" s="66"/>
      <c r="E13" s="66"/>
      <c r="F13" s="66"/>
      <c r="G13" s="66"/>
      <c r="H13" s="28"/>
    </row>
    <row r="14" spans="1:14" s="64" customFormat="1"/>
    <row r="15" spans="1:14" s="62" customFormat="1" ht="19.5" customHeight="1" thickBot="1">
      <c r="A15" s="62" t="s">
        <v>14</v>
      </c>
    </row>
    <row r="16" spans="1:14" ht="82.2" customHeight="1" thickBot="1">
      <c r="A16" s="3" t="s">
        <v>16</v>
      </c>
      <c r="B16" s="4" t="s">
        <v>13</v>
      </c>
      <c r="C16" s="4" t="s">
        <v>3</v>
      </c>
      <c r="D16" s="4" t="s">
        <v>1</v>
      </c>
      <c r="E16" s="5" t="s">
        <v>0</v>
      </c>
      <c r="F16" s="4" t="s">
        <v>12</v>
      </c>
      <c r="G16" s="7" t="s">
        <v>2</v>
      </c>
      <c r="H16" s="7" t="s">
        <v>22</v>
      </c>
      <c r="I16" s="7" t="s">
        <v>23</v>
      </c>
      <c r="J16" s="7" t="s">
        <v>6</v>
      </c>
      <c r="K16" s="8" t="s">
        <v>11</v>
      </c>
      <c r="L16" s="11" t="s">
        <v>18</v>
      </c>
      <c r="M16" s="9" t="s">
        <v>21</v>
      </c>
      <c r="N16" s="14"/>
    </row>
    <row r="17" spans="1:17" ht="18" customHeight="1">
      <c r="A17" s="31">
        <v>45473</v>
      </c>
      <c r="B17" s="29">
        <v>3.2312779999999999E-2</v>
      </c>
      <c r="C17" s="29">
        <v>0</v>
      </c>
      <c r="D17" s="29">
        <v>0</v>
      </c>
      <c r="E17" s="29">
        <v>0</v>
      </c>
      <c r="F17" s="29">
        <v>231.63544608999999</v>
      </c>
      <c r="G17" s="30">
        <v>0</v>
      </c>
      <c r="H17" s="30">
        <v>0</v>
      </c>
      <c r="I17" s="30">
        <v>0</v>
      </c>
      <c r="J17" s="30">
        <v>231.63544608999999</v>
      </c>
      <c r="K17" s="30">
        <v>0</v>
      </c>
      <c r="L17" s="32">
        <v>231.66775887</v>
      </c>
      <c r="M17" s="67">
        <f>J21-J17</f>
        <v>61.445948210000012</v>
      </c>
      <c r="N17" s="50">
        <f>J21/J17-1</f>
        <v>0.26527005796049763</v>
      </c>
      <c r="O17" s="50"/>
      <c r="P17" s="23"/>
    </row>
    <row r="18" spans="1:17" s="9" customFormat="1" ht="18" hidden="1" customHeight="1" outlineLevel="1">
      <c r="A18" s="33">
        <v>45565</v>
      </c>
      <c r="B18" s="34">
        <v>6.3170050000000005E-2</v>
      </c>
      <c r="C18" s="34">
        <v>0</v>
      </c>
      <c r="D18" s="34">
        <v>0</v>
      </c>
      <c r="E18" s="34">
        <v>0</v>
      </c>
      <c r="F18" s="34">
        <v>242.06194243000002</v>
      </c>
      <c r="G18" s="35">
        <v>0</v>
      </c>
      <c r="H18" s="35">
        <v>0</v>
      </c>
      <c r="I18" s="35">
        <v>0</v>
      </c>
      <c r="J18" s="35">
        <v>242.06194243000002</v>
      </c>
      <c r="K18" s="35">
        <v>0</v>
      </c>
      <c r="L18" s="36">
        <v>242.12511248000001</v>
      </c>
      <c r="M18" s="68"/>
      <c r="N18" s="37"/>
      <c r="O18" s="38"/>
      <c r="P18" s="38"/>
    </row>
    <row r="19" spans="1:17" s="9" customFormat="1" ht="18" hidden="1" customHeight="1" outlineLevel="1">
      <c r="A19" s="33">
        <v>45657</v>
      </c>
      <c r="B19" s="34">
        <v>0.20294553000000001</v>
      </c>
      <c r="C19" s="34">
        <v>0</v>
      </c>
      <c r="D19" s="34">
        <v>0</v>
      </c>
      <c r="E19" s="34">
        <v>0</v>
      </c>
      <c r="F19" s="34">
        <v>257.21414921000002</v>
      </c>
      <c r="G19" s="35">
        <v>0</v>
      </c>
      <c r="H19" s="35">
        <v>0</v>
      </c>
      <c r="I19" s="35">
        <v>0</v>
      </c>
      <c r="J19" s="35">
        <v>257.21414921000002</v>
      </c>
      <c r="K19" s="35">
        <v>0</v>
      </c>
      <c r="L19" s="36">
        <v>257.41709474000004</v>
      </c>
      <c r="M19" s="68"/>
      <c r="N19" s="37"/>
      <c r="O19" s="38"/>
      <c r="P19" s="38"/>
    </row>
    <row r="20" spans="1:17" s="9" customFormat="1" ht="18" customHeight="1" collapsed="1">
      <c r="A20" s="33">
        <v>45747</v>
      </c>
      <c r="B20" s="34">
        <v>4.8891089999999998E-2</v>
      </c>
      <c r="C20" s="34">
        <v>0</v>
      </c>
      <c r="D20" s="34">
        <v>0</v>
      </c>
      <c r="E20" s="34">
        <v>0</v>
      </c>
      <c r="F20" s="34">
        <v>270.90316591999994</v>
      </c>
      <c r="G20" s="35">
        <v>0</v>
      </c>
      <c r="H20" s="35">
        <v>0</v>
      </c>
      <c r="I20" s="35">
        <v>0</v>
      </c>
      <c r="J20" s="35">
        <v>270.90316591999994</v>
      </c>
      <c r="K20" s="35">
        <v>0</v>
      </c>
      <c r="L20" s="36">
        <v>270.95205700999992</v>
      </c>
      <c r="M20" s="68"/>
      <c r="N20" s="37"/>
      <c r="O20" s="38"/>
      <c r="P20" s="38"/>
    </row>
    <row r="21" spans="1:17" s="12" customFormat="1" ht="16.2" customHeight="1" thickBot="1">
      <c r="A21" s="21">
        <v>45838</v>
      </c>
      <c r="B21" s="24">
        <v>5.076779E-2</v>
      </c>
      <c r="C21" s="24">
        <v>0</v>
      </c>
      <c r="D21" s="24">
        <v>0</v>
      </c>
      <c r="E21" s="24">
        <v>0</v>
      </c>
      <c r="F21" s="24">
        <f>SUM(G21:K21)</f>
        <v>293.0813943</v>
      </c>
      <c r="G21" s="25">
        <v>0</v>
      </c>
      <c r="H21" s="25">
        <v>0</v>
      </c>
      <c r="I21" s="25">
        <v>0</v>
      </c>
      <c r="J21" s="25">
        <v>293.0813943</v>
      </c>
      <c r="K21" s="25">
        <v>0</v>
      </c>
      <c r="L21" s="26">
        <f>SUM(B21:F21)</f>
        <v>293.13216209000001</v>
      </c>
      <c r="M21" s="67">
        <f>J21-J20</f>
        <v>22.178228380000064</v>
      </c>
      <c r="N21" s="50">
        <f>J21/J20-1</f>
        <v>8.1867734194547959E-2</v>
      </c>
      <c r="O21" s="50"/>
      <c r="P21" s="27"/>
      <c r="Q21" s="27"/>
    </row>
    <row r="22" spans="1:17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M22" s="19"/>
    </row>
    <row r="23" spans="1:17">
      <c r="M23" s="13"/>
    </row>
  </sheetData>
  <mergeCells count="14">
    <mergeCell ref="A15:XFD15"/>
    <mergeCell ref="A22:K22"/>
    <mergeCell ref="A14:XFD14"/>
    <mergeCell ref="A11:G11"/>
    <mergeCell ref="A12:G12"/>
    <mergeCell ref="A13:G13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0:G10">
    <cfRule type="cellIs" dxfId="4" priority="20" operator="lessThan">
      <formula>0</formula>
    </cfRule>
  </conditionalFormatting>
  <conditionalFormatting sqref="E9:G9">
    <cfRule type="cellIs" dxfId="3" priority="16" operator="lessThan">
      <formula>0</formula>
    </cfRule>
  </conditionalFormatting>
  <conditionalFormatting sqref="E6:G6">
    <cfRule type="cellIs" dxfId="2" priority="6" operator="lessThan">
      <formula>0</formula>
    </cfRule>
  </conditionalFormatting>
  <conditionalFormatting sqref="E7:G7">
    <cfRule type="cellIs" dxfId="1" priority="3" operator="lessThan">
      <formula>0</formula>
    </cfRule>
  </conditionalFormatting>
  <conditionalFormatting sqref="E8:G8">
    <cfRule type="cellIs" dxfId="0" priority="1" operator="lessThan">
      <formula>0</formula>
    </cfRule>
  </conditionalFormatting>
  <hyperlinks>
    <hyperlink ref="A13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2025-09-08T13:58:50Z</dcterms:modified>
</cp:coreProperties>
</file>