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5\Q2 2025\! final\"/>
    </mc:Choice>
  </mc:AlternateContent>
  <xr:revisionPtr revIDLastSave="0" documentId="13_ncr:1_{29D8F4A7-F719-45C6-870E-521473B0FBE1}" xr6:coauthVersionLast="36" xr6:coauthVersionMax="36" xr10:uidLastSave="{00000000-0000-0000-0000-000000000000}"/>
  <bookViews>
    <workbookView xWindow="1116" yWindow="0" windowWidth="21732" windowHeight="9696" tabRatio="917" xr2:uid="{00000000-000D-0000-FFFF-FFFF00000000}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91029"/>
</workbook>
</file>

<file path=xl/calcChain.xml><?xml version="1.0" encoding="utf-8"?>
<calcChain xmlns="http://schemas.openxmlformats.org/spreadsheetml/2006/main">
  <c r="N21" i="45" l="1"/>
  <c r="N17" i="45"/>
  <c r="M17" i="45"/>
  <c r="M21" i="45"/>
  <c r="G10" i="45"/>
  <c r="F10" i="45"/>
  <c r="F21" i="45" l="1"/>
  <c r="L21" i="45" s="1"/>
  <c r="E10" i="45" l="1"/>
</calcChain>
</file>

<file path=xl/sharedStrings.xml><?xml version="1.0" encoding="utf-8"?>
<sst xmlns="http://schemas.openxmlformats.org/spreadsheetml/2006/main" count="28" uniqueCount="27">
  <si>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</si>
  <si>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</si>
  <si>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</si>
  <si>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</si>
  <si>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</si>
  <si>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</si>
  <si>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</si>
  <si>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</si>
  <si>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</si>
  <si>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</si>
  <si>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</si>
  <si>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</si>
  <si>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</si>
  <si>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</si>
  <si>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</si>
  <si>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</si>
  <si>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</si>
  <si>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</si>
  <si>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</si>
  <si>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</si>
  <si>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</si>
  <si>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</si>
  <si>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</si>
  <si>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</si>
  <si>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за рік</t>
  </si>
  <si>
    <t xml:space="preserve">* СК - страхові компанії. </t>
  </si>
  <si>
    <t>Статистика сектору управління активами СК* станом на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</si>
</sst>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_(* #,##0.00_);_(* \(#,##0.00\);_(* &quot;-&quot;??_);_(@_)"/>
    <numFmt numFmtId="166" formatCode="0.0%"/>
    <numFmt numFmtId="167" formatCode="0.0"/>
    <numFmt numFmtId="168" formatCode="&quot;$&quot;#,##0_);[Red]\(&quot;$&quot;#,##0\)"/>
    <numFmt numFmtId="169" formatCode="_-* #,##0.0_₴_-;\-* #,##0.0_₴_-;_-* &quot;-&quot;??_₴_-;_-@_-"/>
  </numFmts>
  <fonts count="45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i/>
      <u/>
      <sz val="9"/>
      <color indexed="12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dotted">
        <color indexed="23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dotted">
        <color indexed="23"/>
      </bottom>
      <diagonal/>
    </border>
    <border>
      <left/>
      <right/>
      <top style="medium">
        <color indexed="20"/>
      </top>
      <bottom style="dotted">
        <color indexed="2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164" fontId="42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1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10" fontId="6" fillId="0" borderId="0" xfId="87" applyNumberFormat="1" applyFont="1" applyAlignment="1">
      <alignment vertical="center"/>
    </xf>
    <xf numFmtId="167" fontId="6" fillId="0" borderId="0" xfId="58" applyNumberFormat="1" applyFont="1" applyAlignment="1">
      <alignment vertical="center"/>
    </xf>
    <xf numFmtId="0" fontId="7" fillId="0" borderId="26" xfId="58" applyFont="1" applyBorder="1" applyAlignment="1">
      <alignment horizontal="center" vertical="center"/>
    </xf>
    <xf numFmtId="167" fontId="7" fillId="0" borderId="26" xfId="58" applyNumberFormat="1" applyFont="1" applyFill="1" applyBorder="1" applyAlignment="1">
      <alignment horizontal="center" vertical="center"/>
    </xf>
    <xf numFmtId="166" fontId="7" fillId="0" borderId="26" xfId="58" applyNumberFormat="1" applyFont="1" applyBorder="1" applyAlignment="1">
      <alignment horizontal="center" vertical="center"/>
    </xf>
    <xf numFmtId="166" fontId="7" fillId="0" borderId="20" xfId="58" applyNumberFormat="1" applyFont="1" applyBorder="1" applyAlignment="1">
      <alignment horizontal="center" vertical="center"/>
    </xf>
    <xf numFmtId="164" fontId="6" fillId="0" borderId="0" xfId="88" applyFont="1" applyAlignment="1">
      <alignment vertical="center"/>
    </xf>
    <xf numFmtId="14" fontId="7" fillId="0" borderId="29" xfId="58" applyNumberFormat="1" applyFont="1" applyBorder="1" applyAlignment="1">
      <alignment horizontal="center" vertical="center" wrapText="1"/>
    </xf>
    <xf numFmtId="14" fontId="7" fillId="0" borderId="25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66" fontId="7" fillId="0" borderId="0" xfId="87" applyNumberFormat="1" applyFont="1" applyAlignment="1">
      <alignment vertical="center"/>
    </xf>
    <xf numFmtId="4" fontId="7" fillId="0" borderId="26" xfId="58" applyNumberFormat="1" applyFont="1" applyFill="1" applyBorder="1" applyAlignment="1">
      <alignment vertical="center"/>
    </xf>
    <xf numFmtId="4" fontId="6" fillId="0" borderId="26" xfId="58" applyNumberFormat="1" applyFont="1" applyFill="1" applyBorder="1" applyAlignment="1">
      <alignment vertical="center"/>
    </xf>
    <xf numFmtId="4" fontId="7" fillId="0" borderId="20" xfId="58" applyNumberFormat="1" applyFont="1" applyFill="1" applyBorder="1" applyAlignment="1">
      <alignment horizontal="right" vertical="center"/>
    </xf>
    <xf numFmtId="10" fontId="6" fillId="0" borderId="0" xfId="75" applyNumberFormat="1" applyFont="1" applyFill="1" applyAlignment="1">
      <alignment vertical="center"/>
    </xf>
    <xf numFmtId="0" fontId="38" fillId="0" borderId="0" xfId="31" applyFont="1" applyAlignment="1" applyProtection="1">
      <alignment vertical="center"/>
    </xf>
    <xf numFmtId="2" fontId="7" fillId="0" borderId="32" xfId="58" applyNumberFormat="1" applyFont="1" applyBorder="1" applyAlignment="1">
      <alignment horizontal="right" vertical="center"/>
    </xf>
    <xf numFmtId="2" fontId="6" fillId="0" borderId="32" xfId="58" applyNumberFormat="1" applyFont="1" applyBorder="1" applyAlignment="1">
      <alignment horizontal="right" vertical="center"/>
    </xf>
    <xf numFmtId="14" fontId="6" fillId="0" borderId="33" xfId="58" applyNumberFormat="1" applyFont="1" applyBorder="1" applyAlignment="1">
      <alignment horizontal="center" vertical="center" wrapText="1"/>
    </xf>
    <xf numFmtId="2" fontId="7" fillId="0" borderId="34" xfId="58" applyNumberFormat="1" applyFont="1" applyBorder="1" applyAlignment="1">
      <alignment horizontal="right" vertical="center"/>
    </xf>
    <xf numFmtId="14" fontId="40" fillId="0" borderId="22" xfId="58" applyNumberFormat="1" applyFont="1" applyBorder="1" applyAlignment="1">
      <alignment horizontal="center" vertical="center" wrapText="1"/>
    </xf>
    <xf numFmtId="4" fontId="43" fillId="0" borderId="23" xfId="58" applyNumberFormat="1" applyFont="1" applyBorder="1" applyAlignment="1">
      <alignment vertical="center"/>
    </xf>
    <xf numFmtId="4" fontId="40" fillId="0" borderId="23" xfId="58" applyNumberFormat="1" applyFont="1" applyBorder="1" applyAlignment="1">
      <alignment vertical="center"/>
    </xf>
    <xf numFmtId="4" fontId="43" fillId="0" borderId="24" xfId="58" applyNumberFormat="1" applyFont="1" applyBorder="1" applyAlignment="1">
      <alignment vertical="center"/>
    </xf>
    <xf numFmtId="166" fontId="40" fillId="0" borderId="0" xfId="87" applyNumberFormat="1" applyFont="1" applyAlignment="1">
      <alignment vertical="center"/>
    </xf>
    <xf numFmtId="166" fontId="43" fillId="0" borderId="0" xfId="87" applyNumberFormat="1" applyFont="1" applyAlignment="1">
      <alignment vertical="center"/>
    </xf>
    <xf numFmtId="0" fontId="40" fillId="0" borderId="23" xfId="58" applyFont="1" applyBorder="1" applyAlignment="1">
      <alignment horizontal="center" vertical="center"/>
    </xf>
    <xf numFmtId="167" fontId="40" fillId="0" borderId="23" xfId="58" applyNumberFormat="1" applyFont="1" applyFill="1" applyBorder="1" applyAlignment="1">
      <alignment horizontal="center" vertical="center"/>
    </xf>
    <xf numFmtId="166" fontId="40" fillId="0" borderId="23" xfId="58" applyNumberFormat="1" applyFont="1" applyBorder="1" applyAlignment="1">
      <alignment horizontal="center" vertical="center"/>
    </xf>
    <xf numFmtId="166" fontId="40" fillId="0" borderId="24" xfId="58" applyNumberFormat="1" applyFont="1" applyBorder="1" applyAlignment="1">
      <alignment horizontal="center" vertical="center"/>
    </xf>
    <xf numFmtId="0" fontId="44" fillId="0" borderId="0" xfId="31" applyFont="1" applyAlignment="1" applyProtection="1">
      <alignment vertical="center"/>
    </xf>
    <xf numFmtId="0" fontId="40" fillId="0" borderId="0" xfId="58" applyFont="1" applyBorder="1" applyAlignment="1">
      <alignment vertical="center"/>
    </xf>
    <xf numFmtId="14" fontId="6" fillId="0" borderId="22" xfId="58" applyNumberFormat="1" applyFont="1" applyBorder="1" applyAlignment="1">
      <alignment horizontal="center" vertical="center" wrapText="1"/>
    </xf>
    <xf numFmtId="0" fontId="6" fillId="0" borderId="23" xfId="58" applyFont="1" applyBorder="1" applyAlignment="1">
      <alignment horizontal="center" vertical="center"/>
    </xf>
    <xf numFmtId="167" fontId="6" fillId="0" borderId="23" xfId="58" applyNumberFormat="1" applyFont="1" applyFill="1" applyBorder="1" applyAlignment="1">
      <alignment horizontal="center" vertical="center"/>
    </xf>
    <xf numFmtId="166" fontId="6" fillId="0" borderId="23" xfId="58" applyNumberFormat="1" applyFont="1" applyBorder="1" applyAlignment="1">
      <alignment horizontal="center" vertical="center"/>
    </xf>
    <xf numFmtId="166" fontId="6" fillId="0" borderId="24" xfId="58" applyNumberFormat="1" applyFont="1" applyBorder="1" applyAlignment="1">
      <alignment horizontal="center" vertical="center"/>
    </xf>
    <xf numFmtId="166" fontId="6" fillId="0" borderId="0" xfId="75" applyNumberFormat="1" applyFont="1" applyFill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8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19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7" xfId="58" applyNumberFormat="1" applyFont="1" applyBorder="1" applyAlignment="1">
      <alignment horizontal="center" vertical="center" wrapText="1"/>
    </xf>
    <xf numFmtId="14" fontId="7" fillId="0" borderId="28" xfId="58" applyNumberFormat="1" applyFont="1" applyBorder="1" applyAlignment="1">
      <alignment horizontal="center" vertical="center" wrapText="1"/>
    </xf>
    <xf numFmtId="14" fontId="7" fillId="0" borderId="30" xfId="58" applyNumberFormat="1" applyFont="1" applyBorder="1" applyAlignment="1">
      <alignment horizontal="center" vertical="center" wrapText="1"/>
    </xf>
    <xf numFmtId="14" fontId="7" fillId="0" borderId="31" xfId="58" applyNumberFormat="1" applyFont="1" applyBorder="1" applyAlignment="1">
      <alignment horizontal="center" vertical="center" wrapText="1"/>
    </xf>
    <xf numFmtId="0" fontId="11" fillId="26" borderId="0" xfId="58" applyFont="1" applyFill="1" applyAlignment="1">
      <alignment horizontal="left" vertical="center"/>
    </xf>
    <xf numFmtId="0" fontId="35" fillId="0" borderId="17" xfId="58" applyFont="1" applyBorder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169" fontId="6" fillId="0" borderId="0" xfId="88" applyNumberFormat="1" applyFont="1" applyFill="1" applyAlignment="1">
      <alignment vertical="center"/>
    </xf>
    <xf numFmtId="169" fontId="40" fillId="0" borderId="0" xfId="87" applyNumberFormat="1" applyFont="1" applyAlignment="1">
      <alignment vertical="center"/>
    </xf>
  </cellXfs>
  <cellStyles count="89">
    <cellStyle name="100" xfId="1" xr:uid="{00000000-0005-0000-0000-000000000000}"/>
    <cellStyle name="20% - Акцент1 2" xfId="2" xr:uid="{00000000-0005-0000-0000-000001000000}"/>
    <cellStyle name="20% - Акцент2 2" xfId="3" xr:uid="{00000000-0005-0000-0000-000002000000}"/>
    <cellStyle name="20% - Акцент3 2" xfId="4" xr:uid="{00000000-0005-0000-0000-000003000000}"/>
    <cellStyle name="20% - Акцент4 2" xfId="5" xr:uid="{00000000-0005-0000-0000-000004000000}"/>
    <cellStyle name="20% - Акцент5 2" xfId="6" xr:uid="{00000000-0005-0000-0000-000005000000}"/>
    <cellStyle name="20% - Акцент6 2" xfId="7" xr:uid="{00000000-0005-0000-0000-000006000000}"/>
    <cellStyle name="40% - Акцент1 2" xfId="8" xr:uid="{00000000-0005-0000-0000-000007000000}"/>
    <cellStyle name="40% - Акцент2 2" xfId="9" xr:uid="{00000000-0005-0000-0000-000008000000}"/>
    <cellStyle name="40% - Акцент3 2" xfId="10" xr:uid="{00000000-0005-0000-0000-000009000000}"/>
    <cellStyle name="40% - Акцент4 2" xfId="11" xr:uid="{00000000-0005-0000-0000-00000A000000}"/>
    <cellStyle name="40% - Акцент5 2" xfId="12" xr:uid="{00000000-0005-0000-0000-00000B000000}"/>
    <cellStyle name="40% - Акцент6 2" xfId="13" xr:uid="{00000000-0005-0000-0000-00000C000000}"/>
    <cellStyle name="60% - Акцент1 2" xfId="14" xr:uid="{00000000-0005-0000-0000-00000D000000}"/>
    <cellStyle name="60% - Акцент2 2" xfId="15" xr:uid="{00000000-0005-0000-0000-00000E000000}"/>
    <cellStyle name="60% - Акцент3 2" xfId="16" xr:uid="{00000000-0005-0000-0000-00000F000000}"/>
    <cellStyle name="60% - Акцент4 2" xfId="17" xr:uid="{00000000-0005-0000-0000-000010000000}"/>
    <cellStyle name="60% - Акцент5 2" xfId="18" xr:uid="{00000000-0005-0000-0000-000011000000}"/>
    <cellStyle name="60% - Акцент6 2" xfId="19" xr:uid="{00000000-0005-0000-0000-000012000000}"/>
    <cellStyle name="Comma [0]" xfId="20" xr:uid="{00000000-0005-0000-0000-000014000000}"/>
    <cellStyle name="Currency [0]" xfId="21" xr:uid="{00000000-0005-0000-0000-000015000000}"/>
    <cellStyle name="Акцент1 2" xfId="22" xr:uid="{00000000-0005-0000-0000-000019000000}"/>
    <cellStyle name="Акцент2 2" xfId="23" xr:uid="{00000000-0005-0000-0000-00001A000000}"/>
    <cellStyle name="Акцент3 2" xfId="24" xr:uid="{00000000-0005-0000-0000-00001B000000}"/>
    <cellStyle name="Акцент4 2" xfId="25" xr:uid="{00000000-0005-0000-0000-00001C000000}"/>
    <cellStyle name="Акцент5 2" xfId="26" xr:uid="{00000000-0005-0000-0000-00001D000000}"/>
    <cellStyle name="Акцент6 2" xfId="27" xr:uid="{00000000-0005-0000-0000-00001E000000}"/>
    <cellStyle name="Ввод  2" xfId="28" xr:uid="{00000000-0005-0000-0000-00001F000000}"/>
    <cellStyle name="Відсотковий" xfId="87" builtinId="5"/>
    <cellStyle name="Вывод 2" xfId="29" xr:uid="{00000000-0005-0000-0000-000020000000}"/>
    <cellStyle name="Вычисление 2" xfId="30" xr:uid="{00000000-0005-0000-0000-000021000000}"/>
    <cellStyle name="Гиперссылка 2" xfId="32" xr:uid="{00000000-0005-0000-0000-000022000000}"/>
    <cellStyle name="Гиперссылка 3" xfId="33" xr:uid="{00000000-0005-0000-0000-000023000000}"/>
    <cellStyle name="Гиперссылка 4" xfId="76" xr:uid="{00000000-0005-0000-0000-000024000000}"/>
    <cellStyle name="Гіперпосилання" xfId="31" builtinId="8"/>
    <cellStyle name="Заголовки до таблиць в бюлетень" xfId="34" xr:uid="{00000000-0005-0000-0000-000025000000}"/>
    <cellStyle name="Заголовок 1 2" xfId="35" xr:uid="{00000000-0005-0000-0000-000026000000}"/>
    <cellStyle name="Заголовок 2 2" xfId="36" xr:uid="{00000000-0005-0000-0000-000027000000}"/>
    <cellStyle name="Заголовок 3 2" xfId="37" xr:uid="{00000000-0005-0000-0000-000028000000}"/>
    <cellStyle name="Заголовок 4 2" xfId="38" xr:uid="{00000000-0005-0000-0000-000029000000}"/>
    <cellStyle name="Звичайний" xfId="0" builtinId="0"/>
    <cellStyle name="Итог 2" xfId="39" xr:uid="{00000000-0005-0000-0000-00002A000000}"/>
    <cellStyle name="Контрольная ячейка 2" xfId="40" xr:uid="{00000000-0005-0000-0000-00002B000000}"/>
    <cellStyle name="Название 2" xfId="41" xr:uid="{00000000-0005-0000-0000-00002C000000}"/>
    <cellStyle name="Нейтральный 2" xfId="42" xr:uid="{00000000-0005-0000-0000-00002D000000}"/>
    <cellStyle name="Обычный 2" xfId="43" xr:uid="{00000000-0005-0000-0000-00002E000000}"/>
    <cellStyle name="Обычный 2 2" xfId="44" xr:uid="{00000000-0005-0000-0000-00002F000000}"/>
    <cellStyle name="Обычный 2 3" xfId="45" xr:uid="{00000000-0005-0000-0000-000030000000}"/>
    <cellStyle name="Обычный 2 4" xfId="46" xr:uid="{00000000-0005-0000-0000-000031000000}"/>
    <cellStyle name="Обычный 2 5" xfId="47" xr:uid="{00000000-0005-0000-0000-000032000000}"/>
    <cellStyle name="Обычный 2 5 2" xfId="73" xr:uid="{00000000-0005-0000-0000-000033000000}"/>
    <cellStyle name="Обычный 2 5 3" xfId="77" xr:uid="{00000000-0005-0000-0000-000034000000}"/>
    <cellStyle name="Обычный 2 5 3 2" xfId="84" xr:uid="{00000000-0005-0000-0000-000035000000}"/>
    <cellStyle name="Обычный 2 5 4" xfId="83" xr:uid="{00000000-0005-0000-0000-000036000000}"/>
    <cellStyle name="Обычный 2_2013_PR" xfId="48" xr:uid="{00000000-0005-0000-0000-000037000000}"/>
    <cellStyle name="Обычный 3" xfId="49" xr:uid="{00000000-0005-0000-0000-000038000000}"/>
    <cellStyle name="Обычный 4" xfId="50" xr:uid="{00000000-0005-0000-0000-000039000000}"/>
    <cellStyle name="Обычный 5" xfId="51" xr:uid="{00000000-0005-0000-0000-00003A000000}"/>
    <cellStyle name="Обычный 5 2" xfId="52" xr:uid="{00000000-0005-0000-0000-00003B000000}"/>
    <cellStyle name="Обычный 5 2 2" xfId="74" xr:uid="{00000000-0005-0000-0000-00003C000000}"/>
    <cellStyle name="Обычный 5_РОБОЧИЙ_Q4_2013" xfId="78" xr:uid="{00000000-0005-0000-0000-00003D000000}"/>
    <cellStyle name="Обычный 6" xfId="53" xr:uid="{00000000-0005-0000-0000-00003E000000}"/>
    <cellStyle name="Обычный 7" xfId="54" xr:uid="{00000000-0005-0000-0000-00003F000000}"/>
    <cellStyle name="Обычный 7 2" xfId="55" xr:uid="{00000000-0005-0000-0000-000040000000}"/>
    <cellStyle name="Обычный 7 2 2" xfId="80" xr:uid="{00000000-0005-0000-0000-000041000000}"/>
    <cellStyle name="Обычный 7 2 3" xfId="86" xr:uid="{00000000-0005-0000-0000-000042000000}"/>
    <cellStyle name="Обычный 7 3" xfId="79" xr:uid="{00000000-0005-0000-0000-000043000000}"/>
    <cellStyle name="Обычный 7 4" xfId="85" xr:uid="{00000000-0005-0000-0000-000044000000}"/>
    <cellStyle name="Обычный 8" xfId="56" xr:uid="{00000000-0005-0000-0000-000045000000}"/>
    <cellStyle name="Обычный_Аналіз_3q_09" xfId="57" xr:uid="{00000000-0005-0000-0000-000046000000}"/>
    <cellStyle name="Обычный_Книга3" xfId="58" xr:uid="{00000000-0005-0000-0000-000047000000}"/>
    <cellStyle name="Плохой 2" xfId="59" xr:uid="{00000000-0005-0000-0000-000048000000}"/>
    <cellStyle name="Пояснение 2" xfId="60" xr:uid="{00000000-0005-0000-0000-000049000000}"/>
    <cellStyle name="Примечание 2" xfId="61" xr:uid="{00000000-0005-0000-0000-00004A000000}"/>
    <cellStyle name="Процентный 2" xfId="62" xr:uid="{00000000-0005-0000-0000-00004B000000}"/>
    <cellStyle name="Процентный 2 2" xfId="63" xr:uid="{00000000-0005-0000-0000-00004C000000}"/>
    <cellStyle name="Процентный 2 3" xfId="75" xr:uid="{00000000-0005-0000-0000-00004D000000}"/>
    <cellStyle name="Процентный 3" xfId="64" xr:uid="{00000000-0005-0000-0000-00004E000000}"/>
    <cellStyle name="Процентный 4" xfId="65" xr:uid="{00000000-0005-0000-0000-00004F000000}"/>
    <cellStyle name="Процентный 4 2" xfId="81" xr:uid="{00000000-0005-0000-0000-000050000000}"/>
    <cellStyle name="Связанная ячейка 2" xfId="66" xr:uid="{00000000-0005-0000-0000-000051000000}"/>
    <cellStyle name="Текст предупреждения 2" xfId="67" xr:uid="{00000000-0005-0000-0000-000052000000}"/>
    <cellStyle name="Тысячи [0]_MM95 (3)" xfId="68" xr:uid="{00000000-0005-0000-0000-000053000000}"/>
    <cellStyle name="Тысячи_MM95 (3)" xfId="69" xr:uid="{00000000-0005-0000-0000-000054000000}"/>
    <cellStyle name="Финансовый 2" xfId="70" xr:uid="{00000000-0005-0000-0000-000055000000}"/>
    <cellStyle name="Финансовый 2 2" xfId="82" xr:uid="{00000000-0005-0000-0000-000056000000}"/>
    <cellStyle name="Фінансовий" xfId="88" builtinId="3"/>
    <cellStyle name="Хороший 2" xfId="71" xr:uid="{00000000-0005-0000-0000-000057000000}"/>
    <cellStyle name="Шапка" xfId="72" xr:uid="{00000000-0005-0000-0000-00005800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28216453412073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45473</c:v>
                </c:pt>
                <c:pt idx="1">
                  <c:v>45657</c:v>
                </c:pt>
                <c:pt idx="2">
                  <c:v>45747</c:v>
                </c:pt>
                <c:pt idx="3">
                  <c:v>45838</c:v>
                </c:pt>
              </c:numCache>
            </c:numRef>
          </c:cat>
          <c:val>
            <c:numRef>
              <c:f>'Активи СК в управлінні КУА'!$B$6:$B$10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4-4B6F-BD37-347109A54A77}"/>
            </c:ext>
          </c:extLst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614-4B6F-BD37-347109A54A77}"/>
                </c:ext>
              </c:extLst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14-4B6F-BD37-347109A54A7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614-4B6F-BD37-347109A54A7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2614-4B6F-BD37-347109A54A7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45473</c:v>
                </c:pt>
                <c:pt idx="1">
                  <c:v>45657</c:v>
                </c:pt>
                <c:pt idx="2">
                  <c:v>45747</c:v>
                </c:pt>
                <c:pt idx="3">
                  <c:v>45838</c:v>
                </c:pt>
              </c:numCache>
            </c:numRef>
          </c:cat>
          <c:val>
            <c:numRef>
              <c:f>'Активи СК в управлінні КУА'!$C$6:$C$10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451872"/>
        <c:axId val="1797453504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614-4B6F-BD37-347109A54A77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614-4B6F-BD37-347109A54A77}"/>
                </c:ext>
              </c:extLst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614-4B6F-BD37-347109A54A77}"/>
                </c:ext>
              </c:extLst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614-4B6F-BD37-347109A54A77}"/>
                </c:ext>
              </c:extLst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614-4B6F-BD37-347109A54A77}"/>
                </c:ext>
              </c:extLst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2614-4B6F-BD37-347109A54A77}"/>
                </c:ext>
              </c:extLst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614-4B6F-BD37-347109A54A77}"/>
                </c:ext>
              </c:extLst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LID4096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2614-4B6F-BD37-347109A54A7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LID4096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'Активи СК в управлінні КУА'!$A$6:$A$10</c:f>
              <c:numCache>
                <c:formatCode>m/d/yyyy</c:formatCode>
                <c:ptCount val="4"/>
                <c:pt idx="0">
                  <c:v>45473</c:v>
                </c:pt>
                <c:pt idx="1">
                  <c:v>45657</c:v>
                </c:pt>
                <c:pt idx="2">
                  <c:v>45747</c:v>
                </c:pt>
                <c:pt idx="3">
                  <c:v>45838</c:v>
                </c:pt>
              </c:numCache>
            </c:numRef>
          </c:cat>
          <c:val>
            <c:numRef>
              <c:f>'Активи СК в управлінні КУА'!$D$6:$D$10</c:f>
              <c:numCache>
                <c:formatCode>0.0</c:formatCode>
                <c:ptCount val="4"/>
                <c:pt idx="0">
                  <c:v>231.67</c:v>
                </c:pt>
                <c:pt idx="1">
                  <c:v>257.42</c:v>
                </c:pt>
                <c:pt idx="2">
                  <c:v>270.95</c:v>
                </c:pt>
                <c:pt idx="3">
                  <c:v>293.13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614-4B6F-BD37-347109A54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279008"/>
        <c:axId val="1653287712"/>
      </c:lineChart>
      <c:catAx>
        <c:axId val="1797451872"/>
        <c:scaling>
          <c:orientation val="minMax"/>
        </c:scaling>
        <c:delete val="0"/>
        <c:axPos val="b"/>
        <c:numFmt formatCode="m/d/yy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7453504"/>
        <c:scaling>
          <c:orientation val="minMax"/>
          <c:max val="4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797451872"/>
        <c:crosses val="autoZero"/>
        <c:crossBetween val="between"/>
        <c:majorUnit val="1"/>
      </c:valAx>
      <c:catAx>
        <c:axId val="16532790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3287712"/>
        <c:crosses val="autoZero"/>
        <c:auto val="0"/>
        <c:lblAlgn val="ctr"/>
        <c:lblOffset val="100"/>
        <c:noMultiLvlLbl val="0"/>
      </c:catAx>
      <c:valAx>
        <c:axId val="1653287712"/>
        <c:scaling>
          <c:orientation val="minMax"/>
          <c:max val="3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ID4096"/>
          </a:p>
        </c:txPr>
        <c:crossAx val="1653279008"/>
        <c:crosses val="max"/>
        <c:crossBetween val="between"/>
        <c:majorUnit val="5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6494811156666686E-3"/>
          <c:y val="0.81532037387907386"/>
          <c:w val="0.98747056706285952"/>
          <c:h val="0.1665518839544536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ID4096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6.202</a:t>
            </a:r>
            <a:r>
              <a:rPr lang="en-US" sz="1100" b="1" i="0" baseline="0">
                <a:effectLst/>
              </a:rPr>
              <a:t>5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465245373760151"/>
          <c:h val="0.696482532322987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B68-4B28-B6A5-6D2BA25F4E0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B68-4B28-B6A5-6D2BA25F4E0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B68-4B28-B6A5-6D2BA25F4E01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B68-4B28-B6A5-6D2BA25F4E0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FB68-4B28-B6A5-6D2BA25F4E0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FB68-4B28-B6A5-6D2BA25F4E0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FB68-4B28-B6A5-6D2BA25F4E0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FB68-4B28-B6A5-6D2BA25F4E0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FB68-4B28-B6A5-6D2BA25F4E0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FB68-4B28-B6A5-6D2BA25F4E01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8-4B28-B6A5-6D2BA25F4E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8-4B28-B6A5-6D2BA25F4E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68-4B28-B6A5-6D2BA25F4E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8-4B28-B6A5-6D2BA25F4E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8-4B28-B6A5-6D2BA25F4E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8-4B28-B6A5-6D2BA25F4E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8-4B28-B6A5-6D2BA25F4E01}"/>
                </c:ext>
              </c:extLst>
            </c:dLbl>
            <c:dLbl>
              <c:idx val="7"/>
              <c:layout>
                <c:manualLayout>
                  <c:x val="-3.6849820854084198E-2"/>
                  <c:y val="4.7300316089942682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68-4B28-B6A5-6D2BA25F4E0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68-4B28-B6A5-6D2BA25F4E01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99.98%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68-4B28-B6A5-6D2BA25F4E0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КУА'!$B$21:$E$21,'Активи СК в управлінні КУА'!$G$21:$K$21)</c:f>
              <c:numCache>
                <c:formatCode>#,##0.00</c:formatCode>
                <c:ptCount val="9"/>
                <c:pt idx="0">
                  <c:v>5.076779E-2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293.0813943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68-4B28-B6A5-6D2BA25F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1</a:t>
            </a:r>
            <a:r>
              <a:rPr lang="uk-UA" sz="1100" b="1" i="0" baseline="0">
                <a:effectLst/>
              </a:rPr>
              <a:t>.03.2025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801-4B58-B1A0-C24AC298E561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801-4B58-B1A0-C24AC298E561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1801-4B58-B1A0-C24AC298E56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1801-4B58-B1A0-C24AC298E561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1801-4B58-B1A0-C24AC298E561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1801-4B58-B1A0-C24AC298E561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1801-4B58-B1A0-C24AC298E561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1801-4B58-B1A0-C24AC298E561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1801-4B58-B1A0-C24AC298E561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1801-4B58-B1A0-C24AC298E561}"/>
              </c:ext>
            </c:extLst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01-4B58-B1A0-C24AC298E56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01-4B58-B1A0-C24AC298E56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01-4B58-B1A0-C24AC298E56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01-4B58-B1A0-C24AC298E56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01-4B58-B1A0-C24AC298E56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01-4B58-B1A0-C24AC298E56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01-4B58-B1A0-C24AC298E561}"/>
                </c:ext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01-4B58-B1A0-C24AC298E56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801-4B58-B1A0-C24AC298E561}"/>
                </c:ext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99.98%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801-4B58-B1A0-C24AC298E561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КУА'!$B$20:$E$20,'Активи СК в управлінні КУА'!$G$20:$K$20)</c:f>
              <c:numCache>
                <c:formatCode>#,##0.00</c:formatCode>
                <c:ptCount val="9"/>
                <c:pt idx="0">
                  <c:v>4.8891089999999998E-2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270.90316591999994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801-4B58-B1A0-C24AC298E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6.202</a:t>
            </a:r>
            <a:r>
              <a:rPr lang="en-US" sz="1100" b="1" i="0" baseline="0">
                <a:effectLst/>
              </a:rPr>
              <a:t>4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6922159040044948"/>
          <c:h val="0.70090739762027399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6A1-40E3-9875-F882D3FE96A6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6A1-40E3-9875-F882D3FE96A6}"/>
              </c:ext>
            </c:extLst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6A1-40E3-9875-F882D3FE96A6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6A1-40E3-9875-F882D3FE96A6}"/>
              </c:ext>
            </c:extLst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6A1-40E3-9875-F882D3FE96A6}"/>
              </c:ext>
            </c:extLst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6A1-40E3-9875-F882D3FE96A6}"/>
              </c:ext>
            </c:extLst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6A1-40E3-9875-F882D3FE96A6}"/>
              </c:ext>
            </c:extLst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6A1-40E3-9875-F882D3FE96A6}"/>
              </c:ext>
            </c:extLst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86A1-40E3-9875-F882D3FE96A6}"/>
              </c:ext>
            </c:extLst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86A1-40E3-9875-F882D3FE96A6}"/>
              </c:ext>
            </c:extLst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1-40E3-9875-F882D3FE96A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1-40E3-9875-F882D3FE96A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1-40E3-9875-F882D3FE96A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A1-40E3-9875-F882D3FE96A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6A1-40E3-9875-F882D3FE96A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6A1-40E3-9875-F882D3FE96A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6A1-40E3-9875-F882D3FE96A6}"/>
                </c:ext>
              </c:extLst>
            </c:dLbl>
            <c:dLbl>
              <c:idx val="7"/>
              <c:layout>
                <c:manualLayout>
                  <c:x val="-3.022749222878628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LID4096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6A1-40E3-9875-F882D3FE96A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6A1-40E3-9875-F882D3FE96A6}"/>
                </c:ext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99.99%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6A1-40E3-9875-F882D3FE96A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LID4096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КУА'!$B$16:$E$16,'Активи СК в управлінні КУА'!$G$16:$K$16)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КУА'!$B$17:$E$17,'Активи СК в управлінні КУА'!$G$17:$K$17)</c:f>
              <c:numCache>
                <c:formatCode>0.00</c:formatCode>
                <c:ptCount val="9"/>
                <c:pt idx="0">
                  <c:v>3.2312779999999999E-2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231.63544608999999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A1-40E3-9875-F882D3FE9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LID4096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8404</xdr:colOff>
      <xdr:row>2</xdr:row>
      <xdr:rowOff>1</xdr:rowOff>
    </xdr:from>
    <xdr:to>
      <xdr:col>15</xdr:col>
      <xdr:colOff>373380</xdr:colOff>
      <xdr:row>13</xdr:row>
      <xdr:rowOff>142876</xdr:rowOff>
    </xdr:to>
    <xdr:graphicFrame macro="">
      <xdr:nvGraphicFramePr>
        <xdr:cNvPr id="2" name="Диаграмма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21</xdr:row>
      <xdr:rowOff>130629</xdr:rowOff>
    </xdr:from>
    <xdr:to>
      <xdr:col>12</xdr:col>
      <xdr:colOff>21771</xdr:colOff>
      <xdr:row>38</xdr:row>
      <xdr:rowOff>152400</xdr:rowOff>
    </xdr:to>
    <xdr:graphicFrame macro="">
      <xdr:nvGraphicFramePr>
        <xdr:cNvPr id="4" name="Диаграмма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370114</xdr:colOff>
      <xdr:row>38</xdr:row>
      <xdr:rowOff>119743</xdr:rowOff>
    </xdr:from>
    <xdr:to>
      <xdr:col>8</xdr:col>
      <xdr:colOff>696685</xdr:colOff>
      <xdr:row>55</xdr:row>
      <xdr:rowOff>50587</xdr:rowOff>
    </xdr:to>
    <xdr:graphicFrame macro="">
      <xdr:nvGraphicFramePr>
        <xdr:cNvPr id="5" name="Диаграмма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5</xdr:col>
      <xdr:colOff>504824</xdr:colOff>
      <xdr:row>38</xdr:row>
      <xdr:rowOff>94131</xdr:rowOff>
    </xdr:to>
    <xdr:graphicFrame macro="">
      <xdr:nvGraphicFramePr>
        <xdr:cNvPr id="6" name="Диаграмма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  <sheetName val="табл1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Q23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09375" defaultRowHeight="13.2" outlineLevelRow="1"/>
  <cols>
    <col min="1" max="1" width="18.5546875" style="10" customWidth="1"/>
    <col min="2" max="2" width="15.6640625" style="10" customWidth="1"/>
    <col min="3" max="3" width="14.109375" style="10" customWidth="1"/>
    <col min="4" max="4" width="12.5546875" style="10" customWidth="1"/>
    <col min="5" max="5" width="13.88671875" style="10" bestFit="1" customWidth="1"/>
    <col min="6" max="6" width="13.5546875" style="10" customWidth="1"/>
    <col min="7" max="8" width="12.33203125" style="10" customWidth="1"/>
    <col min="9" max="9" width="13.44140625" style="10" customWidth="1"/>
    <col min="10" max="11" width="12.33203125" style="10" customWidth="1"/>
    <col min="12" max="12" width="13.6640625" style="10" customWidth="1"/>
    <col min="13" max="13" width="10.88671875" style="10" customWidth="1"/>
    <col min="14" max="15" width="9.6640625" style="10" customWidth="1"/>
    <col min="16" max="16" width="10.5546875" style="10" customWidth="1"/>
    <col min="17" max="16384" width="9.109375" style="10"/>
  </cols>
  <sheetData>
    <row r="1" spans="1:14" s="51" customFormat="1" ht="25.95" customHeight="1">
      <c r="A1" s="51" t="s">
        <v>26</v>
      </c>
    </row>
    <row r="2" spans="1:14" s="52" customFormat="1" ht="6" customHeight="1"/>
    <row r="3" spans="1:14" s="53" customFormat="1" ht="16.2" thickBot="1">
      <c r="A3" s="53" t="s">
        <v>10</v>
      </c>
    </row>
    <row r="4" spans="1:14" ht="31.5" customHeight="1">
      <c r="A4" s="54" t="s">
        <v>16</v>
      </c>
      <c r="B4" s="56" t="s">
        <v>4</v>
      </c>
      <c r="C4" s="56" t="s">
        <v>17</v>
      </c>
      <c r="D4" s="58" t="s">
        <v>20</v>
      </c>
      <c r="E4" s="60" t="s">
        <v>7</v>
      </c>
      <c r="F4" s="61"/>
      <c r="G4" s="61"/>
      <c r="H4" s="28"/>
    </row>
    <row r="5" spans="1:14" ht="31.5" customHeight="1" thickBot="1">
      <c r="A5" s="55"/>
      <c r="B5" s="57"/>
      <c r="C5" s="57"/>
      <c r="D5" s="59"/>
      <c r="E5" s="22" t="s">
        <v>8</v>
      </c>
      <c r="F5" s="22" t="s">
        <v>9</v>
      </c>
      <c r="G5" s="20" t="s">
        <v>24</v>
      </c>
      <c r="H5" s="28"/>
    </row>
    <row r="6" spans="1:14" s="1" customFormat="1" ht="18.75" customHeight="1">
      <c r="A6" s="45">
        <v>45473</v>
      </c>
      <c r="B6" s="46">
        <v>1</v>
      </c>
      <c r="C6" s="46">
        <v>1</v>
      </c>
      <c r="D6" s="47">
        <v>231.67</v>
      </c>
      <c r="E6" s="48">
        <v>8.1612547042433592E-2</v>
      </c>
      <c r="F6" s="48">
        <v>0.15472794511190813</v>
      </c>
      <c r="G6" s="49">
        <v>0.37363843461255719</v>
      </c>
      <c r="H6" s="28"/>
    </row>
    <row r="7" spans="1:14" s="44" customFormat="1" ht="18.75" hidden="1" customHeight="1" outlineLevel="1">
      <c r="A7" s="33">
        <v>45565</v>
      </c>
      <c r="B7" s="39">
        <v>1</v>
      </c>
      <c r="C7" s="39">
        <v>1</v>
      </c>
      <c r="D7" s="40">
        <v>242.13</v>
      </c>
      <c r="E7" s="41">
        <v>4.5139443058488604E-2</v>
      </c>
      <c r="F7" s="41">
        <v>0.20685172143833275</v>
      </c>
      <c r="G7" s="42">
        <v>0.33239483789668856</v>
      </c>
      <c r="H7" s="43"/>
    </row>
    <row r="8" spans="1:14" s="44" customFormat="1" ht="18.75" customHeight="1" collapsed="1">
      <c r="A8" s="33">
        <v>45657</v>
      </c>
      <c r="B8" s="39">
        <v>1</v>
      </c>
      <c r="C8" s="39">
        <v>1</v>
      </c>
      <c r="D8" s="40">
        <v>257.42</v>
      </c>
      <c r="E8" s="41">
        <v>6.3157357381767643E-2</v>
      </c>
      <c r="F8" s="41">
        <v>0.28307328691601485</v>
      </c>
      <c r="G8" s="42">
        <v>0.28307328691601485</v>
      </c>
      <c r="H8" s="43"/>
    </row>
    <row r="9" spans="1:14" s="44" customFormat="1" ht="18.75" customHeight="1">
      <c r="A9" s="33">
        <v>45747</v>
      </c>
      <c r="B9" s="39">
        <v>1</v>
      </c>
      <c r="C9" s="39">
        <v>1</v>
      </c>
      <c r="D9" s="40">
        <v>270.95</v>
      </c>
      <c r="E9" s="41">
        <v>5.2579889007257741E-2</v>
      </c>
      <c r="F9" s="41">
        <v>5.2579889007257741E-2</v>
      </c>
      <c r="G9" s="42">
        <v>0.26502343674600737</v>
      </c>
      <c r="H9" s="43"/>
    </row>
    <row r="10" spans="1:14" s="1" customFormat="1" ht="18.75" customHeight="1" thickBot="1">
      <c r="A10" s="21">
        <v>45838</v>
      </c>
      <c r="B10" s="15">
        <v>1</v>
      </c>
      <c r="C10" s="15">
        <v>1</v>
      </c>
      <c r="D10" s="16">
        <v>293.13</v>
      </c>
      <c r="E10" s="17">
        <f>D10/D9-1</f>
        <v>8.1860121793688956E-2</v>
      </c>
      <c r="F10" s="17">
        <f>D10/$D$8-1</f>
        <v>0.1387227099681454</v>
      </c>
      <c r="G10" s="18">
        <f>D10/D6-1</f>
        <v>0.2652911468899728</v>
      </c>
      <c r="H10" s="28"/>
    </row>
    <row r="11" spans="1:14" s="6" customFormat="1" ht="15" customHeight="1">
      <c r="A11" s="63" t="s">
        <v>25</v>
      </c>
      <c r="B11" s="63"/>
      <c r="C11" s="63"/>
      <c r="D11" s="63"/>
      <c r="E11" s="63"/>
      <c r="F11" s="63"/>
      <c r="G11" s="63"/>
      <c r="H11" s="28"/>
    </row>
    <row r="12" spans="1:14" s="2" customFormat="1" ht="15" customHeight="1">
      <c r="A12" s="65" t="s">
        <v>5</v>
      </c>
      <c r="B12" s="65"/>
      <c r="C12" s="65"/>
      <c r="D12" s="65"/>
      <c r="E12" s="65"/>
      <c r="F12" s="65"/>
      <c r="G12" s="65"/>
      <c r="H12" s="28"/>
    </row>
    <row r="13" spans="1:14" s="2" customFormat="1" ht="15" customHeight="1">
      <c r="A13" s="66" t="s">
        <v>19</v>
      </c>
      <c r="B13" s="66"/>
      <c r="C13" s="66"/>
      <c r="D13" s="66"/>
      <c r="E13" s="66"/>
      <c r="F13" s="66"/>
      <c r="G13" s="66"/>
      <c r="H13" s="28"/>
    </row>
    <row r="14" spans="1:14" s="64" customFormat="1"/>
    <row r="15" spans="1:14" s="62" customFormat="1" ht="19.5" customHeight="1" thickBot="1">
      <c r="A15" s="62" t="s">
        <v>14</v>
      </c>
    </row>
    <row r="16" spans="1:14" ht="82.2" customHeight="1" thickBot="1">
      <c r="A16" s="3" t="s">
        <v>16</v>
      </c>
      <c r="B16" s="4" t="s">
        <v>13</v>
      </c>
      <c r="C16" s="4" t="s">
        <v>3</v>
      </c>
      <c r="D16" s="4" t="s">
        <v>1</v>
      </c>
      <c r="E16" s="5" t="s">
        <v>0</v>
      </c>
      <c r="F16" s="4" t="s">
        <v>12</v>
      </c>
      <c r="G16" s="7" t="s">
        <v>2</v>
      </c>
      <c r="H16" s="7" t="s">
        <v>22</v>
      </c>
      <c r="I16" s="7" t="s">
        <v>23</v>
      </c>
      <c r="J16" s="7" t="s">
        <v>6</v>
      </c>
      <c r="K16" s="8" t="s">
        <v>11</v>
      </c>
      <c r="L16" s="11" t="s">
        <v>18</v>
      </c>
      <c r="M16" s="9" t="s">
        <v>21</v>
      </c>
      <c r="N16" s="14"/>
    </row>
    <row r="17" spans="1:17" ht="18" customHeight="1">
      <c r="A17" s="31">
        <v>45473</v>
      </c>
      <c r="B17" s="29">
        <v>3.2312779999999999E-2</v>
      </c>
      <c r="C17" s="29">
        <v>0</v>
      </c>
      <c r="D17" s="29">
        <v>0</v>
      </c>
      <c r="E17" s="29">
        <v>0</v>
      </c>
      <c r="F17" s="29">
        <v>231.63544608999999</v>
      </c>
      <c r="G17" s="30">
        <v>0</v>
      </c>
      <c r="H17" s="30">
        <v>0</v>
      </c>
      <c r="I17" s="30">
        <v>0</v>
      </c>
      <c r="J17" s="30">
        <v>231.63544608999999</v>
      </c>
      <c r="K17" s="30">
        <v>0</v>
      </c>
      <c r="L17" s="32">
        <v>231.66775887</v>
      </c>
      <c r="M17" s="67">
        <f>J21-J17</f>
        <v>61.445948210000012</v>
      </c>
      <c r="N17" s="50">
        <f>J21/J17-1</f>
        <v>0.26527005796049763</v>
      </c>
      <c r="O17" s="50"/>
      <c r="P17" s="23"/>
    </row>
    <row r="18" spans="1:17" s="9" customFormat="1" ht="18" hidden="1" customHeight="1" outlineLevel="1">
      <c r="A18" s="33">
        <v>45565</v>
      </c>
      <c r="B18" s="34">
        <v>6.3170050000000005E-2</v>
      </c>
      <c r="C18" s="34">
        <v>0</v>
      </c>
      <c r="D18" s="34">
        <v>0</v>
      </c>
      <c r="E18" s="34">
        <v>0</v>
      </c>
      <c r="F18" s="34">
        <v>242.06194243000002</v>
      </c>
      <c r="G18" s="35">
        <v>0</v>
      </c>
      <c r="H18" s="35">
        <v>0</v>
      </c>
      <c r="I18" s="35">
        <v>0</v>
      </c>
      <c r="J18" s="35">
        <v>242.06194243000002</v>
      </c>
      <c r="K18" s="35">
        <v>0</v>
      </c>
      <c r="L18" s="36">
        <v>242.12511248000001</v>
      </c>
      <c r="M18" s="68"/>
      <c r="N18" s="37"/>
      <c r="O18" s="38"/>
      <c r="P18" s="38"/>
    </row>
    <row r="19" spans="1:17" s="9" customFormat="1" ht="18" hidden="1" customHeight="1" outlineLevel="1">
      <c r="A19" s="33">
        <v>45657</v>
      </c>
      <c r="B19" s="34">
        <v>0.20294553000000001</v>
      </c>
      <c r="C19" s="34">
        <v>0</v>
      </c>
      <c r="D19" s="34">
        <v>0</v>
      </c>
      <c r="E19" s="34">
        <v>0</v>
      </c>
      <c r="F19" s="34">
        <v>257.21414921000002</v>
      </c>
      <c r="G19" s="35">
        <v>0</v>
      </c>
      <c r="H19" s="35">
        <v>0</v>
      </c>
      <c r="I19" s="35">
        <v>0</v>
      </c>
      <c r="J19" s="35">
        <v>257.21414921000002</v>
      </c>
      <c r="K19" s="35">
        <v>0</v>
      </c>
      <c r="L19" s="36">
        <v>257.41709474000004</v>
      </c>
      <c r="M19" s="68"/>
      <c r="N19" s="37"/>
      <c r="O19" s="38"/>
      <c r="P19" s="38"/>
    </row>
    <row r="20" spans="1:17" s="9" customFormat="1" ht="18" customHeight="1" collapsed="1">
      <c r="A20" s="33">
        <v>45747</v>
      </c>
      <c r="B20" s="34">
        <v>4.8891089999999998E-2</v>
      </c>
      <c r="C20" s="34">
        <v>0</v>
      </c>
      <c r="D20" s="34">
        <v>0</v>
      </c>
      <c r="E20" s="34">
        <v>0</v>
      </c>
      <c r="F20" s="34">
        <v>270.90316591999994</v>
      </c>
      <c r="G20" s="35">
        <v>0</v>
      </c>
      <c r="H20" s="35">
        <v>0</v>
      </c>
      <c r="I20" s="35">
        <v>0</v>
      </c>
      <c r="J20" s="35">
        <v>270.90316591999994</v>
      </c>
      <c r="K20" s="35">
        <v>0</v>
      </c>
      <c r="L20" s="36">
        <v>270.95205700999992</v>
      </c>
      <c r="M20" s="68"/>
      <c r="N20" s="37"/>
      <c r="O20" s="38"/>
      <c r="P20" s="38"/>
    </row>
    <row r="21" spans="1:17" s="12" customFormat="1" ht="16.2" customHeight="1" thickBot="1">
      <c r="A21" s="21">
        <v>45838</v>
      </c>
      <c r="B21" s="24">
        <v>5.076779E-2</v>
      </c>
      <c r="C21" s="24">
        <v>0</v>
      </c>
      <c r="D21" s="24">
        <v>0</v>
      </c>
      <c r="E21" s="24">
        <v>0</v>
      </c>
      <c r="F21" s="24">
        <f>SUM(G21:K21)</f>
        <v>293.0813943</v>
      </c>
      <c r="G21" s="25">
        <v>0</v>
      </c>
      <c r="H21" s="25">
        <v>0</v>
      </c>
      <c r="I21" s="25">
        <v>0</v>
      </c>
      <c r="J21" s="25">
        <v>293.0813943</v>
      </c>
      <c r="K21" s="25">
        <v>0</v>
      </c>
      <c r="L21" s="26">
        <f>SUM(B21:F21)</f>
        <v>293.13216209000001</v>
      </c>
      <c r="M21" s="67">
        <f>J21-J20</f>
        <v>22.178228380000064</v>
      </c>
      <c r="N21" s="50">
        <f>J21/J20-1</f>
        <v>8.1867734194547959E-2</v>
      </c>
      <c r="O21" s="50"/>
      <c r="P21" s="27"/>
      <c r="Q21" s="27"/>
    </row>
    <row r="22" spans="1:17">
      <c r="A22" s="63" t="s">
        <v>15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M22" s="19"/>
    </row>
    <row r="23" spans="1:17">
      <c r="M23" s="13"/>
    </row>
  </sheetData>
  <mergeCells count="14">
    <mergeCell ref="A15:XFD15"/>
    <mergeCell ref="A22:K22"/>
    <mergeCell ref="A14:XFD14"/>
    <mergeCell ref="A11:G11"/>
    <mergeCell ref="A12:G12"/>
    <mergeCell ref="A13:G13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0:G10">
    <cfRule type="cellIs" dxfId="4" priority="20" operator="lessThan">
      <formula>0</formula>
    </cfRule>
  </conditionalFormatting>
  <conditionalFormatting sqref="E9:G9">
    <cfRule type="cellIs" dxfId="3" priority="16" operator="lessThan">
      <formula>0</formula>
    </cfRule>
  </conditionalFormatting>
  <conditionalFormatting sqref="E6:G6">
    <cfRule type="cellIs" dxfId="2" priority="6" operator="lessThan">
      <formula>0</formula>
    </cfRule>
  </conditionalFormatting>
  <conditionalFormatting sqref="E7:G7">
    <cfRule type="cellIs" dxfId="1" priority="3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3" r:id="rId1" xr:uid="{00000000-0004-0000-0000-000000000000}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2025-09-08T13:58:50Z</dcterms:modified>
</cp:coreProperties>
</file>