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7.xml" ContentType="application/vnd.openxmlformats-officedocument.drawing+xml"/>
  <Override PartName="/xl/worksheets/sheet13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75" windowWidth="10650" windowHeight="11805" tabRatio="904" activeTab="0"/>
  </bookViews>
  <sheets>
    <sheet name="інд+дох" sheetId="1" r:id="rId1"/>
    <sheet name="В_ВЧА" sheetId="2" r:id="rId2"/>
    <sheet name="В_дох" sheetId="3" r:id="rId3"/>
    <sheet name="В_динаміка ВЧА" sheetId="4" r:id="rId4"/>
    <sheet name="В_діаграма(дох)" sheetId="5" r:id="rId5"/>
    <sheet name="І_ВЧА" sheetId="6" r:id="rId6"/>
    <sheet name="І_дох" sheetId="7" r:id="rId7"/>
    <sheet name="І_динаміка ВЧА" sheetId="8" r:id="rId8"/>
    <sheet name="І_діаграма(дох)" sheetId="9" r:id="rId9"/>
    <sheet name="3_ВЧА" sheetId="10" r:id="rId10"/>
    <sheet name="З_дох" sheetId="11" r:id="rId11"/>
    <sheet name="3_динаміка ВЧА" sheetId="12" r:id="rId12"/>
    <sheet name="З_діаграма(дох)" sheetId="13" r:id="rId13"/>
  </sheets>
  <definedNames>
    <definedName name="_18_Лют_09">#REF!</definedName>
    <definedName name="_19_Лют_09">#REF!</definedName>
    <definedName name="_19_Лют_09_ВЧА">#REF!</definedName>
    <definedName name="_xlfn.BAHTTEXT" hidden="1">#NAME?</definedName>
    <definedName name="_xlnm._FilterDatabase" localSheetId="4" hidden="1">'В_діаграма(дох)'!$A$1:$B$1</definedName>
    <definedName name="_xlnm._FilterDatabase" localSheetId="12" hidden="1">'З_діаграма(дох)'!$A$1:$B$1</definedName>
    <definedName name="_xlnm._FilterDatabase" localSheetId="8" hidden="1">'І_діаграма(дох)'!$A$1:$B$1</definedName>
    <definedName name="_xlnm._FilterDatabase" localSheetId="0" hidden="1">'інд+дох'!$A$22:$C$22</definedName>
    <definedName name="cevv">#REF!</definedName>
    <definedName name="_xlnm.Print_Area" localSheetId="1">'В_ВЧА'!#REF!</definedName>
  </definedNames>
  <calcPr fullCalcOnLoad="1"/>
</workbook>
</file>

<file path=xl/sharedStrings.xml><?xml version="1.0" encoding="utf-8"?>
<sst xmlns="http://schemas.openxmlformats.org/spreadsheetml/2006/main" count="467" uniqueCount="152">
  <si>
    <t>Індекс ПФТС</t>
  </si>
  <si>
    <t>Індекс УБ</t>
  </si>
  <si>
    <t>Відкриті ІСІ</t>
  </si>
  <si>
    <t>Інтервальні ІСІ</t>
  </si>
  <si>
    <t>Закриті ІСІ</t>
  </si>
  <si>
    <t>SHANGHAI SE COMPOSITE (Китай)</t>
  </si>
  <si>
    <t>CAC 40 (Франція)</t>
  </si>
  <si>
    <t>FTSE 100  (Великобританія)</t>
  </si>
  <si>
    <t>HANG SENG (Гонг-Конг)</t>
  </si>
  <si>
    <t>NIKKEI 225 (Японія)</t>
  </si>
  <si>
    <t>DAX (ФРН)</t>
  </si>
  <si>
    <t>DJIA (США)</t>
  </si>
  <si>
    <t>S&amp;P 500 (США)</t>
  </si>
  <si>
    <t>Дата реєстрації</t>
  </si>
  <si>
    <t>Дата досягнення нормативів</t>
  </si>
  <si>
    <t>Номінал ІС, грн.</t>
  </si>
  <si>
    <t>Назва КУА</t>
  </si>
  <si>
    <t>Офіційний сайт КУА</t>
  </si>
  <si>
    <t>ТОВ КУА "Альтус ессетс актівітіс"</t>
  </si>
  <si>
    <t>ТОВ КУА "Універ Менеджмент"</t>
  </si>
  <si>
    <t>Преміум-фонд Індексний</t>
  </si>
  <si>
    <t>ОТП Класичний</t>
  </si>
  <si>
    <t>ТОВ КУА "ОТП Капітал"</t>
  </si>
  <si>
    <t>ТАСК Ресурс</t>
  </si>
  <si>
    <t>ТОВ КУА "ТАСК-Інвест"</t>
  </si>
  <si>
    <t>СЕМ Ажіо</t>
  </si>
  <si>
    <t>ТОВ КУА "Співдружність Ессет Менеджмент"</t>
  </si>
  <si>
    <t>н.д.</t>
  </si>
  <si>
    <t>Надбання</t>
  </si>
  <si>
    <t>ТОВ КУА "АРТ-КАПІТАЛ Менеджмент"</t>
  </si>
  <si>
    <t>Аргентум</t>
  </si>
  <si>
    <t>Назва фонду</t>
  </si>
  <si>
    <t xml:space="preserve">Вартість чистих активів </t>
  </si>
  <si>
    <t>Кількість інвестиційних сертифікатів в обігу</t>
  </si>
  <si>
    <t>зміна, %</t>
  </si>
  <si>
    <t>зміна, шт.</t>
  </si>
  <si>
    <t>Середня доходність фондів</t>
  </si>
  <si>
    <t>Депозити у євро</t>
  </si>
  <si>
    <t>Депозити у дол. США</t>
  </si>
  <si>
    <t>Депозити у грн.</t>
  </si>
  <si>
    <t>Збалансований фонд "Паритет"</t>
  </si>
  <si>
    <t>http://www.task.ua/</t>
  </si>
  <si>
    <t>Форма</t>
  </si>
  <si>
    <t>Вид</t>
  </si>
  <si>
    <t>недиверс.</t>
  </si>
  <si>
    <t>ТОВ КУА "ПІОГЛОБАЛ Україна"</t>
  </si>
  <si>
    <t>http://pioglobal.ua/</t>
  </si>
  <si>
    <t>пайовий</t>
  </si>
  <si>
    <t>диверс.</t>
  </si>
  <si>
    <t>N з/п</t>
  </si>
  <si>
    <t>ВЧА, грн.</t>
  </si>
  <si>
    <t>Кількість ІС в обігу, шт.</t>
  </si>
  <si>
    <t>ВЧА на один ІС, грн.</t>
  </si>
  <si>
    <t>КУА "Драгон Есет Менеджмент"</t>
  </si>
  <si>
    <t>http://www.dragon-am.com/</t>
  </si>
  <si>
    <t>ТОВ КУА "Альтус Ассетс Актівітіс"</t>
  </si>
  <si>
    <t>http://univer.ua/</t>
  </si>
  <si>
    <t>ТОВ КУА "АРТ - КАПІТАЛ Менеджмент"</t>
  </si>
  <si>
    <t>http://www.sem.biz.ua/</t>
  </si>
  <si>
    <t>http://otpcapital.com.ua/</t>
  </si>
  <si>
    <t>Разом</t>
  </si>
  <si>
    <t>х</t>
  </si>
  <si>
    <t>з початку діяльності фонду</t>
  </si>
  <si>
    <t>зміна, тис. грн.</t>
  </si>
  <si>
    <t>Чистий притік/відтік капіталу, тис. грн.</t>
  </si>
  <si>
    <t>АнтиБанк</t>
  </si>
  <si>
    <t>РТС (RTSI) (Росія)</t>
  </si>
  <si>
    <t>Інші</t>
  </si>
  <si>
    <t>Зміна ВЧА, тис. грн.</t>
  </si>
  <si>
    <t>Зміна ВЧА, %</t>
  </si>
  <si>
    <t>Період</t>
  </si>
  <si>
    <t>Платинум</t>
  </si>
  <si>
    <t>ТОВ "Драгон Есет Менеджмент"</t>
  </si>
  <si>
    <t>http://dragon-am.com/</t>
  </si>
  <si>
    <t>ОТП Фонд Акцій</t>
  </si>
  <si>
    <t>Софіївський</t>
  </si>
  <si>
    <t>Альтус-Збалансований</t>
  </si>
  <si>
    <t>http://www.altus.ua/</t>
  </si>
  <si>
    <t>Альтус-Депозит</t>
  </si>
  <si>
    <t>Альтус-Стратегічний</t>
  </si>
  <si>
    <t>ТОВ КУА "УНІВЕР Менеджмент"</t>
  </si>
  <si>
    <t>Кількість ЦП в обігу, шт.</t>
  </si>
  <si>
    <t>ВЧА на один ЦП, грн.</t>
  </si>
  <si>
    <t>Номінал ЦП, грн.</t>
  </si>
  <si>
    <t>Кількість цінних паперів в обігу</t>
  </si>
  <si>
    <t>Аурум</t>
  </si>
  <si>
    <t>Доходність інвестиційних сертифікатів</t>
  </si>
  <si>
    <t>Оптімум</t>
  </si>
  <si>
    <t>ТОВ КУА "СЕМ"</t>
  </si>
  <si>
    <t>Зміна з початку року</t>
  </si>
  <si>
    <t>ВСІ</t>
  </si>
  <si>
    <t>ТОВ КУА "Всесвіт"</t>
  </si>
  <si>
    <t>http://www.vseswit.com.ua/</t>
  </si>
  <si>
    <t>ММВБ (MICEX) (Росія)</t>
  </si>
  <si>
    <t>КІНТО-Класичний</t>
  </si>
  <si>
    <t>http://www.kinto.com/</t>
  </si>
  <si>
    <t>КІНТО-Еквіті</t>
  </si>
  <si>
    <t>ТОВ КУА "ІВЕКС ЕССЕТ МЕНЕДЖМЕНТ"</t>
  </si>
  <si>
    <t>УНІВЕР.УА/Ярослав Мудрий: Фонд Акцiй</t>
  </si>
  <si>
    <t>УНIВЕР.УА/Михайло Грушевський: Фонд Державних Паперiв</t>
  </si>
  <si>
    <t>УНIВЕР.УА/Тарас Шевченко: Фонд Заощаджень</t>
  </si>
  <si>
    <t>УНІВЕР.УА/Володимир Великий: Фонд Збалансований</t>
  </si>
  <si>
    <t>УНІВЕР.УА/Отаман: Фонд Перспективних Акцій</t>
  </si>
  <si>
    <t>Індекс Української Біржі</t>
  </si>
  <si>
    <t>УНІВЕР.УА/Скiф: Фонд Нерухомостi</t>
  </si>
  <si>
    <t>Індекс</t>
  </si>
  <si>
    <t>http://www.am.eavex.com.ua/</t>
  </si>
  <si>
    <t>1 місяць*</t>
  </si>
  <si>
    <t>Назва фонду*</t>
  </si>
  <si>
    <t>1 рік</t>
  </si>
  <si>
    <t>Зміна за місяць</t>
  </si>
  <si>
    <t>1 місяць</t>
  </si>
  <si>
    <t>з початку діяльності фонду, % річних (середня)*</t>
  </si>
  <si>
    <t>* Показник "з початку діяльності фонду, % річних (середня)" розраховується за формулою складного відсотка.</t>
  </si>
  <si>
    <t>** Оскільки фонд був визнаний менше року тому, показник "з початку діяльності фонду, % річних (середня)" не є репрезентативним для цього фонду.</t>
  </si>
  <si>
    <t>Доходність</t>
  </si>
  <si>
    <t>ПрАТ “КІНТО”</t>
  </si>
  <si>
    <t>(*) Усі фонди - диверсифіковані пайові.</t>
  </si>
  <si>
    <t>Чистий притік/відтік капіталу за місяць, тис. грн.</t>
  </si>
  <si>
    <t>http://am.artcapital.ua/</t>
  </si>
  <si>
    <t>3 місяці</t>
  </si>
  <si>
    <t>6 місяців</t>
  </si>
  <si>
    <t>з початку року</t>
  </si>
  <si>
    <t>КІНТО-Казначейський</t>
  </si>
  <si>
    <t>Середнє значення</t>
  </si>
  <si>
    <t>WIG20 (Польща)</t>
  </si>
  <si>
    <t>ОТП Облігаційний</t>
  </si>
  <si>
    <t>"Золотий" депозит (за офіційним курсом золота)</t>
  </si>
  <si>
    <t>ТАСК Український Капітал</t>
  </si>
  <si>
    <t>ТАСК Універсал</t>
  </si>
  <si>
    <t>з початку 2015 року</t>
  </si>
  <si>
    <t>спец.</t>
  </si>
  <si>
    <t>Преміум - фонд збалансований</t>
  </si>
  <si>
    <t>вересень</t>
  </si>
  <si>
    <t>Конкорд Достаток</t>
  </si>
  <si>
    <t>Бонум Оптімум</t>
  </si>
  <si>
    <t>ТОВ КУА "Бонум Груп"</t>
  </si>
  <si>
    <t>http://bonum-group.com/</t>
  </si>
  <si>
    <t>Конкорд Стабільність</t>
  </si>
  <si>
    <t>жовтень</t>
  </si>
  <si>
    <t>Відкриті фонди. Ренкінг за ВЧА**</t>
  </si>
  <si>
    <t>(**) станом на 29.10.2015</t>
  </si>
  <si>
    <t>Доходність відкритих фондів. Сортування за датою досягнення нормативів**</t>
  </si>
  <si>
    <t>(*) станом на 29.10.2015</t>
  </si>
  <si>
    <t>Динаміка відкритих фондів. Ренкінг за чистим притоком*</t>
  </si>
  <si>
    <t>Конкорд Перспектива</t>
  </si>
  <si>
    <t>Інтервальні фонди. Ренкінг за ВЧА*</t>
  </si>
  <si>
    <t>Доходність інтервальних фондів. Сортування за датою досягнення нормативів**</t>
  </si>
  <si>
    <t>Динаміка інтервальних фондів. Ренкінг за чистим притоком**</t>
  </si>
  <si>
    <t>Закриті фонди. Ренкінг за ВЧА*</t>
  </si>
  <si>
    <t>Доходність закритих фондів. Сортування за датою досягнення нормативів*</t>
  </si>
  <si>
    <t>Динаміка закритих фондів. Ренкінг за чистим притоком*</t>
  </si>
</sst>
</file>

<file path=xl/styles.xml><?xml version="1.0" encoding="utf-8"?>
<styleSheet xmlns="http://schemas.openxmlformats.org/spreadsheetml/2006/main">
  <numFmts count="2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_-* #,##0&quot;р.&quot;_-;\-* #,##0&quot;р.&quot;_-;_-* &quot;-&quot;&quot;р.&quot;_-;_-@_-"/>
    <numFmt numFmtId="173" formatCode="_-* #,##0_р_._-;\-* #,##0_р_._-;_-* &quot;-&quot;_р_._-;_-@_-"/>
    <numFmt numFmtId="174" formatCode="_-* #,##0.00&quot;р.&quot;_-;\-* #,##0.00&quot;р.&quot;_-;_-* &quot;-&quot;??&quot;р.&quot;_-;_-@_-"/>
    <numFmt numFmtId="175" formatCode="_-* #,##0.00_р_._-;\-* #,##0.00_р_._-;_-* &quot;-&quot;??_р_._-;_-@_-"/>
    <numFmt numFmtId="176" formatCode="0.0%"/>
    <numFmt numFmtId="177" formatCode="dd/mm/yy;@"/>
    <numFmt numFmtId="178" formatCode="#,##0.00&quot; грн.&quot;;\-#,##0.00&quot; грн.&quot;"/>
    <numFmt numFmtId="179" formatCode="#,##0.00\ &quot;грн.&quot;"/>
    <numFmt numFmtId="180" formatCode="mmm/yyyy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51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color indexed="8"/>
      <name val="MS Sans Serif"/>
      <family val="0"/>
    </font>
    <font>
      <u val="single"/>
      <sz val="10"/>
      <color indexed="36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b/>
      <i/>
      <sz val="12"/>
      <name val="Arial Cyr"/>
      <family val="0"/>
    </font>
    <font>
      <b/>
      <sz val="12"/>
      <name val="Arial"/>
      <family val="2"/>
    </font>
    <font>
      <sz val="12"/>
      <name val="Arial"/>
      <family val="2"/>
    </font>
    <font>
      <sz val="12"/>
      <name val="Arial Cyr"/>
      <family val="0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9.5"/>
      <name val="Arial Cyr"/>
      <family val="0"/>
    </font>
    <font>
      <sz val="8"/>
      <name val="Arial Cyr"/>
      <family val="0"/>
    </font>
    <font>
      <b/>
      <sz val="14"/>
      <color indexed="21"/>
      <name val="Arial"/>
      <family val="2"/>
    </font>
    <font>
      <sz val="11.75"/>
      <name val="Arial Cyr"/>
      <family val="0"/>
    </font>
    <font>
      <b/>
      <sz val="14"/>
      <color indexed="10"/>
      <name val="Arial"/>
      <family val="2"/>
    </font>
    <font>
      <sz val="8.75"/>
      <name val="Arial Cyr"/>
      <family val="0"/>
    </font>
    <font>
      <sz val="11"/>
      <name val="Arial Cyr"/>
      <family val="0"/>
    </font>
    <font>
      <sz val="10"/>
      <color indexed="8"/>
      <name val="Arial"/>
      <family val="0"/>
    </font>
    <font>
      <sz val="11"/>
      <color indexed="8"/>
      <name val="Arial"/>
      <family val="0"/>
    </font>
    <font>
      <u val="single"/>
      <sz val="11"/>
      <color indexed="12"/>
      <name val="Arial Cyr"/>
      <family val="0"/>
    </font>
    <font>
      <b/>
      <i/>
      <sz val="14"/>
      <name val="Arial"/>
      <family val="2"/>
    </font>
    <font>
      <u val="single"/>
      <sz val="11"/>
      <color indexed="12"/>
      <name val="Arial"/>
      <family val="2"/>
    </font>
    <font>
      <b/>
      <sz val="12"/>
      <color indexed="12"/>
      <name val="Arial"/>
      <family val="2"/>
    </font>
    <font>
      <b/>
      <sz val="12"/>
      <color indexed="21"/>
      <name val="Arial"/>
      <family val="2"/>
    </font>
    <font>
      <b/>
      <sz val="12"/>
      <color indexed="48"/>
      <name val="Arial"/>
      <family val="2"/>
    </font>
    <font>
      <b/>
      <sz val="10"/>
      <name val="Arial"/>
      <family val="2"/>
    </font>
    <font>
      <b/>
      <sz val="13"/>
      <name val="Arial"/>
      <family val="2"/>
    </font>
    <font>
      <b/>
      <sz val="8"/>
      <color indexed="12"/>
      <name val="Arial Cyr"/>
      <family val="0"/>
    </font>
    <font>
      <b/>
      <sz val="8"/>
      <color indexed="17"/>
      <name val="Arial Cyr"/>
      <family val="0"/>
    </font>
    <font>
      <b/>
      <sz val="8"/>
      <color indexed="20"/>
      <name val="Arial Cyr"/>
      <family val="0"/>
    </font>
    <font>
      <b/>
      <sz val="8"/>
      <color indexed="23"/>
      <name val="Arial Cyr"/>
      <family val="0"/>
    </font>
    <font>
      <b/>
      <sz val="8"/>
      <name val="Arial Cyr"/>
      <family val="0"/>
    </font>
    <font>
      <b/>
      <i/>
      <sz val="11.25"/>
      <name val="Arial Cyr"/>
      <family val="0"/>
    </font>
    <font>
      <b/>
      <i/>
      <sz val="14"/>
      <name val="Arial Cyr"/>
      <family val="0"/>
    </font>
    <font>
      <sz val="8"/>
      <name val="Tahoma"/>
      <family val="2"/>
    </font>
    <font>
      <b/>
      <sz val="11"/>
      <color indexed="63"/>
      <name val="Arial Cyr"/>
      <family val="2"/>
    </font>
    <font>
      <b/>
      <i/>
      <sz val="11"/>
      <name val="Arial Cyr"/>
      <family val="2"/>
    </font>
    <font>
      <b/>
      <sz val="11"/>
      <color indexed="8"/>
      <name val="Arial"/>
      <family val="2"/>
    </font>
    <font>
      <sz val="9.5"/>
      <name val="Arial"/>
      <family val="2"/>
    </font>
    <font>
      <b/>
      <sz val="8.75"/>
      <name val="Arial Cyr"/>
      <family val="0"/>
    </font>
    <font>
      <b/>
      <sz val="8.75"/>
      <color indexed="48"/>
      <name val="Arial Cyr"/>
      <family val="0"/>
    </font>
    <font>
      <b/>
      <sz val="8.5"/>
      <name val="Arial Cyr"/>
      <family val="0"/>
    </font>
    <font>
      <b/>
      <sz val="8.5"/>
      <color indexed="17"/>
      <name val="Arial Cyr"/>
      <family val="0"/>
    </font>
    <font>
      <b/>
      <sz val="8.5"/>
      <color indexed="20"/>
      <name val="Arial Cyr"/>
      <family val="0"/>
    </font>
    <font>
      <b/>
      <sz val="9.5"/>
      <name val="Arial Cyr"/>
      <family val="0"/>
    </font>
    <font>
      <b/>
      <sz val="9.5"/>
      <color indexed="23"/>
      <name val="Arial Cyr"/>
      <family val="0"/>
    </font>
    <font>
      <b/>
      <sz val="8.5"/>
      <color indexed="18"/>
      <name val="Arial Cyr"/>
      <family val="0"/>
    </font>
  </fonts>
  <fills count="2">
    <fill>
      <patternFill/>
    </fill>
    <fill>
      <patternFill patternType="gray125"/>
    </fill>
  </fills>
  <borders count="63">
    <border>
      <left/>
      <right/>
      <top/>
      <bottom/>
      <diagonal/>
    </border>
    <border>
      <left>
        <color indexed="63"/>
      </left>
      <right style="dotted">
        <color indexed="55"/>
      </right>
      <top style="medium">
        <color indexed="21"/>
      </top>
      <bottom style="medium">
        <color indexed="21"/>
      </bottom>
    </border>
    <border>
      <left style="dotted">
        <color indexed="55"/>
      </left>
      <right style="dotted">
        <color indexed="23"/>
      </right>
      <top style="medium">
        <color indexed="21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medium">
        <color indexed="21"/>
      </top>
      <bottom style="medium">
        <color indexed="21"/>
      </bottom>
    </border>
    <border>
      <left style="dotted">
        <color indexed="23"/>
      </left>
      <right>
        <color indexed="63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55"/>
      </right>
      <top style="dotted">
        <color indexed="55"/>
      </top>
      <bottom style="dotted">
        <color indexed="55"/>
      </bottom>
    </border>
    <border>
      <left>
        <color indexed="63"/>
      </left>
      <right>
        <color indexed="63"/>
      </right>
      <top style="medium">
        <color indexed="21"/>
      </top>
      <bottom style="medium">
        <color indexed="21"/>
      </bottom>
    </border>
    <border>
      <left style="dotted">
        <color indexed="23"/>
      </left>
      <right style="dotted">
        <color indexed="23"/>
      </right>
      <top>
        <color indexed="63"/>
      </top>
      <bottom style="medium">
        <color indexed="21"/>
      </bottom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</border>
    <border>
      <left style="dotted">
        <color indexed="23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23"/>
      </right>
      <top style="dotted">
        <color indexed="23"/>
      </top>
      <bottom style="dotted">
        <color indexed="23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dotted">
        <color indexed="23"/>
      </bottom>
    </border>
    <border>
      <left style="dotted">
        <color indexed="23"/>
      </left>
      <right>
        <color indexed="63"/>
      </right>
      <top style="dotted">
        <color indexed="23"/>
      </top>
      <bottom style="dotted">
        <color indexed="23"/>
      </bottom>
    </border>
    <border>
      <left>
        <color indexed="63"/>
      </left>
      <right style="dotted">
        <color indexed="23"/>
      </right>
      <top>
        <color indexed="63"/>
      </top>
      <bottom style="medium">
        <color indexed="21"/>
      </bottom>
    </border>
    <border>
      <left style="dotted">
        <color indexed="55"/>
      </left>
      <right style="dotted">
        <color indexed="55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23"/>
      </right>
      <top style="medium">
        <color indexed="21"/>
      </top>
      <bottom style="medium">
        <color indexed="21"/>
      </bottom>
    </border>
    <border>
      <left style="dotted">
        <color indexed="55"/>
      </left>
      <right style="dotted">
        <color indexed="55"/>
      </right>
      <top>
        <color indexed="63"/>
      </top>
      <bottom style="medium">
        <color indexed="21"/>
      </bottom>
    </border>
    <border>
      <left style="dotted">
        <color indexed="55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23"/>
      </right>
      <top>
        <color indexed="63"/>
      </top>
      <bottom>
        <color indexed="63"/>
      </bottom>
    </border>
    <border>
      <left style="dotted">
        <color indexed="23"/>
      </left>
      <right style="dotted">
        <color indexed="23"/>
      </right>
      <top>
        <color indexed="63"/>
      </top>
      <bottom>
        <color indexed="63"/>
      </bottom>
    </border>
    <border>
      <left style="dotted">
        <color indexed="23"/>
      </left>
      <right>
        <color indexed="63"/>
      </right>
      <top>
        <color indexed="63"/>
      </top>
      <bottom>
        <color indexed="63"/>
      </bottom>
    </border>
    <border>
      <left style="dotted">
        <color indexed="55"/>
      </left>
      <right>
        <color indexed="63"/>
      </right>
      <top style="dotted">
        <color indexed="55"/>
      </top>
      <bottom style="dotted">
        <color indexed="55"/>
      </bottom>
    </border>
    <border>
      <left>
        <color indexed="63"/>
      </left>
      <right style="dotted">
        <color indexed="55"/>
      </right>
      <top style="dotted">
        <color indexed="55"/>
      </top>
      <bottom style="medium">
        <color indexed="21"/>
      </bottom>
    </border>
    <border>
      <left style="dotted">
        <color indexed="55"/>
      </left>
      <right style="dotted">
        <color indexed="55"/>
      </right>
      <top style="dotted">
        <color indexed="55"/>
      </top>
      <bottom style="medium">
        <color indexed="21"/>
      </bottom>
    </border>
    <border>
      <left style="dotted">
        <color indexed="55"/>
      </left>
      <right>
        <color indexed="63"/>
      </right>
      <top style="dotted">
        <color indexed="55"/>
      </top>
      <bottom style="medium">
        <color indexed="21"/>
      </bottom>
    </border>
    <border>
      <left>
        <color indexed="63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55"/>
      </right>
      <top style="dotted">
        <color indexed="55"/>
      </top>
      <bottom>
        <color indexed="63"/>
      </bottom>
    </border>
    <border>
      <left style="dotted">
        <color indexed="55"/>
      </left>
      <right>
        <color indexed="63"/>
      </right>
      <top style="dotted">
        <color indexed="55"/>
      </top>
      <bottom>
        <color indexed="63"/>
      </bottom>
    </border>
    <border>
      <left>
        <color indexed="63"/>
      </left>
      <right>
        <color indexed="63"/>
      </right>
      <top style="dotted">
        <color indexed="55"/>
      </top>
      <bottom style="medium">
        <color indexed="38"/>
      </bottom>
    </border>
    <border>
      <left style="dotted">
        <color indexed="23"/>
      </left>
      <right style="dotted">
        <color indexed="23"/>
      </right>
      <top style="medium">
        <color indexed="38"/>
      </top>
      <bottom>
        <color indexed="63"/>
      </bottom>
    </border>
    <border>
      <left style="dotted">
        <color indexed="23"/>
      </left>
      <right>
        <color indexed="63"/>
      </right>
      <top style="medium">
        <color indexed="38"/>
      </top>
      <bottom>
        <color indexed="63"/>
      </bottom>
    </border>
    <border>
      <left>
        <color indexed="63"/>
      </left>
      <right style="dotted">
        <color indexed="23"/>
      </right>
      <top style="dotted">
        <color indexed="55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dotted">
        <color indexed="55"/>
      </top>
      <bottom style="medium">
        <color indexed="21"/>
      </bottom>
    </border>
    <border>
      <left style="dotted">
        <color indexed="23"/>
      </left>
      <right>
        <color indexed="63"/>
      </right>
      <top style="dotted">
        <color indexed="23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medium">
        <color indexed="21"/>
      </top>
      <bottom>
        <color indexed="63"/>
      </bottom>
    </border>
    <border>
      <left style="dotted">
        <color indexed="23"/>
      </left>
      <right>
        <color indexed="63"/>
      </right>
      <top style="medium">
        <color indexed="21"/>
      </top>
      <bottom>
        <color indexed="63"/>
      </bottom>
    </border>
    <border>
      <left>
        <color indexed="63"/>
      </left>
      <right>
        <color indexed="63"/>
      </right>
      <top style="dotted">
        <color indexed="55"/>
      </top>
      <bottom style="dotted">
        <color indexed="55"/>
      </bottom>
    </border>
    <border>
      <left>
        <color indexed="63"/>
      </left>
      <right>
        <color indexed="63"/>
      </right>
      <top>
        <color indexed="63"/>
      </top>
      <bottom style="medium">
        <color indexed="38"/>
      </bottom>
    </border>
    <border>
      <left style="dotted">
        <color indexed="55"/>
      </left>
      <right>
        <color indexed="63"/>
      </right>
      <top style="medium">
        <color indexed="21"/>
      </top>
      <bottom style="dotted">
        <color indexed="55"/>
      </bottom>
    </border>
    <border>
      <left>
        <color indexed="63"/>
      </left>
      <right style="dotted">
        <color indexed="23"/>
      </right>
      <top>
        <color indexed="63"/>
      </top>
      <bottom style="dotted">
        <color indexed="23"/>
      </bottom>
    </border>
    <border>
      <left>
        <color indexed="63"/>
      </left>
      <right style="dotted">
        <color indexed="23"/>
      </right>
      <top style="dotted">
        <color indexed="23"/>
      </top>
      <bottom style="thin">
        <color indexed="10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thin">
        <color indexed="10"/>
      </bottom>
    </border>
    <border>
      <left style="dotted">
        <color indexed="23"/>
      </left>
      <right>
        <color indexed="63"/>
      </right>
      <top style="dotted">
        <color indexed="23"/>
      </top>
      <bottom style="thin">
        <color indexed="10"/>
      </bottom>
    </border>
    <border>
      <left>
        <color indexed="63"/>
      </left>
      <right style="dotted">
        <color indexed="23"/>
      </right>
      <top style="medium">
        <color indexed="21"/>
      </top>
      <bottom style="dotted">
        <color indexed="23"/>
      </bottom>
    </border>
    <border>
      <left style="dotted">
        <color indexed="23"/>
      </left>
      <right style="dotted">
        <color indexed="23"/>
      </right>
      <top style="medium">
        <color indexed="21"/>
      </top>
      <bottom style="dotted">
        <color indexed="23"/>
      </bottom>
    </border>
    <border>
      <left style="dotted">
        <color indexed="23"/>
      </left>
      <right>
        <color indexed="63"/>
      </right>
      <top style="medium">
        <color indexed="21"/>
      </top>
      <bottom style="dotted">
        <color indexed="23"/>
      </bottom>
    </border>
    <border>
      <left>
        <color indexed="63"/>
      </left>
      <right style="dotted">
        <color indexed="23"/>
      </right>
      <top style="dotted">
        <color indexed="23"/>
      </top>
      <bottom style="thin"/>
    </border>
    <border>
      <left style="dotted">
        <color indexed="23"/>
      </left>
      <right style="dotted">
        <color indexed="23"/>
      </right>
      <top style="dotted">
        <color indexed="23"/>
      </top>
      <bottom style="thin"/>
    </border>
    <border>
      <left>
        <color indexed="63"/>
      </left>
      <right style="dotted">
        <color indexed="23"/>
      </right>
      <top style="dotted">
        <color indexed="23"/>
      </top>
      <bottom style="medium">
        <color indexed="21"/>
      </bottom>
    </border>
    <border>
      <left style="dotted">
        <color indexed="23"/>
      </left>
      <right style="dotted">
        <color indexed="55"/>
      </right>
      <top style="dotted">
        <color indexed="23"/>
      </top>
      <bottom style="dotted">
        <color indexed="23"/>
      </bottom>
    </border>
    <border>
      <left>
        <color indexed="63"/>
      </left>
      <right style="dotted">
        <color indexed="23"/>
      </right>
      <top style="dotted">
        <color indexed="23"/>
      </top>
      <bottom>
        <color indexed="63"/>
      </bottom>
    </border>
    <border>
      <left style="dotted">
        <color indexed="23"/>
      </left>
      <right style="dotted">
        <color indexed="23"/>
      </right>
      <top style="dotted">
        <color indexed="23"/>
      </top>
      <bottom>
        <color indexed="63"/>
      </bottom>
    </border>
    <border>
      <left style="dotted">
        <color indexed="23"/>
      </left>
      <right>
        <color indexed="63"/>
      </right>
      <top style="dotted">
        <color indexed="23"/>
      </top>
      <bottom>
        <color indexed="63"/>
      </bottom>
    </border>
    <border>
      <left>
        <color indexed="63"/>
      </left>
      <right style="dotted">
        <color indexed="55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23"/>
      </right>
      <top style="medium">
        <color indexed="21"/>
      </top>
      <bottom>
        <color indexed="63"/>
      </bottom>
    </border>
    <border>
      <left>
        <color indexed="63"/>
      </left>
      <right>
        <color indexed="63"/>
      </right>
      <top style="medium">
        <color indexed="38"/>
      </top>
      <bottom>
        <color indexed="63"/>
      </bottom>
    </border>
    <border>
      <left>
        <color indexed="63"/>
      </left>
      <right style="dotted">
        <color indexed="23"/>
      </right>
      <top style="medium">
        <color indexed="38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medium">
        <color indexed="38"/>
      </top>
      <bottom style="medium">
        <color indexed="21"/>
      </bottom>
    </border>
    <border>
      <left>
        <color indexed="63"/>
      </left>
      <right style="dotted">
        <color indexed="23"/>
      </right>
      <top style="medium">
        <color indexed="38"/>
      </top>
      <bottom>
        <color indexed="63"/>
      </bottom>
    </border>
    <border>
      <left>
        <color indexed="63"/>
      </left>
      <right>
        <color indexed="63"/>
      </right>
      <top style="medium">
        <color indexed="21"/>
      </top>
      <bottom>
        <color indexed="63"/>
      </bottom>
    </border>
    <border>
      <left>
        <color indexed="63"/>
      </left>
      <right>
        <color indexed="63"/>
      </right>
      <top style="dotted">
        <color indexed="55"/>
      </top>
      <bottom>
        <color indexed="63"/>
      </bottom>
    </border>
    <border>
      <left>
        <color indexed="63"/>
      </left>
      <right>
        <color indexed="63"/>
      </right>
      <top style="medium">
        <color indexed="38"/>
      </top>
      <bottom style="medium">
        <color indexed="38"/>
      </bottom>
    </border>
  </borders>
  <cellStyleXfs count="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2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</cellStyleXfs>
  <cellXfs count="209">
    <xf numFmtId="0" fontId="0" fillId="0" borderId="0" xfId="0" applyAlignment="1">
      <alignment/>
    </xf>
    <xf numFmtId="0" fontId="5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10" fontId="0" fillId="0" borderId="0" xfId="0" applyNumberFormat="1" applyFont="1" applyBorder="1" applyAlignment="1">
      <alignment/>
    </xf>
    <xf numFmtId="0" fontId="11" fillId="0" borderId="0" xfId="0" applyFont="1" applyFill="1" applyBorder="1" applyAlignment="1">
      <alignment/>
    </xf>
    <xf numFmtId="4" fontId="11" fillId="0" borderId="0" xfId="0" applyNumberFormat="1" applyFont="1" applyFill="1" applyBorder="1" applyAlignment="1">
      <alignment horizontal="right" vertical="center"/>
    </xf>
    <xf numFmtId="0" fontId="10" fillId="0" borderId="0" xfId="0" applyFont="1" applyBorder="1" applyAlignment="1">
      <alignment horizontal="left" vertical="center" wrapText="1"/>
    </xf>
    <xf numFmtId="10" fontId="10" fillId="0" borderId="0" xfId="25" applyNumberFormat="1" applyFont="1" applyFill="1" applyBorder="1" applyAlignment="1">
      <alignment horizontal="right" vertical="center"/>
    </xf>
    <xf numFmtId="10" fontId="5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9" fillId="0" borderId="0" xfId="0" applyFont="1" applyAlignment="1">
      <alignment/>
    </xf>
    <xf numFmtId="3" fontId="11" fillId="0" borderId="0" xfId="0" applyNumberFormat="1" applyFont="1" applyFill="1" applyBorder="1" applyAlignment="1">
      <alignment horizontal="right" vertical="center"/>
    </xf>
    <xf numFmtId="0" fontId="8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1" fillId="0" borderId="0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11" fillId="0" borderId="5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4" fontId="11" fillId="0" borderId="0" xfId="0" applyNumberFormat="1" applyFont="1" applyAlignment="1">
      <alignment horizontal="right" vertical="center" indent="1"/>
    </xf>
    <xf numFmtId="3" fontId="11" fillId="0" borderId="0" xfId="0" applyNumberFormat="1" applyFont="1" applyAlignment="1">
      <alignment horizontal="right" vertical="center" indent="1"/>
    </xf>
    <xf numFmtId="0" fontId="12" fillId="0" borderId="6" xfId="0" applyFont="1" applyBorder="1" applyAlignment="1">
      <alignment horizontal="center" vertical="center" wrapText="1"/>
    </xf>
    <xf numFmtId="14" fontId="12" fillId="0" borderId="7" xfId="0" applyNumberFormat="1" applyFont="1" applyBorder="1" applyAlignment="1">
      <alignment horizontal="center" vertical="center" wrapText="1"/>
    </xf>
    <xf numFmtId="0" fontId="22" fillId="0" borderId="5" xfId="20" applyFont="1" applyFill="1" applyBorder="1" applyAlignment="1">
      <alignment vertical="center" wrapText="1"/>
      <protection/>
    </xf>
    <xf numFmtId="10" fontId="22" fillId="0" borderId="8" xfId="21" applyNumberFormat="1" applyFont="1" applyFill="1" applyBorder="1" applyAlignment="1">
      <alignment horizontal="center" vertical="center" wrapText="1"/>
      <protection/>
    </xf>
    <xf numFmtId="0" fontId="11" fillId="0" borderId="0" xfId="0" applyFont="1" applyFill="1" applyBorder="1" applyAlignment="1">
      <alignment vertical="center"/>
    </xf>
    <xf numFmtId="14" fontId="11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/>
    </xf>
    <xf numFmtId="14" fontId="20" fillId="0" borderId="0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12" fillId="0" borderId="7" xfId="0" applyFont="1" applyFill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left" vertical="center" wrapText="1" shrinkToFit="1"/>
    </xf>
    <xf numFmtId="4" fontId="11" fillId="0" borderId="11" xfId="0" applyNumberFormat="1" applyFont="1" applyFill="1" applyBorder="1" applyAlignment="1">
      <alignment horizontal="right" vertical="center" indent="1"/>
    </xf>
    <xf numFmtId="3" fontId="11" fillId="0" borderId="11" xfId="0" applyNumberFormat="1" applyFont="1" applyFill="1" applyBorder="1" applyAlignment="1">
      <alignment horizontal="right" vertical="center" indent="1"/>
    </xf>
    <xf numFmtId="4" fontId="11" fillId="0" borderId="12" xfId="0" applyNumberFormat="1" applyFont="1" applyFill="1" applyBorder="1" applyAlignment="1">
      <alignment horizontal="right" vertical="center" indent="1"/>
    </xf>
    <xf numFmtId="4" fontId="11" fillId="0" borderId="0" xfId="0" applyNumberFormat="1" applyFont="1" applyFill="1" applyBorder="1" applyAlignment="1">
      <alignment horizontal="right" vertical="center" indent="1"/>
    </xf>
    <xf numFmtId="0" fontId="12" fillId="0" borderId="13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/>
    </xf>
    <xf numFmtId="0" fontId="12" fillId="0" borderId="14" xfId="0" applyFont="1" applyBorder="1" applyAlignment="1">
      <alignment horizontal="center" vertical="center" wrapText="1"/>
    </xf>
    <xf numFmtId="0" fontId="10" fillId="0" borderId="0" xfId="0" applyFont="1" applyFill="1" applyBorder="1" applyAlignment="1">
      <alignment vertical="center"/>
    </xf>
    <xf numFmtId="3" fontId="11" fillId="0" borderId="0" xfId="0" applyNumberFormat="1" applyFont="1" applyFill="1" applyBorder="1" applyAlignment="1">
      <alignment horizontal="right" vertical="center" indent="1"/>
    </xf>
    <xf numFmtId="14" fontId="11" fillId="0" borderId="0" xfId="0" applyNumberFormat="1" applyFont="1" applyFill="1" applyBorder="1" applyAlignment="1">
      <alignment horizontal="center"/>
    </xf>
    <xf numFmtId="0" fontId="12" fillId="0" borderId="13" xfId="0" applyFont="1" applyFill="1" applyBorder="1" applyAlignment="1">
      <alignment vertical="center" wrapText="1"/>
    </xf>
    <xf numFmtId="0" fontId="12" fillId="0" borderId="15" xfId="0" applyFont="1" applyBorder="1" applyAlignment="1">
      <alignment horizontal="center" vertical="center" wrapText="1"/>
    </xf>
    <xf numFmtId="0" fontId="25" fillId="0" borderId="0" xfId="15" applyFont="1" applyFill="1" applyBorder="1" applyAlignment="1">
      <alignment horizontal="left" vertical="center"/>
    </xf>
    <xf numFmtId="0" fontId="25" fillId="0" borderId="0" xfId="15" applyFont="1" applyFill="1" applyBorder="1" applyAlignment="1">
      <alignment horizontal="left" vertical="center" wrapText="1"/>
    </xf>
    <xf numFmtId="0" fontId="25" fillId="0" borderId="0" xfId="15" applyNumberFormat="1" applyFont="1" applyFill="1" applyBorder="1" applyAlignment="1">
      <alignment horizontal="left" vertical="center"/>
    </xf>
    <xf numFmtId="0" fontId="8" fillId="0" borderId="0" xfId="0" applyFont="1" applyAlignment="1">
      <alignment horizontal="center" vertical="center"/>
    </xf>
    <xf numFmtId="4" fontId="11" fillId="0" borderId="0" xfId="0" applyNumberFormat="1" applyFont="1" applyAlignment="1">
      <alignment horizontal="right" vertical="center"/>
    </xf>
    <xf numFmtId="3" fontId="11" fillId="0" borderId="8" xfId="0" applyNumberFormat="1" applyFont="1" applyBorder="1" applyAlignment="1">
      <alignment horizontal="right" vertical="center" indent="1"/>
    </xf>
    <xf numFmtId="4" fontId="11" fillId="0" borderId="0" xfId="0" applyNumberFormat="1" applyFont="1" applyFill="1" applyBorder="1" applyAlignment="1">
      <alignment vertical="center"/>
    </xf>
    <xf numFmtId="0" fontId="22" fillId="0" borderId="0" xfId="20" applyFont="1" applyFill="1" applyBorder="1" applyAlignment="1">
      <alignment vertical="center" wrapText="1"/>
      <protection/>
    </xf>
    <xf numFmtId="10" fontId="22" fillId="0" borderId="0" xfId="21" applyNumberFormat="1" applyFont="1" applyFill="1" applyBorder="1" applyAlignment="1">
      <alignment horizontal="center" vertical="center" wrapText="1"/>
      <protection/>
    </xf>
    <xf numFmtId="4" fontId="29" fillId="0" borderId="16" xfId="0" applyNumberFormat="1" applyFont="1" applyFill="1" applyBorder="1" applyAlignment="1">
      <alignment horizontal="center" vertical="center"/>
    </xf>
    <xf numFmtId="4" fontId="29" fillId="0" borderId="17" xfId="0" applyNumberFormat="1" applyFont="1" applyFill="1" applyBorder="1" applyAlignment="1">
      <alignment horizontal="center" vertical="center"/>
    </xf>
    <xf numFmtId="10" fontId="5" fillId="0" borderId="0" xfId="0" applyNumberFormat="1" applyFont="1" applyBorder="1" applyAlignment="1">
      <alignment horizontal="center"/>
    </xf>
    <xf numFmtId="10" fontId="0" fillId="0" borderId="0" xfId="0" applyNumberFormat="1" applyFill="1" applyBorder="1" applyAlignment="1">
      <alignment/>
    </xf>
    <xf numFmtId="0" fontId="12" fillId="0" borderId="9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center" vertical="center" wrapText="1"/>
    </xf>
    <xf numFmtId="14" fontId="11" fillId="0" borderId="0" xfId="0" applyNumberFormat="1" applyFont="1" applyAlignment="1">
      <alignment horizontal="center" vertical="center"/>
    </xf>
    <xf numFmtId="10" fontId="22" fillId="0" borderId="21" xfId="21" applyNumberFormat="1" applyFont="1" applyFill="1" applyBorder="1" applyAlignment="1">
      <alignment horizontal="center" vertical="center" wrapText="1"/>
      <protection/>
    </xf>
    <xf numFmtId="0" fontId="4" fillId="0" borderId="1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10" fontId="11" fillId="0" borderId="0" xfId="0" applyNumberFormat="1" applyFont="1" applyFill="1" applyBorder="1" applyAlignment="1">
      <alignment/>
    </xf>
    <xf numFmtId="0" fontId="11" fillId="0" borderId="0" xfId="0" applyFont="1" applyAlignment="1">
      <alignment horizontal="left"/>
    </xf>
    <xf numFmtId="0" fontId="11" fillId="0" borderId="0" xfId="0" applyFont="1" applyAlignment="1">
      <alignment/>
    </xf>
    <xf numFmtId="0" fontId="7" fillId="0" borderId="6" xfId="0" applyFont="1" applyBorder="1" applyAlignment="1">
      <alignment vertical="center" wrapText="1"/>
    </xf>
    <xf numFmtId="0" fontId="8" fillId="0" borderId="0" xfId="0" applyFont="1" applyAlignment="1">
      <alignment/>
    </xf>
    <xf numFmtId="178" fontId="2" fillId="0" borderId="0" xfId="18" applyNumberFormat="1" applyFont="1" applyFill="1" applyBorder="1" applyAlignment="1">
      <alignment horizontal="right" wrapText="1"/>
      <protection/>
    </xf>
    <xf numFmtId="0" fontId="11" fillId="0" borderId="0" xfId="0" applyFont="1" applyBorder="1" applyAlignment="1">
      <alignment/>
    </xf>
    <xf numFmtId="0" fontId="22" fillId="0" borderId="22" xfId="20" applyFont="1" applyFill="1" applyBorder="1" applyAlignment="1">
      <alignment vertical="center" wrapText="1"/>
      <protection/>
    </xf>
    <xf numFmtId="10" fontId="22" fillId="0" borderId="23" xfId="21" applyNumberFormat="1" applyFont="1" applyFill="1" applyBorder="1" applyAlignment="1">
      <alignment horizontal="center" vertical="center" wrapText="1"/>
      <protection/>
    </xf>
    <xf numFmtId="10" fontId="22" fillId="0" borderId="24" xfId="21" applyNumberFormat="1" applyFont="1" applyFill="1" applyBorder="1" applyAlignment="1">
      <alignment horizontal="center" vertical="center" wrapText="1"/>
      <protection/>
    </xf>
    <xf numFmtId="0" fontId="12" fillId="0" borderId="25" xfId="0" applyFont="1" applyFill="1" applyBorder="1" applyAlignment="1">
      <alignment horizontal="center" vertical="center" wrapText="1"/>
    </xf>
    <xf numFmtId="0" fontId="11" fillId="0" borderId="25" xfId="0" applyFont="1" applyFill="1" applyBorder="1" applyAlignment="1">
      <alignment vertical="center"/>
    </xf>
    <xf numFmtId="4" fontId="11" fillId="0" borderId="25" xfId="0" applyNumberFormat="1" applyFont="1" applyFill="1" applyBorder="1" applyAlignment="1">
      <alignment horizontal="right" vertical="center"/>
    </xf>
    <xf numFmtId="4" fontId="11" fillId="0" borderId="8" xfId="0" applyNumberFormat="1" applyFont="1" applyBorder="1" applyAlignment="1">
      <alignment horizontal="right" vertical="center" indent="1"/>
    </xf>
    <xf numFmtId="0" fontId="22" fillId="0" borderId="8" xfId="19" applyFont="1" applyFill="1" applyBorder="1" applyAlignment="1">
      <alignment vertical="center" wrapText="1"/>
      <protection/>
    </xf>
    <xf numFmtId="4" fontId="22" fillId="0" borderId="8" xfId="19" applyNumberFormat="1" applyFont="1" applyFill="1" applyBorder="1" applyAlignment="1">
      <alignment horizontal="right" vertical="center" wrapText="1" indent="1"/>
      <protection/>
    </xf>
    <xf numFmtId="3" fontId="22" fillId="0" borderId="8" xfId="19" applyNumberFormat="1" applyFont="1" applyFill="1" applyBorder="1" applyAlignment="1">
      <alignment horizontal="right" vertical="center" wrapText="1" indent="1"/>
      <protection/>
    </xf>
    <xf numFmtId="0" fontId="23" fillId="0" borderId="21" xfId="15" applyFont="1" applyFill="1" applyBorder="1" applyAlignment="1" applyProtection="1">
      <alignment vertical="center" wrapText="1"/>
      <protection/>
    </xf>
    <xf numFmtId="0" fontId="22" fillId="0" borderId="26" xfId="20" applyFont="1" applyFill="1" applyBorder="1" applyAlignment="1">
      <alignment vertical="center" wrapText="1"/>
      <protection/>
    </xf>
    <xf numFmtId="10" fontId="22" fillId="0" borderId="27" xfId="21" applyNumberFormat="1" applyFont="1" applyFill="1" applyBorder="1" applyAlignment="1">
      <alignment horizontal="center" vertical="center" wrapText="1"/>
      <protection/>
    </xf>
    <xf numFmtId="0" fontId="11" fillId="0" borderId="28" xfId="0" applyFont="1" applyFill="1" applyBorder="1" applyAlignment="1">
      <alignment vertical="center"/>
    </xf>
    <xf numFmtId="0" fontId="11" fillId="0" borderId="29" xfId="0" applyFont="1" applyBorder="1" applyAlignment="1">
      <alignment vertical="center"/>
    </xf>
    <xf numFmtId="0" fontId="0" fillId="0" borderId="30" xfId="0" applyBorder="1" applyAlignment="1">
      <alignment/>
    </xf>
    <xf numFmtId="0" fontId="12" fillId="0" borderId="31" xfId="0" applyFont="1" applyFill="1" applyBorder="1" applyAlignment="1">
      <alignment horizontal="center" vertical="center" wrapText="1" shrinkToFit="1"/>
    </xf>
    <xf numFmtId="4" fontId="12" fillId="0" borderId="32" xfId="0" applyNumberFormat="1" applyFont="1" applyFill="1" applyBorder="1" applyAlignment="1">
      <alignment horizontal="right" vertical="center" indent="1"/>
    </xf>
    <xf numFmtId="3" fontId="12" fillId="0" borderId="33" xfId="0" applyNumberFormat="1" applyFont="1" applyFill="1" applyBorder="1" applyAlignment="1">
      <alignment horizontal="right" vertical="center" indent="1"/>
    </xf>
    <xf numFmtId="4" fontId="12" fillId="0" borderId="34" xfId="0" applyNumberFormat="1" applyFont="1" applyFill="1" applyBorder="1" applyAlignment="1">
      <alignment horizontal="right" vertical="center" indent="1"/>
    </xf>
    <xf numFmtId="10" fontId="11" fillId="0" borderId="11" xfId="26" applyNumberFormat="1" applyFont="1" applyFill="1" applyBorder="1" applyAlignment="1">
      <alignment horizontal="right" vertical="center" indent="1"/>
    </xf>
    <xf numFmtId="10" fontId="12" fillId="0" borderId="16" xfId="0" applyNumberFormat="1" applyFont="1" applyFill="1" applyBorder="1" applyAlignment="1">
      <alignment horizontal="right" vertical="center" indent="1"/>
    </xf>
    <xf numFmtId="4" fontId="41" fillId="0" borderId="16" xfId="22" applyNumberFormat="1" applyFont="1" applyFill="1" applyBorder="1" applyAlignment="1">
      <alignment horizontal="right" vertical="center" wrapText="1" indent="1"/>
      <protection/>
    </xf>
    <xf numFmtId="3" fontId="41" fillId="0" borderId="16" xfId="22" applyNumberFormat="1" applyFont="1" applyFill="1" applyBorder="1" applyAlignment="1">
      <alignment horizontal="right" vertical="center" wrapText="1" indent="1"/>
      <protection/>
    </xf>
    <xf numFmtId="10" fontId="22" fillId="0" borderId="8" xfId="21" applyNumberFormat="1" applyFont="1" applyFill="1" applyBorder="1" applyAlignment="1">
      <alignment horizontal="right" vertical="center" wrapText="1" indent="1"/>
      <protection/>
    </xf>
    <xf numFmtId="0" fontId="7" fillId="0" borderId="0" xfId="0" applyFont="1" applyBorder="1" applyAlignment="1">
      <alignment horizontal="left" vertical="center"/>
    </xf>
    <xf numFmtId="0" fontId="11" fillId="0" borderId="35" xfId="0" applyFont="1" applyBorder="1" applyAlignment="1">
      <alignment vertical="center"/>
    </xf>
    <xf numFmtId="14" fontId="11" fillId="0" borderId="35" xfId="0" applyNumberFormat="1" applyFont="1" applyBorder="1" applyAlignment="1">
      <alignment horizontal="center" vertical="center"/>
    </xf>
    <xf numFmtId="14" fontId="11" fillId="0" borderId="36" xfId="0" applyNumberFormat="1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 wrapText="1"/>
    </xf>
    <xf numFmtId="14" fontId="22" fillId="0" borderId="8" xfId="20" applyNumberFormat="1" applyFont="1" applyFill="1" applyBorder="1" applyAlignment="1">
      <alignment horizontal="center" vertical="center" wrapText="1"/>
      <protection/>
    </xf>
    <xf numFmtId="10" fontId="22" fillId="0" borderId="37" xfId="23" applyNumberFormat="1" applyFont="1" applyFill="1" applyBorder="1" applyAlignment="1">
      <alignment horizontal="right" vertical="center" wrapText="1" indent="1"/>
      <protection/>
    </xf>
    <xf numFmtId="10" fontId="11" fillId="0" borderId="0" xfId="0" applyNumberFormat="1" applyFont="1" applyFill="1" applyBorder="1" applyAlignment="1">
      <alignment horizontal="center" vertical="center"/>
    </xf>
    <xf numFmtId="10" fontId="11" fillId="0" borderId="0" xfId="0" applyNumberFormat="1" applyFont="1" applyAlignment="1">
      <alignment vertical="center"/>
    </xf>
    <xf numFmtId="0" fontId="22" fillId="0" borderId="8" xfId="19" applyFont="1" applyFill="1" applyBorder="1" applyAlignment="1">
      <alignment vertical="center" wrapText="1"/>
      <protection/>
    </xf>
    <xf numFmtId="4" fontId="22" fillId="0" borderId="8" xfId="19" applyNumberFormat="1" applyFont="1" applyFill="1" applyBorder="1" applyAlignment="1">
      <alignment horizontal="center" vertical="center" wrapText="1"/>
      <protection/>
    </xf>
    <xf numFmtId="3" fontId="22" fillId="0" borderId="8" xfId="19" applyNumberFormat="1" applyFont="1" applyFill="1" applyBorder="1" applyAlignment="1">
      <alignment horizontal="center" vertical="center" wrapText="1"/>
      <protection/>
    </xf>
    <xf numFmtId="4" fontId="22" fillId="0" borderId="8" xfId="19" applyNumberFormat="1" applyFont="1" applyFill="1" applyBorder="1" applyAlignment="1">
      <alignment horizontal="right" vertical="center" wrapText="1" indent="1"/>
      <protection/>
    </xf>
    <xf numFmtId="3" fontId="22" fillId="0" borderId="8" xfId="19" applyNumberFormat="1" applyFont="1" applyFill="1" applyBorder="1" applyAlignment="1">
      <alignment horizontal="right" vertical="center" wrapText="1" indent="1"/>
      <protection/>
    </xf>
    <xf numFmtId="0" fontId="23" fillId="0" borderId="21" xfId="15" applyFont="1" applyFill="1" applyBorder="1" applyAlignment="1">
      <alignment vertical="center" wrapText="1"/>
    </xf>
    <xf numFmtId="4" fontId="12" fillId="0" borderId="16" xfId="0" applyNumberFormat="1" applyFont="1" applyFill="1" applyBorder="1" applyAlignment="1">
      <alignment horizontal="center" vertical="center"/>
    </xf>
    <xf numFmtId="4" fontId="12" fillId="0" borderId="17" xfId="0" applyNumberFormat="1" applyFont="1" applyFill="1" applyBorder="1" applyAlignment="1">
      <alignment horizontal="center" vertical="center"/>
    </xf>
    <xf numFmtId="0" fontId="11" fillId="0" borderId="38" xfId="0" applyFont="1" applyBorder="1" applyAlignment="1">
      <alignment horizontal="center" vertical="center"/>
    </xf>
    <xf numFmtId="4" fontId="12" fillId="0" borderId="33" xfId="0" applyNumberFormat="1" applyFont="1" applyFill="1" applyBorder="1" applyAlignment="1">
      <alignment horizontal="right" vertical="center" indent="1"/>
    </xf>
    <xf numFmtId="0" fontId="11" fillId="0" borderId="38" xfId="0" applyFont="1" applyFill="1" applyBorder="1" applyAlignment="1">
      <alignment vertical="center"/>
    </xf>
    <xf numFmtId="4" fontId="12" fillId="0" borderId="24" xfId="0" applyNumberFormat="1" applyFont="1" applyFill="1" applyBorder="1" applyAlignment="1">
      <alignment horizontal="right" vertical="center" indent="1"/>
    </xf>
    <xf numFmtId="10" fontId="11" fillId="0" borderId="0" xfId="0" applyNumberFormat="1" applyFont="1" applyFill="1" applyBorder="1" applyAlignment="1">
      <alignment vertical="center"/>
    </xf>
    <xf numFmtId="4" fontId="11" fillId="0" borderId="11" xfId="0" applyNumberFormat="1" applyFont="1" applyFill="1" applyBorder="1" applyAlignment="1">
      <alignment vertical="center"/>
    </xf>
    <xf numFmtId="4" fontId="11" fillId="0" borderId="12" xfId="0" applyNumberFormat="1" applyFont="1" applyFill="1" applyBorder="1" applyAlignment="1">
      <alignment vertical="center"/>
    </xf>
    <xf numFmtId="10" fontId="11" fillId="0" borderId="39" xfId="0" applyNumberFormat="1" applyFont="1" applyBorder="1" applyAlignment="1">
      <alignment horizontal="right" vertical="center" indent="1"/>
    </xf>
    <xf numFmtId="10" fontId="11" fillId="0" borderId="21" xfId="0" applyNumberFormat="1" applyFont="1" applyBorder="1" applyAlignment="1">
      <alignment horizontal="right" vertical="center" indent="1"/>
    </xf>
    <xf numFmtId="0" fontId="11" fillId="0" borderId="40" xfId="0" applyFont="1" applyFill="1" applyBorder="1" applyAlignment="1">
      <alignment horizontal="left" vertical="center" wrapText="1" shrinkToFit="1"/>
    </xf>
    <xf numFmtId="0" fontId="11" fillId="0" borderId="41" xfId="0" applyFont="1" applyFill="1" applyBorder="1" applyAlignment="1">
      <alignment horizontal="left" vertical="center" wrapText="1" shrinkToFit="1"/>
    </xf>
    <xf numFmtId="4" fontId="11" fillId="0" borderId="42" xfId="0" applyNumberFormat="1" applyFont="1" applyFill="1" applyBorder="1" applyAlignment="1">
      <alignment horizontal="right" vertical="center" indent="1"/>
    </xf>
    <xf numFmtId="10" fontId="11" fillId="0" borderId="42" xfId="26" applyNumberFormat="1" applyFont="1" applyFill="1" applyBorder="1" applyAlignment="1">
      <alignment horizontal="right" vertical="center" indent="1"/>
    </xf>
    <xf numFmtId="4" fontId="11" fillId="0" borderId="43" xfId="0" applyNumberFormat="1" applyFont="1" applyFill="1" applyBorder="1" applyAlignment="1">
      <alignment horizontal="right" vertical="center" indent="1"/>
    </xf>
    <xf numFmtId="10" fontId="11" fillId="0" borderId="0" xfId="0" applyNumberFormat="1" applyFont="1" applyAlignment="1">
      <alignment horizontal="right" vertical="center" indent="1"/>
    </xf>
    <xf numFmtId="0" fontId="11" fillId="0" borderId="44" xfId="0" applyFont="1" applyFill="1" applyBorder="1" applyAlignment="1">
      <alignment horizontal="left" vertical="center" wrapText="1" shrinkToFit="1"/>
    </xf>
    <xf numFmtId="4" fontId="11" fillId="0" borderId="45" xfId="0" applyNumberFormat="1" applyFont="1" applyFill="1" applyBorder="1" applyAlignment="1">
      <alignment horizontal="right" vertical="center" indent="1"/>
    </xf>
    <xf numFmtId="4" fontId="11" fillId="0" borderId="46" xfId="0" applyNumberFormat="1" applyFont="1" applyFill="1" applyBorder="1" applyAlignment="1">
      <alignment horizontal="right" vertical="center" indent="1"/>
    </xf>
    <xf numFmtId="0" fontId="12" fillId="0" borderId="0" xfId="0" applyFont="1" applyFill="1" applyBorder="1" applyAlignment="1">
      <alignment vertical="center"/>
    </xf>
    <xf numFmtId="4" fontId="12" fillId="0" borderId="0" xfId="0" applyNumberFormat="1" applyFont="1" applyFill="1" applyBorder="1" applyAlignment="1">
      <alignment horizontal="right" vertical="center" indent="1"/>
    </xf>
    <xf numFmtId="0" fontId="11" fillId="0" borderId="47" xfId="0" applyFont="1" applyFill="1" applyBorder="1" applyAlignment="1">
      <alignment horizontal="left" vertical="center" wrapText="1" shrinkToFit="1"/>
    </xf>
    <xf numFmtId="4" fontId="11" fillId="0" borderId="48" xfId="0" applyNumberFormat="1" applyFont="1" applyFill="1" applyBorder="1" applyAlignment="1">
      <alignment horizontal="right" vertical="center" indent="1"/>
    </xf>
    <xf numFmtId="10" fontId="11" fillId="0" borderId="48" xfId="26" applyNumberFormat="1" applyFont="1" applyFill="1" applyBorder="1" applyAlignment="1">
      <alignment horizontal="right" vertical="center" indent="1"/>
    </xf>
    <xf numFmtId="0" fontId="22" fillId="0" borderId="10" xfId="20" applyFont="1" applyFill="1" applyBorder="1" applyAlignment="1">
      <alignment horizontal="left" vertical="center" wrapText="1"/>
      <protection/>
    </xf>
    <xf numFmtId="0" fontId="20" fillId="0" borderId="10" xfId="0" applyFont="1" applyBorder="1" applyAlignment="1">
      <alignment horizontal="left" vertical="center" wrapText="1"/>
    </xf>
    <xf numFmtId="0" fontId="22" fillId="0" borderId="10" xfId="20" applyFont="1" applyFill="1" applyBorder="1" applyAlignment="1">
      <alignment vertical="center" wrapText="1"/>
      <protection/>
    </xf>
    <xf numFmtId="0" fontId="22" fillId="0" borderId="49" xfId="20" applyFont="1" applyFill="1" applyBorder="1" applyAlignment="1">
      <alignment vertical="center" wrapText="1"/>
      <protection/>
    </xf>
    <xf numFmtId="10" fontId="22" fillId="0" borderId="8" xfId="21" applyNumberFormat="1" applyFont="1" applyFill="1" applyBorder="1" applyAlignment="1">
      <alignment horizontal="right" vertical="center" indent="1"/>
      <protection/>
    </xf>
    <xf numFmtId="10" fontId="22" fillId="0" borderId="21" xfId="21" applyNumberFormat="1" applyFont="1" applyFill="1" applyBorder="1" applyAlignment="1">
      <alignment horizontal="right" vertical="center" indent="1"/>
      <protection/>
    </xf>
    <xf numFmtId="10" fontId="22" fillId="0" borderId="24" xfId="21" applyNumberFormat="1" applyFont="1" applyFill="1" applyBorder="1" applyAlignment="1">
      <alignment horizontal="right" vertical="center" indent="1"/>
      <protection/>
    </xf>
    <xf numFmtId="10" fontId="22" fillId="0" borderId="12" xfId="21" applyNumberFormat="1" applyFont="1" applyFill="1" applyBorder="1" applyAlignment="1">
      <alignment horizontal="right" vertical="center" indent="1"/>
      <protection/>
    </xf>
    <xf numFmtId="10" fontId="22" fillId="0" borderId="50" xfId="21" applyNumberFormat="1" applyFont="1" applyFill="1" applyBorder="1" applyAlignment="1">
      <alignment horizontal="right" vertical="center" indent="1"/>
      <protection/>
    </xf>
    <xf numFmtId="10" fontId="20" fillId="0" borderId="50" xfId="0" applyNumberFormat="1" applyFont="1" applyBorder="1" applyAlignment="1">
      <alignment horizontal="right" vertical="center" indent="1"/>
    </xf>
    <xf numFmtId="10" fontId="22" fillId="0" borderId="34" xfId="21" applyNumberFormat="1" applyFont="1" applyFill="1" applyBorder="1" applyAlignment="1">
      <alignment horizontal="right" vertical="center" indent="1"/>
      <protection/>
    </xf>
    <xf numFmtId="0" fontId="11" fillId="0" borderId="0" xfId="0" applyFont="1" applyBorder="1" applyAlignment="1">
      <alignment horizontal="center" vertical="center"/>
    </xf>
    <xf numFmtId="0" fontId="22" fillId="0" borderId="5" xfId="20" applyFont="1" applyFill="1" applyBorder="1" applyAlignment="1">
      <alignment vertical="center" wrapText="1"/>
      <protection/>
    </xf>
    <xf numFmtId="14" fontId="22" fillId="0" borderId="8" xfId="20" applyNumberFormat="1" applyFont="1" applyFill="1" applyBorder="1" applyAlignment="1">
      <alignment horizontal="center" vertical="center" wrapText="1"/>
      <protection/>
    </xf>
    <xf numFmtId="10" fontId="22" fillId="0" borderId="8" xfId="21" applyNumberFormat="1" applyFont="1" applyFill="1" applyBorder="1" applyAlignment="1">
      <alignment horizontal="right" vertical="center" wrapText="1" indent="1"/>
      <protection/>
    </xf>
    <xf numFmtId="10" fontId="22" fillId="0" borderId="37" xfId="23" applyNumberFormat="1" applyFont="1" applyFill="1" applyBorder="1" applyAlignment="1">
      <alignment horizontal="right" vertical="center" wrapText="1" indent="1"/>
      <protection/>
    </xf>
    <xf numFmtId="0" fontId="41" fillId="0" borderId="0" xfId="20" applyFont="1" applyFill="1" applyBorder="1" applyAlignment="1">
      <alignment vertical="center" wrapText="1"/>
      <protection/>
    </xf>
    <xf numFmtId="10" fontId="41" fillId="0" borderId="0" xfId="21" applyNumberFormat="1" applyFont="1" applyFill="1" applyBorder="1" applyAlignment="1">
      <alignment horizontal="center" vertical="center" wrapText="1"/>
      <protection/>
    </xf>
    <xf numFmtId="10" fontId="41" fillId="0" borderId="0" xfId="21" applyNumberFormat="1" applyFont="1" applyFill="1" applyBorder="1" applyAlignment="1">
      <alignment horizontal="right" vertical="center" wrapText="1" indent="1"/>
      <protection/>
    </xf>
    <xf numFmtId="10" fontId="41" fillId="0" borderId="0" xfId="23" applyNumberFormat="1" applyFont="1" applyFill="1" applyBorder="1" applyAlignment="1">
      <alignment horizontal="center" vertical="center" wrapText="1"/>
      <protection/>
    </xf>
    <xf numFmtId="10" fontId="22" fillId="0" borderId="45" xfId="21" applyNumberFormat="1" applyFont="1" applyFill="1" applyBorder="1" applyAlignment="1">
      <alignment horizontal="right" vertical="center" wrapText="1" indent="1"/>
      <protection/>
    </xf>
    <xf numFmtId="10" fontId="22" fillId="0" borderId="11" xfId="21" applyNumberFormat="1" applyFont="1" applyFill="1" applyBorder="1" applyAlignment="1">
      <alignment horizontal="right" vertical="center" wrapText="1" indent="1"/>
      <protection/>
    </xf>
    <xf numFmtId="0" fontId="11" fillId="0" borderId="51" xfId="0" applyFont="1" applyFill="1" applyBorder="1" applyAlignment="1">
      <alignment horizontal="left" vertical="center" wrapText="1" shrinkToFit="1"/>
    </xf>
    <xf numFmtId="4" fontId="11" fillId="0" borderId="52" xfId="0" applyNumberFormat="1" applyFont="1" applyFill="1" applyBorder="1" applyAlignment="1">
      <alignment horizontal="right" vertical="center" indent="1"/>
    </xf>
    <xf numFmtId="10" fontId="22" fillId="0" borderId="52" xfId="21" applyNumberFormat="1" applyFont="1" applyFill="1" applyBorder="1" applyAlignment="1">
      <alignment horizontal="right" vertical="center" wrapText="1" indent="1"/>
      <protection/>
    </xf>
    <xf numFmtId="4" fontId="11" fillId="0" borderId="53" xfId="0" applyNumberFormat="1" applyFont="1" applyFill="1" applyBorder="1" applyAlignment="1">
      <alignment horizontal="right" vertical="center" indent="1"/>
    </xf>
    <xf numFmtId="4" fontId="11" fillId="0" borderId="19" xfId="0" applyNumberFormat="1" applyFont="1" applyFill="1" applyBorder="1" applyAlignment="1">
      <alignment horizontal="right" vertical="center" indent="1"/>
    </xf>
    <xf numFmtId="10" fontId="20" fillId="0" borderId="39" xfId="0" applyNumberFormat="1" applyFont="1" applyBorder="1" applyAlignment="1">
      <alignment horizontal="right" vertical="center" indent="1"/>
    </xf>
    <xf numFmtId="10" fontId="20" fillId="0" borderId="21" xfId="0" applyNumberFormat="1" applyFont="1" applyBorder="1" applyAlignment="1">
      <alignment horizontal="right" vertical="center" indent="1"/>
    </xf>
    <xf numFmtId="0" fontId="22" fillId="0" borderId="44" xfId="20" applyFont="1" applyFill="1" applyBorder="1" applyAlignment="1">
      <alignment horizontal="left" vertical="center" wrapText="1"/>
      <protection/>
    </xf>
    <xf numFmtId="10" fontId="22" fillId="0" borderId="46" xfId="21" applyNumberFormat="1" applyFont="1" applyFill="1" applyBorder="1" applyAlignment="1">
      <alignment horizontal="right" vertical="center" indent="1"/>
      <protection/>
    </xf>
    <xf numFmtId="0" fontId="7" fillId="0" borderId="25" xfId="0" applyFont="1" applyBorder="1" applyAlignment="1">
      <alignment horizontal="left" vertical="center"/>
    </xf>
    <xf numFmtId="0" fontId="41" fillId="0" borderId="25" xfId="22" applyFont="1" applyFill="1" applyBorder="1" applyAlignment="1">
      <alignment horizontal="center" vertical="center" wrapText="1"/>
      <protection/>
    </xf>
    <xf numFmtId="0" fontId="41" fillId="0" borderId="54" xfId="22" applyFont="1" applyFill="1" applyBorder="1" applyAlignment="1">
      <alignment horizontal="center" vertical="center" wrapText="1"/>
      <protection/>
    </xf>
    <xf numFmtId="0" fontId="10" fillId="0" borderId="6" xfId="0" applyFont="1" applyBorder="1" applyAlignment="1">
      <alignment horizontal="left" vertical="center" wrapText="1"/>
    </xf>
    <xf numFmtId="0" fontId="7" fillId="0" borderId="0" xfId="0" applyFont="1" applyAlignment="1">
      <alignment vertical="center"/>
    </xf>
    <xf numFmtId="0" fontId="12" fillId="0" borderId="55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1" fillId="0" borderId="56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12" fillId="0" borderId="4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/>
    </xf>
    <xf numFmtId="0" fontId="10" fillId="0" borderId="38" xfId="0" applyFont="1" applyFill="1" applyBorder="1" applyAlignment="1">
      <alignment horizontal="left" vertical="center"/>
    </xf>
    <xf numFmtId="0" fontId="12" fillId="0" borderId="6" xfId="0" applyFont="1" applyFill="1" applyBorder="1" applyAlignment="1">
      <alignment horizontal="center" vertical="center" wrapText="1"/>
    </xf>
    <xf numFmtId="0" fontId="12" fillId="0" borderId="57" xfId="0" applyFont="1" applyFill="1" applyBorder="1" applyAlignment="1">
      <alignment horizontal="center" vertical="center" wrapText="1"/>
    </xf>
    <xf numFmtId="0" fontId="12" fillId="0" borderId="58" xfId="0" applyFont="1" applyFill="1" applyBorder="1" applyAlignment="1">
      <alignment horizontal="center" vertical="center" wrapText="1"/>
    </xf>
    <xf numFmtId="0" fontId="12" fillId="0" borderId="59" xfId="0" applyFont="1" applyBorder="1" applyAlignment="1">
      <alignment horizontal="center" vertical="center" wrapText="1"/>
    </xf>
    <xf numFmtId="0" fontId="10" fillId="0" borderId="60" xfId="0" applyFont="1" applyBorder="1" applyAlignment="1">
      <alignment horizontal="left" vertical="center" wrapText="1"/>
    </xf>
    <xf numFmtId="0" fontId="10" fillId="0" borderId="25" xfId="0" applyFont="1" applyBorder="1" applyAlignment="1">
      <alignment horizontal="left" vertical="center" wrapText="1"/>
    </xf>
    <xf numFmtId="0" fontId="11" fillId="0" borderId="25" xfId="0" applyFont="1" applyBorder="1" applyAlignment="1">
      <alignment vertical="center" wrapText="1"/>
    </xf>
    <xf numFmtId="0" fontId="11" fillId="0" borderId="0" xfId="0" applyFont="1" applyBorder="1" applyAlignment="1">
      <alignment vertical="center" wrapText="1"/>
    </xf>
    <xf numFmtId="0" fontId="11" fillId="0" borderId="38" xfId="0" applyFont="1" applyBorder="1" applyAlignment="1">
      <alignment horizontal="left" vertical="center" wrapText="1"/>
    </xf>
    <xf numFmtId="0" fontId="11" fillId="0" borderId="38" xfId="0" applyFont="1" applyBorder="1" applyAlignment="1">
      <alignment vertical="center"/>
    </xf>
    <xf numFmtId="0" fontId="0" fillId="0" borderId="56" xfId="0" applyBorder="1" applyAlignment="1">
      <alignment/>
    </xf>
    <xf numFmtId="0" fontId="10" fillId="0" borderId="38" xfId="0" applyFont="1" applyBorder="1" applyAlignment="1">
      <alignment horizontal="left" vertical="center" wrapText="1"/>
    </xf>
    <xf numFmtId="0" fontId="11" fillId="0" borderId="6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left" vertical="center"/>
    </xf>
    <xf numFmtId="0" fontId="11" fillId="0" borderId="26" xfId="0" applyFont="1" applyBorder="1" applyAlignment="1">
      <alignment horizontal="center" vertical="center"/>
    </xf>
    <xf numFmtId="0" fontId="41" fillId="0" borderId="61" xfId="20" applyFont="1" applyFill="1" applyBorder="1" applyAlignment="1">
      <alignment vertical="center" wrapText="1"/>
      <protection/>
    </xf>
    <xf numFmtId="10" fontId="41" fillId="0" borderId="61" xfId="21" applyNumberFormat="1" applyFont="1" applyFill="1" applyBorder="1" applyAlignment="1">
      <alignment horizontal="center" vertical="center" wrapText="1"/>
      <protection/>
    </xf>
    <xf numFmtId="10" fontId="41" fillId="0" borderId="61" xfId="21" applyNumberFormat="1" applyFont="1" applyFill="1" applyBorder="1" applyAlignment="1">
      <alignment horizontal="right" vertical="center" wrapText="1" indent="1"/>
      <protection/>
    </xf>
    <xf numFmtId="0" fontId="10" fillId="0" borderId="62" xfId="0" applyFont="1" applyBorder="1" applyAlignment="1">
      <alignment horizontal="left" vertical="center" wrapText="1"/>
    </xf>
    <xf numFmtId="0" fontId="11" fillId="0" borderId="62" xfId="0" applyFont="1" applyFill="1" applyBorder="1" applyAlignment="1">
      <alignment horizontal="center" vertical="center"/>
    </xf>
  </cellXfs>
  <cellStyles count="15">
    <cellStyle name="Normal" xfId="0"/>
    <cellStyle name="Гиперссылка" xfId="15"/>
    <cellStyle name="Currency" xfId="16"/>
    <cellStyle name="Currency [0]" xfId="17"/>
    <cellStyle name="Обычный_Nastya_Otkrit" xfId="18"/>
    <cellStyle name="Обычный_Відкр_1" xfId="19"/>
    <cellStyle name="Обычный_Відкр_2" xfId="20"/>
    <cellStyle name="Обычный_З_2_28.10" xfId="21"/>
    <cellStyle name="Обычный_Лист2" xfId="22"/>
    <cellStyle name="Обычный_Лист5" xfId="23"/>
    <cellStyle name="Открывавшаяся гиперссылка" xfId="24"/>
    <cellStyle name="Percent" xfId="25"/>
    <cellStyle name="Процентный 2" xfId="26"/>
    <cellStyle name="Comma" xfId="27"/>
    <cellStyle name="Comma [0]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1" u="none" baseline="0">
                <a:latin typeface="Arial Cyr"/>
                <a:ea typeface="Arial Cyr"/>
                <a:cs typeface="Arial Cyr"/>
              </a:rPr>
              <a:t>Динаміка індексів українських акцій та доходності публічних фондів за місяць</a:t>
            </a:r>
          </a:p>
        </c:rich>
      </c:tx>
      <c:layout>
        <c:manualLayout>
          <c:xMode val="factor"/>
          <c:yMode val="factor"/>
          <c:x val="0.0007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"/>
          <c:y val="0.24575"/>
          <c:w val="0.986"/>
          <c:h val="0.49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'інд+дох'!$B$2</c:f>
              <c:strCache>
                <c:ptCount val="1"/>
                <c:pt idx="0">
                  <c:v>Індекс ПФТС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3366FF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FF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875" b="1" i="0" u="none" baseline="0">
                    <a:solidFill>
                      <a:srgbClr val="3366FF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'інд+дох'!$A$3:$A$5</c:f>
              <c:strCache/>
            </c:strRef>
          </c:cat>
          <c:val>
            <c:numRef>
              <c:f>'інд+дох'!$B$3:$B$5</c:f>
              <c:numCache/>
            </c:numRef>
          </c:val>
        </c:ser>
        <c:ser>
          <c:idx val="1"/>
          <c:order val="1"/>
          <c:tx>
            <c:strRef>
              <c:f>'інд+дох'!$C$2</c:f>
              <c:strCache>
                <c:ptCount val="1"/>
                <c:pt idx="0">
                  <c:v>Індекс УБ</c:v>
                </c:pt>
              </c:strCache>
            </c:strRef>
          </c:tx>
          <c:spPr>
            <a:solidFill>
              <a:srgbClr val="CCFF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008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8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850" b="1" i="0" u="none" baseline="0">
                    <a:solidFill>
                      <a:srgbClr val="008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'інд+дох'!$A$3:$A$5</c:f>
              <c:strCache/>
            </c:strRef>
          </c:cat>
          <c:val>
            <c:numRef>
              <c:f>'інд+дох'!$C$3:$C$5</c:f>
              <c:numCache/>
            </c:numRef>
          </c:val>
        </c:ser>
        <c:ser>
          <c:idx val="2"/>
          <c:order val="2"/>
          <c:tx>
            <c:strRef>
              <c:f>'інд+дох'!$D$2</c:f>
              <c:strCache>
                <c:ptCount val="1"/>
                <c:pt idx="0">
                  <c:v>Відкриті ІСІ</c:v>
                </c:pt>
              </c:strCache>
            </c:strRef>
          </c:tx>
          <c:spPr>
            <a:solidFill>
              <a:srgbClr val="CC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8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8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8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8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850" b="1" i="0" u="none" baseline="0">
                    <a:solidFill>
                      <a:srgbClr val="80008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'інд+дох'!$A$3:$A$5</c:f>
              <c:strCache/>
            </c:strRef>
          </c:cat>
          <c:val>
            <c:numRef>
              <c:f>'інд+дох'!$D$3:$D$5</c:f>
              <c:numCache/>
            </c:numRef>
          </c:val>
        </c:ser>
        <c:ser>
          <c:idx val="3"/>
          <c:order val="3"/>
          <c:tx>
            <c:strRef>
              <c:f>'інд+дох'!$E$2</c:f>
              <c:strCache>
                <c:ptCount val="1"/>
                <c:pt idx="0">
                  <c:v>Інтервальні ІСІ</c:v>
                </c:pt>
              </c:strCache>
            </c:strRef>
          </c:tx>
          <c:spPr>
            <a:solidFill>
              <a:srgbClr val="9696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808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808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808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950" b="1" i="0" u="none" baseline="0">
                    <a:solidFill>
                      <a:srgbClr val="80808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'інд+дох'!$A$3:$A$5</c:f>
              <c:strCache/>
            </c:strRef>
          </c:cat>
          <c:val>
            <c:numRef>
              <c:f>'інд+дох'!$E$3:$E$5</c:f>
              <c:numCache/>
            </c:numRef>
          </c:val>
        </c:ser>
        <c:ser>
          <c:idx val="4"/>
          <c:order val="4"/>
          <c:tx>
            <c:strRef>
              <c:f>'інд+дох'!$F$2</c:f>
              <c:strCache>
                <c:ptCount val="1"/>
                <c:pt idx="0">
                  <c:v>Закриті ІСІ</c:v>
                </c:pt>
              </c:strCache>
            </c:strRef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0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850" b="1" i="0" u="none" baseline="0">
                    <a:solidFill>
                      <a:srgbClr val="00008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'інд+дох'!$A$3:$A$5</c:f>
              <c:strCache/>
            </c:strRef>
          </c:cat>
          <c:val>
            <c:numRef>
              <c:f>'інд+дох'!$F$3:$F$5</c:f>
              <c:numCache/>
            </c:numRef>
          </c:val>
        </c:ser>
        <c:overlap val="-10"/>
        <c:gapWidth val="400"/>
        <c:axId val="54342368"/>
        <c:axId val="19319265"/>
      </c:barChart>
      <c:catAx>
        <c:axId val="54342368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1100" b="1" i="1" u="none" baseline="0">
                <a:latin typeface="Arial Cyr"/>
                <a:ea typeface="Arial Cyr"/>
                <a:cs typeface="Arial Cyr"/>
              </a:defRPr>
            </a:pPr>
          </a:p>
        </c:txPr>
        <c:crossAx val="19319265"/>
        <c:crosses val="autoZero"/>
        <c:auto val="1"/>
        <c:lblOffset val="0"/>
        <c:noMultiLvlLbl val="0"/>
      </c:catAx>
      <c:valAx>
        <c:axId val="19319265"/>
        <c:scaling>
          <c:orientation val="minMax"/>
          <c:max val="0.1"/>
          <c:min val="-0.35"/>
        </c:scaling>
        <c:axPos val="l"/>
        <c:delete val="0"/>
        <c:numFmt formatCode="0%" sourceLinked="0"/>
        <c:majorTickMark val="out"/>
        <c:minorTickMark val="none"/>
        <c:tickLblPos val="nextTo"/>
        <c:crossAx val="5434236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"/>
          <c:y val="0.77"/>
          <c:w val="0.65"/>
          <c:h val="0.0845"/>
        </c:manualLayout>
      </c:layout>
      <c:overlay val="0"/>
      <c:spPr>
        <a:ln w="3175">
          <a:solidFill>
            <a:srgbClr val="FFFFCC"/>
          </a:solidFill>
        </a:ln>
      </c:spPr>
      <c:txPr>
        <a:bodyPr vert="horz" rot="0"/>
        <a:lstStyle/>
        <a:p>
          <a:pPr>
            <a:defRPr lang="en-US" cap="none" sz="1100" b="1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1" u="none" baseline="0">
                <a:latin typeface="Arial Cyr"/>
                <a:ea typeface="Arial Cyr"/>
                <a:cs typeface="Arial Cyr"/>
              </a:rPr>
              <a:t>Динаміка українських та світових індексів акцій
за місяць</a:t>
            </a:r>
          </a:p>
        </c:rich>
      </c:tx>
      <c:layout>
        <c:manualLayout>
          <c:xMode val="factor"/>
          <c:yMode val="factor"/>
          <c:x val="-0.00675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51"/>
          <c:w val="1"/>
          <c:h val="0.72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'інд+дох'!$B$22</c:f>
              <c:strCache>
                <c:ptCount val="1"/>
                <c:pt idx="0">
                  <c:v>Зміна за місяць</c:v>
                </c:pt>
              </c:strCache>
            </c:strRef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dist"/>
              <a:lstStyle/>
              <a:p>
                <a:pPr>
                  <a:defRPr lang="en-US" cap="none" sz="1100" b="1" i="0" u="none" baseline="0">
                    <a:solidFill>
                      <a:srgbClr val="333333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'інд+дох'!$A$23:$A$35</c:f>
              <c:strCache/>
            </c:strRef>
          </c:cat>
          <c:val>
            <c:numRef>
              <c:f>'інд+дох'!$B$23:$B$35</c:f>
              <c:numCache/>
            </c:numRef>
          </c:val>
        </c:ser>
        <c:ser>
          <c:idx val="1"/>
          <c:order val="1"/>
          <c:tx>
            <c:strRef>
              <c:f>'інд+дох'!$C$22</c:f>
              <c:strCache>
                <c:ptCount val="1"/>
                <c:pt idx="0">
                  <c:v>Зміна з початку року</c:v>
                </c:pt>
              </c:strCache>
            </c:strRef>
          </c:tx>
          <c:spPr>
            <a:solidFill>
              <a:srgbClr val="0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'інд+дох'!$A$23:$A$35</c:f>
              <c:strCache/>
            </c:strRef>
          </c:cat>
          <c:val>
            <c:numRef>
              <c:f>'інд+дох'!$C$23:$C$35</c:f>
              <c:numCache/>
            </c:numRef>
          </c:val>
        </c:ser>
        <c:overlap val="-20"/>
        <c:gapWidth val="100"/>
        <c:axId val="39655658"/>
        <c:axId val="21356603"/>
      </c:barChart>
      <c:catAx>
        <c:axId val="3965565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100" b="0" i="0" u="none" baseline="0">
                <a:solidFill>
                  <a:srgbClr val="333333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1356603"/>
        <c:crosses val="autoZero"/>
        <c:auto val="0"/>
        <c:lblOffset val="100"/>
        <c:tickLblSkip val="1"/>
        <c:noMultiLvlLbl val="0"/>
      </c:catAx>
      <c:valAx>
        <c:axId val="21356603"/>
        <c:scaling>
          <c:orientation val="minMax"/>
          <c:max val="0.25"/>
          <c:min val="-0.35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333333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965565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455"/>
          <c:y val="0.8975"/>
          <c:w val="0.59725"/>
          <c:h val="0.054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100" b="1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5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Частки фондів у сукупній ВЧА відкритих ІСІ</a:t>
            </a:r>
          </a:p>
        </c:rich>
      </c:tx>
      <c:layout>
        <c:manualLayout>
          <c:xMode val="factor"/>
          <c:yMode val="factor"/>
          <c:x val="-0.01475"/>
          <c:y val="0.0425"/>
        </c:manualLayout>
      </c:layout>
      <c:spPr>
        <a:noFill/>
        <a:ln>
          <a:noFill/>
        </a:ln>
      </c:spPr>
    </c:title>
    <c:view3D>
      <c:rotX val="35"/>
      <c:hPercent val="50"/>
      <c:rotY val="260"/>
      <c:depthPercent val="100"/>
      <c:rAngAx val="1"/>
    </c:view3D>
    <c:plotArea>
      <c:layout>
        <c:manualLayout>
          <c:xMode val="edge"/>
          <c:yMode val="edge"/>
          <c:x val="0.3065"/>
          <c:y val="0.321"/>
          <c:w val="0.43425"/>
          <c:h val="0.353"/>
        </c:manualLayout>
      </c:layout>
      <c:pie3DChart>
        <c:varyColors val="1"/>
        <c:ser>
          <c:idx val="0"/>
          <c:order val="0"/>
          <c:spPr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950" b="0" i="0" u="none" baseline="0"/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В_ВЧА!$B$31:$B$41</c:f>
              <c:strCache/>
            </c:strRef>
          </c:cat>
          <c:val>
            <c:numRef>
              <c:f>В_ВЧА!$C$31:$C$41</c:f>
              <c:numCache/>
            </c:numRef>
          </c:val>
        </c:ser>
        <c:ser>
          <c:idx val="1"/>
          <c:order val="1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В_ВЧА!$B$31:$B$41</c:f>
              <c:strCache/>
            </c:strRef>
          </c:cat>
          <c:val>
            <c:numRef>
              <c:f>В_ВЧА!$D$31:$D$41</c:f>
              <c:numCache/>
            </c:numRef>
          </c:val>
        </c:ser>
        <c:firstSliceAng val="26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/>
              <a:t>Динаміка ВЧА відкритих ІСІ за місяць</a:t>
            </a:r>
          </a:p>
        </c:rich>
      </c:tx>
      <c:layout>
        <c:manualLayout>
          <c:xMode val="factor"/>
          <c:yMode val="factor"/>
          <c:x val="0.03525"/>
          <c:y val="0.00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355"/>
          <c:w val="0.96925"/>
          <c:h val="0.519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'В_динаміка ВЧА'!$C$62</c:f>
              <c:strCache>
                <c:ptCount val="1"/>
                <c:pt idx="0">
                  <c:v>Зміна ВЧА, тис. грн.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>
                  <a:defRPr lang="en-US" cap="none" sz="1200" b="1" i="0" u="none" baseline="0">
                    <a:solidFill>
                      <a:srgbClr val="0000FF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'В_динаміка ВЧА'!$B$63:$B$73</c:f>
              <c:strCache/>
            </c:strRef>
          </c:cat>
          <c:val>
            <c:numRef>
              <c:f>'В_динаміка ВЧА'!$C$63:$C$73</c:f>
              <c:numCache/>
            </c:numRef>
          </c:val>
        </c:ser>
        <c:ser>
          <c:idx val="0"/>
          <c:order val="1"/>
          <c:tx>
            <c:strRef>
              <c:f>'В_динаміка ВЧА'!$E$62</c:f>
              <c:strCache>
                <c:ptCount val="1"/>
                <c:pt idx="0">
                  <c:v>Чистий притік/відтік капіталу, тис. грн.</c:v>
                </c:pt>
              </c:strCache>
            </c:strRef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 algn="r">
                  <a:defRPr lang="en-US" cap="none" sz="1200" b="1" i="0" u="none" baseline="0">
                    <a:solidFill>
                      <a:srgbClr val="00808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'В_динаміка ВЧА'!$B$63:$B$73</c:f>
              <c:strCache/>
            </c:strRef>
          </c:cat>
          <c:val>
            <c:numRef>
              <c:f>'В_динаміка ВЧА'!$E$63:$E$73</c:f>
              <c:numCache/>
            </c:numRef>
          </c:val>
        </c:ser>
        <c:overlap val="-30"/>
        <c:axId val="57991700"/>
        <c:axId val="52163253"/>
      </c:barChart>
      <c:lineChart>
        <c:grouping val="standard"/>
        <c:varyColors val="0"/>
        <c:ser>
          <c:idx val="2"/>
          <c:order val="2"/>
          <c:tx>
            <c:strRef>
              <c:f>'В_динаміка ВЧА'!$D$62</c:f>
              <c:strCache>
                <c:ptCount val="1"/>
                <c:pt idx="0">
                  <c:v>Зміна ВЧА, %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3366FF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'В_динаміка ВЧА'!$B$63:$B$72</c:f>
              <c:strCache/>
            </c:strRef>
          </c:cat>
          <c:val>
            <c:numRef>
              <c:f>'В_динаміка ВЧА'!$D$63:$D$72</c:f>
              <c:numCache/>
            </c:numRef>
          </c:val>
          <c:smooth val="0"/>
        </c:ser>
        <c:axId val="66816094"/>
        <c:axId val="64473935"/>
      </c:lineChart>
      <c:catAx>
        <c:axId val="57991700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high"/>
        <c:txPr>
          <a:bodyPr vert="horz" rot="0"/>
          <a:lstStyle/>
          <a:p>
            <a:pPr>
              <a:defRPr lang="en-US" cap="none" sz="1100" b="0" i="0" u="none" baseline="0"/>
            </a:pPr>
          </a:p>
        </c:txPr>
        <c:crossAx val="52163253"/>
        <c:crosses val="autoZero"/>
        <c:auto val="0"/>
        <c:lblOffset val="40"/>
        <c:noMultiLvlLbl val="0"/>
      </c:catAx>
      <c:valAx>
        <c:axId val="52163253"/>
        <c:scaling>
          <c:orientation val="minMax"/>
          <c:max val="250"/>
          <c:min val="-3500"/>
        </c:scaling>
        <c:axPos val="l"/>
        <c:delete val="0"/>
        <c:numFmt formatCode="#,##0" sourceLinked="0"/>
        <c:majorTickMark val="in"/>
        <c:minorTickMark val="none"/>
        <c:tickLblPos val="nextTo"/>
        <c:crossAx val="57991700"/>
        <c:crossesAt val="1"/>
        <c:crossBetween val="between"/>
        <c:dispUnits/>
      </c:valAx>
      <c:catAx>
        <c:axId val="66816094"/>
        <c:scaling>
          <c:orientation val="minMax"/>
        </c:scaling>
        <c:axPos val="b"/>
        <c:delete val="1"/>
        <c:majorTickMark val="in"/>
        <c:minorTickMark val="none"/>
        <c:tickLblPos val="nextTo"/>
        <c:crossAx val="64473935"/>
        <c:crosses val="autoZero"/>
        <c:auto val="0"/>
        <c:lblOffset val="100"/>
        <c:noMultiLvlLbl val="0"/>
      </c:catAx>
      <c:valAx>
        <c:axId val="64473935"/>
        <c:scaling>
          <c:orientation val="minMax"/>
          <c:max val="0.4"/>
          <c:min val="-0.8"/>
        </c:scaling>
        <c:axPos val="l"/>
        <c:delete val="0"/>
        <c:numFmt formatCode="0%" sourceLinked="0"/>
        <c:majorTickMark val="in"/>
        <c:minorTickMark val="none"/>
        <c:tickLblPos val="nextTo"/>
        <c:crossAx val="66816094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715"/>
          <c:y val="0.758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200" b="1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1" u="none" baseline="0">
                <a:latin typeface="Arial Cyr"/>
                <a:ea typeface="Arial Cyr"/>
                <a:cs typeface="Arial Cyr"/>
              </a:rPr>
              <a:t>Доходність відкритих фондів, 
банківських депозитів та індексів за місяць</a:t>
            </a:r>
          </a:p>
        </c:rich>
      </c:tx>
      <c:layout>
        <c:manualLayout>
          <c:xMode val="factor"/>
          <c:yMode val="factor"/>
          <c:x val="0.002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9"/>
          <c:w val="1"/>
          <c:h val="0.9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0"/>
            <c:invertIfNegative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21"/>
            <c:invertIfNegative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22"/>
            <c:invertIfNegative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23"/>
            <c:invertIfNegative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24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25"/>
            <c:invertIfNegative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26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27"/>
            <c:invertIfNegative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Pt>
            <c:idx val="28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29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30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31"/>
            <c:invertIfNegative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32"/>
            <c:invertIfNegative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Pt>
            <c:idx val="33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34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35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36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37"/>
            <c:invertIfNegative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38"/>
            <c:invertIfNegative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39"/>
            <c:invertIfNegative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40"/>
            <c:invertIfNegative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41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42"/>
            <c:invertIfNegative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43"/>
            <c:invertIfNegative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4"/>
            <c:invertIfNegative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Pt>
            <c:idx val="45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46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47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'В_діаграма(дох)'!$A$2:$A$32</c:f>
              <c:strCache/>
            </c:strRef>
          </c:cat>
          <c:val>
            <c:numRef>
              <c:f>'В_діаграма(дох)'!$B$2:$B$32</c:f>
              <c:numCache/>
            </c:numRef>
          </c:val>
        </c:ser>
        <c:gapWidth val="60"/>
        <c:axId val="43394504"/>
        <c:axId val="55006217"/>
      </c:barChart>
      <c:catAx>
        <c:axId val="4339450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80808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5006217"/>
        <c:crosses val="autoZero"/>
        <c:auto val="0"/>
        <c:lblOffset val="0"/>
        <c:tickLblSkip val="1"/>
        <c:noMultiLvlLbl val="0"/>
      </c:catAx>
      <c:valAx>
        <c:axId val="55006217"/>
        <c:scaling>
          <c:orientation val="minMax"/>
          <c:max val="0.09"/>
          <c:min val="-1"/>
        </c:scaling>
        <c:axPos val="b"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80808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339450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7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/>
              <a:t>Динаміка ВЧА інтервальних ІСІ за місяць</a:t>
            </a:r>
          </a:p>
        </c:rich>
      </c:tx>
      <c:layout>
        <c:manualLayout>
          <c:xMode val="factor"/>
          <c:yMode val="factor"/>
          <c:x val="-0.01825"/>
          <c:y val="0.03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4225"/>
          <c:w val="1"/>
          <c:h val="0.573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'І_динаміка ВЧА'!$C$38</c:f>
              <c:strCache>
                <c:ptCount val="1"/>
                <c:pt idx="0">
                  <c:v>Зміна ВЧА, тис. грн.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FF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'І_динаміка ВЧА'!$B$39:$B$44</c:f>
              <c:strCache/>
            </c:strRef>
          </c:cat>
          <c:val>
            <c:numRef>
              <c:f>'І_динаміка ВЧА'!$C$39:$C$44</c:f>
              <c:numCache/>
            </c:numRef>
          </c:val>
        </c:ser>
        <c:ser>
          <c:idx val="0"/>
          <c:order val="1"/>
          <c:tx>
            <c:strRef>
              <c:f>'І_динаміка ВЧА'!$E$38</c:f>
              <c:strCache>
                <c:ptCount val="1"/>
                <c:pt idx="0">
                  <c:v>Чистий притік/відтік капіталу, тис. грн.</c:v>
                </c:pt>
              </c:strCache>
            </c:strRef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808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'І_динаміка ВЧА'!$B$39:$B$44</c:f>
              <c:strCache/>
            </c:strRef>
          </c:cat>
          <c:val>
            <c:numRef>
              <c:f>'І_динаміка ВЧА'!$E$39:$E$44</c:f>
              <c:numCache/>
            </c:numRef>
          </c:val>
        </c:ser>
        <c:overlap val="-20"/>
        <c:axId val="25293906"/>
        <c:axId val="26318563"/>
      </c:barChart>
      <c:lineChart>
        <c:grouping val="standard"/>
        <c:varyColors val="0"/>
        <c:ser>
          <c:idx val="2"/>
          <c:order val="2"/>
          <c:tx>
            <c:strRef>
              <c:f>'І_динаміка ВЧА'!$D$38</c:f>
              <c:strCache>
                <c:ptCount val="1"/>
                <c:pt idx="0">
                  <c:v>Зміна ВЧА, %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3366FF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'І_динаміка ВЧА'!$D$39:$D$44</c:f>
              <c:numCache/>
            </c:numRef>
          </c:val>
          <c:smooth val="0"/>
        </c:ser>
        <c:axId val="35540476"/>
        <c:axId val="51428829"/>
      </c:lineChart>
      <c:catAx>
        <c:axId val="25293906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high"/>
        <c:txPr>
          <a:bodyPr vert="horz" rot="0"/>
          <a:lstStyle/>
          <a:p>
            <a:pPr>
              <a:defRPr lang="en-US" cap="none" sz="1100" b="0" i="0" u="none" baseline="0"/>
            </a:pPr>
          </a:p>
        </c:txPr>
        <c:crossAx val="26318563"/>
        <c:crosses val="autoZero"/>
        <c:auto val="0"/>
        <c:lblOffset val="100"/>
        <c:noMultiLvlLbl val="0"/>
      </c:catAx>
      <c:valAx>
        <c:axId val="26318563"/>
        <c:scaling>
          <c:orientation val="minMax"/>
          <c:max val="160"/>
        </c:scaling>
        <c:axPos val="l"/>
        <c:delete val="0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25293906"/>
        <c:crossesAt val="1"/>
        <c:crossBetween val="between"/>
        <c:dispUnits/>
      </c:valAx>
      <c:catAx>
        <c:axId val="35540476"/>
        <c:scaling>
          <c:orientation val="minMax"/>
        </c:scaling>
        <c:axPos val="b"/>
        <c:delete val="1"/>
        <c:majorTickMark val="in"/>
        <c:minorTickMark val="none"/>
        <c:tickLblPos val="nextTo"/>
        <c:crossAx val="51428829"/>
        <c:crosses val="autoZero"/>
        <c:auto val="0"/>
        <c:lblOffset val="100"/>
        <c:noMultiLvlLbl val="0"/>
      </c:catAx>
      <c:valAx>
        <c:axId val="51428829"/>
        <c:scaling>
          <c:orientation val="minMax"/>
        </c:scaling>
        <c:axPos val="l"/>
        <c:delete val="0"/>
        <c:numFmt formatCode="0%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35540476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2225"/>
          <c:y val="0.818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300" b="1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>
                <a:latin typeface="Arial Cyr"/>
                <a:ea typeface="Arial Cyr"/>
                <a:cs typeface="Arial Cyr"/>
              </a:rPr>
              <a:t>Доходність інтервальних фондів, 
банківських депозитів та індексів за місяць</a:t>
            </a:r>
          </a:p>
        </c:rich>
      </c:tx>
      <c:layout>
        <c:manualLayout>
          <c:xMode val="factor"/>
          <c:yMode val="factor"/>
          <c:x val="0.008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025"/>
          <c:y val="0.115"/>
          <c:w val="0.964"/>
          <c:h val="0.88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6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'І_діаграма(дох)'!$A$2:$A$14</c:f>
              <c:strCache/>
            </c:strRef>
          </c:cat>
          <c:val>
            <c:numRef>
              <c:f>'І_діаграма(дох)'!$B$2:$B$14</c:f>
              <c:numCache/>
            </c:numRef>
          </c:val>
        </c:ser>
        <c:gapWidth val="60"/>
        <c:axId val="60206278"/>
        <c:axId val="4985591"/>
      </c:barChart>
      <c:catAx>
        <c:axId val="6020627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80808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985591"/>
        <c:crosses val="autoZero"/>
        <c:auto val="0"/>
        <c:lblOffset val="100"/>
        <c:tickLblSkip val="1"/>
        <c:noMultiLvlLbl val="0"/>
      </c:catAx>
      <c:valAx>
        <c:axId val="4985591"/>
        <c:scaling>
          <c:orientation val="minMax"/>
          <c:max val="0.15"/>
          <c:min val="-0.11"/>
        </c:scaling>
        <c:axPos val="b"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80808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020627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/>
              <a:t>Динаміка ВЧА закритих ІСІ за місяць</a:t>
            </a:r>
          </a:p>
        </c:rich>
      </c:tx>
      <c:layout>
        <c:manualLayout>
          <c:xMode val="factor"/>
          <c:yMode val="factor"/>
          <c:x val="-0.002"/>
          <c:y val="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2875"/>
          <c:w val="1"/>
          <c:h val="0.599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'3_динаміка ВЧА'!$C$36</c:f>
              <c:strCache>
                <c:ptCount val="1"/>
                <c:pt idx="0">
                  <c:v>Зміна ВЧА, тис. грн.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FF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'3_динаміка ВЧА'!$B$37:$B$40</c:f>
              <c:strCache/>
            </c:strRef>
          </c:cat>
          <c:val>
            <c:numRef>
              <c:f>'3_динаміка ВЧА'!$C$37:$C$40</c:f>
              <c:numCache/>
            </c:numRef>
          </c:val>
        </c:ser>
        <c:ser>
          <c:idx val="0"/>
          <c:order val="1"/>
          <c:tx>
            <c:strRef>
              <c:f>'3_динаміка ВЧА'!$E$36</c:f>
              <c:strCache>
                <c:ptCount val="1"/>
                <c:pt idx="0">
                  <c:v>Чистий притік/відтік капіталу, тис. грн.</c:v>
                </c:pt>
              </c:strCache>
            </c:strRef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808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'3_динаміка ВЧА'!$B$37:$B$40</c:f>
              <c:strCache/>
            </c:strRef>
          </c:cat>
          <c:val>
            <c:numRef>
              <c:f>'3_динаміка ВЧА'!$E$37:$E$40</c:f>
              <c:numCache/>
            </c:numRef>
          </c:val>
        </c:ser>
        <c:overlap val="-20"/>
        <c:axId val="44870320"/>
        <c:axId val="1179697"/>
      </c:barChart>
      <c:lineChart>
        <c:grouping val="standard"/>
        <c:varyColors val="0"/>
        <c:ser>
          <c:idx val="2"/>
          <c:order val="2"/>
          <c:tx>
            <c:strRef>
              <c:f>'3_динаміка ВЧА'!$D$36</c:f>
              <c:strCache>
                <c:ptCount val="1"/>
                <c:pt idx="0">
                  <c:v>Зміна ВЧА, %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3366FF"/>
                    </a:solidFill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'3_динаміка ВЧА'!$D$37:$D$40</c:f>
              <c:numCache/>
            </c:numRef>
          </c:val>
          <c:smooth val="0"/>
        </c:ser>
        <c:axId val="10617274"/>
        <c:axId val="28446603"/>
      </c:lineChart>
      <c:catAx>
        <c:axId val="44870320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high"/>
        <c:crossAx val="1179697"/>
        <c:crosses val="autoZero"/>
        <c:auto val="0"/>
        <c:lblOffset val="100"/>
        <c:noMultiLvlLbl val="0"/>
      </c:catAx>
      <c:valAx>
        <c:axId val="1179697"/>
        <c:scaling>
          <c:orientation val="minMax"/>
        </c:scaling>
        <c:axPos val="l"/>
        <c:delete val="0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44870320"/>
        <c:crossesAt val="1"/>
        <c:crossBetween val="between"/>
        <c:dispUnits/>
      </c:valAx>
      <c:catAx>
        <c:axId val="10617274"/>
        <c:scaling>
          <c:orientation val="minMax"/>
        </c:scaling>
        <c:axPos val="b"/>
        <c:delete val="1"/>
        <c:majorTickMark val="in"/>
        <c:minorTickMark val="none"/>
        <c:tickLblPos val="nextTo"/>
        <c:crossAx val="28446603"/>
        <c:crosses val="autoZero"/>
        <c:auto val="0"/>
        <c:lblOffset val="100"/>
        <c:noMultiLvlLbl val="0"/>
      </c:catAx>
      <c:valAx>
        <c:axId val="28446603"/>
        <c:scaling>
          <c:orientation val="minMax"/>
          <c:max val="0.15"/>
          <c:min val="-0.1"/>
        </c:scaling>
        <c:axPos val="l"/>
        <c:delete val="0"/>
        <c:numFmt formatCode="0%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10617274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egendEntry>
        <c:idx val="1"/>
        <c:txPr>
          <a:bodyPr vert="horz" rot="0"/>
          <a:lstStyle/>
          <a:p>
            <a:pPr>
              <a:defRPr lang="en-US" cap="none" sz="1200" b="1" i="0" u="none" baseline="0"/>
            </a:pPr>
          </a:p>
        </c:txPr>
      </c:legendEntry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00" b="1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>
                <a:latin typeface="Arial Cyr"/>
                <a:ea typeface="Arial Cyr"/>
                <a:cs typeface="Arial Cyr"/>
              </a:rPr>
              <a:t>Доходність закритих фондів, 
банківських депозитів та індексів за місяць</a:t>
            </a:r>
          </a:p>
        </c:rich>
      </c:tx>
      <c:layout>
        <c:manualLayout>
          <c:xMode val="factor"/>
          <c:yMode val="factor"/>
          <c:x val="0.008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7025"/>
          <c:w val="1"/>
          <c:h val="0.829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19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20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21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22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23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'З_діаграма(дох)'!$A$2:$A$12</c:f>
              <c:strCache/>
            </c:strRef>
          </c:cat>
          <c:val>
            <c:numRef>
              <c:f>'З_діаграма(дох)'!$B$2:$B$12</c:f>
              <c:numCache/>
            </c:numRef>
          </c:val>
        </c:ser>
        <c:gapWidth val="60"/>
        <c:axId val="54692836"/>
        <c:axId val="22473477"/>
      </c:barChart>
      <c:catAx>
        <c:axId val="5469283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2473477"/>
        <c:crosses val="autoZero"/>
        <c:auto val="0"/>
        <c:lblOffset val="100"/>
        <c:tickLblSkip val="1"/>
        <c:noMultiLvlLbl val="0"/>
      </c:catAx>
      <c:valAx>
        <c:axId val="22473477"/>
        <c:scaling>
          <c:orientation val="minMax"/>
          <c:max val="0.12"/>
          <c:min val="-0.12"/>
        </c:scaling>
        <c:axPos val="b"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80808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469283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75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6</xdr:row>
      <xdr:rowOff>9525</xdr:rowOff>
    </xdr:from>
    <xdr:to>
      <xdr:col>11</xdr:col>
      <xdr:colOff>666750</xdr:colOff>
      <xdr:row>19</xdr:row>
      <xdr:rowOff>142875</xdr:rowOff>
    </xdr:to>
    <xdr:graphicFrame>
      <xdr:nvGraphicFramePr>
        <xdr:cNvPr id="1" name="Chart 7"/>
        <xdr:cNvGraphicFramePr/>
      </xdr:nvGraphicFramePr>
      <xdr:xfrm>
        <a:off x="9525" y="1152525"/>
        <a:ext cx="12687300" cy="2486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21</xdr:row>
      <xdr:rowOff>19050</xdr:rowOff>
    </xdr:from>
    <xdr:to>
      <xdr:col>11</xdr:col>
      <xdr:colOff>628650</xdr:colOff>
      <xdr:row>41</xdr:row>
      <xdr:rowOff>133350</xdr:rowOff>
    </xdr:to>
    <xdr:graphicFrame>
      <xdr:nvGraphicFramePr>
        <xdr:cNvPr id="2" name="Chart 9"/>
        <xdr:cNvGraphicFramePr/>
      </xdr:nvGraphicFramePr>
      <xdr:xfrm>
        <a:off x="6067425" y="3886200"/>
        <a:ext cx="6591300" cy="4057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304800</xdr:colOff>
      <xdr:row>41</xdr:row>
      <xdr:rowOff>95250</xdr:rowOff>
    </xdr:from>
    <xdr:to>
      <xdr:col>4</xdr:col>
      <xdr:colOff>609600</xdr:colOff>
      <xdr:row>65</xdr:row>
      <xdr:rowOff>95250</xdr:rowOff>
    </xdr:to>
    <xdr:graphicFrame>
      <xdr:nvGraphicFramePr>
        <xdr:cNvPr id="1" name="Chart 2"/>
        <xdr:cNvGraphicFramePr/>
      </xdr:nvGraphicFramePr>
      <xdr:xfrm>
        <a:off x="304800" y="7762875"/>
        <a:ext cx="8124825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31</xdr:row>
      <xdr:rowOff>95250</xdr:rowOff>
    </xdr:from>
    <xdr:to>
      <xdr:col>7</xdr:col>
      <xdr:colOff>47625</xdr:colOff>
      <xdr:row>56</xdr:row>
      <xdr:rowOff>142875</xdr:rowOff>
    </xdr:to>
    <xdr:graphicFrame>
      <xdr:nvGraphicFramePr>
        <xdr:cNvPr id="1" name="Chart 7"/>
        <xdr:cNvGraphicFramePr/>
      </xdr:nvGraphicFramePr>
      <xdr:xfrm>
        <a:off x="66675" y="6153150"/>
        <a:ext cx="14420850" cy="4314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0</xdr:row>
      <xdr:rowOff>190500</xdr:rowOff>
    </xdr:from>
    <xdr:to>
      <xdr:col>18</xdr:col>
      <xdr:colOff>390525</xdr:colOff>
      <xdr:row>56</xdr:row>
      <xdr:rowOff>38100</xdr:rowOff>
    </xdr:to>
    <xdr:graphicFrame>
      <xdr:nvGraphicFramePr>
        <xdr:cNvPr id="1" name="Chart 1"/>
        <xdr:cNvGraphicFramePr/>
      </xdr:nvGraphicFramePr>
      <xdr:xfrm>
        <a:off x="6105525" y="190500"/>
        <a:ext cx="10658475" cy="955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16</xdr:row>
      <xdr:rowOff>19050</xdr:rowOff>
    </xdr:from>
    <xdr:to>
      <xdr:col>7</xdr:col>
      <xdr:colOff>9525</xdr:colOff>
      <xdr:row>35</xdr:row>
      <xdr:rowOff>133350</xdr:rowOff>
    </xdr:to>
    <xdr:graphicFrame>
      <xdr:nvGraphicFramePr>
        <xdr:cNvPr id="1" name="Chart 8"/>
        <xdr:cNvGraphicFramePr/>
      </xdr:nvGraphicFramePr>
      <xdr:xfrm>
        <a:off x="0" y="3390900"/>
        <a:ext cx="13620750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</xdr:colOff>
      <xdr:row>1</xdr:row>
      <xdr:rowOff>28575</xdr:rowOff>
    </xdr:from>
    <xdr:to>
      <xdr:col>18</xdr:col>
      <xdr:colOff>304800</xdr:colOff>
      <xdr:row>51</xdr:row>
      <xdr:rowOff>19050</xdr:rowOff>
    </xdr:to>
    <xdr:graphicFrame>
      <xdr:nvGraphicFramePr>
        <xdr:cNvPr id="1" name="Chart 1"/>
        <xdr:cNvGraphicFramePr/>
      </xdr:nvGraphicFramePr>
      <xdr:xfrm>
        <a:off x="4972050" y="228600"/>
        <a:ext cx="10563225" cy="8439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12</xdr:row>
      <xdr:rowOff>123825</xdr:rowOff>
    </xdr:from>
    <xdr:to>
      <xdr:col>9</xdr:col>
      <xdr:colOff>333375</xdr:colOff>
      <xdr:row>30</xdr:row>
      <xdr:rowOff>76200</xdr:rowOff>
    </xdr:to>
    <xdr:graphicFrame>
      <xdr:nvGraphicFramePr>
        <xdr:cNvPr id="1" name="Chart 8"/>
        <xdr:cNvGraphicFramePr/>
      </xdr:nvGraphicFramePr>
      <xdr:xfrm>
        <a:off x="9525" y="2771775"/>
        <a:ext cx="15316200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1</xdr:row>
      <xdr:rowOff>0</xdr:rowOff>
    </xdr:from>
    <xdr:to>
      <xdr:col>18</xdr:col>
      <xdr:colOff>447675</xdr:colOff>
      <xdr:row>39</xdr:row>
      <xdr:rowOff>76200</xdr:rowOff>
    </xdr:to>
    <xdr:graphicFrame>
      <xdr:nvGraphicFramePr>
        <xdr:cNvPr id="1" name="Chart 1"/>
        <xdr:cNvGraphicFramePr/>
      </xdr:nvGraphicFramePr>
      <xdr:xfrm>
        <a:off x="4953000" y="200025"/>
        <a:ext cx="10725150" cy="6448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://www.kinto.com/" TargetMode="External" /><Relationship Id="rId2" Type="http://schemas.openxmlformats.org/officeDocument/2006/relationships/hyperlink" Target="http://pioglobal.ua/" TargetMode="External" /><Relationship Id="rId3" Type="http://schemas.openxmlformats.org/officeDocument/2006/relationships/hyperlink" Target="http://pioglobal.ua/" TargetMode="External" /><Relationship Id="rId4" Type="http://schemas.openxmlformats.org/officeDocument/2006/relationships/hyperlink" Target="http://www.kinto.com/" TargetMode="External" /><Relationship Id="rId5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otpcapital.com.ua/" TargetMode="External" /><Relationship Id="rId2" Type="http://schemas.openxmlformats.org/officeDocument/2006/relationships/hyperlink" Target="http://www.kinto.com/" TargetMode="External" /><Relationship Id="rId3" Type="http://schemas.openxmlformats.org/officeDocument/2006/relationships/hyperlink" Target="http://citadele.com.ua/" TargetMode="External" /><Relationship Id="rId4" Type="http://schemas.openxmlformats.org/officeDocument/2006/relationships/hyperlink" Target="http://raam.com.ua/" TargetMode="External" /><Relationship Id="rId5" Type="http://schemas.openxmlformats.org/officeDocument/2006/relationships/hyperlink" Target="http://citadele.com.ua/" TargetMode="External" /><Relationship Id="rId6" Type="http://schemas.openxmlformats.org/officeDocument/2006/relationships/hyperlink" Target="http://www.seb.ua/" TargetMode="External" /><Relationship Id="rId7" Type="http://schemas.openxmlformats.org/officeDocument/2006/relationships/hyperlink" Target="http://pioglobal.ua/" TargetMode="External" /><Relationship Id="rId8" Type="http://schemas.openxmlformats.org/officeDocument/2006/relationships/hyperlink" Target="http://www.kinto.com/" TargetMode="External" /><Relationship Id="rId9" Type="http://schemas.openxmlformats.org/officeDocument/2006/relationships/hyperlink" Target="http://otpcapital.com.ua/" TargetMode="External" /><Relationship Id="rId10" Type="http://schemas.openxmlformats.org/officeDocument/2006/relationships/hyperlink" Target="http://www.delta-capital.com.ua/" TargetMode="External" /><Relationship Id="rId11" Type="http://schemas.openxmlformats.org/officeDocument/2006/relationships/hyperlink" Target="http://www.am.eavex.com.ua/" TargetMode="External" /><Relationship Id="rId12" Type="http://schemas.openxmlformats.org/officeDocument/2006/relationships/hyperlink" Target="http://www.altus.ua/" TargetMode="External" /><Relationship Id="rId13" Type="http://schemas.openxmlformats.org/officeDocument/2006/relationships/hyperlink" Target="http://www.delta-capital.com.ua/" TargetMode="External" /><Relationship Id="rId14" Type="http://schemas.openxmlformats.org/officeDocument/2006/relationships/hyperlink" Target="http://am.concorde.ua/" TargetMode="External" /><Relationship Id="rId15" Type="http://schemas.openxmlformats.org/officeDocument/2006/relationships/hyperlink" Target="http://www.vseswit.com.ua/" TargetMode="External" /><Relationship Id="rId16" Type="http://schemas.openxmlformats.org/officeDocument/2006/relationships/hyperlink" Target="http://pioglobal.ua/" TargetMode="External" /><Relationship Id="rId17" Type="http://schemas.openxmlformats.org/officeDocument/2006/relationships/hyperlink" Target="http://www.seb.ua/" TargetMode="External" /><Relationship Id="rId18" Type="http://schemas.openxmlformats.org/officeDocument/2006/relationships/hyperlink" Target="http://art-capital.com.ua/" TargetMode="External" /><Relationship Id="rId19" Type="http://schemas.openxmlformats.org/officeDocument/2006/relationships/hyperlink" Target="http://www.dragon-am.com/" TargetMode="External" /><Relationship Id="rId20" Type="http://schemas.openxmlformats.org/officeDocument/2006/relationships/drawing" Target="../drawings/drawing2.xml" /><Relationship Id="rId2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am.concorde.ua/" TargetMode="External" /><Relationship Id="rId2" Type="http://schemas.openxmlformats.org/officeDocument/2006/relationships/hyperlink" Target="http://www.dragon-am.com/" TargetMode="External" /><Relationship Id="rId3" Type="http://schemas.openxmlformats.org/officeDocument/2006/relationships/hyperlink" Target="http://otpcapital.com.ua/" TargetMode="External" /><Relationship Id="rId4" Type="http://schemas.openxmlformats.org/officeDocument/2006/relationships/hyperlink" Target="http://dragon-am.com/" TargetMode="External" /><Relationship Id="rId5" Type="http://schemas.openxmlformats.org/officeDocument/2006/relationships/hyperlink" Target="http://www.sem.biz.ua/" TargetMode="External" /><Relationship Id="rId6" Type="http://schemas.openxmlformats.org/officeDocument/2006/relationships/hyperlink" Target="http://www.kua-absolut.com/" TargetMode="External" /><Relationship Id="rId7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9"/>
  </sheetPr>
  <dimension ref="A1:N37"/>
  <sheetViews>
    <sheetView tabSelected="1" zoomScale="85" zoomScaleNormal="85" workbookViewId="0" topLeftCell="A1">
      <selection activeCell="A3" sqref="A3"/>
    </sheetView>
  </sheetViews>
  <sheetFormatPr defaultColWidth="9.00390625" defaultRowHeight="12.75"/>
  <cols>
    <col min="1" max="1" width="29.125" style="3" customWidth="1"/>
    <col min="2" max="6" width="16.75390625" style="0" customWidth="1"/>
  </cols>
  <sheetData>
    <row r="1" spans="1:6" ht="16.5" thickBot="1">
      <c r="A1" s="75" t="s">
        <v>115</v>
      </c>
      <c r="B1" s="75"/>
      <c r="C1" s="75"/>
      <c r="D1" s="76"/>
      <c r="E1" s="76"/>
      <c r="F1" s="76"/>
    </row>
    <row r="2" spans="1:9" ht="15.75" thickBot="1">
      <c r="A2" s="25" t="s">
        <v>70</v>
      </c>
      <c r="B2" s="25" t="s">
        <v>0</v>
      </c>
      <c r="C2" s="25" t="s">
        <v>1</v>
      </c>
      <c r="D2" s="25" t="s">
        <v>2</v>
      </c>
      <c r="E2" s="25" t="s">
        <v>3</v>
      </c>
      <c r="F2" s="25" t="s">
        <v>4</v>
      </c>
      <c r="G2" s="2"/>
      <c r="I2" s="1"/>
    </row>
    <row r="3" spans="1:12" ht="14.25">
      <c r="A3" s="90" t="s">
        <v>133</v>
      </c>
      <c r="B3" s="91">
        <v>-0.08967498110355265</v>
      </c>
      <c r="C3" s="91">
        <v>-0.10964706362652832</v>
      </c>
      <c r="D3" s="91">
        <v>-0.025265622121405446</v>
      </c>
      <c r="E3" s="91">
        <v>-0.05231611802838704</v>
      </c>
      <c r="F3" s="91">
        <v>-0.060931898027502734</v>
      </c>
      <c r="G3" s="62"/>
      <c r="H3" s="62"/>
      <c r="I3" s="2"/>
      <c r="J3" s="2"/>
      <c r="K3" s="2"/>
      <c r="L3" s="2"/>
    </row>
    <row r="4" spans="1:12" ht="14.25">
      <c r="A4" s="90" t="s">
        <v>139</v>
      </c>
      <c r="B4" s="91">
        <v>-0.0966488425387757</v>
      </c>
      <c r="C4" s="91">
        <v>-0.09074339427981881</v>
      </c>
      <c r="D4" s="91">
        <v>-0.054412920570124694</v>
      </c>
      <c r="E4" s="91">
        <v>-0.009500216923174579</v>
      </c>
      <c r="F4" s="91">
        <v>-0.024216709253296248</v>
      </c>
      <c r="G4" s="62"/>
      <c r="H4" s="62"/>
      <c r="I4" s="2"/>
      <c r="J4" s="2"/>
      <c r="K4" s="2"/>
      <c r="L4" s="2"/>
    </row>
    <row r="5" spans="1:12" ht="15" thickBot="1">
      <c r="A5" s="79" t="s">
        <v>130</v>
      </c>
      <c r="B5" s="81">
        <v>-0.2970381474206555</v>
      </c>
      <c r="C5" s="81">
        <v>-0.23237201200038704</v>
      </c>
      <c r="D5" s="81">
        <v>-0.00411295896148816</v>
      </c>
      <c r="E5" s="81">
        <v>-0.09428551619294732</v>
      </c>
      <c r="F5" s="81">
        <v>-0.18310102609330947</v>
      </c>
      <c r="G5" s="62"/>
      <c r="H5" s="62"/>
      <c r="I5" s="2"/>
      <c r="J5" s="2"/>
      <c r="K5" s="2"/>
      <c r="L5" s="2"/>
    </row>
    <row r="6" spans="1:14" ht="14.25">
      <c r="A6" s="73"/>
      <c r="B6" s="72"/>
      <c r="C6" s="72"/>
      <c r="D6" s="74"/>
      <c r="E6" s="74"/>
      <c r="F6" s="74"/>
      <c r="G6" s="10"/>
      <c r="J6" s="2"/>
      <c r="K6" s="2"/>
      <c r="L6" s="2"/>
      <c r="M6" s="2"/>
      <c r="N6" s="2"/>
    </row>
    <row r="7" spans="1:14" ht="14.25">
      <c r="A7" s="73"/>
      <c r="B7" s="74"/>
      <c r="C7" s="74"/>
      <c r="D7" s="74"/>
      <c r="E7" s="74"/>
      <c r="F7" s="74"/>
      <c r="J7" s="4"/>
      <c r="K7" s="4"/>
      <c r="L7" s="4"/>
      <c r="M7" s="4"/>
      <c r="N7" s="4"/>
    </row>
    <row r="8" spans="1:6" ht="14.25">
      <c r="A8" s="73"/>
      <c r="B8" s="74"/>
      <c r="C8" s="74"/>
      <c r="D8" s="74"/>
      <c r="E8" s="74"/>
      <c r="F8" s="74"/>
    </row>
    <row r="9" spans="1:6" ht="14.25">
      <c r="A9" s="73"/>
      <c r="B9" s="74"/>
      <c r="C9" s="74"/>
      <c r="D9" s="74"/>
      <c r="E9" s="74"/>
      <c r="F9" s="74"/>
    </row>
    <row r="10" spans="1:14" ht="14.25">
      <c r="A10" s="73"/>
      <c r="B10" s="74"/>
      <c r="C10" s="74"/>
      <c r="D10" s="74"/>
      <c r="E10" s="74"/>
      <c r="F10" s="74"/>
      <c r="N10" s="10"/>
    </row>
    <row r="11" spans="1:6" ht="14.25">
      <c r="A11" s="73"/>
      <c r="B11" s="74"/>
      <c r="C11" s="74"/>
      <c r="D11" s="74"/>
      <c r="E11" s="74"/>
      <c r="F11" s="74"/>
    </row>
    <row r="12" spans="1:6" ht="14.25">
      <c r="A12" s="73"/>
      <c r="B12" s="74"/>
      <c r="C12" s="74"/>
      <c r="D12" s="74"/>
      <c r="E12" s="74"/>
      <c r="F12" s="74"/>
    </row>
    <row r="13" spans="1:6" ht="14.25">
      <c r="A13" s="73"/>
      <c r="B13" s="74"/>
      <c r="C13" s="74"/>
      <c r="D13" s="74"/>
      <c r="E13" s="74"/>
      <c r="F13" s="74"/>
    </row>
    <row r="14" spans="1:6" ht="14.25">
      <c r="A14" s="73"/>
      <c r="B14" s="74"/>
      <c r="C14" s="74"/>
      <c r="D14" s="74"/>
      <c r="E14" s="74"/>
      <c r="F14" s="74"/>
    </row>
    <row r="15" spans="1:6" ht="14.25">
      <c r="A15" s="73"/>
      <c r="B15" s="74"/>
      <c r="C15" s="74"/>
      <c r="D15" s="74"/>
      <c r="E15" s="74"/>
      <c r="F15" s="74"/>
    </row>
    <row r="16" spans="1:6" ht="14.25">
      <c r="A16" s="73"/>
      <c r="B16" s="74"/>
      <c r="C16" s="74"/>
      <c r="D16" s="74"/>
      <c r="E16" s="74"/>
      <c r="F16" s="74"/>
    </row>
    <row r="17" spans="1:6" ht="14.25">
      <c r="A17" s="73"/>
      <c r="B17" s="74"/>
      <c r="C17" s="74"/>
      <c r="D17" s="74"/>
      <c r="E17" s="74"/>
      <c r="F17" s="74"/>
    </row>
    <row r="18" spans="1:6" ht="14.25">
      <c r="A18" s="73"/>
      <c r="B18" s="74"/>
      <c r="C18" s="74"/>
      <c r="D18" s="74"/>
      <c r="E18" s="74"/>
      <c r="F18" s="74"/>
    </row>
    <row r="19" spans="1:6" ht="14.25">
      <c r="A19" s="73"/>
      <c r="B19" s="74"/>
      <c r="C19" s="74"/>
      <c r="D19" s="74"/>
      <c r="E19" s="74"/>
      <c r="F19" s="74"/>
    </row>
    <row r="20" spans="1:6" ht="14.25">
      <c r="A20" s="73"/>
      <c r="B20" s="74"/>
      <c r="C20" s="74"/>
      <c r="D20" s="74"/>
      <c r="E20" s="74"/>
      <c r="F20" s="74"/>
    </row>
    <row r="21" spans="1:6" ht="15" thickBot="1">
      <c r="A21" s="73"/>
      <c r="B21" s="74"/>
      <c r="C21" s="74"/>
      <c r="D21" s="74"/>
      <c r="E21" s="74"/>
      <c r="F21" s="74"/>
    </row>
    <row r="22" spans="1:6" ht="30.75" thickBot="1">
      <c r="A22" s="25" t="s">
        <v>105</v>
      </c>
      <c r="B22" s="18" t="s">
        <v>110</v>
      </c>
      <c r="C22" s="18" t="s">
        <v>89</v>
      </c>
      <c r="D22" s="78"/>
      <c r="E22" s="74"/>
      <c r="F22" s="74"/>
    </row>
    <row r="23" spans="1:6" ht="14.25">
      <c r="A23" s="27" t="s">
        <v>0</v>
      </c>
      <c r="B23" s="28">
        <v>-0.0966488425387757</v>
      </c>
      <c r="C23" s="69">
        <v>-0.2970381474206555</v>
      </c>
      <c r="D23" s="78"/>
      <c r="E23" s="74"/>
      <c r="F23" s="74"/>
    </row>
    <row r="24" spans="1:6" ht="14.25">
      <c r="A24" s="27" t="s">
        <v>1</v>
      </c>
      <c r="B24" s="28">
        <v>-0.09074339427981881</v>
      </c>
      <c r="C24" s="69">
        <v>-0.23237201200038704</v>
      </c>
      <c r="D24" s="78"/>
      <c r="E24" s="74"/>
      <c r="F24" s="74"/>
    </row>
    <row r="25" spans="1:6" ht="14.25">
      <c r="A25" s="27" t="s">
        <v>125</v>
      </c>
      <c r="B25" s="28">
        <v>-0.003068182368114014</v>
      </c>
      <c r="C25" s="69">
        <v>-0.1104994084475418</v>
      </c>
      <c r="D25" s="78"/>
      <c r="E25" s="74"/>
      <c r="F25" s="74"/>
    </row>
    <row r="26" spans="1:6" ht="14.25">
      <c r="A26" s="27" t="s">
        <v>93</v>
      </c>
      <c r="B26" s="28">
        <v>0.04172930729106428</v>
      </c>
      <c r="C26" s="69">
        <v>0.22548886231660958</v>
      </c>
      <c r="D26" s="78"/>
      <c r="E26" s="74"/>
      <c r="F26" s="74"/>
    </row>
    <row r="27" spans="1:6" ht="14.25">
      <c r="A27" s="27" t="s">
        <v>7</v>
      </c>
      <c r="B27" s="28">
        <v>0.04940601589346727</v>
      </c>
      <c r="C27" s="69">
        <v>-0.02839621200549869</v>
      </c>
      <c r="D27" s="78"/>
      <c r="E27" s="74"/>
      <c r="F27" s="74"/>
    </row>
    <row r="28" spans="1:6" ht="14.25">
      <c r="A28" s="27" t="s">
        <v>66</v>
      </c>
      <c r="B28" s="28">
        <v>0.07834359975003502</v>
      </c>
      <c r="C28" s="69">
        <v>0.0693427425984241</v>
      </c>
      <c r="D28" s="78"/>
      <c r="E28" s="74"/>
      <c r="F28" s="74"/>
    </row>
    <row r="29" spans="1:6" ht="14.25">
      <c r="A29" s="27" t="s">
        <v>12</v>
      </c>
      <c r="B29" s="28">
        <v>0.08298307838940033</v>
      </c>
      <c r="C29" s="69">
        <v>-0.00047588146225385763</v>
      </c>
      <c r="D29" s="78"/>
      <c r="E29" s="74"/>
      <c r="F29" s="74"/>
    </row>
    <row r="30" spans="1:6" ht="14.25">
      <c r="A30" s="27" t="s">
        <v>11</v>
      </c>
      <c r="B30" s="28">
        <v>0.08467088739737294</v>
      </c>
      <c r="C30" s="69">
        <v>-0.01776837881407345</v>
      </c>
      <c r="D30" s="78"/>
      <c r="E30" s="74"/>
      <c r="F30" s="74"/>
    </row>
    <row r="31" spans="1:6" ht="14.25">
      <c r="A31" s="27" t="s">
        <v>8</v>
      </c>
      <c r="B31" s="28">
        <v>0.08604596499138939</v>
      </c>
      <c r="C31" s="69">
        <v>-0.036639136040440556</v>
      </c>
      <c r="D31" s="78"/>
      <c r="E31" s="74"/>
      <c r="F31" s="74"/>
    </row>
    <row r="32" spans="1:6" ht="14.25">
      <c r="A32" s="27" t="s">
        <v>9</v>
      </c>
      <c r="B32" s="28">
        <v>0.09747730494618434</v>
      </c>
      <c r="C32" s="69">
        <v>0.09353913896063037</v>
      </c>
      <c r="D32" s="78"/>
      <c r="E32" s="74"/>
      <c r="F32" s="74"/>
    </row>
    <row r="33" spans="1:6" ht="14.25">
      <c r="A33" s="27" t="s">
        <v>6</v>
      </c>
      <c r="B33" s="28">
        <v>0.09929095524645981</v>
      </c>
      <c r="C33" s="69">
        <v>0.15360119089680002</v>
      </c>
      <c r="D33" s="78"/>
      <c r="E33" s="74"/>
      <c r="F33" s="74"/>
    </row>
    <row r="34" spans="1:6" ht="28.5">
      <c r="A34" s="27" t="s">
        <v>5</v>
      </c>
      <c r="B34" s="28">
        <v>0.10802540109316672</v>
      </c>
      <c r="C34" s="69">
        <v>0.06846589024609817</v>
      </c>
      <c r="D34" s="78"/>
      <c r="E34" s="74"/>
      <c r="F34" s="74"/>
    </row>
    <row r="35" spans="1:6" ht="15" thickBot="1">
      <c r="A35" s="79" t="s">
        <v>10</v>
      </c>
      <c r="B35" s="80">
        <v>0.12315174050043254</v>
      </c>
      <c r="C35" s="81">
        <v>0.10653048528639397</v>
      </c>
      <c r="D35" s="78"/>
      <c r="E35" s="74"/>
      <c r="F35" s="74"/>
    </row>
    <row r="36" spans="1:6" ht="14.25">
      <c r="A36" s="73"/>
      <c r="B36" s="74"/>
      <c r="C36" s="74"/>
      <c r="D36" s="78"/>
      <c r="E36" s="74"/>
      <c r="F36" s="74"/>
    </row>
    <row r="37" spans="1:6" ht="14.25">
      <c r="A37" s="73"/>
      <c r="B37" s="74"/>
      <c r="C37" s="74"/>
      <c r="D37" s="78"/>
      <c r="E37" s="74"/>
      <c r="F37" s="74"/>
    </row>
  </sheetData>
  <autoFilter ref="A22:C22"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K8"/>
  <sheetViews>
    <sheetView zoomScale="85" zoomScaleNormal="85" workbookViewId="0" topLeftCell="A1">
      <selection activeCell="A8" sqref="A8:J8"/>
    </sheetView>
  </sheetViews>
  <sheetFormatPr defaultColWidth="9.00390625" defaultRowHeight="12.75"/>
  <cols>
    <col min="1" max="1" width="4.75390625" style="31" customWidth="1"/>
    <col min="2" max="2" width="37.00390625" style="29" bestFit="1" customWidth="1"/>
    <col min="3" max="4" width="12.75390625" style="31" customWidth="1"/>
    <col min="5" max="5" width="16.75390625" style="6" customWidth="1"/>
    <col min="6" max="6" width="14.75390625" style="12" customWidth="1"/>
    <col min="7" max="7" width="14.75390625" style="6" customWidth="1"/>
    <col min="8" max="8" width="12.75390625" style="12" customWidth="1"/>
    <col min="9" max="9" width="39.125" style="29" bestFit="1" customWidth="1"/>
    <col min="10" max="10" width="34.75390625" style="29" customWidth="1"/>
    <col min="11" max="11" width="35.875" style="29" customWidth="1"/>
    <col min="12" max="16384" width="9.125" style="29" customWidth="1"/>
  </cols>
  <sheetData>
    <row r="1" spans="1:10" ht="16.5" thickBot="1">
      <c r="A1" s="175" t="s">
        <v>149</v>
      </c>
      <c r="B1" s="175"/>
      <c r="C1" s="175"/>
      <c r="D1" s="175"/>
      <c r="E1" s="175"/>
      <c r="F1" s="175"/>
      <c r="G1" s="175"/>
      <c r="H1" s="175"/>
      <c r="I1" s="175"/>
      <c r="J1" s="175"/>
    </row>
    <row r="2" spans="1:10" ht="30.75" thickBot="1">
      <c r="A2" s="15" t="s">
        <v>49</v>
      </c>
      <c r="B2" s="49" t="s">
        <v>31</v>
      </c>
      <c r="C2" s="18" t="s">
        <v>42</v>
      </c>
      <c r="D2" s="18" t="s">
        <v>43</v>
      </c>
      <c r="E2" s="17" t="s">
        <v>50</v>
      </c>
      <c r="F2" s="17" t="s">
        <v>81</v>
      </c>
      <c r="G2" s="17" t="s">
        <v>82</v>
      </c>
      <c r="H2" s="18" t="s">
        <v>83</v>
      </c>
      <c r="I2" s="18" t="s">
        <v>16</v>
      </c>
      <c r="J2" s="18" t="s">
        <v>17</v>
      </c>
    </row>
    <row r="3" spans="1:11" ht="14.25" customHeight="1">
      <c r="A3" s="21">
        <v>1</v>
      </c>
      <c r="B3" s="113" t="s">
        <v>103</v>
      </c>
      <c r="C3" s="114" t="s">
        <v>47</v>
      </c>
      <c r="D3" s="115" t="s">
        <v>44</v>
      </c>
      <c r="E3" s="116">
        <v>5272427.55</v>
      </c>
      <c r="F3" s="117">
        <v>191195</v>
      </c>
      <c r="G3" s="116">
        <v>27.576179031878446</v>
      </c>
      <c r="H3" s="55">
        <v>100</v>
      </c>
      <c r="I3" s="113" t="s">
        <v>116</v>
      </c>
      <c r="J3" s="118" t="s">
        <v>95</v>
      </c>
      <c r="K3" s="50"/>
    </row>
    <row r="4" spans="1:11" ht="14.25">
      <c r="A4" s="21">
        <v>2</v>
      </c>
      <c r="B4" s="113" t="s">
        <v>65</v>
      </c>
      <c r="C4" s="114" t="s">
        <v>47</v>
      </c>
      <c r="D4" s="115" t="s">
        <v>48</v>
      </c>
      <c r="E4" s="116">
        <v>4062422.2</v>
      </c>
      <c r="F4" s="117">
        <v>4806</v>
      </c>
      <c r="G4" s="116">
        <v>845.2813566375364</v>
      </c>
      <c r="H4" s="55">
        <v>1000</v>
      </c>
      <c r="I4" s="113" t="s">
        <v>29</v>
      </c>
      <c r="J4" s="118" t="s">
        <v>119</v>
      </c>
      <c r="K4" s="51"/>
    </row>
    <row r="5" spans="1:11" ht="14.25" customHeight="1">
      <c r="A5" s="21">
        <v>3</v>
      </c>
      <c r="B5" s="113" t="s">
        <v>104</v>
      </c>
      <c r="C5" s="114" t="s">
        <v>47</v>
      </c>
      <c r="D5" s="115" t="s">
        <v>44</v>
      </c>
      <c r="E5" s="116">
        <v>1329212.26</v>
      </c>
      <c r="F5" s="117">
        <v>1011</v>
      </c>
      <c r="G5" s="116">
        <v>1314.750009891197</v>
      </c>
      <c r="H5" s="55">
        <v>1000</v>
      </c>
      <c r="I5" s="113" t="s">
        <v>80</v>
      </c>
      <c r="J5" s="118" t="s">
        <v>56</v>
      </c>
      <c r="K5" s="52"/>
    </row>
    <row r="6" spans="1:11" ht="14.25" customHeight="1">
      <c r="A6" s="21">
        <v>4</v>
      </c>
      <c r="B6" s="113" t="s">
        <v>129</v>
      </c>
      <c r="C6" s="114" t="s">
        <v>47</v>
      </c>
      <c r="D6" s="115" t="s">
        <v>44</v>
      </c>
      <c r="E6" s="116">
        <v>997232.55</v>
      </c>
      <c r="F6" s="117">
        <v>648</v>
      </c>
      <c r="G6" s="116">
        <v>1538.9391203703703</v>
      </c>
      <c r="H6" s="55">
        <v>5000</v>
      </c>
      <c r="I6" s="113" t="s">
        <v>24</v>
      </c>
      <c r="J6" s="118" t="s">
        <v>41</v>
      </c>
      <c r="K6" s="52"/>
    </row>
    <row r="7" spans="1:10" ht="15.75" thickBot="1">
      <c r="A7" s="176" t="s">
        <v>60</v>
      </c>
      <c r="B7" s="177"/>
      <c r="C7" s="119" t="s">
        <v>61</v>
      </c>
      <c r="D7" s="119" t="s">
        <v>61</v>
      </c>
      <c r="E7" s="101">
        <f>SUM(E3:E6)</f>
        <v>11661294.56</v>
      </c>
      <c r="F7" s="102">
        <f>SUM(F3:F6)</f>
        <v>197660</v>
      </c>
      <c r="G7" s="119" t="s">
        <v>61</v>
      </c>
      <c r="H7" s="119" t="s">
        <v>61</v>
      </c>
      <c r="I7" s="119" t="s">
        <v>61</v>
      </c>
      <c r="J7" s="120" t="s">
        <v>61</v>
      </c>
    </row>
    <row r="8" spans="1:10" ht="15" thickBot="1">
      <c r="A8" s="178" t="s">
        <v>143</v>
      </c>
      <c r="B8" s="178"/>
      <c r="C8" s="178"/>
      <c r="D8" s="178"/>
      <c r="E8" s="178"/>
      <c r="F8" s="178"/>
      <c r="G8" s="178"/>
      <c r="H8" s="178"/>
      <c r="I8" s="201"/>
      <c r="J8" s="201"/>
    </row>
  </sheetData>
  <mergeCells count="3">
    <mergeCell ref="A1:J1"/>
    <mergeCell ref="A7:B7"/>
    <mergeCell ref="A8:H8"/>
  </mergeCells>
  <hyperlinks>
    <hyperlink ref="J3" r:id="rId1" display="http://www.kinto.com/"/>
    <hyperlink ref="J5" r:id="rId2" display="http://pioglobal.ua/"/>
    <hyperlink ref="J4" r:id="rId3" display="http://pioglobal.ua/"/>
    <hyperlink ref="J7" r:id="rId4" display="http://www.kinto.com/"/>
  </hyperlinks>
  <printOptions/>
  <pageMargins left="0.75" right="0.75" top="1" bottom="1" header="0.5" footer="0.5"/>
  <pageSetup fitToHeight="1" fitToWidth="1" horizontalDpi="600" verticalDpi="600" orientation="landscape" paperSize="9" scale="63" r:id="rId5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K14"/>
  <sheetViews>
    <sheetView zoomScale="85" zoomScaleNormal="85" workbookViewId="0" topLeftCell="A1">
      <selection activeCell="E8" sqref="E8"/>
    </sheetView>
  </sheetViews>
  <sheetFormatPr defaultColWidth="9.00390625" defaultRowHeight="12.75"/>
  <cols>
    <col min="1" max="1" width="4.375" style="31" customWidth="1"/>
    <col min="2" max="2" width="46.75390625" style="31" customWidth="1"/>
    <col min="3" max="4" width="14.75390625" style="30" customWidth="1"/>
    <col min="5" max="8" width="12.75390625" style="31" customWidth="1"/>
    <col min="9" max="9" width="16.125" style="31" bestFit="1" customWidth="1"/>
    <col min="10" max="10" width="19.125" style="31" customWidth="1"/>
    <col min="11" max="11" width="21.375" style="31" bestFit="1" customWidth="1"/>
    <col min="12" max="16384" width="9.125" style="31" customWidth="1"/>
  </cols>
  <sheetData>
    <row r="1" spans="1:10" s="53" customFormat="1" ht="16.5" thickBot="1">
      <c r="A1" s="187" t="s">
        <v>150</v>
      </c>
      <c r="B1" s="187"/>
      <c r="C1" s="187"/>
      <c r="D1" s="187"/>
      <c r="E1" s="187"/>
      <c r="F1" s="187"/>
      <c r="G1" s="187"/>
      <c r="H1" s="187"/>
      <c r="I1" s="187"/>
      <c r="J1" s="187"/>
    </row>
    <row r="2" spans="1:11" s="22" customFormat="1" ht="15.75" customHeight="1" thickBot="1">
      <c r="A2" s="180" t="s">
        <v>49</v>
      </c>
      <c r="B2" s="105"/>
      <c r="C2" s="106"/>
      <c r="D2" s="107"/>
      <c r="E2" s="182" t="s">
        <v>86</v>
      </c>
      <c r="F2" s="182"/>
      <c r="G2" s="182"/>
      <c r="H2" s="182"/>
      <c r="I2" s="182"/>
      <c r="J2" s="182"/>
      <c r="K2" s="182"/>
    </row>
    <row r="3" spans="1:11" s="22" customFormat="1" ht="60.75" thickBot="1">
      <c r="A3" s="181"/>
      <c r="B3" s="108" t="s">
        <v>31</v>
      </c>
      <c r="C3" s="26" t="s">
        <v>13</v>
      </c>
      <c r="D3" s="26" t="s">
        <v>14</v>
      </c>
      <c r="E3" s="17" t="s">
        <v>111</v>
      </c>
      <c r="F3" s="17" t="s">
        <v>120</v>
      </c>
      <c r="G3" s="17" t="s">
        <v>121</v>
      </c>
      <c r="H3" s="17" t="s">
        <v>109</v>
      </c>
      <c r="I3" s="17" t="s">
        <v>122</v>
      </c>
      <c r="J3" s="17" t="s">
        <v>62</v>
      </c>
      <c r="K3" s="18" t="s">
        <v>112</v>
      </c>
    </row>
    <row r="4" spans="1:11" s="22" customFormat="1" ht="14.25" collapsed="1">
      <c r="A4" s="21">
        <v>1</v>
      </c>
      <c r="B4" s="27" t="s">
        <v>129</v>
      </c>
      <c r="C4" s="109">
        <v>38945</v>
      </c>
      <c r="D4" s="109">
        <v>39016</v>
      </c>
      <c r="E4" s="103">
        <v>-0.012640179330069112</v>
      </c>
      <c r="F4" s="103">
        <v>-0.02954732448933306</v>
      </c>
      <c r="G4" s="103">
        <v>-0.08415278411773297</v>
      </c>
      <c r="H4" s="103">
        <v>-0.18288581021660233</v>
      </c>
      <c r="I4" s="103">
        <v>-0.13686184844609328</v>
      </c>
      <c r="J4" s="110">
        <v>-0.6922121759259239</v>
      </c>
      <c r="K4" s="128">
        <v>-0.12250891142819031</v>
      </c>
    </row>
    <row r="5" spans="1:11" s="22" customFormat="1" ht="14.25" collapsed="1">
      <c r="A5" s="21">
        <v>2</v>
      </c>
      <c r="B5" s="27" t="s">
        <v>65</v>
      </c>
      <c r="C5" s="109">
        <v>39205</v>
      </c>
      <c r="D5" s="109">
        <v>39322</v>
      </c>
      <c r="E5" s="103">
        <v>0.1138690595454499</v>
      </c>
      <c r="F5" s="103">
        <v>0.07809900052269514</v>
      </c>
      <c r="G5" s="103">
        <v>0.05648086327119217</v>
      </c>
      <c r="H5" s="103" t="s">
        <v>27</v>
      </c>
      <c r="I5" s="103" t="s">
        <v>27</v>
      </c>
      <c r="J5" s="110">
        <v>-0.15471864336245023</v>
      </c>
      <c r="K5" s="129">
        <v>-0.020343420450414818</v>
      </c>
    </row>
    <row r="6" spans="1:11" s="22" customFormat="1" ht="14.25" collapsed="1">
      <c r="A6" s="21">
        <v>3</v>
      </c>
      <c r="B6" s="27" t="s">
        <v>104</v>
      </c>
      <c r="C6" s="109">
        <v>40050</v>
      </c>
      <c r="D6" s="109">
        <v>40319</v>
      </c>
      <c r="E6" s="103">
        <v>-0.11143366095562501</v>
      </c>
      <c r="F6" s="103">
        <v>-0.18217578783488164</v>
      </c>
      <c r="G6" s="103">
        <v>-0.1879260030971931</v>
      </c>
      <c r="H6" s="103">
        <v>-0.15739324699525004</v>
      </c>
      <c r="I6" s="103">
        <v>-0.18748432993749742</v>
      </c>
      <c r="J6" s="110">
        <v>0.3147500098911842</v>
      </c>
      <c r="K6" s="129">
        <v>0.05152547736108026</v>
      </c>
    </row>
    <row r="7" spans="1:11" s="22" customFormat="1" ht="14.25" collapsed="1">
      <c r="A7" s="21">
        <v>4</v>
      </c>
      <c r="B7" s="27" t="s">
        <v>103</v>
      </c>
      <c r="C7" s="109">
        <v>40555</v>
      </c>
      <c r="D7" s="109">
        <v>40626</v>
      </c>
      <c r="E7" s="103">
        <v>-0.08666205627294077</v>
      </c>
      <c r="F7" s="103">
        <v>-0.1915834666629912</v>
      </c>
      <c r="G7" s="103">
        <v>-0.2585541831863264</v>
      </c>
      <c r="H7" s="103">
        <v>-0.29584174549004905</v>
      </c>
      <c r="I7" s="103">
        <v>-0.22495689989633771</v>
      </c>
      <c r="J7" s="110">
        <v>-0.7242382096812086</v>
      </c>
      <c r="K7" s="129">
        <v>-0.24400020234646047</v>
      </c>
    </row>
    <row r="8" spans="1:11" s="22" customFormat="1" ht="15.75" collapsed="1" thickBot="1">
      <c r="A8" s="203"/>
      <c r="B8" s="204" t="s">
        <v>124</v>
      </c>
      <c r="C8" s="205" t="s">
        <v>61</v>
      </c>
      <c r="D8" s="205" t="s">
        <v>61</v>
      </c>
      <c r="E8" s="206">
        <f>AVERAGE(E4:E7)</f>
        <v>-0.024216709253296248</v>
      </c>
      <c r="F8" s="206">
        <f>AVERAGE(F4:F7)</f>
        <v>-0.08130189461612769</v>
      </c>
      <c r="G8" s="206">
        <f>AVERAGE(G4:G7)</f>
        <v>-0.11853802678251507</v>
      </c>
      <c r="H8" s="206">
        <f>AVERAGE(H4:H7)</f>
        <v>-0.21204026756730046</v>
      </c>
      <c r="I8" s="206">
        <f>AVERAGE(I4:I7)</f>
        <v>-0.18310102609330947</v>
      </c>
      <c r="J8" s="205" t="s">
        <v>61</v>
      </c>
      <c r="K8" s="205" t="s">
        <v>61</v>
      </c>
    </row>
    <row r="9" spans="1:11" s="22" customFormat="1" ht="14.25" hidden="1">
      <c r="A9" s="202" t="s">
        <v>113</v>
      </c>
      <c r="B9" s="202"/>
      <c r="C9" s="202"/>
      <c r="D9" s="202"/>
      <c r="E9" s="202"/>
      <c r="F9" s="202"/>
      <c r="G9" s="202"/>
      <c r="H9" s="202"/>
      <c r="I9" s="202"/>
      <c r="J9" s="202"/>
      <c r="K9" s="202"/>
    </row>
    <row r="10" spans="1:11" s="22" customFormat="1" ht="15" hidden="1" thickBot="1">
      <c r="A10" s="188" t="s">
        <v>114</v>
      </c>
      <c r="B10" s="188"/>
      <c r="C10" s="188"/>
      <c r="D10" s="188"/>
      <c r="E10" s="188"/>
      <c r="F10" s="188"/>
      <c r="G10" s="188"/>
      <c r="H10" s="188"/>
      <c r="I10" s="188"/>
      <c r="J10" s="188"/>
      <c r="K10" s="188"/>
    </row>
    <row r="11" spans="3:4" s="22" customFormat="1" ht="15.75" customHeight="1" hidden="1">
      <c r="C11" s="68"/>
      <c r="D11" s="68"/>
    </row>
    <row r="12" spans="1:11" ht="15" thickBot="1">
      <c r="A12" s="207" t="s">
        <v>143</v>
      </c>
      <c r="B12" s="207"/>
      <c r="C12" s="207"/>
      <c r="D12" s="207"/>
      <c r="E12" s="207"/>
      <c r="F12" s="207"/>
      <c r="G12" s="207"/>
      <c r="H12" s="207"/>
      <c r="I12" s="208"/>
      <c r="J12" s="208"/>
      <c r="K12" s="208"/>
    </row>
    <row r="13" spans="2:5" ht="14.25">
      <c r="B13" s="29"/>
      <c r="C13" s="111"/>
      <c r="E13" s="111"/>
    </row>
    <row r="14" spans="5:6" ht="14.25">
      <c r="E14" s="111"/>
      <c r="F14" s="111"/>
    </row>
  </sheetData>
  <mergeCells count="6">
    <mergeCell ref="A12:H12"/>
    <mergeCell ref="A10:K10"/>
    <mergeCell ref="A1:J1"/>
    <mergeCell ref="A2:A3"/>
    <mergeCell ref="E2:K2"/>
    <mergeCell ref="A9:K9"/>
  </mergeCells>
  <printOptions/>
  <pageMargins left="0.75" right="0.75" top="1" bottom="1" header="0.5" footer="0.5"/>
  <pageSetup fitToHeight="1" fitToWidth="1" horizontalDpi="600" verticalDpi="600" orientation="landscape" paperSize="9" scale="6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3"/>
  </sheetPr>
  <dimension ref="A1:H123"/>
  <sheetViews>
    <sheetView zoomScale="85" zoomScaleNormal="85" workbookViewId="0" topLeftCell="A1">
      <selection activeCell="B5" sqref="B5"/>
    </sheetView>
  </sheetViews>
  <sheetFormatPr defaultColWidth="9.00390625" defaultRowHeight="12.75"/>
  <cols>
    <col min="1" max="1" width="4.00390625" style="20" customWidth="1"/>
    <col min="2" max="2" width="50.75390625" style="20" customWidth="1"/>
    <col min="3" max="3" width="24.75390625" style="20" customWidth="1"/>
    <col min="4" max="4" width="24.75390625" style="54" customWidth="1"/>
    <col min="5" max="7" width="24.75390625" style="20" customWidth="1"/>
    <col min="8" max="16384" width="9.125" style="20" customWidth="1"/>
  </cols>
  <sheetData>
    <row r="1" spans="1:7" s="29" customFormat="1" ht="16.5" thickBot="1">
      <c r="A1" s="184" t="s">
        <v>151</v>
      </c>
      <c r="B1" s="184"/>
      <c r="C1" s="184"/>
      <c r="D1" s="184"/>
      <c r="E1" s="184"/>
      <c r="F1" s="184"/>
      <c r="G1" s="184"/>
    </row>
    <row r="2" spans="1:7" s="29" customFormat="1" ht="15.75" customHeight="1" thickBot="1">
      <c r="A2" s="192" t="s">
        <v>49</v>
      </c>
      <c r="B2" s="93"/>
      <c r="C2" s="185" t="s">
        <v>32</v>
      </c>
      <c r="D2" s="189"/>
      <c r="E2" s="190" t="s">
        <v>84</v>
      </c>
      <c r="F2" s="191"/>
      <c r="G2" s="94"/>
    </row>
    <row r="3" spans="1:7" s="29" customFormat="1" ht="45.75" thickBot="1">
      <c r="A3" s="181"/>
      <c r="B3" s="35" t="s">
        <v>31</v>
      </c>
      <c r="C3" s="35" t="s">
        <v>63</v>
      </c>
      <c r="D3" s="35" t="s">
        <v>34</v>
      </c>
      <c r="E3" s="35" t="s">
        <v>35</v>
      </c>
      <c r="F3" s="35" t="s">
        <v>34</v>
      </c>
      <c r="G3" s="36" t="s">
        <v>118</v>
      </c>
    </row>
    <row r="4" spans="1:7" s="29" customFormat="1" ht="14.25">
      <c r="A4" s="21">
        <v>1</v>
      </c>
      <c r="B4" s="37" t="s">
        <v>103</v>
      </c>
      <c r="C4" s="38">
        <v>-428.3852800000003</v>
      </c>
      <c r="D4" s="103">
        <v>-0.07514459652940408</v>
      </c>
      <c r="E4" s="39">
        <v>2381</v>
      </c>
      <c r="F4" s="103">
        <v>0.012610293728219306</v>
      </c>
      <c r="G4" s="40">
        <v>69.60374832002702</v>
      </c>
    </row>
    <row r="5" spans="1:7" s="29" customFormat="1" ht="14.25">
      <c r="A5" s="21">
        <v>2</v>
      </c>
      <c r="B5" s="37" t="s">
        <v>65</v>
      </c>
      <c r="C5" s="38">
        <v>415.2949500000002</v>
      </c>
      <c r="D5" s="103">
        <v>0.11386905954542721</v>
      </c>
      <c r="E5" s="39">
        <v>0</v>
      </c>
      <c r="F5" s="103">
        <v>0</v>
      </c>
      <c r="G5" s="40">
        <v>0</v>
      </c>
    </row>
    <row r="6" spans="1:7" s="45" customFormat="1" ht="14.25">
      <c r="A6" s="21">
        <v>3</v>
      </c>
      <c r="B6" s="37" t="s">
        <v>129</v>
      </c>
      <c r="C6" s="38">
        <v>-12.766569999999948</v>
      </c>
      <c r="D6" s="103">
        <v>-0.012640179330057188</v>
      </c>
      <c r="E6" s="39">
        <v>0</v>
      </c>
      <c r="F6" s="103">
        <v>0</v>
      </c>
      <c r="G6" s="40">
        <v>0</v>
      </c>
    </row>
    <row r="7" spans="1:7" s="45" customFormat="1" ht="14.25">
      <c r="A7" s="21">
        <v>4</v>
      </c>
      <c r="B7" s="37" t="s">
        <v>104</v>
      </c>
      <c r="C7" s="38">
        <v>-166.6943500000001</v>
      </c>
      <c r="D7" s="103">
        <v>-0.11143366095561279</v>
      </c>
      <c r="E7" s="39">
        <v>0</v>
      </c>
      <c r="F7" s="103">
        <v>0</v>
      </c>
      <c r="G7" s="40">
        <v>0</v>
      </c>
    </row>
    <row r="8" spans="1:7" s="29" customFormat="1" ht="15.75" thickBot="1">
      <c r="A8" s="123"/>
      <c r="B8" s="95" t="s">
        <v>60</v>
      </c>
      <c r="C8" s="96">
        <v>-192.55125</v>
      </c>
      <c r="D8" s="100">
        <v>-0.01624377886184097</v>
      </c>
      <c r="E8" s="97">
        <v>2381</v>
      </c>
      <c r="F8" s="100">
        <v>0.012192811310996062</v>
      </c>
      <c r="G8" s="124">
        <v>69.60374832002702</v>
      </c>
    </row>
    <row r="9" spans="1:8" s="29" customFormat="1" ht="15" customHeight="1" thickBot="1">
      <c r="A9" s="194" t="s">
        <v>143</v>
      </c>
      <c r="B9" s="194"/>
      <c r="C9" s="194"/>
      <c r="D9" s="194"/>
      <c r="E9" s="194"/>
      <c r="F9" s="194"/>
      <c r="G9" s="194"/>
      <c r="H9" s="7"/>
    </row>
    <row r="10" s="29" customFormat="1" ht="14.25">
      <c r="D10" s="6"/>
    </row>
    <row r="11" s="29" customFormat="1" ht="14.25">
      <c r="D11" s="6"/>
    </row>
    <row r="12" s="29" customFormat="1" ht="14.25">
      <c r="D12" s="6"/>
    </row>
    <row r="13" s="29" customFormat="1" ht="14.25">
      <c r="D13" s="6"/>
    </row>
    <row r="14" s="29" customFormat="1" ht="14.25">
      <c r="D14" s="6"/>
    </row>
    <row r="15" s="29" customFormat="1" ht="14.25">
      <c r="D15" s="6"/>
    </row>
    <row r="16" s="29" customFormat="1" ht="14.25">
      <c r="D16" s="6"/>
    </row>
    <row r="17" s="29" customFormat="1" ht="14.25">
      <c r="D17" s="6"/>
    </row>
    <row r="18" s="29" customFormat="1" ht="14.25">
      <c r="D18" s="6"/>
    </row>
    <row r="19" s="29" customFormat="1" ht="14.25">
      <c r="D19" s="6"/>
    </row>
    <row r="20" s="29" customFormat="1" ht="14.25">
      <c r="D20" s="6"/>
    </row>
    <row r="21" s="29" customFormat="1" ht="14.25">
      <c r="D21" s="6"/>
    </row>
    <row r="22" s="29" customFormat="1" ht="14.25">
      <c r="D22" s="6"/>
    </row>
    <row r="23" s="29" customFormat="1" ht="14.25">
      <c r="D23" s="6"/>
    </row>
    <row r="24" s="29" customFormat="1" ht="14.25">
      <c r="D24" s="6"/>
    </row>
    <row r="25" s="29" customFormat="1" ht="14.25">
      <c r="D25" s="6"/>
    </row>
    <row r="26" s="29" customFormat="1" ht="14.25">
      <c r="D26" s="6"/>
    </row>
    <row r="27" s="29" customFormat="1" ht="14.25">
      <c r="D27" s="6"/>
    </row>
    <row r="28" s="29" customFormat="1" ht="14.25">
      <c r="D28" s="6"/>
    </row>
    <row r="29" s="29" customFormat="1" ht="14.25">
      <c r="D29" s="6"/>
    </row>
    <row r="30" spans="2:5" s="29" customFormat="1" ht="15" thickBot="1">
      <c r="B30" s="83"/>
      <c r="C30" s="83"/>
      <c r="D30" s="84"/>
      <c r="E30" s="83"/>
    </row>
    <row r="31" s="29" customFormat="1" ht="14.25"/>
    <row r="32" s="29" customFormat="1" ht="14.25"/>
    <row r="33" s="29" customFormat="1" ht="14.25"/>
    <row r="34" s="29" customFormat="1" ht="14.25"/>
    <row r="35" s="29" customFormat="1" ht="14.25"/>
    <row r="36" spans="2:5" s="29" customFormat="1" ht="30.75" thickBot="1">
      <c r="B36" s="48" t="s">
        <v>31</v>
      </c>
      <c r="C36" s="35" t="s">
        <v>68</v>
      </c>
      <c r="D36" s="35" t="s">
        <v>69</v>
      </c>
      <c r="E36" s="36" t="s">
        <v>64</v>
      </c>
    </row>
    <row r="37" spans="2:5" s="29" customFormat="1" ht="14.25">
      <c r="B37" s="136" t="str">
        <f aca="true" t="shared" si="0" ref="B37:D40">B4</f>
        <v>Індекс Української Біржі</v>
      </c>
      <c r="C37" s="137">
        <f t="shared" si="0"/>
        <v>-428.3852800000003</v>
      </c>
      <c r="D37" s="164">
        <f t="shared" si="0"/>
        <v>-0.07514459652940408</v>
      </c>
      <c r="E37" s="138">
        <f>G4</f>
        <v>69.60374832002702</v>
      </c>
    </row>
    <row r="38" spans="2:5" s="29" customFormat="1" ht="14.25">
      <c r="B38" s="37" t="str">
        <f t="shared" si="0"/>
        <v>АнтиБанк</v>
      </c>
      <c r="C38" s="38">
        <f t="shared" si="0"/>
        <v>415.2949500000002</v>
      </c>
      <c r="D38" s="165">
        <f t="shared" si="0"/>
        <v>0.11386905954542721</v>
      </c>
      <c r="E38" s="40">
        <f>G5</f>
        <v>0</v>
      </c>
    </row>
    <row r="39" spans="2:5" s="29" customFormat="1" ht="14.25">
      <c r="B39" s="37" t="str">
        <f t="shared" si="0"/>
        <v>ТАСК Універсал</v>
      </c>
      <c r="C39" s="38">
        <f t="shared" si="0"/>
        <v>-12.766569999999948</v>
      </c>
      <c r="D39" s="165">
        <f t="shared" si="0"/>
        <v>-0.012640179330057188</v>
      </c>
      <c r="E39" s="40">
        <f>G6</f>
        <v>0</v>
      </c>
    </row>
    <row r="40" spans="2:5" s="29" customFormat="1" ht="14.25">
      <c r="B40" s="37" t="str">
        <f t="shared" si="0"/>
        <v>УНІВЕР.УА/Скiф: Фонд Нерухомостi</v>
      </c>
      <c r="C40" s="38">
        <f t="shared" si="0"/>
        <v>-166.6943500000001</v>
      </c>
      <c r="D40" s="165">
        <f t="shared" si="0"/>
        <v>-0.11143366095561279</v>
      </c>
      <c r="E40" s="40">
        <f>G7</f>
        <v>0</v>
      </c>
    </row>
    <row r="41" spans="2:6" ht="14.25">
      <c r="B41" s="37"/>
      <c r="C41" s="38"/>
      <c r="D41" s="165"/>
      <c r="E41" s="40"/>
      <c r="F41" s="19"/>
    </row>
    <row r="42" spans="2:6" ht="14.25">
      <c r="B42" s="37"/>
      <c r="C42" s="38"/>
      <c r="D42" s="165"/>
      <c r="E42" s="40"/>
      <c r="F42" s="19"/>
    </row>
    <row r="43" spans="2:6" ht="14.25">
      <c r="B43" s="166"/>
      <c r="C43" s="167"/>
      <c r="D43" s="168"/>
      <c r="E43" s="169"/>
      <c r="F43" s="19"/>
    </row>
    <row r="44" spans="2:6" ht="14.25">
      <c r="B44" s="29"/>
      <c r="C44" s="170"/>
      <c r="D44" s="6"/>
      <c r="F44" s="19"/>
    </row>
    <row r="45" spans="2:6" ht="14.25">
      <c r="B45" s="29"/>
      <c r="C45" s="29"/>
      <c r="D45" s="6"/>
      <c r="F45" s="19"/>
    </row>
    <row r="46" spans="2:6" ht="14.25">
      <c r="B46" s="29"/>
      <c r="C46" s="29"/>
      <c r="D46" s="6"/>
      <c r="F46" s="19"/>
    </row>
    <row r="47" spans="2:6" ht="14.25">
      <c r="B47" s="29"/>
      <c r="C47" s="29"/>
      <c r="D47" s="6"/>
      <c r="F47" s="19"/>
    </row>
    <row r="48" spans="2:6" ht="14.25">
      <c r="B48" s="29"/>
      <c r="C48" s="29"/>
      <c r="D48" s="6"/>
      <c r="F48" s="19"/>
    </row>
    <row r="49" spans="2:6" ht="14.25">
      <c r="B49" s="29"/>
      <c r="C49" s="29"/>
      <c r="D49" s="6"/>
      <c r="F49" s="19"/>
    </row>
    <row r="50" spans="2:6" ht="14.25">
      <c r="B50" s="29"/>
      <c r="C50" s="29"/>
      <c r="D50" s="6"/>
      <c r="F50" s="19"/>
    </row>
    <row r="51" spans="2:4" ht="14.25">
      <c r="B51" s="29"/>
      <c r="C51" s="29"/>
      <c r="D51" s="6"/>
    </row>
    <row r="52" spans="2:4" ht="14.25">
      <c r="B52" s="29"/>
      <c r="C52" s="29"/>
      <c r="D52" s="6"/>
    </row>
    <row r="53" spans="2:4" ht="14.25">
      <c r="B53" s="29"/>
      <c r="C53" s="29"/>
      <c r="D53" s="6"/>
    </row>
    <row r="54" spans="2:4" ht="14.25">
      <c r="B54" s="29"/>
      <c r="C54" s="29"/>
      <c r="D54" s="6"/>
    </row>
    <row r="55" spans="2:4" ht="14.25">
      <c r="B55" s="29"/>
      <c r="C55" s="29"/>
      <c r="D55" s="6"/>
    </row>
    <row r="56" spans="2:4" ht="14.25">
      <c r="B56" s="29"/>
      <c r="C56" s="29"/>
      <c r="D56" s="6"/>
    </row>
    <row r="57" spans="2:4" ht="14.25">
      <c r="B57" s="29"/>
      <c r="C57" s="29"/>
      <c r="D57" s="6"/>
    </row>
    <row r="58" spans="2:4" ht="14.25">
      <c r="B58" s="29"/>
      <c r="C58" s="29"/>
      <c r="D58" s="6"/>
    </row>
    <row r="59" spans="2:4" ht="14.25">
      <c r="B59" s="29"/>
      <c r="C59" s="29"/>
      <c r="D59" s="6"/>
    </row>
    <row r="60" spans="2:4" ht="14.25">
      <c r="B60" s="29"/>
      <c r="C60" s="29"/>
      <c r="D60" s="6"/>
    </row>
    <row r="61" spans="2:4" ht="14.25">
      <c r="B61" s="29"/>
      <c r="C61" s="29"/>
      <c r="D61" s="6"/>
    </row>
    <row r="62" spans="2:4" ht="14.25">
      <c r="B62" s="29"/>
      <c r="C62" s="29"/>
      <c r="D62" s="6"/>
    </row>
    <row r="63" spans="2:4" ht="14.25">
      <c r="B63" s="29"/>
      <c r="C63" s="29"/>
      <c r="D63" s="6"/>
    </row>
    <row r="64" spans="2:4" ht="14.25">
      <c r="B64" s="29"/>
      <c r="C64" s="29"/>
      <c r="D64" s="6"/>
    </row>
    <row r="65" spans="2:4" ht="14.25">
      <c r="B65" s="29"/>
      <c r="C65" s="29"/>
      <c r="D65" s="6"/>
    </row>
    <row r="66" spans="2:4" ht="14.25">
      <c r="B66" s="29"/>
      <c r="C66" s="29"/>
      <c r="D66" s="6"/>
    </row>
    <row r="67" spans="2:4" ht="14.25">
      <c r="B67" s="29"/>
      <c r="C67" s="29"/>
      <c r="D67" s="6"/>
    </row>
    <row r="68" spans="2:4" ht="14.25">
      <c r="B68" s="29"/>
      <c r="C68" s="29"/>
      <c r="D68" s="6"/>
    </row>
    <row r="69" spans="2:4" ht="14.25">
      <c r="B69" s="29"/>
      <c r="C69" s="29"/>
      <c r="D69" s="6"/>
    </row>
    <row r="70" spans="2:4" ht="14.25">
      <c r="B70" s="29"/>
      <c r="C70" s="29"/>
      <c r="D70" s="6"/>
    </row>
    <row r="71" spans="2:4" ht="14.25">
      <c r="B71" s="29"/>
      <c r="C71" s="29"/>
      <c r="D71" s="6"/>
    </row>
    <row r="72" spans="2:4" ht="14.25">
      <c r="B72" s="29"/>
      <c r="C72" s="29"/>
      <c r="D72" s="6"/>
    </row>
    <row r="73" spans="2:4" ht="14.25">
      <c r="B73" s="29"/>
      <c r="C73" s="29"/>
      <c r="D73" s="6"/>
    </row>
    <row r="74" spans="2:4" ht="14.25">
      <c r="B74" s="29"/>
      <c r="C74" s="29"/>
      <c r="D74" s="6"/>
    </row>
    <row r="75" spans="2:4" ht="14.25">
      <c r="B75" s="29"/>
      <c r="C75" s="29"/>
      <c r="D75" s="6"/>
    </row>
    <row r="76" spans="2:4" ht="14.25">
      <c r="B76" s="29"/>
      <c r="C76" s="29"/>
      <c r="D76" s="6"/>
    </row>
    <row r="77" spans="2:4" ht="14.25">
      <c r="B77" s="29"/>
      <c r="C77" s="29"/>
      <c r="D77" s="6"/>
    </row>
    <row r="78" spans="2:4" ht="14.25">
      <c r="B78" s="29"/>
      <c r="C78" s="29"/>
      <c r="D78" s="6"/>
    </row>
    <row r="79" spans="2:4" ht="14.25">
      <c r="B79" s="29"/>
      <c r="C79" s="29"/>
      <c r="D79" s="6"/>
    </row>
    <row r="80" spans="2:4" ht="14.25">
      <c r="B80" s="29"/>
      <c r="C80" s="29"/>
      <c r="D80" s="6"/>
    </row>
    <row r="81" spans="2:4" ht="14.25">
      <c r="B81" s="29"/>
      <c r="C81" s="29"/>
      <c r="D81" s="6"/>
    </row>
    <row r="82" spans="2:4" ht="14.25">
      <c r="B82" s="29"/>
      <c r="C82" s="29"/>
      <c r="D82" s="6"/>
    </row>
    <row r="83" spans="2:4" ht="14.25">
      <c r="B83" s="29"/>
      <c r="C83" s="29"/>
      <c r="D83" s="6"/>
    </row>
    <row r="84" spans="2:4" ht="14.25">
      <c r="B84" s="29"/>
      <c r="C84" s="29"/>
      <c r="D84" s="6"/>
    </row>
    <row r="85" spans="2:4" ht="14.25">
      <c r="B85" s="29"/>
      <c r="C85" s="29"/>
      <c r="D85" s="6"/>
    </row>
    <row r="86" spans="2:4" ht="14.25">
      <c r="B86" s="29"/>
      <c r="C86" s="29"/>
      <c r="D86" s="6"/>
    </row>
    <row r="87" spans="2:4" ht="14.25">
      <c r="B87" s="29"/>
      <c r="C87" s="29"/>
      <c r="D87" s="6"/>
    </row>
    <row r="88" spans="2:4" ht="14.25">
      <c r="B88" s="29"/>
      <c r="C88" s="29"/>
      <c r="D88" s="6"/>
    </row>
    <row r="89" spans="2:4" ht="14.25">
      <c r="B89" s="29"/>
      <c r="C89" s="29"/>
      <c r="D89" s="6"/>
    </row>
    <row r="90" spans="2:4" ht="14.25">
      <c r="B90" s="29"/>
      <c r="C90" s="29"/>
      <c r="D90" s="6"/>
    </row>
    <row r="91" spans="2:4" ht="14.25">
      <c r="B91" s="29"/>
      <c r="C91" s="29"/>
      <c r="D91" s="6"/>
    </row>
    <row r="92" spans="2:4" ht="14.25">
      <c r="B92" s="29"/>
      <c r="C92" s="29"/>
      <c r="D92" s="6"/>
    </row>
    <row r="93" spans="2:4" ht="14.25">
      <c r="B93" s="29"/>
      <c r="C93" s="29"/>
      <c r="D93" s="6"/>
    </row>
    <row r="94" spans="2:4" ht="14.25">
      <c r="B94" s="29"/>
      <c r="C94" s="29"/>
      <c r="D94" s="6"/>
    </row>
    <row r="95" spans="2:4" ht="14.25">
      <c r="B95" s="29"/>
      <c r="C95" s="29"/>
      <c r="D95" s="6"/>
    </row>
    <row r="96" spans="2:4" ht="14.25">
      <c r="B96" s="29"/>
      <c r="C96" s="29"/>
      <c r="D96" s="6"/>
    </row>
    <row r="97" spans="2:4" ht="14.25">
      <c r="B97" s="29"/>
      <c r="C97" s="29"/>
      <c r="D97" s="6"/>
    </row>
    <row r="98" spans="2:4" ht="14.25">
      <c r="B98" s="29"/>
      <c r="C98" s="29"/>
      <c r="D98" s="6"/>
    </row>
    <row r="99" spans="2:4" ht="14.25">
      <c r="B99" s="29"/>
      <c r="C99" s="29"/>
      <c r="D99" s="6"/>
    </row>
    <row r="100" spans="2:4" ht="14.25">
      <c r="B100" s="29"/>
      <c r="C100" s="29"/>
      <c r="D100" s="6"/>
    </row>
    <row r="101" spans="2:4" ht="14.25">
      <c r="B101" s="29"/>
      <c r="C101" s="29"/>
      <c r="D101" s="6"/>
    </row>
    <row r="102" spans="2:4" ht="14.25">
      <c r="B102" s="29"/>
      <c r="C102" s="29"/>
      <c r="D102" s="6"/>
    </row>
    <row r="103" spans="2:4" ht="14.25">
      <c r="B103" s="29"/>
      <c r="C103" s="29"/>
      <c r="D103" s="6"/>
    </row>
    <row r="104" spans="2:4" ht="14.25">
      <c r="B104" s="29"/>
      <c r="C104" s="29"/>
      <c r="D104" s="6"/>
    </row>
    <row r="105" spans="2:4" ht="14.25">
      <c r="B105" s="29"/>
      <c r="C105" s="29"/>
      <c r="D105" s="6"/>
    </row>
    <row r="106" spans="2:4" ht="14.25">
      <c r="B106" s="29"/>
      <c r="C106" s="29"/>
      <c r="D106" s="6"/>
    </row>
    <row r="107" spans="2:4" ht="14.25">
      <c r="B107" s="29"/>
      <c r="C107" s="29"/>
      <c r="D107" s="6"/>
    </row>
    <row r="108" spans="2:4" ht="14.25">
      <c r="B108" s="29"/>
      <c r="C108" s="29"/>
      <c r="D108" s="6"/>
    </row>
    <row r="109" spans="2:4" ht="14.25">
      <c r="B109" s="29"/>
      <c r="C109" s="29"/>
      <c r="D109" s="6"/>
    </row>
    <row r="110" spans="2:4" ht="14.25">
      <c r="B110" s="29"/>
      <c r="C110" s="29"/>
      <c r="D110" s="6"/>
    </row>
    <row r="111" spans="2:4" ht="14.25">
      <c r="B111" s="29"/>
      <c r="C111" s="29"/>
      <c r="D111" s="6"/>
    </row>
    <row r="112" spans="2:4" ht="14.25">
      <c r="B112" s="29"/>
      <c r="C112" s="29"/>
      <c r="D112" s="6"/>
    </row>
    <row r="113" spans="2:4" ht="14.25">
      <c r="B113" s="29"/>
      <c r="C113" s="29"/>
      <c r="D113" s="6"/>
    </row>
    <row r="114" spans="2:4" ht="14.25">
      <c r="B114" s="29"/>
      <c r="C114" s="29"/>
      <c r="D114" s="6"/>
    </row>
    <row r="115" spans="2:4" ht="14.25">
      <c r="B115" s="29"/>
      <c r="C115" s="29"/>
      <c r="D115" s="6"/>
    </row>
    <row r="116" spans="2:4" ht="14.25">
      <c r="B116" s="29"/>
      <c r="C116" s="29"/>
      <c r="D116" s="6"/>
    </row>
    <row r="117" spans="2:4" ht="14.25">
      <c r="B117" s="29"/>
      <c r="C117" s="29"/>
      <c r="D117" s="6"/>
    </row>
    <row r="118" spans="2:4" ht="14.25">
      <c r="B118" s="29"/>
      <c r="C118" s="29"/>
      <c r="D118" s="6"/>
    </row>
    <row r="119" spans="2:4" ht="14.25">
      <c r="B119" s="29"/>
      <c r="C119" s="29"/>
      <c r="D119" s="6"/>
    </row>
    <row r="120" spans="2:4" ht="14.25">
      <c r="B120" s="29"/>
      <c r="C120" s="29"/>
      <c r="D120" s="6"/>
    </row>
    <row r="121" spans="2:4" ht="14.25">
      <c r="B121" s="29"/>
      <c r="C121" s="29"/>
      <c r="D121" s="6"/>
    </row>
    <row r="122" spans="2:4" ht="14.25">
      <c r="B122" s="29"/>
      <c r="C122" s="29"/>
      <c r="D122" s="6"/>
    </row>
    <row r="123" spans="2:4" ht="14.25">
      <c r="B123" s="29"/>
      <c r="C123" s="29"/>
      <c r="D123" s="6"/>
    </row>
  </sheetData>
  <mergeCells count="5">
    <mergeCell ref="A9:G9"/>
    <mergeCell ref="C2:D2"/>
    <mergeCell ref="E2:F2"/>
    <mergeCell ref="A2:A3"/>
    <mergeCell ref="A1:G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43"/>
  </sheetPr>
  <dimension ref="A1:D16"/>
  <sheetViews>
    <sheetView zoomScale="85" zoomScaleNormal="85" workbookViewId="0" topLeftCell="A1">
      <selection activeCell="A2" sqref="A2"/>
    </sheetView>
  </sheetViews>
  <sheetFormatPr defaultColWidth="9.00390625" defaultRowHeight="12.75"/>
  <cols>
    <col min="1" max="1" width="49.375" style="0" bestFit="1" customWidth="1"/>
    <col min="2" max="2" width="12.75390625" style="0" customWidth="1"/>
    <col min="3" max="3" width="2.75390625" style="0" customWidth="1"/>
  </cols>
  <sheetData>
    <row r="1" spans="1:4" ht="15.75" thickBot="1">
      <c r="A1" s="70" t="s">
        <v>31</v>
      </c>
      <c r="B1" s="71" t="s">
        <v>107</v>
      </c>
      <c r="C1" s="10"/>
      <c r="D1" s="10"/>
    </row>
    <row r="2" spans="1:4" ht="14.25">
      <c r="A2" s="27" t="s">
        <v>104</v>
      </c>
      <c r="B2" s="148">
        <v>-0.11143366095562501</v>
      </c>
      <c r="C2" s="10"/>
      <c r="D2" s="10"/>
    </row>
    <row r="3" spans="1:4" ht="14.25">
      <c r="A3" s="27" t="s">
        <v>103</v>
      </c>
      <c r="B3" s="148">
        <v>-0.08666205627294077</v>
      </c>
      <c r="C3" s="10"/>
      <c r="D3" s="10"/>
    </row>
    <row r="4" spans="1:4" ht="14.25">
      <c r="A4" s="27" t="s">
        <v>129</v>
      </c>
      <c r="B4" s="148">
        <v>-0.012640179330069112</v>
      </c>
      <c r="C4" s="10"/>
      <c r="D4" s="10"/>
    </row>
    <row r="5" spans="1:4" ht="14.25">
      <c r="A5" s="27" t="s">
        <v>65</v>
      </c>
      <c r="B5" s="148">
        <v>0.1138690595454499</v>
      </c>
      <c r="C5" s="10"/>
      <c r="D5" s="10"/>
    </row>
    <row r="6" spans="1:4" ht="14.25">
      <c r="A6" s="27" t="s">
        <v>36</v>
      </c>
      <c r="B6" s="149">
        <v>-0.024216709253296248</v>
      </c>
      <c r="C6" s="10"/>
      <c r="D6" s="10"/>
    </row>
    <row r="7" spans="1:4" ht="14.25">
      <c r="A7" s="27" t="s">
        <v>1</v>
      </c>
      <c r="B7" s="149">
        <v>-0.09074339427981881</v>
      </c>
      <c r="C7" s="10"/>
      <c r="D7" s="10"/>
    </row>
    <row r="8" spans="1:4" ht="14.25">
      <c r="A8" s="27" t="s">
        <v>0</v>
      </c>
      <c r="B8" s="149">
        <v>-0.0966488425387757</v>
      </c>
      <c r="C8" s="10"/>
      <c r="D8" s="10"/>
    </row>
    <row r="9" spans="1:4" ht="14.25">
      <c r="A9" s="27" t="s">
        <v>37</v>
      </c>
      <c r="B9" s="149">
        <v>0.04474409839635096</v>
      </c>
      <c r="C9" s="10"/>
      <c r="D9" s="10"/>
    </row>
    <row r="10" spans="1:4" ht="14.25">
      <c r="A10" s="27" t="s">
        <v>38</v>
      </c>
      <c r="B10" s="149">
        <v>0.07093435949802185</v>
      </c>
      <c r="C10" s="10"/>
      <c r="D10" s="10"/>
    </row>
    <row r="11" spans="1:4" ht="14.25">
      <c r="A11" s="27" t="s">
        <v>39</v>
      </c>
      <c r="B11" s="149">
        <v>0.02054794520547945</v>
      </c>
      <c r="C11" s="10"/>
      <c r="D11" s="10"/>
    </row>
    <row r="12" spans="1:4" ht="15" thickBot="1">
      <c r="A12" s="79" t="s">
        <v>127</v>
      </c>
      <c r="B12" s="150">
        <v>0.08149682666710367</v>
      </c>
      <c r="C12" s="10"/>
      <c r="D12" s="10"/>
    </row>
    <row r="13" spans="3:4" ht="12.75">
      <c r="C13" s="10"/>
      <c r="D13" s="10"/>
    </row>
    <row r="14" spans="1:4" ht="12.75">
      <c r="A14" s="10"/>
      <c r="B14" s="10"/>
      <c r="C14" s="10"/>
      <c r="D14" s="10"/>
    </row>
    <row r="15" spans="2:4" ht="12.75">
      <c r="B15" s="10"/>
      <c r="C15" s="10"/>
      <c r="D15" s="10"/>
    </row>
    <row r="16" ht="12.75">
      <c r="C16" s="10"/>
    </row>
  </sheetData>
  <autoFilter ref="A1:B1"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2"/>
  </sheetPr>
  <dimension ref="A1:I41"/>
  <sheetViews>
    <sheetView zoomScale="80" zoomScaleNormal="80" workbookViewId="0" topLeftCell="A16">
      <selection activeCell="A29" sqref="A29:H29"/>
    </sheetView>
  </sheetViews>
  <sheetFormatPr defaultColWidth="9.125" defaultRowHeight="12.75"/>
  <cols>
    <col min="1" max="1" width="4.75390625" style="22" customWidth="1"/>
    <col min="2" max="2" width="64.375" style="20" bestFit="1" customWidth="1"/>
    <col min="3" max="3" width="18.75390625" style="23" customWidth="1"/>
    <col min="4" max="4" width="14.75390625" style="24" customWidth="1"/>
    <col min="5" max="5" width="14.75390625" style="23" customWidth="1"/>
    <col min="6" max="6" width="14.75390625" style="24" customWidth="1"/>
    <col min="7" max="7" width="55.75390625" style="20" bestFit="1" customWidth="1"/>
    <col min="8" max="8" width="34.75390625" style="20" customWidth="1"/>
    <col min="9" max="18" width="4.75390625" style="20" customWidth="1"/>
    <col min="19" max="16384" width="9.125" style="20" customWidth="1"/>
  </cols>
  <sheetData>
    <row r="1" spans="1:9" s="14" customFormat="1" ht="16.5" thickBot="1">
      <c r="A1" s="175" t="s">
        <v>140</v>
      </c>
      <c r="B1" s="175"/>
      <c r="C1" s="175"/>
      <c r="D1" s="175"/>
      <c r="E1" s="175"/>
      <c r="F1" s="175"/>
      <c r="G1" s="175"/>
      <c r="H1" s="175"/>
      <c r="I1" s="13"/>
    </row>
    <row r="2" spans="1:9" ht="30.75" thickBot="1">
      <c r="A2" s="15" t="s">
        <v>49</v>
      </c>
      <c r="B2" s="16" t="s">
        <v>108</v>
      </c>
      <c r="C2" s="17" t="s">
        <v>50</v>
      </c>
      <c r="D2" s="17" t="s">
        <v>51</v>
      </c>
      <c r="E2" s="17" t="s">
        <v>52</v>
      </c>
      <c r="F2" s="17" t="s">
        <v>15</v>
      </c>
      <c r="G2" s="17" t="s">
        <v>16</v>
      </c>
      <c r="H2" s="18" t="s">
        <v>17</v>
      </c>
      <c r="I2" s="19"/>
    </row>
    <row r="3" spans="1:9" ht="14.25">
      <c r="A3" s="21">
        <v>1</v>
      </c>
      <c r="B3" s="86" t="s">
        <v>94</v>
      </c>
      <c r="C3" s="87">
        <v>21184562.955</v>
      </c>
      <c r="D3" s="88">
        <v>52121</v>
      </c>
      <c r="E3" s="87">
        <v>406.44966433875015</v>
      </c>
      <c r="F3" s="88">
        <v>100</v>
      </c>
      <c r="G3" s="86" t="s">
        <v>116</v>
      </c>
      <c r="H3" s="89" t="s">
        <v>95</v>
      </c>
      <c r="I3" s="19"/>
    </row>
    <row r="4" spans="1:9" ht="14.25">
      <c r="A4" s="21">
        <v>2</v>
      </c>
      <c r="B4" s="86" t="s">
        <v>99</v>
      </c>
      <c r="C4" s="87">
        <v>3965157.46</v>
      </c>
      <c r="D4" s="88">
        <v>1756</v>
      </c>
      <c r="E4" s="87">
        <v>2258.062334851936</v>
      </c>
      <c r="F4" s="88">
        <v>1000</v>
      </c>
      <c r="G4" s="86" t="s">
        <v>19</v>
      </c>
      <c r="H4" s="89" t="s">
        <v>56</v>
      </c>
      <c r="I4" s="19"/>
    </row>
    <row r="5" spans="1:9" ht="14.25" customHeight="1">
      <c r="A5" s="21">
        <v>3</v>
      </c>
      <c r="B5" s="86" t="s">
        <v>75</v>
      </c>
      <c r="C5" s="87">
        <v>3577003.7187</v>
      </c>
      <c r="D5" s="88">
        <v>4597</v>
      </c>
      <c r="E5" s="87">
        <v>778.1169716554275</v>
      </c>
      <c r="F5" s="88">
        <v>1000</v>
      </c>
      <c r="G5" s="86" t="s">
        <v>97</v>
      </c>
      <c r="H5" s="89" t="s">
        <v>106</v>
      </c>
      <c r="I5" s="19"/>
    </row>
    <row r="6" spans="1:9" ht="14.25">
      <c r="A6" s="21">
        <v>4</v>
      </c>
      <c r="B6" s="86" t="s">
        <v>96</v>
      </c>
      <c r="C6" s="87">
        <v>3401165.07</v>
      </c>
      <c r="D6" s="88">
        <v>4678</v>
      </c>
      <c r="E6" s="87">
        <v>727.0553805044891</v>
      </c>
      <c r="F6" s="88">
        <v>1000</v>
      </c>
      <c r="G6" s="86" t="s">
        <v>116</v>
      </c>
      <c r="H6" s="89" t="s">
        <v>95</v>
      </c>
      <c r="I6" s="19"/>
    </row>
    <row r="7" spans="1:9" ht="14.25" customHeight="1">
      <c r="A7" s="21">
        <v>5</v>
      </c>
      <c r="B7" s="86" t="s">
        <v>78</v>
      </c>
      <c r="C7" s="87">
        <v>2964290.73</v>
      </c>
      <c r="D7" s="88">
        <v>1269</v>
      </c>
      <c r="E7" s="87">
        <v>2335.926501182033</v>
      </c>
      <c r="F7" s="88">
        <v>1000</v>
      </c>
      <c r="G7" s="86" t="s">
        <v>55</v>
      </c>
      <c r="H7" s="89" t="s">
        <v>77</v>
      </c>
      <c r="I7" s="19"/>
    </row>
    <row r="8" spans="1:9" ht="14.25">
      <c r="A8" s="21">
        <v>6</v>
      </c>
      <c r="B8" s="86" t="s">
        <v>100</v>
      </c>
      <c r="C8" s="87">
        <v>2791231.1</v>
      </c>
      <c r="D8" s="88">
        <v>1480</v>
      </c>
      <c r="E8" s="87">
        <v>1885.9669594594595</v>
      </c>
      <c r="F8" s="88">
        <v>1000</v>
      </c>
      <c r="G8" s="86" t="s">
        <v>19</v>
      </c>
      <c r="H8" s="89" t="s">
        <v>56</v>
      </c>
      <c r="I8" s="19"/>
    </row>
    <row r="9" spans="1:9" ht="14.25">
      <c r="A9" s="21">
        <v>7</v>
      </c>
      <c r="B9" s="86" t="s">
        <v>76</v>
      </c>
      <c r="C9" s="87">
        <v>2396844.01</v>
      </c>
      <c r="D9" s="88">
        <v>735</v>
      </c>
      <c r="E9" s="87">
        <v>3261.012258503401</v>
      </c>
      <c r="F9" s="88">
        <v>1000</v>
      </c>
      <c r="G9" s="86" t="s">
        <v>18</v>
      </c>
      <c r="H9" s="89" t="s">
        <v>77</v>
      </c>
      <c r="I9" s="19"/>
    </row>
    <row r="10" spans="1:9" ht="14.25">
      <c r="A10" s="21">
        <v>8</v>
      </c>
      <c r="B10" s="86" t="s">
        <v>123</v>
      </c>
      <c r="C10" s="87">
        <v>2014508.7899</v>
      </c>
      <c r="D10" s="88">
        <v>14633</v>
      </c>
      <c r="E10" s="87">
        <v>137.66888470580196</v>
      </c>
      <c r="F10" s="88">
        <v>100</v>
      </c>
      <c r="G10" s="86" t="s">
        <v>116</v>
      </c>
      <c r="H10" s="89" t="s">
        <v>95</v>
      </c>
      <c r="I10" s="19"/>
    </row>
    <row r="11" spans="1:9" ht="14.25">
      <c r="A11" s="21">
        <v>9</v>
      </c>
      <c r="B11" s="86" t="s">
        <v>74</v>
      </c>
      <c r="C11" s="87">
        <v>1882793.16</v>
      </c>
      <c r="D11" s="88">
        <v>2892205</v>
      </c>
      <c r="E11" s="87">
        <v>0.6509888337790717</v>
      </c>
      <c r="F11" s="88">
        <v>1</v>
      </c>
      <c r="G11" s="86" t="s">
        <v>22</v>
      </c>
      <c r="H11" s="89" t="s">
        <v>59</v>
      </c>
      <c r="I11" s="19"/>
    </row>
    <row r="12" spans="1:9" ht="14.25">
      <c r="A12" s="21">
        <v>10</v>
      </c>
      <c r="B12" s="86" t="s">
        <v>90</v>
      </c>
      <c r="C12" s="87">
        <v>1688022.53</v>
      </c>
      <c r="D12" s="88">
        <v>1595</v>
      </c>
      <c r="E12" s="87">
        <v>1058.3213354231975</v>
      </c>
      <c r="F12" s="88">
        <v>1000</v>
      </c>
      <c r="G12" s="86" t="s">
        <v>91</v>
      </c>
      <c r="H12" s="89" t="s">
        <v>92</v>
      </c>
      <c r="I12" s="19"/>
    </row>
    <row r="13" spans="1:9" ht="14.25">
      <c r="A13" s="21">
        <v>11</v>
      </c>
      <c r="B13" s="86" t="s">
        <v>30</v>
      </c>
      <c r="C13" s="87">
        <v>1310914.62</v>
      </c>
      <c r="D13" s="88">
        <v>49580</v>
      </c>
      <c r="E13" s="87">
        <v>26.440391690197664</v>
      </c>
      <c r="F13" s="88">
        <v>100</v>
      </c>
      <c r="G13" s="86" t="s">
        <v>53</v>
      </c>
      <c r="H13" s="89" t="s">
        <v>54</v>
      </c>
      <c r="I13" s="19"/>
    </row>
    <row r="14" spans="1:9" ht="14.25">
      <c r="A14" s="21">
        <v>12</v>
      </c>
      <c r="B14" s="86" t="s">
        <v>134</v>
      </c>
      <c r="C14" s="87">
        <v>1102001.2</v>
      </c>
      <c r="D14" s="88">
        <v>25718</v>
      </c>
      <c r="E14" s="87">
        <v>42.84941286258651</v>
      </c>
      <c r="F14" s="88">
        <v>100</v>
      </c>
      <c r="G14" s="86" t="s">
        <v>45</v>
      </c>
      <c r="H14" s="89" t="s">
        <v>46</v>
      </c>
      <c r="I14" s="19"/>
    </row>
    <row r="15" spans="1:9" ht="14.25">
      <c r="A15" s="21">
        <v>13</v>
      </c>
      <c r="B15" s="86" t="s">
        <v>21</v>
      </c>
      <c r="C15" s="87">
        <v>1074114.05</v>
      </c>
      <c r="D15" s="88">
        <v>502</v>
      </c>
      <c r="E15" s="87">
        <v>2139.669422310757</v>
      </c>
      <c r="F15" s="88">
        <v>1000</v>
      </c>
      <c r="G15" s="86" t="s">
        <v>22</v>
      </c>
      <c r="H15" s="89" t="s">
        <v>59</v>
      </c>
      <c r="I15" s="19"/>
    </row>
    <row r="16" spans="1:9" ht="14.25">
      <c r="A16" s="21">
        <v>14</v>
      </c>
      <c r="B16" s="86" t="s">
        <v>101</v>
      </c>
      <c r="C16" s="87">
        <v>1017360.89</v>
      </c>
      <c r="D16" s="88">
        <v>601</v>
      </c>
      <c r="E16" s="87">
        <v>1692.7801830282863</v>
      </c>
      <c r="F16" s="88">
        <v>1000</v>
      </c>
      <c r="G16" s="86" t="s">
        <v>19</v>
      </c>
      <c r="H16" s="89" t="s">
        <v>56</v>
      </c>
      <c r="I16" s="19"/>
    </row>
    <row r="17" spans="1:9" ht="14.25">
      <c r="A17" s="21">
        <v>15</v>
      </c>
      <c r="B17" s="86" t="s">
        <v>23</v>
      </c>
      <c r="C17" s="87">
        <v>934644.88</v>
      </c>
      <c r="D17" s="88">
        <v>955</v>
      </c>
      <c r="E17" s="87">
        <v>978.6857382198953</v>
      </c>
      <c r="F17" s="88">
        <v>1000</v>
      </c>
      <c r="G17" s="86" t="s">
        <v>24</v>
      </c>
      <c r="H17" s="89" t="s">
        <v>41</v>
      </c>
      <c r="I17" s="19"/>
    </row>
    <row r="18" spans="1:9" ht="14.25">
      <c r="A18" s="21">
        <v>16</v>
      </c>
      <c r="B18" s="86" t="s">
        <v>135</v>
      </c>
      <c r="C18" s="87">
        <v>773795.5087</v>
      </c>
      <c r="D18" s="88">
        <v>8925</v>
      </c>
      <c r="E18" s="87">
        <v>86.69977688515407</v>
      </c>
      <c r="F18" s="88">
        <v>100</v>
      </c>
      <c r="G18" s="86" t="s">
        <v>136</v>
      </c>
      <c r="H18" s="89" t="s">
        <v>137</v>
      </c>
      <c r="I18" s="19"/>
    </row>
    <row r="19" spans="1:9" ht="14.25">
      <c r="A19" s="21">
        <v>17</v>
      </c>
      <c r="B19" s="86" t="s">
        <v>98</v>
      </c>
      <c r="C19" s="87">
        <v>760027.78</v>
      </c>
      <c r="D19" s="88">
        <v>1343</v>
      </c>
      <c r="E19" s="87">
        <v>565.917930007446</v>
      </c>
      <c r="F19" s="88">
        <v>1000</v>
      </c>
      <c r="G19" s="86" t="s">
        <v>19</v>
      </c>
      <c r="H19" s="89" t="s">
        <v>56</v>
      </c>
      <c r="I19" s="19"/>
    </row>
    <row r="20" spans="1:9" ht="14.25">
      <c r="A20" s="21">
        <v>18</v>
      </c>
      <c r="B20" s="86" t="s">
        <v>28</v>
      </c>
      <c r="C20" s="87">
        <v>553513.52</v>
      </c>
      <c r="D20" s="88">
        <v>9869</v>
      </c>
      <c r="E20" s="87">
        <v>56.086079643327594</v>
      </c>
      <c r="F20" s="88">
        <v>100</v>
      </c>
      <c r="G20" s="86" t="s">
        <v>57</v>
      </c>
      <c r="H20" s="89" t="s">
        <v>119</v>
      </c>
      <c r="I20" s="19"/>
    </row>
    <row r="21" spans="1:9" ht="14.25">
      <c r="A21" s="21">
        <v>19</v>
      </c>
      <c r="B21" s="86" t="s">
        <v>126</v>
      </c>
      <c r="C21" s="87">
        <v>502788.49</v>
      </c>
      <c r="D21" s="88">
        <v>302</v>
      </c>
      <c r="E21" s="87">
        <v>1664.8625496688742</v>
      </c>
      <c r="F21" s="88">
        <v>1000</v>
      </c>
      <c r="G21" s="86" t="s">
        <v>22</v>
      </c>
      <c r="H21" s="89" t="s">
        <v>59</v>
      </c>
      <c r="I21" s="19"/>
    </row>
    <row r="22" spans="1:9" ht="14.25">
      <c r="A22" s="21">
        <v>20</v>
      </c>
      <c r="B22" s="86" t="s">
        <v>79</v>
      </c>
      <c r="C22" s="87">
        <v>500257.84</v>
      </c>
      <c r="D22" s="88">
        <v>199</v>
      </c>
      <c r="E22" s="87">
        <v>2513.8584924623115</v>
      </c>
      <c r="F22" s="88">
        <v>1000</v>
      </c>
      <c r="G22" s="86" t="s">
        <v>55</v>
      </c>
      <c r="H22" s="89" t="s">
        <v>77</v>
      </c>
      <c r="I22" s="19"/>
    </row>
    <row r="23" spans="1:9" ht="14.25">
      <c r="A23" s="21">
        <v>21</v>
      </c>
      <c r="B23" s="86" t="s">
        <v>25</v>
      </c>
      <c r="C23" s="87">
        <v>468346.82</v>
      </c>
      <c r="D23" s="88">
        <v>1121</v>
      </c>
      <c r="E23" s="87">
        <v>417.79377341659233</v>
      </c>
      <c r="F23" s="88">
        <v>1000</v>
      </c>
      <c r="G23" s="86" t="s">
        <v>26</v>
      </c>
      <c r="H23" s="89" t="s">
        <v>58</v>
      </c>
      <c r="I23" s="19"/>
    </row>
    <row r="24" spans="1:9" ht="14.25">
      <c r="A24" s="21">
        <v>22</v>
      </c>
      <c r="B24" s="86" t="s">
        <v>132</v>
      </c>
      <c r="C24" s="87">
        <v>401500.3404</v>
      </c>
      <c r="D24" s="88">
        <v>1879</v>
      </c>
      <c r="E24" s="87">
        <v>213.67766918573707</v>
      </c>
      <c r="F24" s="88">
        <v>1000</v>
      </c>
      <c r="G24" s="86" t="s">
        <v>45</v>
      </c>
      <c r="H24" s="89" t="s">
        <v>46</v>
      </c>
      <c r="I24" s="19"/>
    </row>
    <row r="25" spans="1:9" ht="14.25">
      <c r="A25" s="21">
        <v>23</v>
      </c>
      <c r="B25" s="86" t="s">
        <v>138</v>
      </c>
      <c r="C25" s="87">
        <v>262878.8901</v>
      </c>
      <c r="D25" s="88">
        <v>10422</v>
      </c>
      <c r="E25" s="87">
        <v>25.22345903857225</v>
      </c>
      <c r="F25" s="88">
        <v>100</v>
      </c>
      <c r="G25" s="86" t="s">
        <v>45</v>
      </c>
      <c r="H25" s="89" t="s">
        <v>46</v>
      </c>
      <c r="I25" s="19"/>
    </row>
    <row r="26" spans="1:9" ht="14.25">
      <c r="A26" s="21">
        <v>24</v>
      </c>
      <c r="B26" s="86" t="s">
        <v>20</v>
      </c>
      <c r="C26" s="87">
        <v>169137.6302</v>
      </c>
      <c r="D26" s="88">
        <v>7454</v>
      </c>
      <c r="E26" s="87">
        <v>22.690854601556214</v>
      </c>
      <c r="F26" s="88">
        <v>1000</v>
      </c>
      <c r="G26" s="86" t="s">
        <v>45</v>
      </c>
      <c r="H26" s="89" t="s">
        <v>46</v>
      </c>
      <c r="I26" s="19"/>
    </row>
    <row r="27" spans="1:8" ht="15" customHeight="1" thickBot="1">
      <c r="A27" s="176" t="s">
        <v>60</v>
      </c>
      <c r="B27" s="177"/>
      <c r="C27" s="101">
        <f>SUM(C3:C26)</f>
        <v>55696861.983</v>
      </c>
      <c r="D27" s="102">
        <f>SUM(D3:D26)</f>
        <v>3093939</v>
      </c>
      <c r="E27" s="59" t="s">
        <v>61</v>
      </c>
      <c r="F27" s="59" t="s">
        <v>61</v>
      </c>
      <c r="G27" s="59" t="s">
        <v>61</v>
      </c>
      <c r="H27" s="60" t="s">
        <v>61</v>
      </c>
    </row>
    <row r="28" spans="1:8" ht="15" customHeight="1">
      <c r="A28" s="193" t="s">
        <v>117</v>
      </c>
      <c r="B28" s="193"/>
      <c r="C28" s="193"/>
      <c r="D28" s="193"/>
      <c r="E28" s="193"/>
      <c r="F28" s="193"/>
      <c r="G28" s="193"/>
      <c r="H28" s="193"/>
    </row>
    <row r="29" spans="1:8" ht="15" customHeight="1" thickBot="1">
      <c r="A29" s="194" t="s">
        <v>141</v>
      </c>
      <c r="B29" s="194"/>
      <c r="C29" s="194"/>
      <c r="D29" s="194"/>
      <c r="E29" s="194"/>
      <c r="F29" s="194"/>
      <c r="G29" s="194"/>
      <c r="H29" s="194"/>
    </row>
    <row r="31" spans="2:4" ht="14.25">
      <c r="B31" s="20" t="s">
        <v>67</v>
      </c>
      <c r="C31" s="23">
        <f>C27-SUM(C3:C16)</f>
        <v>5326891.699400015</v>
      </c>
      <c r="D31" s="135">
        <f>C31/$C$27</f>
        <v>0.09564078674712245</v>
      </c>
    </row>
    <row r="32" spans="2:8" ht="14.25">
      <c r="B32" s="86" t="str">
        <f>B3</f>
        <v>КІНТО-Класичний</v>
      </c>
      <c r="C32" s="87">
        <f>C3</f>
        <v>21184562.955</v>
      </c>
      <c r="D32" s="135">
        <f>C32/$C$27</f>
        <v>0.3803546950538439</v>
      </c>
      <c r="H32" s="19"/>
    </row>
    <row r="33" spans="2:8" ht="14.25">
      <c r="B33" s="86" t="str">
        <f>B4</f>
        <v>УНIВЕР.УА/Михайло Грушевський: Фонд Державних Паперiв</v>
      </c>
      <c r="C33" s="87">
        <f>C4</f>
        <v>3965157.46</v>
      </c>
      <c r="D33" s="135">
        <f aca="true" t="shared" si="0" ref="D33:D41">C33/$C$27</f>
        <v>0.07119175692896773</v>
      </c>
      <c r="H33" s="19"/>
    </row>
    <row r="34" spans="2:8" ht="14.25">
      <c r="B34" s="86" t="str">
        <f aca="true" t="shared" si="1" ref="B34:C41">B5</f>
        <v>Софіївський</v>
      </c>
      <c r="C34" s="87">
        <f t="shared" si="1"/>
        <v>3577003.7187</v>
      </c>
      <c r="D34" s="135">
        <f t="shared" si="0"/>
        <v>0.0642227154519367</v>
      </c>
      <c r="H34" s="19"/>
    </row>
    <row r="35" spans="2:8" ht="14.25">
      <c r="B35" s="86" t="str">
        <f t="shared" si="1"/>
        <v>КІНТО-Еквіті</v>
      </c>
      <c r="C35" s="87">
        <f t="shared" si="1"/>
        <v>3401165.07</v>
      </c>
      <c r="D35" s="135">
        <f t="shared" si="0"/>
        <v>0.06106564982131517</v>
      </c>
      <c r="H35" s="19"/>
    </row>
    <row r="36" spans="2:8" ht="14.25">
      <c r="B36" s="86" t="str">
        <f t="shared" si="1"/>
        <v>Альтус-Депозит</v>
      </c>
      <c r="C36" s="87">
        <f t="shared" si="1"/>
        <v>2964290.73</v>
      </c>
      <c r="D36" s="135">
        <f t="shared" si="0"/>
        <v>0.053221862497473765</v>
      </c>
      <c r="H36" s="19"/>
    </row>
    <row r="37" spans="2:8" ht="14.25">
      <c r="B37" s="86" t="str">
        <f t="shared" si="1"/>
        <v>УНIВЕР.УА/Тарас Шевченко: Фонд Заощаджень</v>
      </c>
      <c r="C37" s="87">
        <f t="shared" si="1"/>
        <v>2791231.1</v>
      </c>
      <c r="D37" s="135">
        <f t="shared" si="0"/>
        <v>0.05011469229365112</v>
      </c>
      <c r="H37" s="19"/>
    </row>
    <row r="38" spans="2:8" ht="14.25">
      <c r="B38" s="86" t="str">
        <f t="shared" si="1"/>
        <v>Альтус-Збалансований</v>
      </c>
      <c r="C38" s="87">
        <f t="shared" si="1"/>
        <v>2396844.01</v>
      </c>
      <c r="D38" s="135">
        <f t="shared" si="0"/>
        <v>0.04303373519914952</v>
      </c>
      <c r="H38" s="19"/>
    </row>
    <row r="39" spans="2:8" ht="14.25">
      <c r="B39" s="86" t="str">
        <f t="shared" si="1"/>
        <v>КІНТО-Казначейський</v>
      </c>
      <c r="C39" s="87">
        <f t="shared" si="1"/>
        <v>2014508.7899</v>
      </c>
      <c r="D39" s="135">
        <f t="shared" si="0"/>
        <v>0.036169161388569356</v>
      </c>
      <c r="H39" s="19"/>
    </row>
    <row r="40" spans="2:4" ht="14.25">
      <c r="B40" s="86" t="str">
        <f t="shared" si="1"/>
        <v>ОТП Фонд Акцій</v>
      </c>
      <c r="C40" s="87">
        <f t="shared" si="1"/>
        <v>1882793.16</v>
      </c>
      <c r="D40" s="135">
        <f t="shared" si="0"/>
        <v>0.0338042951248254</v>
      </c>
    </row>
    <row r="41" spans="2:4" ht="14.25">
      <c r="B41" s="86" t="str">
        <f t="shared" si="1"/>
        <v>ВСІ</v>
      </c>
      <c r="C41" s="87">
        <f t="shared" si="1"/>
        <v>1688022.53</v>
      </c>
      <c r="D41" s="135">
        <f t="shared" si="0"/>
        <v>0.030307318400006528</v>
      </c>
    </row>
  </sheetData>
  <mergeCells count="4">
    <mergeCell ref="A1:H1"/>
    <mergeCell ref="A27:B27"/>
    <mergeCell ref="A29:H29"/>
    <mergeCell ref="A28:H28"/>
  </mergeCells>
  <hyperlinks>
    <hyperlink ref="H3" r:id="rId1" display="http://otpcapital.com.ua/"/>
    <hyperlink ref="H4" r:id="rId2" display="http://www.kinto.com/"/>
    <hyperlink ref="H5" r:id="rId3" display="http://citadele.com.ua/"/>
    <hyperlink ref="H6" r:id="rId4" display="http://raam.com.ua/"/>
    <hyperlink ref="H7" r:id="rId5" display="http://citadele.com.ua/"/>
    <hyperlink ref="H8" r:id="rId6" display="http://www.seb.ua/"/>
    <hyperlink ref="H9" r:id="rId7" display="http://pioglobal.ua/"/>
    <hyperlink ref="H10" r:id="rId8" display="http://www.kinto.com/"/>
    <hyperlink ref="H12" r:id="rId9" display="http://otpcapital.com.ua/"/>
    <hyperlink ref="H19" r:id="rId10" display="http://www.delta-capital.com.ua/"/>
    <hyperlink ref="H20" r:id="rId11" display="http://www.am.eavex.com.ua/"/>
    <hyperlink ref="H21" r:id="rId12" display="http://www.altus.ua/"/>
    <hyperlink ref="H25" r:id="rId13" display="http://www.delta-capital.com.ua/"/>
    <hyperlink ref="H26" r:id="rId14" display="http://am.concorde.ua/"/>
    <hyperlink ref="H16" r:id="rId15" display="http://www.vseswit.com.ua/"/>
    <hyperlink ref="H24" r:id="rId16" display="http://pioglobal.ua/"/>
    <hyperlink ref="H22" r:id="rId17" display="http://www.seb.ua/"/>
    <hyperlink ref="H27" r:id="rId18" display="http://art-capital.com.ua/"/>
    <hyperlink ref="H23" r:id="rId19" display="http://www.dragon-am.com/"/>
  </hyperlinks>
  <printOptions/>
  <pageMargins left="0.75" right="0.75" top="1" bottom="1" header="0.5" footer="0.5"/>
  <pageSetup horizontalDpi="600" verticalDpi="600" orientation="portrait" paperSize="9" scale="29" r:id="rId21"/>
  <drawing r:id="rId20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L69"/>
  <sheetViews>
    <sheetView zoomScale="80" zoomScaleNormal="80" workbookViewId="0" topLeftCell="A1">
      <selection activeCell="I37" sqref="I37"/>
    </sheetView>
  </sheetViews>
  <sheetFormatPr defaultColWidth="9.00390625" defaultRowHeight="12.75"/>
  <cols>
    <col min="1" max="1" width="4.25390625" style="32" customWidth="1"/>
    <col min="2" max="2" width="61.75390625" style="32" bestFit="1" customWidth="1"/>
    <col min="3" max="4" width="14.75390625" style="33" customWidth="1"/>
    <col min="5" max="8" width="12.75390625" style="34" customWidth="1"/>
    <col min="9" max="9" width="16.125" style="32" bestFit="1" customWidth="1"/>
    <col min="10" max="10" width="18.625" style="32" customWidth="1"/>
    <col min="11" max="11" width="20.75390625" style="32" customWidth="1"/>
    <col min="12" max="16384" width="9.125" style="32" customWidth="1"/>
  </cols>
  <sheetData>
    <row r="1" spans="1:10" s="14" customFormat="1" ht="16.5" thickBot="1">
      <c r="A1" s="179" t="s">
        <v>142</v>
      </c>
      <c r="B1" s="179"/>
      <c r="C1" s="179"/>
      <c r="D1" s="179"/>
      <c r="E1" s="179"/>
      <c r="F1" s="179"/>
      <c r="G1" s="179"/>
      <c r="H1" s="179"/>
      <c r="I1" s="179"/>
      <c r="J1" s="104"/>
    </row>
    <row r="2" spans="1:11" s="20" customFormat="1" ht="15.75" customHeight="1" thickBot="1">
      <c r="A2" s="180" t="s">
        <v>49</v>
      </c>
      <c r="B2" s="105"/>
      <c r="C2" s="106"/>
      <c r="D2" s="107"/>
      <c r="E2" s="182" t="s">
        <v>86</v>
      </c>
      <c r="F2" s="182"/>
      <c r="G2" s="182"/>
      <c r="H2" s="182"/>
      <c r="I2" s="182"/>
      <c r="J2" s="182"/>
      <c r="K2" s="182"/>
    </row>
    <row r="3" spans="1:11" s="22" customFormat="1" ht="60.75" thickBot="1">
      <c r="A3" s="181"/>
      <c r="B3" s="108" t="s">
        <v>31</v>
      </c>
      <c r="C3" s="26" t="s">
        <v>13</v>
      </c>
      <c r="D3" s="26" t="s">
        <v>14</v>
      </c>
      <c r="E3" s="17" t="s">
        <v>111</v>
      </c>
      <c r="F3" s="17" t="s">
        <v>120</v>
      </c>
      <c r="G3" s="17" t="s">
        <v>121</v>
      </c>
      <c r="H3" s="17" t="s">
        <v>109</v>
      </c>
      <c r="I3" s="17" t="s">
        <v>122</v>
      </c>
      <c r="J3" s="17" t="s">
        <v>62</v>
      </c>
      <c r="K3" s="18" t="s">
        <v>112</v>
      </c>
    </row>
    <row r="4" spans="1:11" s="20" customFormat="1" ht="14.25" collapsed="1">
      <c r="A4" s="21">
        <v>1</v>
      </c>
      <c r="B4" s="156" t="s">
        <v>94</v>
      </c>
      <c r="C4" s="157">
        <v>38118</v>
      </c>
      <c r="D4" s="157">
        <v>38182</v>
      </c>
      <c r="E4" s="158">
        <v>-0.015095054577755729</v>
      </c>
      <c r="F4" s="158">
        <v>-0.02704589146667069</v>
      </c>
      <c r="G4" s="158">
        <v>-0.013634757118110685</v>
      </c>
      <c r="H4" s="158">
        <v>0.03404421723412909</v>
      </c>
      <c r="I4" s="158">
        <v>0.05681704662729303</v>
      </c>
      <c r="J4" s="159">
        <v>3.0644966433877725</v>
      </c>
      <c r="K4" s="128">
        <v>0.1321080322460937</v>
      </c>
    </row>
    <row r="5" spans="1:11" s="20" customFormat="1" ht="14.25" collapsed="1">
      <c r="A5" s="21">
        <v>2</v>
      </c>
      <c r="B5" s="156" t="s">
        <v>132</v>
      </c>
      <c r="C5" s="157">
        <v>38492</v>
      </c>
      <c r="D5" s="157">
        <v>38629</v>
      </c>
      <c r="E5" s="158">
        <v>-0.28496101964424947</v>
      </c>
      <c r="F5" s="158">
        <v>-0.29585770334459627</v>
      </c>
      <c r="G5" s="158">
        <v>-0.3047516060091966</v>
      </c>
      <c r="H5" s="158">
        <v>-0.32676220616496143</v>
      </c>
      <c r="I5" s="158">
        <v>-0.3130454491657678</v>
      </c>
      <c r="J5" s="159">
        <v>-0.7863223308142624</v>
      </c>
      <c r="K5" s="129">
        <v>-0.14200223421829883</v>
      </c>
    </row>
    <row r="6" spans="1:11" s="20" customFormat="1" ht="14.25" collapsed="1">
      <c r="A6" s="21">
        <v>3</v>
      </c>
      <c r="B6" s="156" t="s">
        <v>76</v>
      </c>
      <c r="C6" s="157">
        <v>38828</v>
      </c>
      <c r="D6" s="157">
        <v>39028</v>
      </c>
      <c r="E6" s="158">
        <v>0.02635943495703663</v>
      </c>
      <c r="F6" s="158">
        <v>0.04011083930972692</v>
      </c>
      <c r="G6" s="158">
        <v>0.08407254528606134</v>
      </c>
      <c r="H6" s="158">
        <v>0.2762312354448657</v>
      </c>
      <c r="I6" s="158">
        <v>0.1929129974496695</v>
      </c>
      <c r="J6" s="159">
        <v>2.261012258503439</v>
      </c>
      <c r="K6" s="129">
        <v>0.1406266931016984</v>
      </c>
    </row>
    <row r="7" spans="1:11" s="20" customFormat="1" ht="14.25" collapsed="1">
      <c r="A7" s="21">
        <v>4</v>
      </c>
      <c r="B7" s="156" t="s">
        <v>101</v>
      </c>
      <c r="C7" s="157">
        <v>38919</v>
      </c>
      <c r="D7" s="157">
        <v>39092</v>
      </c>
      <c r="E7" s="158">
        <v>-0.024592807226033075</v>
      </c>
      <c r="F7" s="158">
        <v>-0.06599885453501952</v>
      </c>
      <c r="G7" s="158">
        <v>-0.08709797846887413</v>
      </c>
      <c r="H7" s="158">
        <v>-0.019466629192136042</v>
      </c>
      <c r="I7" s="158">
        <v>0.006511569534663808</v>
      </c>
      <c r="J7" s="159">
        <v>0.6927801830283049</v>
      </c>
      <c r="K7" s="129">
        <v>0.06158090209051581</v>
      </c>
    </row>
    <row r="8" spans="1:11" s="20" customFormat="1" ht="14.25" collapsed="1">
      <c r="A8" s="21">
        <v>5</v>
      </c>
      <c r="B8" s="156" t="s">
        <v>98</v>
      </c>
      <c r="C8" s="157">
        <v>38919</v>
      </c>
      <c r="D8" s="157">
        <v>39092</v>
      </c>
      <c r="E8" s="158">
        <v>-0.05903121638777675</v>
      </c>
      <c r="F8" s="158">
        <v>-0.12978966592515662</v>
      </c>
      <c r="G8" s="158">
        <v>-0.19658734680040335</v>
      </c>
      <c r="H8" s="158">
        <v>-0.24603320438714482</v>
      </c>
      <c r="I8" s="158">
        <v>-0.10857324855401185</v>
      </c>
      <c r="J8" s="159">
        <v>-0.4340820699925536</v>
      </c>
      <c r="K8" s="129">
        <v>-0.06258905729570774</v>
      </c>
    </row>
    <row r="9" spans="1:11" s="20" customFormat="1" ht="14.25" collapsed="1">
      <c r="A9" s="21">
        <v>6</v>
      </c>
      <c r="B9" s="156" t="s">
        <v>135</v>
      </c>
      <c r="C9" s="157">
        <v>38968</v>
      </c>
      <c r="D9" s="157">
        <v>39140</v>
      </c>
      <c r="E9" s="158">
        <v>0.0020708101260376033</v>
      </c>
      <c r="F9" s="158" t="s">
        <v>27</v>
      </c>
      <c r="G9" s="158" t="s">
        <v>27</v>
      </c>
      <c r="H9" s="158">
        <v>0.020408936497489316</v>
      </c>
      <c r="I9" s="158">
        <v>0.17705490466342733</v>
      </c>
      <c r="J9" s="159">
        <v>-0.13300223114846987</v>
      </c>
      <c r="K9" s="129">
        <v>-0.016313959007941414</v>
      </c>
    </row>
    <row r="10" spans="1:11" s="20" customFormat="1" ht="14.25" collapsed="1">
      <c r="A10" s="21">
        <v>7</v>
      </c>
      <c r="B10" s="156" t="s">
        <v>138</v>
      </c>
      <c r="C10" s="157">
        <v>39269</v>
      </c>
      <c r="D10" s="157">
        <v>39443</v>
      </c>
      <c r="E10" s="158">
        <v>-0.022397631244621796</v>
      </c>
      <c r="F10" s="158" t="s">
        <v>27</v>
      </c>
      <c r="G10" s="158">
        <v>-0.07040623892730025</v>
      </c>
      <c r="H10" s="158">
        <v>-0.1703682815762344</v>
      </c>
      <c r="I10" s="158">
        <v>-0.10336402912418563</v>
      </c>
      <c r="J10" s="159">
        <v>-0.7477654096142865</v>
      </c>
      <c r="K10" s="129">
        <v>-0.16099700565729802</v>
      </c>
    </row>
    <row r="11" spans="1:11" s="20" customFormat="1" ht="14.25" collapsed="1">
      <c r="A11" s="21">
        <v>8</v>
      </c>
      <c r="B11" s="156" t="s">
        <v>134</v>
      </c>
      <c r="C11" s="157">
        <v>39269</v>
      </c>
      <c r="D11" s="157">
        <v>39471</v>
      </c>
      <c r="E11" s="158">
        <v>-0.003178689640719101</v>
      </c>
      <c r="F11" s="158" t="s">
        <v>27</v>
      </c>
      <c r="G11" s="158">
        <v>-0.07821071593263929</v>
      </c>
      <c r="H11" s="158">
        <v>-0.06679266297597364</v>
      </c>
      <c r="I11" s="158">
        <v>-0.061430149453840066</v>
      </c>
      <c r="J11" s="159">
        <v>-0.5715058713741286</v>
      </c>
      <c r="K11" s="129">
        <v>-0.10333457690162151</v>
      </c>
    </row>
    <row r="12" spans="1:11" s="20" customFormat="1" ht="14.25" collapsed="1">
      <c r="A12" s="21">
        <v>9</v>
      </c>
      <c r="B12" s="156" t="s">
        <v>20</v>
      </c>
      <c r="C12" s="157">
        <v>39378</v>
      </c>
      <c r="D12" s="157">
        <v>39478</v>
      </c>
      <c r="E12" s="158">
        <v>-0.9262782344795644</v>
      </c>
      <c r="F12" s="158">
        <v>-0.9266715571398574</v>
      </c>
      <c r="G12" s="158">
        <v>-0.9271176658011119</v>
      </c>
      <c r="H12" s="158">
        <v>-0.9303845984665224</v>
      </c>
      <c r="I12" s="158">
        <v>-0.9275468993434152</v>
      </c>
      <c r="J12" s="159">
        <v>-0.9773091453984442</v>
      </c>
      <c r="K12" s="129">
        <v>-0.3864210235715332</v>
      </c>
    </row>
    <row r="13" spans="1:11" s="20" customFormat="1" ht="14.25" collapsed="1">
      <c r="A13" s="21">
        <v>10</v>
      </c>
      <c r="B13" s="156" t="s">
        <v>21</v>
      </c>
      <c r="C13" s="157">
        <v>39413</v>
      </c>
      <c r="D13" s="157">
        <v>39589</v>
      </c>
      <c r="E13" s="158">
        <v>0.013959180563102525</v>
      </c>
      <c r="F13" s="158">
        <v>0.03193655098469583</v>
      </c>
      <c r="G13" s="158">
        <v>0.09683791105361594</v>
      </c>
      <c r="H13" s="158">
        <v>0.18898168102055846</v>
      </c>
      <c r="I13" s="158">
        <v>0.1530402845933898</v>
      </c>
      <c r="J13" s="159">
        <v>1.1396694223107762</v>
      </c>
      <c r="K13" s="129">
        <v>0.10754716295080935</v>
      </c>
    </row>
    <row r="14" spans="1:11" s="20" customFormat="1" ht="14.25">
      <c r="A14" s="21">
        <v>11</v>
      </c>
      <c r="B14" s="156" t="s">
        <v>23</v>
      </c>
      <c r="C14" s="157">
        <v>39429</v>
      </c>
      <c r="D14" s="157">
        <v>39618</v>
      </c>
      <c r="E14" s="158">
        <v>-0.007287166882233187</v>
      </c>
      <c r="F14" s="158">
        <v>-0.030307780242207927</v>
      </c>
      <c r="G14" s="158">
        <v>-0.03862186548852686</v>
      </c>
      <c r="H14" s="158">
        <v>-0.0700534723818167</v>
      </c>
      <c r="I14" s="158">
        <v>-0.049063381427634556</v>
      </c>
      <c r="J14" s="159">
        <v>-0.02131426178011553</v>
      </c>
      <c r="K14" s="129">
        <v>-0.0029201653917220183</v>
      </c>
    </row>
    <row r="15" spans="1:11" s="20" customFormat="1" ht="14.25">
      <c r="A15" s="21">
        <v>12</v>
      </c>
      <c r="B15" s="156" t="s">
        <v>25</v>
      </c>
      <c r="C15" s="157">
        <v>39429</v>
      </c>
      <c r="D15" s="157">
        <v>39651</v>
      </c>
      <c r="E15" s="158">
        <v>-0.015817445599510704</v>
      </c>
      <c r="F15" s="158">
        <v>-0.05564924298284868</v>
      </c>
      <c r="G15" s="158">
        <v>-0.06384356400922975</v>
      </c>
      <c r="H15" s="158">
        <v>-0.17006920519769353</v>
      </c>
      <c r="I15" s="158">
        <v>-0.1432932328065376</v>
      </c>
      <c r="J15" s="159">
        <v>-0.5822062265834078</v>
      </c>
      <c r="K15" s="129">
        <v>-0.11302615832233931</v>
      </c>
    </row>
    <row r="16" spans="1:11" s="20" customFormat="1" ht="14.25">
      <c r="A16" s="21">
        <v>13</v>
      </c>
      <c r="B16" s="156" t="s">
        <v>79</v>
      </c>
      <c r="C16" s="157">
        <v>39527</v>
      </c>
      <c r="D16" s="157">
        <v>39715</v>
      </c>
      <c r="E16" s="158">
        <v>0.009750372224173631</v>
      </c>
      <c r="F16" s="158">
        <v>0.012549691324403422</v>
      </c>
      <c r="G16" s="158">
        <v>0.06135275788677408</v>
      </c>
      <c r="H16" s="158">
        <v>0.29499319394853085</v>
      </c>
      <c r="I16" s="158">
        <v>0.2145428821601263</v>
      </c>
      <c r="J16" s="159">
        <v>1.5138584924622784</v>
      </c>
      <c r="K16" s="129">
        <v>0.13861042293555004</v>
      </c>
    </row>
    <row r="17" spans="1:11" s="20" customFormat="1" ht="14.25" collapsed="1">
      <c r="A17" s="21">
        <v>14</v>
      </c>
      <c r="B17" s="156" t="s">
        <v>28</v>
      </c>
      <c r="C17" s="157">
        <v>39560</v>
      </c>
      <c r="D17" s="157">
        <v>39770</v>
      </c>
      <c r="E17" s="158">
        <v>-0.056093822834950124</v>
      </c>
      <c r="F17" s="158">
        <v>-0.12396184694592638</v>
      </c>
      <c r="G17" s="158">
        <v>-0.18500831239286797</v>
      </c>
      <c r="H17" s="158">
        <v>-0.22700772073341047</v>
      </c>
      <c r="I17" s="158" t="s">
        <v>27</v>
      </c>
      <c r="J17" s="159">
        <v>-0.4391392035667354</v>
      </c>
      <c r="K17" s="129">
        <v>-0.07983099198753207</v>
      </c>
    </row>
    <row r="18" spans="1:11" s="20" customFormat="1" ht="14.25" collapsed="1">
      <c r="A18" s="21">
        <v>15</v>
      </c>
      <c r="B18" s="156" t="s">
        <v>96</v>
      </c>
      <c r="C18" s="157">
        <v>39884</v>
      </c>
      <c r="D18" s="157">
        <v>40001</v>
      </c>
      <c r="E18" s="158">
        <v>-0.03769640869330726</v>
      </c>
      <c r="F18" s="158">
        <v>-0.07893046368897161</v>
      </c>
      <c r="G18" s="158">
        <v>-0.10438716944538329</v>
      </c>
      <c r="H18" s="158">
        <v>-0.12681783327065044</v>
      </c>
      <c r="I18" s="158">
        <v>-0.012463048442740376</v>
      </c>
      <c r="J18" s="159">
        <v>-0.2729446194954487</v>
      </c>
      <c r="K18" s="129">
        <v>-0.04920142239256231</v>
      </c>
    </row>
    <row r="19" spans="1:11" s="20" customFormat="1" ht="14.25" collapsed="1">
      <c r="A19" s="21">
        <v>16</v>
      </c>
      <c r="B19" s="156" t="s">
        <v>30</v>
      </c>
      <c r="C19" s="157">
        <v>40031</v>
      </c>
      <c r="D19" s="157">
        <v>40129</v>
      </c>
      <c r="E19" s="158">
        <v>-0.08470297239648272</v>
      </c>
      <c r="F19" s="158">
        <v>-0.19542517974215523</v>
      </c>
      <c r="G19" s="158">
        <v>-0.2737172016723458</v>
      </c>
      <c r="H19" s="158">
        <v>-0.3212092394155249</v>
      </c>
      <c r="I19" s="158">
        <v>-0.25891315321824837</v>
      </c>
      <c r="J19" s="159">
        <v>-0.7355960830980249</v>
      </c>
      <c r="K19" s="129">
        <v>-0.19983270261011044</v>
      </c>
    </row>
    <row r="20" spans="1:11" s="20" customFormat="1" ht="14.25" collapsed="1">
      <c r="A20" s="21">
        <v>17</v>
      </c>
      <c r="B20" s="156" t="s">
        <v>74</v>
      </c>
      <c r="C20" s="157">
        <v>40253</v>
      </c>
      <c r="D20" s="157">
        <v>40366</v>
      </c>
      <c r="E20" s="158">
        <v>-0.018305192964959693</v>
      </c>
      <c r="F20" s="158">
        <v>-0.08565409447347994</v>
      </c>
      <c r="G20" s="158">
        <v>-0.10976417347119172</v>
      </c>
      <c r="H20" s="158">
        <v>-0.1455632932381632</v>
      </c>
      <c r="I20" s="158">
        <v>-0.08278659432393032</v>
      </c>
      <c r="J20" s="159">
        <v>-0.34901116622093675</v>
      </c>
      <c r="K20" s="129">
        <v>-0.07754967310273353</v>
      </c>
    </row>
    <row r="21" spans="1:11" s="20" customFormat="1" ht="14.25" collapsed="1">
      <c r="A21" s="21">
        <v>18</v>
      </c>
      <c r="B21" s="156" t="s">
        <v>75</v>
      </c>
      <c r="C21" s="157">
        <v>40114</v>
      </c>
      <c r="D21" s="157">
        <v>40401</v>
      </c>
      <c r="E21" s="158">
        <v>0.016871682804274757</v>
      </c>
      <c r="F21" s="158">
        <v>-0.06582049852253113</v>
      </c>
      <c r="G21" s="158">
        <v>-0.1566228055888217</v>
      </c>
      <c r="H21" s="158" t="s">
        <v>27</v>
      </c>
      <c r="I21" s="158">
        <v>-0.06937866751346711</v>
      </c>
      <c r="J21" s="159">
        <v>-0.22188302834457607</v>
      </c>
      <c r="K21" s="129">
        <v>-0.046907528916834584</v>
      </c>
    </row>
    <row r="22" spans="1:11" s="20" customFormat="1" ht="14.25" collapsed="1">
      <c r="A22" s="21">
        <v>19</v>
      </c>
      <c r="B22" s="156" t="s">
        <v>78</v>
      </c>
      <c r="C22" s="157">
        <v>40226</v>
      </c>
      <c r="D22" s="157">
        <v>40430</v>
      </c>
      <c r="E22" s="158">
        <v>0.02565405727460779</v>
      </c>
      <c r="F22" s="158">
        <v>0.0394406272202823</v>
      </c>
      <c r="G22" s="158">
        <v>0.08641286727336306</v>
      </c>
      <c r="H22" s="158">
        <v>0.2926384560107129</v>
      </c>
      <c r="I22" s="158">
        <v>0.20261374602177296</v>
      </c>
      <c r="J22" s="159">
        <v>1.3359265011820258</v>
      </c>
      <c r="K22" s="129">
        <v>0.1793705862608157</v>
      </c>
    </row>
    <row r="23" spans="1:11" s="20" customFormat="1" ht="14.25" collapsed="1">
      <c r="A23" s="21">
        <v>20</v>
      </c>
      <c r="B23" s="156" t="s">
        <v>100</v>
      </c>
      <c r="C23" s="157">
        <v>40427</v>
      </c>
      <c r="D23" s="157">
        <v>40543</v>
      </c>
      <c r="E23" s="158">
        <v>0.026426239075032498</v>
      </c>
      <c r="F23" s="158">
        <v>0.03240021092977852</v>
      </c>
      <c r="G23" s="158">
        <v>0.06461514622876319</v>
      </c>
      <c r="H23" s="158">
        <v>0.3079726567458667</v>
      </c>
      <c r="I23" s="158">
        <v>0.21597792304061514</v>
      </c>
      <c r="J23" s="159">
        <v>0.885966959459465</v>
      </c>
      <c r="K23" s="129">
        <v>0.14028244214051666</v>
      </c>
    </row>
    <row r="24" spans="1:11" s="20" customFormat="1" ht="14.25">
      <c r="A24" s="21">
        <v>21</v>
      </c>
      <c r="B24" s="156" t="s">
        <v>90</v>
      </c>
      <c r="C24" s="157">
        <v>40444</v>
      </c>
      <c r="D24" s="157">
        <v>40638</v>
      </c>
      <c r="E24" s="158">
        <v>0.04882607741147016</v>
      </c>
      <c r="F24" s="158">
        <v>0.0646045482404971</v>
      </c>
      <c r="G24" s="158">
        <v>0.06191554552758993</v>
      </c>
      <c r="H24" s="158">
        <v>0.18343581113729313</v>
      </c>
      <c r="I24" s="158">
        <v>0.25339751379493736</v>
      </c>
      <c r="J24" s="159">
        <v>0.058321335423196174</v>
      </c>
      <c r="K24" s="129">
        <v>0.012473596891573457</v>
      </c>
    </row>
    <row r="25" spans="1:11" s="20" customFormat="1" ht="14.25">
      <c r="A25" s="21">
        <v>22</v>
      </c>
      <c r="B25" s="156" t="s">
        <v>99</v>
      </c>
      <c r="C25" s="157">
        <v>40427</v>
      </c>
      <c r="D25" s="157">
        <v>40708</v>
      </c>
      <c r="E25" s="158">
        <v>0.04418957791185907</v>
      </c>
      <c r="F25" s="158">
        <v>0.05468710243001418</v>
      </c>
      <c r="G25" s="158">
        <v>0.09357696479648037</v>
      </c>
      <c r="H25" s="158">
        <v>0.34343796727349485</v>
      </c>
      <c r="I25" s="158">
        <v>0.2627955422250683</v>
      </c>
      <c r="J25" s="159">
        <v>1.258062334851941</v>
      </c>
      <c r="K25" s="129">
        <v>0.204332689885526</v>
      </c>
    </row>
    <row r="26" spans="1:11" s="20" customFormat="1" ht="14.25">
      <c r="A26" s="21">
        <v>23</v>
      </c>
      <c r="B26" s="156" t="s">
        <v>123</v>
      </c>
      <c r="C26" s="157">
        <v>41026</v>
      </c>
      <c r="D26" s="157">
        <v>41242</v>
      </c>
      <c r="E26" s="158">
        <v>0.019401665308273364</v>
      </c>
      <c r="F26" s="158">
        <v>-0.004389001260631575</v>
      </c>
      <c r="G26" s="158">
        <v>-0.032529158609461484</v>
      </c>
      <c r="H26" s="158">
        <v>0.15433289491706415</v>
      </c>
      <c r="I26" s="158">
        <v>0.12470876591599</v>
      </c>
      <c r="J26" s="159">
        <v>0.37668884705802563</v>
      </c>
      <c r="K26" s="129">
        <v>0.11578937228527986</v>
      </c>
    </row>
    <row r="27" spans="1:11" s="20" customFormat="1" ht="14.25">
      <c r="A27" s="21">
        <v>24</v>
      </c>
      <c r="B27" s="156" t="s">
        <v>126</v>
      </c>
      <c r="C27" s="157">
        <v>41127</v>
      </c>
      <c r="D27" s="157">
        <v>41332</v>
      </c>
      <c r="E27" s="158">
        <v>0.016018471233303355</v>
      </c>
      <c r="F27" s="158">
        <v>0.03040722420529507</v>
      </c>
      <c r="G27" s="158">
        <v>0.05706565438328459</v>
      </c>
      <c r="H27" s="158">
        <v>0.2510544361959517</v>
      </c>
      <c r="I27" s="158">
        <v>0.1748866212325979</v>
      </c>
      <c r="J27" s="159">
        <v>0.6648625496688763</v>
      </c>
      <c r="K27" s="129">
        <v>0.2102497032877424</v>
      </c>
    </row>
    <row r="28" spans="1:12" s="20" customFormat="1" ht="15.75" thickBot="1">
      <c r="A28" s="155"/>
      <c r="B28" s="160" t="s">
        <v>124</v>
      </c>
      <c r="C28" s="161" t="s">
        <v>61</v>
      </c>
      <c r="D28" s="161" t="s">
        <v>61</v>
      </c>
      <c r="E28" s="162">
        <f>AVERAGE(E4:E27)</f>
        <v>-0.054412920570124694</v>
      </c>
      <c r="F28" s="162">
        <f>AVERAGE(F4:F27)</f>
        <v>-0.08473166598216</v>
      </c>
      <c r="G28" s="162">
        <f>AVERAGE(G4:G27)</f>
        <v>-0.08854135509997965</v>
      </c>
      <c r="H28" s="162">
        <f>AVERAGE(H4:H27)</f>
        <v>-0.02056508089453371</v>
      </c>
      <c r="I28" s="162">
        <f>AVERAGE(I4:I27)</f>
        <v>-0.00411295896148816</v>
      </c>
      <c r="J28" s="161" t="s">
        <v>61</v>
      </c>
      <c r="K28" s="161" t="s">
        <v>61</v>
      </c>
      <c r="L28" s="163"/>
    </row>
    <row r="29" spans="1:11" s="20" customFormat="1" ht="14.25">
      <c r="A29" s="183" t="s">
        <v>113</v>
      </c>
      <c r="B29" s="183"/>
      <c r="C29" s="183"/>
      <c r="D29" s="183"/>
      <c r="E29" s="183"/>
      <c r="F29" s="183"/>
      <c r="G29" s="183"/>
      <c r="H29" s="183"/>
      <c r="I29" s="183"/>
      <c r="J29" s="183"/>
      <c r="K29" s="183"/>
    </row>
    <row r="30" spans="1:11" s="20" customFormat="1" ht="15" collapsed="1" thickBot="1">
      <c r="A30" s="197" t="s">
        <v>141</v>
      </c>
      <c r="B30" s="197"/>
      <c r="C30" s="197"/>
      <c r="D30" s="197"/>
      <c r="E30" s="197"/>
      <c r="F30" s="197"/>
      <c r="G30" s="197"/>
      <c r="H30" s="197"/>
      <c r="I30" s="198"/>
      <c r="J30" s="198"/>
      <c r="K30" s="198"/>
    </row>
    <row r="31" spans="5:10" s="20" customFormat="1" ht="14.25" collapsed="1">
      <c r="E31" s="111"/>
      <c r="J31" s="19"/>
    </row>
    <row r="32" spans="5:10" s="20" customFormat="1" ht="14.25" collapsed="1">
      <c r="E32" s="112"/>
      <c r="J32" s="19"/>
    </row>
    <row r="33" spans="5:10" s="20" customFormat="1" ht="14.25">
      <c r="E33" s="111"/>
      <c r="F33" s="111"/>
      <c r="J33" s="19"/>
    </row>
    <row r="34" spans="5:10" s="20" customFormat="1" ht="14.25" collapsed="1">
      <c r="E34" s="112"/>
      <c r="I34" s="112"/>
      <c r="J34" s="19"/>
    </row>
    <row r="35" s="20" customFormat="1" ht="14.25" collapsed="1"/>
    <row r="36" s="20" customFormat="1" ht="14.25" collapsed="1"/>
    <row r="37" s="20" customFormat="1" ht="14.25" collapsed="1"/>
    <row r="38" s="20" customFormat="1" ht="14.25" collapsed="1"/>
    <row r="39" s="20" customFormat="1" ht="14.25" collapsed="1"/>
    <row r="40" s="20" customFormat="1" ht="14.25" collapsed="1"/>
    <row r="41" s="20" customFormat="1" ht="14.25" collapsed="1"/>
    <row r="42" s="20" customFormat="1" ht="14.25" collapsed="1"/>
    <row r="43" s="20" customFormat="1" ht="14.25" collapsed="1"/>
    <row r="44" s="20" customFormat="1" ht="14.25" collapsed="1"/>
    <row r="45" s="20" customFormat="1" ht="14.25" collapsed="1"/>
    <row r="46" s="20" customFormat="1" ht="14.25" collapsed="1"/>
    <row r="47" s="20" customFormat="1" ht="14.25" collapsed="1"/>
    <row r="48" s="20" customFormat="1" ht="14.25"/>
    <row r="49" s="20" customFormat="1" ht="14.25"/>
    <row r="50" spans="3:8" s="29" customFormat="1" ht="14.25">
      <c r="C50" s="30"/>
      <c r="D50" s="30"/>
      <c r="E50" s="31"/>
      <c r="F50" s="31"/>
      <c r="G50" s="31"/>
      <c r="H50" s="31"/>
    </row>
    <row r="51" spans="3:8" s="29" customFormat="1" ht="14.25">
      <c r="C51" s="30"/>
      <c r="D51" s="30"/>
      <c r="E51" s="31"/>
      <c r="F51" s="31"/>
      <c r="G51" s="31"/>
      <c r="H51" s="31"/>
    </row>
    <row r="52" spans="3:8" s="29" customFormat="1" ht="14.25">
      <c r="C52" s="30"/>
      <c r="D52" s="30"/>
      <c r="E52" s="31"/>
      <c r="F52" s="31"/>
      <c r="G52" s="31"/>
      <c r="H52" s="31"/>
    </row>
    <row r="53" spans="3:8" s="29" customFormat="1" ht="14.25">
      <c r="C53" s="30"/>
      <c r="D53" s="30"/>
      <c r="E53" s="31"/>
      <c r="F53" s="31"/>
      <c r="G53" s="31"/>
      <c r="H53" s="31"/>
    </row>
    <row r="54" spans="3:8" s="29" customFormat="1" ht="14.25">
      <c r="C54" s="30"/>
      <c r="D54" s="30"/>
      <c r="E54" s="31"/>
      <c r="F54" s="31"/>
      <c r="G54" s="31"/>
      <c r="H54" s="31"/>
    </row>
    <row r="55" spans="3:8" s="29" customFormat="1" ht="14.25">
      <c r="C55" s="30"/>
      <c r="D55" s="30"/>
      <c r="E55" s="31"/>
      <c r="F55" s="31"/>
      <c r="G55" s="31"/>
      <c r="H55" s="31"/>
    </row>
    <row r="56" spans="3:8" s="29" customFormat="1" ht="14.25">
      <c r="C56" s="30"/>
      <c r="D56" s="30"/>
      <c r="E56" s="31"/>
      <c r="F56" s="31"/>
      <c r="G56" s="31"/>
      <c r="H56" s="31"/>
    </row>
    <row r="57" spans="3:8" s="29" customFormat="1" ht="14.25">
      <c r="C57" s="30"/>
      <c r="D57" s="30"/>
      <c r="E57" s="31"/>
      <c r="F57" s="31"/>
      <c r="G57" s="31"/>
      <c r="H57" s="31"/>
    </row>
    <row r="58" spans="3:8" s="29" customFormat="1" ht="14.25">
      <c r="C58" s="30"/>
      <c r="D58" s="30"/>
      <c r="E58" s="31"/>
      <c r="F58" s="31"/>
      <c r="G58" s="31"/>
      <c r="H58" s="31"/>
    </row>
    <row r="59" spans="3:8" s="29" customFormat="1" ht="14.25">
      <c r="C59" s="30"/>
      <c r="D59" s="30"/>
      <c r="E59" s="31"/>
      <c r="F59" s="31"/>
      <c r="G59" s="31"/>
      <c r="H59" s="31"/>
    </row>
    <row r="60" spans="3:8" s="29" customFormat="1" ht="14.25">
      <c r="C60" s="30"/>
      <c r="D60" s="30"/>
      <c r="E60" s="31"/>
      <c r="F60" s="31"/>
      <c r="G60" s="31"/>
      <c r="H60" s="31"/>
    </row>
    <row r="61" spans="3:8" s="29" customFormat="1" ht="14.25">
      <c r="C61" s="30"/>
      <c r="D61" s="30"/>
      <c r="E61" s="31"/>
      <c r="F61" s="31"/>
      <c r="G61" s="31"/>
      <c r="H61" s="31"/>
    </row>
    <row r="62" spans="3:8" s="29" customFormat="1" ht="14.25">
      <c r="C62" s="30"/>
      <c r="D62" s="30"/>
      <c r="E62" s="31"/>
      <c r="F62" s="31"/>
      <c r="G62" s="31"/>
      <c r="H62" s="31"/>
    </row>
    <row r="63" spans="3:8" s="29" customFormat="1" ht="14.25">
      <c r="C63" s="30"/>
      <c r="D63" s="30"/>
      <c r="E63" s="31"/>
      <c r="F63" s="31"/>
      <c r="G63" s="31"/>
      <c r="H63" s="31"/>
    </row>
    <row r="64" spans="3:8" s="29" customFormat="1" ht="14.25">
      <c r="C64" s="30"/>
      <c r="D64" s="30"/>
      <c r="E64" s="31"/>
      <c r="F64" s="31"/>
      <c r="G64" s="31"/>
      <c r="H64" s="31"/>
    </row>
    <row r="65" spans="3:8" s="29" customFormat="1" ht="14.25">
      <c r="C65" s="30"/>
      <c r="D65" s="30"/>
      <c r="E65" s="31"/>
      <c r="F65" s="31"/>
      <c r="G65" s="31"/>
      <c r="H65" s="31"/>
    </row>
    <row r="66" spans="3:8" s="29" customFormat="1" ht="14.25">
      <c r="C66" s="30"/>
      <c r="D66" s="30"/>
      <c r="E66" s="31"/>
      <c r="F66" s="31"/>
      <c r="G66" s="31"/>
      <c r="H66" s="31"/>
    </row>
    <row r="67" spans="3:8" s="29" customFormat="1" ht="14.25">
      <c r="C67" s="30"/>
      <c r="D67" s="30"/>
      <c r="E67" s="31"/>
      <c r="F67" s="31"/>
      <c r="G67" s="31"/>
      <c r="H67" s="31"/>
    </row>
    <row r="68" spans="3:8" s="29" customFormat="1" ht="14.25">
      <c r="C68" s="30"/>
      <c r="D68" s="30"/>
      <c r="E68" s="31"/>
      <c r="F68" s="31"/>
      <c r="G68" s="31"/>
      <c r="H68" s="31"/>
    </row>
    <row r="69" spans="3:8" s="29" customFormat="1" ht="14.25">
      <c r="C69" s="30"/>
      <c r="D69" s="30"/>
      <c r="E69" s="31"/>
      <c r="F69" s="31"/>
      <c r="G69" s="31"/>
      <c r="H69" s="31"/>
    </row>
  </sheetData>
  <mergeCells count="5">
    <mergeCell ref="A30:H30"/>
    <mergeCell ref="A1:I1"/>
    <mergeCell ref="A2:A3"/>
    <mergeCell ref="E2:K2"/>
    <mergeCell ref="A29:K29"/>
  </mergeCells>
  <printOptions/>
  <pageMargins left="0.75" right="0.75" top="1" bottom="1" header="0.5" footer="0.5"/>
  <pageSetup fitToHeight="1" fitToWidth="1" horizontalDpi="600" verticalDpi="600" orientation="landscape" paperSize="9" scale="6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2"/>
  </sheetPr>
  <dimension ref="A1:H74"/>
  <sheetViews>
    <sheetView zoomScale="85" zoomScaleNormal="85" workbookViewId="0" topLeftCell="A1">
      <selection activeCell="D21" sqref="D21"/>
    </sheetView>
  </sheetViews>
  <sheetFormatPr defaultColWidth="9.00390625" defaultRowHeight="12.75"/>
  <cols>
    <col min="1" max="1" width="3.875" style="29" customWidth="1"/>
    <col min="2" max="2" width="61.875" style="29" bestFit="1" customWidth="1"/>
    <col min="3" max="3" width="24.75390625" style="29" customWidth="1"/>
    <col min="4" max="4" width="24.75390625" style="41" customWidth="1"/>
    <col min="5" max="7" width="24.75390625" style="29" customWidth="1"/>
    <col min="8" max="16384" width="9.125" style="29" customWidth="1"/>
  </cols>
  <sheetData>
    <row r="1" spans="1:7" ht="16.5" thickBot="1">
      <c r="A1" s="184" t="s">
        <v>144</v>
      </c>
      <c r="B1" s="184"/>
      <c r="C1" s="184"/>
      <c r="D1" s="184"/>
      <c r="E1" s="184"/>
      <c r="F1" s="184"/>
      <c r="G1" s="184"/>
    </row>
    <row r="2" spans="1:7" ht="15.75" thickBot="1">
      <c r="A2" s="180" t="s">
        <v>49</v>
      </c>
      <c r="B2" s="93"/>
      <c r="C2" s="185" t="s">
        <v>32</v>
      </c>
      <c r="D2" s="186"/>
      <c r="E2" s="185" t="s">
        <v>33</v>
      </c>
      <c r="F2" s="186"/>
      <c r="G2" s="94"/>
    </row>
    <row r="3" spans="1:7" ht="45.75" thickBot="1">
      <c r="A3" s="181"/>
      <c r="B3" s="42" t="s">
        <v>31</v>
      </c>
      <c r="C3" s="35" t="s">
        <v>63</v>
      </c>
      <c r="D3" s="35" t="s">
        <v>34</v>
      </c>
      <c r="E3" s="35" t="s">
        <v>35</v>
      </c>
      <c r="F3" s="35" t="s">
        <v>34</v>
      </c>
      <c r="G3" s="36" t="s">
        <v>118</v>
      </c>
    </row>
    <row r="4" spans="1:8" ht="15" customHeight="1">
      <c r="A4" s="21">
        <v>1</v>
      </c>
      <c r="B4" s="37" t="s">
        <v>90</v>
      </c>
      <c r="C4" s="38">
        <v>110.87234000000008</v>
      </c>
      <c r="D4" s="99">
        <v>0.0702991640891221</v>
      </c>
      <c r="E4" s="39">
        <v>32</v>
      </c>
      <c r="F4" s="99">
        <v>0.020473448496481125</v>
      </c>
      <c r="G4" s="40">
        <v>29.07470313339337</v>
      </c>
      <c r="H4" s="56"/>
    </row>
    <row r="5" spans="1:8" ht="14.25" customHeight="1">
      <c r="A5" s="21">
        <v>2</v>
      </c>
      <c r="B5" s="37" t="s">
        <v>23</v>
      </c>
      <c r="C5" s="38">
        <v>-3.903300000000047</v>
      </c>
      <c r="D5" s="99">
        <v>-0.004158870139197379</v>
      </c>
      <c r="E5" s="39">
        <v>3</v>
      </c>
      <c r="F5" s="99">
        <v>0.0031512605042016808</v>
      </c>
      <c r="G5" s="40">
        <v>2.9353942752100735</v>
      </c>
      <c r="H5" s="56"/>
    </row>
    <row r="6" spans="1:7" ht="14.25">
      <c r="A6" s="21">
        <v>3</v>
      </c>
      <c r="B6" s="37" t="s">
        <v>101</v>
      </c>
      <c r="C6" s="38">
        <v>-23.915119999999995</v>
      </c>
      <c r="D6" s="99">
        <v>-0.022967128571414985</v>
      </c>
      <c r="E6" s="39">
        <v>1</v>
      </c>
      <c r="F6" s="99">
        <v>0.0016666666666666668</v>
      </c>
      <c r="G6" s="40">
        <v>1.7186554333333732</v>
      </c>
    </row>
    <row r="7" spans="1:7" ht="14.25">
      <c r="A7" s="21">
        <v>4</v>
      </c>
      <c r="B7" s="37" t="s">
        <v>98</v>
      </c>
      <c r="C7" s="38">
        <v>-46.47713000000001</v>
      </c>
      <c r="D7" s="99">
        <v>-0.05762783266874347</v>
      </c>
      <c r="E7" s="39">
        <v>2</v>
      </c>
      <c r="F7" s="99">
        <v>0.0014914243102162564</v>
      </c>
      <c r="G7" s="40">
        <v>1.1886933780760216</v>
      </c>
    </row>
    <row r="8" spans="1:7" ht="14.25">
      <c r="A8" s="21">
        <v>5</v>
      </c>
      <c r="B8" s="37" t="s">
        <v>99</v>
      </c>
      <c r="C8" s="38">
        <v>167.80346999999975</v>
      </c>
      <c r="D8" s="99">
        <v>0.044189577911855335</v>
      </c>
      <c r="E8" s="39">
        <v>0</v>
      </c>
      <c r="F8" s="99">
        <v>0</v>
      </c>
      <c r="G8" s="40">
        <v>0</v>
      </c>
    </row>
    <row r="9" spans="1:7" ht="14.25">
      <c r="A9" s="21">
        <v>6</v>
      </c>
      <c r="B9" s="37" t="s">
        <v>78</v>
      </c>
      <c r="C9" s="38">
        <v>74.14398999999976</v>
      </c>
      <c r="D9" s="99">
        <v>0.025654057274614284</v>
      </c>
      <c r="E9" s="39">
        <v>0</v>
      </c>
      <c r="F9" s="99">
        <v>0</v>
      </c>
      <c r="G9" s="40">
        <v>0</v>
      </c>
    </row>
    <row r="10" spans="1:8" ht="14.25">
      <c r="A10" s="21">
        <v>7</v>
      </c>
      <c r="B10" s="37" t="s">
        <v>100</v>
      </c>
      <c r="C10" s="38">
        <v>71.86268000000017</v>
      </c>
      <c r="D10" s="99">
        <v>0.026426239075027638</v>
      </c>
      <c r="E10" s="39">
        <v>0</v>
      </c>
      <c r="F10" s="99">
        <v>0</v>
      </c>
      <c r="G10" s="40">
        <v>0</v>
      </c>
      <c r="H10" s="56"/>
    </row>
    <row r="11" spans="1:7" ht="14.25">
      <c r="A11" s="21">
        <v>8</v>
      </c>
      <c r="B11" s="37" t="s">
        <v>76</v>
      </c>
      <c r="C11" s="38">
        <v>61.55684999999963</v>
      </c>
      <c r="D11" s="99">
        <v>0.02635943495702671</v>
      </c>
      <c r="E11" s="39">
        <v>0</v>
      </c>
      <c r="F11" s="99">
        <v>0</v>
      </c>
      <c r="G11" s="40">
        <v>0</v>
      </c>
    </row>
    <row r="12" spans="1:7" ht="14.25">
      <c r="A12" s="21">
        <v>9</v>
      </c>
      <c r="B12" s="37" t="s">
        <v>75</v>
      </c>
      <c r="C12" s="38">
        <v>59.348758700000126</v>
      </c>
      <c r="D12" s="99">
        <v>0.01687168280427371</v>
      </c>
      <c r="E12" s="39">
        <v>0</v>
      </c>
      <c r="F12" s="99">
        <v>0</v>
      </c>
      <c r="G12" s="40">
        <v>0</v>
      </c>
    </row>
    <row r="13" spans="1:7" ht="14.25">
      <c r="A13" s="21">
        <v>10</v>
      </c>
      <c r="B13" s="37" t="s">
        <v>79</v>
      </c>
      <c r="C13" s="38">
        <v>4.830600000000035</v>
      </c>
      <c r="D13" s="99">
        <v>0.009750372224183788</v>
      </c>
      <c r="E13" s="39">
        <v>0</v>
      </c>
      <c r="F13" s="99">
        <v>0</v>
      </c>
      <c r="G13" s="40">
        <v>0</v>
      </c>
    </row>
    <row r="14" spans="1:7" ht="14.25">
      <c r="A14" s="21">
        <v>11</v>
      </c>
      <c r="B14" s="37" t="s">
        <v>135</v>
      </c>
      <c r="C14" s="38">
        <v>1.599072200000053</v>
      </c>
      <c r="D14" s="99">
        <v>0.002070810126044985</v>
      </c>
      <c r="E14" s="39">
        <v>0</v>
      </c>
      <c r="F14" s="99">
        <v>0</v>
      </c>
      <c r="G14" s="40">
        <v>0</v>
      </c>
    </row>
    <row r="15" spans="1:7" ht="14.25">
      <c r="A15" s="21">
        <v>12</v>
      </c>
      <c r="B15" s="37" t="s">
        <v>134</v>
      </c>
      <c r="C15" s="38">
        <v>-3.5140900000000843</v>
      </c>
      <c r="D15" s="99">
        <v>-0.0031786896407376545</v>
      </c>
      <c r="E15" s="39">
        <v>0</v>
      </c>
      <c r="F15" s="99">
        <v>0</v>
      </c>
      <c r="G15" s="40">
        <v>0</v>
      </c>
    </row>
    <row r="16" spans="1:7" ht="14.25">
      <c r="A16" s="21">
        <v>13</v>
      </c>
      <c r="B16" s="37" t="s">
        <v>138</v>
      </c>
      <c r="C16" s="38">
        <v>-6.022760000000009</v>
      </c>
      <c r="D16" s="99">
        <v>-0.022397631244584198</v>
      </c>
      <c r="E16" s="39">
        <v>0</v>
      </c>
      <c r="F16" s="99">
        <v>0</v>
      </c>
      <c r="G16" s="40">
        <v>0</v>
      </c>
    </row>
    <row r="17" spans="1:7" ht="14.25">
      <c r="A17" s="21">
        <v>14</v>
      </c>
      <c r="B17" s="37" t="s">
        <v>25</v>
      </c>
      <c r="C17" s="38">
        <v>-7.527109999999986</v>
      </c>
      <c r="D17" s="99">
        <v>-0.01581744559950991</v>
      </c>
      <c r="E17" s="39">
        <v>0</v>
      </c>
      <c r="F17" s="99">
        <v>0</v>
      </c>
      <c r="G17" s="40">
        <v>0</v>
      </c>
    </row>
    <row r="18" spans="1:7" ht="14.25">
      <c r="A18" s="21">
        <v>15</v>
      </c>
      <c r="B18" s="37" t="s">
        <v>28</v>
      </c>
      <c r="C18" s="38">
        <v>-32.89382999999996</v>
      </c>
      <c r="D18" s="99">
        <v>-0.056093822834928586</v>
      </c>
      <c r="E18" s="39">
        <v>0</v>
      </c>
      <c r="F18" s="99">
        <v>0</v>
      </c>
      <c r="G18" s="40">
        <v>0</v>
      </c>
    </row>
    <row r="19" spans="1:7" ht="14.25">
      <c r="A19" s="21">
        <v>16</v>
      </c>
      <c r="B19" s="37" t="s">
        <v>30</v>
      </c>
      <c r="C19" s="38">
        <v>-122.18063999999991</v>
      </c>
      <c r="D19" s="99">
        <v>-0.08525646787778778</v>
      </c>
      <c r="E19" s="39">
        <v>-30</v>
      </c>
      <c r="F19" s="99">
        <v>-0.0006047167909695626</v>
      </c>
      <c r="G19" s="40">
        <v>-0.8755083592017082</v>
      </c>
    </row>
    <row r="20" spans="1:7" ht="14.25">
      <c r="A20" s="21">
        <v>17</v>
      </c>
      <c r="B20" s="37" t="s">
        <v>74</v>
      </c>
      <c r="C20" s="38">
        <v>-38.423180000000166</v>
      </c>
      <c r="D20" s="99">
        <v>-0.01999940308648435</v>
      </c>
      <c r="E20" s="39">
        <v>-5000</v>
      </c>
      <c r="F20" s="99">
        <v>-0.00172580124637366</v>
      </c>
      <c r="G20" s="40">
        <v>-3.22546445626045</v>
      </c>
    </row>
    <row r="21" spans="1:7" ht="13.5" customHeight="1">
      <c r="A21" s="21">
        <v>18</v>
      </c>
      <c r="B21" s="37" t="s">
        <v>21</v>
      </c>
      <c r="C21" s="38">
        <v>4.236270000000019</v>
      </c>
      <c r="D21" s="99">
        <v>0.003959583121728183</v>
      </c>
      <c r="E21" s="39">
        <v>-5</v>
      </c>
      <c r="F21" s="99">
        <v>-0.009861932938856016</v>
      </c>
      <c r="G21" s="40">
        <v>-10.569563905325499</v>
      </c>
    </row>
    <row r="22" spans="1:7" ht="14.25">
      <c r="A22" s="21">
        <v>19</v>
      </c>
      <c r="B22" s="37" t="s">
        <v>123</v>
      </c>
      <c r="C22" s="38">
        <v>27.53704989999998</v>
      </c>
      <c r="D22" s="99">
        <v>0.013858802994349573</v>
      </c>
      <c r="E22" s="39">
        <v>-80</v>
      </c>
      <c r="F22" s="99">
        <v>-0.005437368313736151</v>
      </c>
      <c r="G22" s="40">
        <v>-10.872862855977806</v>
      </c>
    </row>
    <row r="23" spans="1:7" ht="14.25">
      <c r="A23" s="21">
        <v>20</v>
      </c>
      <c r="B23" s="37" t="s">
        <v>96</v>
      </c>
      <c r="C23" s="38">
        <v>-145.3227400000002</v>
      </c>
      <c r="D23" s="99">
        <v>-0.040976523192955853</v>
      </c>
      <c r="E23" s="39">
        <v>-16</v>
      </c>
      <c r="F23" s="99">
        <v>-0.0034086067319982955</v>
      </c>
      <c r="G23" s="40">
        <v>-11.74827934311655</v>
      </c>
    </row>
    <row r="24" spans="1:7" ht="14.25">
      <c r="A24" s="21">
        <v>21</v>
      </c>
      <c r="B24" s="37" t="s">
        <v>94</v>
      </c>
      <c r="C24" s="38">
        <v>-365.5384740000032</v>
      </c>
      <c r="D24" s="99">
        <v>-0.016962262344997484</v>
      </c>
      <c r="E24" s="39">
        <v>-99</v>
      </c>
      <c r="F24" s="99">
        <v>-0.0018958253542703946</v>
      </c>
      <c r="G24" s="40">
        <v>-40.197982358719166</v>
      </c>
    </row>
    <row r="25" spans="1:7" ht="14.25">
      <c r="A25" s="21">
        <v>22</v>
      </c>
      <c r="B25" s="37" t="s">
        <v>126</v>
      </c>
      <c r="C25" s="38">
        <v>-34.677050000000044</v>
      </c>
      <c r="D25" s="99">
        <v>-0.06451957831566289</v>
      </c>
      <c r="E25" s="39">
        <v>-26</v>
      </c>
      <c r="F25" s="99">
        <v>-0.07926829268292683</v>
      </c>
      <c r="G25" s="40">
        <v>-42.863617500592</v>
      </c>
    </row>
    <row r="26" spans="1:7" ht="14.25">
      <c r="A26" s="21">
        <v>23</v>
      </c>
      <c r="B26" s="37" t="s">
        <v>20</v>
      </c>
      <c r="C26" s="38">
        <v>-3048.5036230999995</v>
      </c>
      <c r="D26" s="99">
        <v>-0.9474342796834379</v>
      </c>
      <c r="E26" s="39">
        <v>-3000</v>
      </c>
      <c r="F26" s="99">
        <v>-0.28697149416491297</v>
      </c>
      <c r="G26" s="40">
        <v>-69.44903870288886</v>
      </c>
    </row>
    <row r="27" spans="1:7" ht="14.25">
      <c r="A27" s="21">
        <v>24</v>
      </c>
      <c r="B27" s="37" t="s">
        <v>132</v>
      </c>
      <c r="C27" s="38">
        <v>-340.80231000000003</v>
      </c>
      <c r="D27" s="99">
        <v>-0.45911503861174957</v>
      </c>
      <c r="E27" s="39">
        <v>-605</v>
      </c>
      <c r="F27" s="99">
        <v>-0.24355877616747182</v>
      </c>
      <c r="G27" s="40">
        <v>-129.71280871256036</v>
      </c>
    </row>
    <row r="28" spans="1:8" ht="15.75" thickBot="1">
      <c r="A28" s="92"/>
      <c r="B28" s="95" t="s">
        <v>60</v>
      </c>
      <c r="C28" s="96">
        <v>-3635.9102763000033</v>
      </c>
      <c r="D28" s="100">
        <v>-0.061279966161198546</v>
      </c>
      <c r="E28" s="97">
        <v>-8823</v>
      </c>
      <c r="F28" s="100">
        <v>-0.002843595480413902</v>
      </c>
      <c r="G28" s="98">
        <v>-284.59767997462956</v>
      </c>
      <c r="H28" s="56"/>
    </row>
    <row r="29" spans="1:8" ht="15" customHeight="1" thickBot="1">
      <c r="A29" s="195" t="s">
        <v>143</v>
      </c>
      <c r="B29" s="195"/>
      <c r="C29" s="195"/>
      <c r="D29" s="195"/>
      <c r="E29" s="195"/>
      <c r="F29" s="195"/>
      <c r="G29" s="195"/>
      <c r="H29" s="196"/>
    </row>
    <row r="48" spans="2:5" ht="15">
      <c r="B48" s="64"/>
      <c r="C48" s="65"/>
      <c r="D48" s="66"/>
      <c r="E48" s="67"/>
    </row>
    <row r="49" spans="2:5" ht="15">
      <c r="B49" s="64"/>
      <c r="C49" s="65"/>
      <c r="D49" s="66"/>
      <c r="E49" s="67"/>
    </row>
    <row r="50" spans="2:5" ht="15">
      <c r="B50" s="64"/>
      <c r="C50" s="65"/>
      <c r="D50" s="66"/>
      <c r="E50" s="67"/>
    </row>
    <row r="51" spans="2:5" ht="15">
      <c r="B51" s="64"/>
      <c r="C51" s="65"/>
      <c r="D51" s="66"/>
      <c r="E51" s="67"/>
    </row>
    <row r="52" spans="2:5" ht="15">
      <c r="B52" s="64"/>
      <c r="C52" s="65"/>
      <c r="D52" s="66"/>
      <c r="E52" s="67"/>
    </row>
    <row r="53" spans="2:5" ht="15">
      <c r="B53" s="64"/>
      <c r="C53" s="65"/>
      <c r="D53" s="66"/>
      <c r="E53" s="67"/>
    </row>
    <row r="54" spans="2:5" ht="15.75" thickBot="1">
      <c r="B54" s="82"/>
      <c r="C54" s="82"/>
      <c r="D54" s="82"/>
      <c r="E54" s="82"/>
    </row>
    <row r="57" ht="14.25" customHeight="1"/>
    <row r="58" ht="14.25">
      <c r="F58" s="56"/>
    </row>
    <row r="60" ht="14.25">
      <c r="F60"/>
    </row>
    <row r="61" ht="14.25">
      <c r="F61"/>
    </row>
    <row r="62" spans="2:6" ht="30.75" thickBot="1">
      <c r="B62" s="42" t="s">
        <v>31</v>
      </c>
      <c r="C62" s="35" t="s">
        <v>68</v>
      </c>
      <c r="D62" s="35" t="s">
        <v>69</v>
      </c>
      <c r="E62" s="63" t="s">
        <v>64</v>
      </c>
      <c r="F62"/>
    </row>
    <row r="63" spans="2:5" ht="14.25">
      <c r="B63" s="37" t="str">
        <f aca="true" t="shared" si="0" ref="B63:D67">B4</f>
        <v>ВСІ</v>
      </c>
      <c r="C63" s="38">
        <f t="shared" si="0"/>
        <v>110.87234000000008</v>
      </c>
      <c r="D63" s="99">
        <f t="shared" si="0"/>
        <v>0.0702991640891221</v>
      </c>
      <c r="E63" s="40">
        <f>G4</f>
        <v>29.07470313339337</v>
      </c>
    </row>
    <row r="64" spans="2:5" ht="14.25">
      <c r="B64" s="37" t="str">
        <f t="shared" si="0"/>
        <v>ТАСК Ресурс</v>
      </c>
      <c r="C64" s="38">
        <f t="shared" si="0"/>
        <v>-3.903300000000047</v>
      </c>
      <c r="D64" s="99">
        <f t="shared" si="0"/>
        <v>-0.004158870139197379</v>
      </c>
      <c r="E64" s="40">
        <f>G5</f>
        <v>2.9353942752100735</v>
      </c>
    </row>
    <row r="65" spans="2:5" ht="14.25">
      <c r="B65" s="37" t="str">
        <f t="shared" si="0"/>
        <v>УНІВЕР.УА/Володимир Великий: Фонд Збалансований</v>
      </c>
      <c r="C65" s="38">
        <f t="shared" si="0"/>
        <v>-23.915119999999995</v>
      </c>
      <c r="D65" s="99">
        <f t="shared" si="0"/>
        <v>-0.022967128571414985</v>
      </c>
      <c r="E65" s="40">
        <f>G6</f>
        <v>1.7186554333333732</v>
      </c>
    </row>
    <row r="66" spans="2:5" ht="14.25">
      <c r="B66" s="37" t="str">
        <f t="shared" si="0"/>
        <v>УНІВЕР.УА/Ярослав Мудрий: Фонд Акцiй</v>
      </c>
      <c r="C66" s="38">
        <f t="shared" si="0"/>
        <v>-46.47713000000001</v>
      </c>
      <c r="D66" s="99">
        <f t="shared" si="0"/>
        <v>-0.05762783266874347</v>
      </c>
      <c r="E66" s="40">
        <f>G7</f>
        <v>1.1886933780760216</v>
      </c>
    </row>
    <row r="67" spans="2:5" ht="14.25">
      <c r="B67" s="131" t="str">
        <f t="shared" si="0"/>
        <v>УНIВЕР.УА/Михайло Грушевський: Фонд Державних Паперiв</v>
      </c>
      <c r="C67" s="132">
        <f t="shared" si="0"/>
        <v>167.80346999999975</v>
      </c>
      <c r="D67" s="133">
        <f t="shared" si="0"/>
        <v>0.044189577911855335</v>
      </c>
      <c r="E67" s="134">
        <f>G8</f>
        <v>0</v>
      </c>
    </row>
    <row r="68" spans="2:5" ht="14.25">
      <c r="B68" s="130" t="str">
        <f aca="true" t="shared" si="1" ref="B68:D71">B20</f>
        <v>ОТП Фонд Акцій</v>
      </c>
      <c r="C68" s="38">
        <f t="shared" si="1"/>
        <v>-38.423180000000166</v>
      </c>
      <c r="D68" s="99">
        <f t="shared" si="1"/>
        <v>-0.01999940308648435</v>
      </c>
      <c r="E68" s="40">
        <f>G20</f>
        <v>-3.22546445626045</v>
      </c>
    </row>
    <row r="69" spans="2:5" ht="14.25">
      <c r="B69" s="130" t="str">
        <f t="shared" si="1"/>
        <v>ОТП Класичний</v>
      </c>
      <c r="C69" s="38">
        <f t="shared" si="1"/>
        <v>4.236270000000019</v>
      </c>
      <c r="D69" s="99">
        <f t="shared" si="1"/>
        <v>0.003959583121728183</v>
      </c>
      <c r="E69" s="40">
        <f>G21</f>
        <v>-10.569563905325499</v>
      </c>
    </row>
    <row r="70" spans="2:5" ht="14.25">
      <c r="B70" s="130" t="str">
        <f t="shared" si="1"/>
        <v>КІНТО-Казначейський</v>
      </c>
      <c r="C70" s="38">
        <f t="shared" si="1"/>
        <v>27.53704989999998</v>
      </c>
      <c r="D70" s="99">
        <f t="shared" si="1"/>
        <v>0.013858802994349573</v>
      </c>
      <c r="E70" s="40">
        <f>G22</f>
        <v>-10.872862855977806</v>
      </c>
    </row>
    <row r="71" spans="2:5" ht="14.25">
      <c r="B71" s="130" t="str">
        <f t="shared" si="1"/>
        <v>КІНТО-Еквіті</v>
      </c>
      <c r="C71" s="38">
        <f t="shared" si="1"/>
        <v>-145.3227400000002</v>
      </c>
      <c r="D71" s="99">
        <f t="shared" si="1"/>
        <v>-0.040976523192955853</v>
      </c>
      <c r="E71" s="40">
        <f>G23</f>
        <v>-11.74827934311655</v>
      </c>
    </row>
    <row r="72" spans="2:5" ht="14.25">
      <c r="B72" s="130" t="str">
        <f>B24</f>
        <v>КІНТО-Класичний</v>
      </c>
      <c r="C72" s="38">
        <f>C24</f>
        <v>-365.5384740000032</v>
      </c>
      <c r="D72" s="99">
        <f>D24</f>
        <v>-0.016962262344997484</v>
      </c>
      <c r="E72" s="40">
        <f>G24</f>
        <v>-40.197982358719166</v>
      </c>
    </row>
    <row r="73" spans="2:5" ht="14.25">
      <c r="B73" s="141" t="s">
        <v>67</v>
      </c>
      <c r="C73" s="142">
        <f>C28-SUM(C63:C72)</f>
        <v>-3322.779462199999</v>
      </c>
      <c r="D73" s="143"/>
      <c r="E73" s="142">
        <f>G28-SUM(E63:E72)</f>
        <v>-242.90097327524293</v>
      </c>
    </row>
    <row r="74" spans="2:5" ht="15">
      <c r="B74" s="139" t="s">
        <v>60</v>
      </c>
      <c r="C74" s="140">
        <f>SUM(C63:C73)</f>
        <v>-3635.910276300003</v>
      </c>
      <c r="D74" s="140"/>
      <c r="E74" s="140">
        <f>SUM(E63:E73)</f>
        <v>-284.59767997462956</v>
      </c>
    </row>
  </sheetData>
  <mergeCells count="5">
    <mergeCell ref="A29:G29"/>
    <mergeCell ref="A1:G1"/>
    <mergeCell ref="C2:D2"/>
    <mergeCell ref="E2:F2"/>
    <mergeCell ref="A2:A3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2"/>
  </sheetPr>
  <dimension ref="A1:C114"/>
  <sheetViews>
    <sheetView zoomScale="80" zoomScaleNormal="80" workbookViewId="0" topLeftCell="A4">
      <selection activeCell="A30" sqref="A30"/>
    </sheetView>
  </sheetViews>
  <sheetFormatPr defaultColWidth="9.00390625" defaultRowHeight="12.75"/>
  <cols>
    <col min="1" max="1" width="64.375" style="0" bestFit="1" customWidth="1"/>
    <col min="2" max="2" width="12.75390625" style="0" customWidth="1"/>
    <col min="3" max="3" width="2.75390625" style="0" customWidth="1"/>
  </cols>
  <sheetData>
    <row r="1" spans="1:3" ht="15.75" thickBot="1">
      <c r="A1" s="70" t="s">
        <v>31</v>
      </c>
      <c r="B1" s="71" t="s">
        <v>107</v>
      </c>
      <c r="C1" s="10"/>
    </row>
    <row r="2" spans="1:3" ht="14.25">
      <c r="A2" s="173" t="s">
        <v>20</v>
      </c>
      <c r="B2" s="174">
        <v>-0.9262782344795644</v>
      </c>
      <c r="C2" s="10"/>
    </row>
    <row r="3" spans="1:3" ht="14.25">
      <c r="A3" s="144" t="s">
        <v>132</v>
      </c>
      <c r="B3" s="151">
        <v>-0.28496101964424947</v>
      </c>
      <c r="C3" s="10"/>
    </row>
    <row r="4" spans="1:3" ht="14.25">
      <c r="A4" s="144" t="s">
        <v>30</v>
      </c>
      <c r="B4" s="151">
        <v>-0.08470297239648272</v>
      </c>
      <c r="C4" s="10"/>
    </row>
    <row r="5" spans="1:3" ht="14.25">
      <c r="A5" s="144" t="s">
        <v>98</v>
      </c>
      <c r="B5" s="152">
        <v>-0.05903121638777675</v>
      </c>
      <c r="C5" s="10"/>
    </row>
    <row r="6" spans="1:3" ht="14.25">
      <c r="A6" s="144" t="s">
        <v>28</v>
      </c>
      <c r="B6" s="152">
        <v>-0.056093822834950124</v>
      </c>
      <c r="C6" s="10"/>
    </row>
    <row r="7" spans="1:3" ht="14.25">
      <c r="A7" s="144" t="s">
        <v>96</v>
      </c>
      <c r="B7" s="152">
        <v>-0.03769640869330726</v>
      </c>
      <c r="C7" s="10"/>
    </row>
    <row r="8" spans="1:3" ht="14.25">
      <c r="A8" s="144" t="s">
        <v>101</v>
      </c>
      <c r="B8" s="152">
        <v>-0.024592807226033075</v>
      </c>
      <c r="C8" s="10"/>
    </row>
    <row r="9" spans="1:3" ht="14.25">
      <c r="A9" s="144" t="s">
        <v>138</v>
      </c>
      <c r="B9" s="152">
        <v>-0.022397631244621796</v>
      </c>
      <c r="C9" s="10"/>
    </row>
    <row r="10" spans="1:3" ht="14.25">
      <c r="A10" s="144" t="s">
        <v>74</v>
      </c>
      <c r="B10" s="152">
        <v>-0.018305192964959693</v>
      </c>
      <c r="C10" s="10"/>
    </row>
    <row r="11" spans="1:3" ht="14.25">
      <c r="A11" s="144" t="s">
        <v>25</v>
      </c>
      <c r="B11" s="152">
        <v>-0.015817445599510704</v>
      </c>
      <c r="C11" s="10"/>
    </row>
    <row r="12" spans="1:3" ht="14.25">
      <c r="A12" s="144" t="s">
        <v>94</v>
      </c>
      <c r="B12" s="152">
        <v>-0.015095054577755729</v>
      </c>
      <c r="C12" s="10"/>
    </row>
    <row r="13" spans="1:3" ht="14.25">
      <c r="A13" s="145" t="s">
        <v>23</v>
      </c>
      <c r="B13" s="153">
        <v>-0.007287166882233187</v>
      </c>
      <c r="C13" s="10"/>
    </row>
    <row r="14" spans="1:3" ht="14.25">
      <c r="A14" s="145" t="s">
        <v>134</v>
      </c>
      <c r="B14" s="153">
        <v>-0.003178689640719101</v>
      </c>
      <c r="C14" s="10"/>
    </row>
    <row r="15" spans="1:3" ht="14.25">
      <c r="A15" s="144" t="s">
        <v>135</v>
      </c>
      <c r="B15" s="152">
        <v>0.0020708101260376033</v>
      </c>
      <c r="C15" s="10"/>
    </row>
    <row r="16" spans="1:3" ht="14.25">
      <c r="A16" s="144" t="s">
        <v>79</v>
      </c>
      <c r="B16" s="152">
        <v>0.009750372224173631</v>
      </c>
      <c r="C16" s="10"/>
    </row>
    <row r="17" spans="1:3" ht="14.25">
      <c r="A17" s="144" t="s">
        <v>21</v>
      </c>
      <c r="B17" s="152">
        <v>0.013959180563102525</v>
      </c>
      <c r="C17" s="10"/>
    </row>
    <row r="18" spans="1:3" ht="14.25">
      <c r="A18" s="144" t="s">
        <v>126</v>
      </c>
      <c r="B18" s="152">
        <v>0.016018471233303355</v>
      </c>
      <c r="C18" s="10"/>
    </row>
    <row r="19" spans="1:3" ht="14.25">
      <c r="A19" s="144" t="s">
        <v>75</v>
      </c>
      <c r="B19" s="152">
        <v>0.016871682804274757</v>
      </c>
      <c r="C19" s="10"/>
    </row>
    <row r="20" spans="1:3" ht="14.25">
      <c r="A20" s="144" t="s">
        <v>123</v>
      </c>
      <c r="B20" s="152">
        <v>0.019401665308273364</v>
      </c>
      <c r="C20" s="10"/>
    </row>
    <row r="21" spans="1:3" ht="14.25">
      <c r="A21" s="144" t="s">
        <v>78</v>
      </c>
      <c r="B21" s="152">
        <v>0.02565405727460779</v>
      </c>
      <c r="C21" s="10"/>
    </row>
    <row r="22" spans="1:3" ht="14.25">
      <c r="A22" s="144" t="s">
        <v>76</v>
      </c>
      <c r="B22" s="151">
        <v>0.02635943495703663</v>
      </c>
      <c r="C22" s="10"/>
    </row>
    <row r="23" spans="1:3" ht="14.25">
      <c r="A23" s="144" t="s">
        <v>100</v>
      </c>
      <c r="B23" s="151">
        <v>0.026426239075032498</v>
      </c>
      <c r="C23" s="10"/>
    </row>
    <row r="24" spans="1:3" ht="14.25">
      <c r="A24" s="144" t="s">
        <v>99</v>
      </c>
      <c r="B24" s="151">
        <v>0.04418957791185907</v>
      </c>
      <c r="C24" s="10"/>
    </row>
    <row r="25" spans="1:3" ht="14.25">
      <c r="A25" s="144" t="s">
        <v>90</v>
      </c>
      <c r="B25" s="151">
        <v>0.04882607741147016</v>
      </c>
      <c r="C25" s="10"/>
    </row>
    <row r="26" spans="1:3" ht="14.25">
      <c r="A26" s="146" t="s">
        <v>36</v>
      </c>
      <c r="B26" s="151">
        <v>-0.0544129205701247</v>
      </c>
      <c r="C26" s="10"/>
    </row>
    <row r="27" spans="1:3" ht="14.25">
      <c r="A27" s="146" t="s">
        <v>1</v>
      </c>
      <c r="B27" s="151">
        <v>-0.09074339427981881</v>
      </c>
      <c r="C27" s="10"/>
    </row>
    <row r="28" spans="1:3" ht="14.25">
      <c r="A28" s="146" t="s">
        <v>0</v>
      </c>
      <c r="B28" s="151">
        <v>-0.0966488425387757</v>
      </c>
      <c r="C28" s="61"/>
    </row>
    <row r="29" spans="1:3" ht="14.25">
      <c r="A29" s="146" t="s">
        <v>37</v>
      </c>
      <c r="B29" s="151">
        <v>0.04474409839635096</v>
      </c>
      <c r="C29" s="9"/>
    </row>
    <row r="30" spans="1:3" ht="14.25">
      <c r="A30" s="146" t="s">
        <v>38</v>
      </c>
      <c r="B30" s="151">
        <v>0.07093435949802185</v>
      </c>
      <c r="C30" s="77"/>
    </row>
    <row r="31" spans="1:3" ht="14.25">
      <c r="A31" s="146" t="s">
        <v>39</v>
      </c>
      <c r="B31" s="151">
        <v>0.02054794520547945</v>
      </c>
      <c r="C31" s="10"/>
    </row>
    <row r="32" spans="1:3" ht="15" thickBot="1">
      <c r="A32" s="147" t="s">
        <v>127</v>
      </c>
      <c r="B32" s="154">
        <v>0.08149682666710367</v>
      </c>
      <c r="C32" s="10"/>
    </row>
    <row r="33" spans="2:3" ht="12.75">
      <c r="B33" s="10"/>
      <c r="C33" s="10"/>
    </row>
    <row r="34" ht="12.75">
      <c r="C34" s="10"/>
    </row>
    <row r="35" spans="2:3" ht="12.75">
      <c r="B35" s="10"/>
      <c r="C35" s="10"/>
    </row>
    <row r="36" ht="12.75">
      <c r="C36" s="10"/>
    </row>
    <row r="37" ht="12.75">
      <c r="B37" s="10"/>
    </row>
    <row r="38" ht="12.75">
      <c r="B38" s="10"/>
    </row>
    <row r="39" ht="12.75">
      <c r="B39" s="10"/>
    </row>
    <row r="40" ht="12.75">
      <c r="B40" s="10"/>
    </row>
    <row r="41" ht="12.75">
      <c r="B41" s="10"/>
    </row>
    <row r="42" ht="12.75">
      <c r="B42" s="10"/>
    </row>
    <row r="43" ht="12.75">
      <c r="B43" s="10"/>
    </row>
    <row r="44" ht="12.75">
      <c r="B44" s="10"/>
    </row>
    <row r="45" ht="12.75">
      <c r="B45" s="10"/>
    </row>
    <row r="46" ht="12.75">
      <c r="B46" s="10"/>
    </row>
    <row r="47" ht="12.75">
      <c r="B47" s="10"/>
    </row>
    <row r="48" ht="12.75">
      <c r="B48" s="10"/>
    </row>
    <row r="49" ht="12.75">
      <c r="B49" s="10"/>
    </row>
    <row r="50" ht="12.75">
      <c r="B50" s="10"/>
    </row>
    <row r="51" ht="12.75">
      <c r="B51" s="10"/>
    </row>
    <row r="52" ht="12.75">
      <c r="B52" s="10"/>
    </row>
    <row r="53" ht="12.75">
      <c r="B53" s="10"/>
    </row>
    <row r="54" ht="12.75">
      <c r="B54" s="10"/>
    </row>
    <row r="55" ht="12.75">
      <c r="B55" s="10"/>
    </row>
    <row r="56" ht="12.75">
      <c r="B56" s="10"/>
    </row>
    <row r="57" ht="12.75">
      <c r="B57" s="10"/>
    </row>
    <row r="58" ht="12.75">
      <c r="B58" s="10"/>
    </row>
    <row r="59" ht="12.75">
      <c r="B59" s="10"/>
    </row>
    <row r="60" ht="12.75">
      <c r="B60" s="10"/>
    </row>
    <row r="61" ht="12.75">
      <c r="B61" s="10"/>
    </row>
    <row r="62" ht="12.75">
      <c r="B62" s="10"/>
    </row>
    <row r="63" ht="12.75">
      <c r="B63" s="10"/>
    </row>
    <row r="64" ht="12.75">
      <c r="B64" s="10"/>
    </row>
    <row r="65" ht="12.75">
      <c r="B65" s="10"/>
    </row>
    <row r="66" ht="12.75">
      <c r="B66" s="10"/>
    </row>
    <row r="67" ht="12.75">
      <c r="B67" s="10"/>
    </row>
    <row r="68" ht="12.75">
      <c r="B68" s="10"/>
    </row>
    <row r="69" ht="12.75">
      <c r="B69" s="10"/>
    </row>
    <row r="70" ht="12.75">
      <c r="B70" s="10"/>
    </row>
    <row r="71" ht="12.75">
      <c r="B71" s="10"/>
    </row>
    <row r="72" ht="12.75">
      <c r="B72" s="10"/>
    </row>
    <row r="73" ht="12.75">
      <c r="B73" s="10"/>
    </row>
    <row r="74" ht="12.75">
      <c r="B74" s="10"/>
    </row>
    <row r="75" ht="12.75">
      <c r="B75" s="10"/>
    </row>
    <row r="76" ht="12.75">
      <c r="B76" s="10"/>
    </row>
    <row r="77" ht="12.75">
      <c r="B77" s="10"/>
    </row>
    <row r="78" ht="12.75">
      <c r="B78" s="10"/>
    </row>
    <row r="79" ht="12.75">
      <c r="B79" s="10"/>
    </row>
    <row r="80" ht="12.75">
      <c r="B80" s="10"/>
    </row>
    <row r="81" ht="12.75">
      <c r="B81" s="10"/>
    </row>
    <row r="82" ht="12.75">
      <c r="B82" s="10"/>
    </row>
    <row r="83" ht="12.75">
      <c r="B83" s="10"/>
    </row>
    <row r="84" ht="12.75">
      <c r="B84" s="10"/>
    </row>
    <row r="85" ht="12.75">
      <c r="B85" s="10"/>
    </row>
    <row r="86" ht="12.75">
      <c r="B86" s="10"/>
    </row>
    <row r="87" ht="12.75">
      <c r="B87" s="10"/>
    </row>
    <row r="88" ht="12.75">
      <c r="B88" s="10"/>
    </row>
    <row r="89" ht="12.75">
      <c r="B89" s="10"/>
    </row>
    <row r="90" ht="12.75">
      <c r="B90" s="10"/>
    </row>
    <row r="91" ht="12.75">
      <c r="B91" s="10"/>
    </row>
    <row r="92" ht="12.75">
      <c r="B92" s="10"/>
    </row>
    <row r="93" ht="12.75">
      <c r="B93" s="10"/>
    </row>
    <row r="94" ht="12.75">
      <c r="B94" s="10"/>
    </row>
    <row r="95" ht="12.75">
      <c r="B95" s="10"/>
    </row>
    <row r="96" ht="12.75">
      <c r="B96" s="10"/>
    </row>
    <row r="97" ht="12.75">
      <c r="B97" s="10"/>
    </row>
    <row r="98" ht="12.75">
      <c r="B98" s="10"/>
    </row>
    <row r="99" ht="12.75">
      <c r="B99" s="10"/>
    </row>
    <row r="100" ht="12.75">
      <c r="B100" s="10"/>
    </row>
    <row r="101" ht="12.75">
      <c r="B101" s="10"/>
    </row>
    <row r="102" ht="12.75">
      <c r="B102" s="10"/>
    </row>
    <row r="103" ht="12.75">
      <c r="B103" s="10"/>
    </row>
    <row r="104" ht="12.75">
      <c r="B104" s="10"/>
    </row>
    <row r="105" ht="12.75">
      <c r="B105" s="10"/>
    </row>
    <row r="106" ht="12.75">
      <c r="B106" s="10"/>
    </row>
    <row r="107" ht="12.75">
      <c r="B107" s="10"/>
    </row>
    <row r="108" ht="12.75">
      <c r="B108" s="10"/>
    </row>
    <row r="109" ht="12.75">
      <c r="B109" s="10"/>
    </row>
    <row r="110" ht="12.75">
      <c r="B110" s="10"/>
    </row>
    <row r="111" ht="12.75">
      <c r="B111" s="10"/>
    </row>
    <row r="112" ht="12.75">
      <c r="B112" s="10"/>
    </row>
    <row r="113" ht="12.75">
      <c r="B113" s="10"/>
    </row>
    <row r="114" ht="12.75">
      <c r="B114" s="10"/>
    </row>
  </sheetData>
  <autoFilter ref="A1:B1"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2"/>
    <pageSetUpPr fitToPage="1"/>
  </sheetPr>
  <dimension ref="A1:M11"/>
  <sheetViews>
    <sheetView zoomScale="85" zoomScaleNormal="85" workbookViewId="0" topLeftCell="A1">
      <selection activeCell="A11" sqref="A11:H11"/>
    </sheetView>
  </sheetViews>
  <sheetFormatPr defaultColWidth="9.00390625" defaultRowHeight="12.75"/>
  <cols>
    <col min="1" max="1" width="4.75390625" style="31" customWidth="1"/>
    <col min="2" max="2" width="48.875" style="29" bestFit="1" customWidth="1"/>
    <col min="3" max="4" width="12.75390625" style="31" customWidth="1"/>
    <col min="5" max="5" width="16.75390625" style="41" customWidth="1"/>
    <col min="6" max="6" width="14.75390625" style="46" customWidth="1"/>
    <col min="7" max="7" width="14.75390625" style="41" customWidth="1"/>
    <col min="8" max="8" width="12.75390625" style="46" customWidth="1"/>
    <col min="9" max="9" width="47.875" style="29" bestFit="1" customWidth="1"/>
    <col min="10" max="10" width="34.75390625" style="29" customWidth="1"/>
    <col min="11" max="20" width="4.75390625" style="29" customWidth="1"/>
    <col min="21" max="16384" width="9.125" style="29" customWidth="1"/>
  </cols>
  <sheetData>
    <row r="1" spans="1:13" s="43" customFormat="1" ht="16.5" thickBot="1">
      <c r="A1" s="175" t="s">
        <v>146</v>
      </c>
      <c r="B1" s="175"/>
      <c r="C1" s="175"/>
      <c r="D1" s="175"/>
      <c r="E1" s="175"/>
      <c r="F1" s="175"/>
      <c r="G1" s="175"/>
      <c r="H1" s="175"/>
      <c r="I1" s="175"/>
      <c r="J1" s="175"/>
      <c r="K1" s="13"/>
      <c r="L1" s="14"/>
      <c r="M1" s="14"/>
    </row>
    <row r="2" spans="1:10" ht="30.75" thickBot="1">
      <c r="A2" s="15" t="s">
        <v>49</v>
      </c>
      <c r="B2" s="15" t="s">
        <v>31</v>
      </c>
      <c r="C2" s="44" t="s">
        <v>42</v>
      </c>
      <c r="D2" s="44" t="s">
        <v>43</v>
      </c>
      <c r="E2" s="44" t="s">
        <v>50</v>
      </c>
      <c r="F2" s="44" t="s">
        <v>51</v>
      </c>
      <c r="G2" s="44" t="s">
        <v>52</v>
      </c>
      <c r="H2" s="44" t="s">
        <v>15</v>
      </c>
      <c r="I2" s="44" t="s">
        <v>16</v>
      </c>
      <c r="J2" s="25" t="s">
        <v>17</v>
      </c>
    </row>
    <row r="3" spans="1:10" ht="14.25">
      <c r="A3" s="21">
        <v>1</v>
      </c>
      <c r="B3" s="113" t="s">
        <v>71</v>
      </c>
      <c r="C3" s="114" t="s">
        <v>47</v>
      </c>
      <c r="D3" s="115" t="s">
        <v>48</v>
      </c>
      <c r="E3" s="116">
        <v>8974800.4</v>
      </c>
      <c r="F3" s="117">
        <v>32163</v>
      </c>
      <c r="G3" s="116">
        <v>279.0411466592047</v>
      </c>
      <c r="H3" s="55">
        <v>100</v>
      </c>
      <c r="I3" s="113" t="s">
        <v>72</v>
      </c>
      <c r="J3" s="118" t="s">
        <v>73</v>
      </c>
    </row>
    <row r="4" spans="1:10" ht="14.25" customHeight="1">
      <c r="A4" s="21">
        <v>2</v>
      </c>
      <c r="B4" s="113" t="s">
        <v>145</v>
      </c>
      <c r="C4" s="114" t="s">
        <v>47</v>
      </c>
      <c r="D4" s="115" t="s">
        <v>48</v>
      </c>
      <c r="E4" s="116">
        <v>2388835.18</v>
      </c>
      <c r="F4" s="117">
        <v>45056</v>
      </c>
      <c r="G4" s="116">
        <v>53.01924671519887</v>
      </c>
      <c r="H4" s="85">
        <v>100</v>
      </c>
      <c r="I4" s="113" t="s">
        <v>45</v>
      </c>
      <c r="J4" s="118" t="s">
        <v>46</v>
      </c>
    </row>
    <row r="5" spans="1:10" ht="14.25">
      <c r="A5" s="21">
        <v>3</v>
      </c>
      <c r="B5" s="113" t="s">
        <v>85</v>
      </c>
      <c r="C5" s="114" t="s">
        <v>47</v>
      </c>
      <c r="D5" s="115" t="s">
        <v>131</v>
      </c>
      <c r="E5" s="116">
        <v>1691795.89</v>
      </c>
      <c r="F5" s="117">
        <v>56699</v>
      </c>
      <c r="G5" s="116">
        <v>29.83819626448438</v>
      </c>
      <c r="H5" s="55">
        <v>100</v>
      </c>
      <c r="I5" s="113" t="s">
        <v>53</v>
      </c>
      <c r="J5" s="118" t="s">
        <v>54</v>
      </c>
    </row>
    <row r="6" spans="1:10" ht="14.25">
      <c r="A6" s="21">
        <v>4</v>
      </c>
      <c r="B6" s="113" t="s">
        <v>128</v>
      </c>
      <c r="C6" s="114" t="s">
        <v>47</v>
      </c>
      <c r="D6" s="115" t="s">
        <v>131</v>
      </c>
      <c r="E6" s="116">
        <v>1268683.1702</v>
      </c>
      <c r="F6" s="117">
        <v>2940</v>
      </c>
      <c r="G6" s="116">
        <v>431.5248878231293</v>
      </c>
      <c r="H6" s="55">
        <v>1000</v>
      </c>
      <c r="I6" s="113" t="s">
        <v>24</v>
      </c>
      <c r="J6" s="118" t="s">
        <v>41</v>
      </c>
    </row>
    <row r="7" spans="1:10" ht="14.25">
      <c r="A7" s="21">
        <v>5</v>
      </c>
      <c r="B7" s="113" t="s">
        <v>40</v>
      </c>
      <c r="C7" s="114" t="s">
        <v>47</v>
      </c>
      <c r="D7" s="115" t="s">
        <v>48</v>
      </c>
      <c r="E7" s="116">
        <v>1190844.32</v>
      </c>
      <c r="F7" s="117">
        <v>784</v>
      </c>
      <c r="G7" s="116">
        <v>1518.934081632653</v>
      </c>
      <c r="H7" s="55">
        <v>1000</v>
      </c>
      <c r="I7" s="113" t="s">
        <v>29</v>
      </c>
      <c r="J7" s="118" t="s">
        <v>119</v>
      </c>
    </row>
    <row r="8" spans="1:10" s="45" customFormat="1" ht="14.25" collapsed="1">
      <c r="A8" s="21">
        <v>6</v>
      </c>
      <c r="B8" s="113" t="s">
        <v>102</v>
      </c>
      <c r="C8" s="114" t="s">
        <v>47</v>
      </c>
      <c r="D8" s="115" t="s">
        <v>48</v>
      </c>
      <c r="E8" s="116">
        <v>714110.42</v>
      </c>
      <c r="F8" s="117">
        <v>910</v>
      </c>
      <c r="G8" s="116">
        <v>784.7367252747254</v>
      </c>
      <c r="H8" s="55">
        <v>1000</v>
      </c>
      <c r="I8" s="113" t="s">
        <v>19</v>
      </c>
      <c r="J8" s="118" t="s">
        <v>56</v>
      </c>
    </row>
    <row r="9" spans="1:10" s="45" customFormat="1" ht="14.25">
      <c r="A9" s="21">
        <v>7</v>
      </c>
      <c r="B9" s="113" t="s">
        <v>87</v>
      </c>
      <c r="C9" s="114" t="s">
        <v>47</v>
      </c>
      <c r="D9" s="115" t="s">
        <v>48</v>
      </c>
      <c r="E9" s="116">
        <v>625920.46</v>
      </c>
      <c r="F9" s="117">
        <v>679</v>
      </c>
      <c r="G9" s="116">
        <v>921.8268924889543</v>
      </c>
      <c r="H9" s="55">
        <v>1000</v>
      </c>
      <c r="I9" s="113" t="s">
        <v>88</v>
      </c>
      <c r="J9" s="118" t="s">
        <v>58</v>
      </c>
    </row>
    <row r="10" spans="1:10" ht="15.75" thickBot="1">
      <c r="A10" s="176" t="s">
        <v>60</v>
      </c>
      <c r="B10" s="177"/>
      <c r="C10" s="119" t="s">
        <v>61</v>
      </c>
      <c r="D10" s="119" t="s">
        <v>61</v>
      </c>
      <c r="E10" s="101">
        <f>SUM(E3:E9)</f>
        <v>16854989.8402</v>
      </c>
      <c r="F10" s="102">
        <f>SUM(F3:F9)</f>
        <v>139231</v>
      </c>
      <c r="G10" s="119" t="s">
        <v>61</v>
      </c>
      <c r="H10" s="119" t="s">
        <v>61</v>
      </c>
      <c r="I10" s="119" t="s">
        <v>61</v>
      </c>
      <c r="J10" s="120" t="s">
        <v>61</v>
      </c>
    </row>
    <row r="11" spans="1:8" ht="14.25">
      <c r="A11" s="193" t="s">
        <v>143</v>
      </c>
      <c r="B11" s="193"/>
      <c r="C11" s="193"/>
      <c r="D11" s="193"/>
      <c r="E11" s="193"/>
      <c r="F11" s="193"/>
      <c r="G11" s="193"/>
      <c r="H11" s="193"/>
    </row>
  </sheetData>
  <mergeCells count="3">
    <mergeCell ref="A1:J1"/>
    <mergeCell ref="A10:B10"/>
    <mergeCell ref="A11:H11"/>
  </mergeCells>
  <hyperlinks>
    <hyperlink ref="J5" r:id="rId1" display="http://am.concorde.ua/"/>
    <hyperlink ref="J7" r:id="rId2" display="http://www.dragon-am.com/"/>
    <hyperlink ref="J8" r:id="rId3" display="http://otpcapital.com.ua/"/>
    <hyperlink ref="J3" r:id="rId4" display="http://dragon-am.com/"/>
    <hyperlink ref="J10" r:id="rId5" display="http://www.sem.biz.ua/"/>
    <hyperlink ref="J4" r:id="rId6" display="http://www.kua-absolut.com/"/>
  </hyperlinks>
  <printOptions/>
  <pageMargins left="0.75" right="0.75" top="1" bottom="1" header="0.5" footer="0.5"/>
  <pageSetup fitToHeight="1" fitToWidth="1" horizontalDpi="600" verticalDpi="600" orientation="landscape" paperSize="9" scale="60" r:id="rId7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22"/>
  </sheetPr>
  <dimension ref="A1:K32"/>
  <sheetViews>
    <sheetView zoomScale="85" zoomScaleNormal="85" workbookViewId="0" topLeftCell="A1">
      <selection activeCell="I11" sqref="I11"/>
    </sheetView>
  </sheetViews>
  <sheetFormatPr defaultColWidth="9.00390625" defaultRowHeight="12.75"/>
  <cols>
    <col min="1" max="1" width="4.625" style="5" customWidth="1"/>
    <col min="2" max="2" width="48.875" style="5" bestFit="1" customWidth="1"/>
    <col min="3" max="4" width="14.75390625" style="47" customWidth="1"/>
    <col min="5" max="8" width="12.75390625" style="5" customWidth="1"/>
    <col min="9" max="9" width="16.125" style="5" bestFit="1" customWidth="1"/>
    <col min="10" max="10" width="18.25390625" style="5" customWidth="1"/>
    <col min="11" max="11" width="24.00390625" style="5" customWidth="1"/>
    <col min="12" max="16384" width="9.125" style="5" customWidth="1"/>
  </cols>
  <sheetData>
    <row r="1" spans="1:10" s="11" customFormat="1" ht="16.5" thickBot="1">
      <c r="A1" s="187" t="s">
        <v>147</v>
      </c>
      <c r="B1" s="187"/>
      <c r="C1" s="187"/>
      <c r="D1" s="187"/>
      <c r="E1" s="187"/>
      <c r="F1" s="187"/>
      <c r="G1" s="187"/>
      <c r="H1" s="187"/>
      <c r="I1" s="187"/>
      <c r="J1" s="187"/>
    </row>
    <row r="2" spans="1:11" ht="15.75" customHeight="1" thickBot="1">
      <c r="A2" s="180" t="s">
        <v>49</v>
      </c>
      <c r="B2" s="105"/>
      <c r="C2" s="106"/>
      <c r="D2" s="107"/>
      <c r="E2" s="182" t="s">
        <v>86</v>
      </c>
      <c r="F2" s="182"/>
      <c r="G2" s="182"/>
      <c r="H2" s="182"/>
      <c r="I2" s="182"/>
      <c r="J2" s="182"/>
      <c r="K2" s="182"/>
    </row>
    <row r="3" spans="1:11" ht="45.75" thickBot="1">
      <c r="A3" s="181"/>
      <c r="B3" s="108" t="s">
        <v>31</v>
      </c>
      <c r="C3" s="26" t="s">
        <v>13</v>
      </c>
      <c r="D3" s="26" t="s">
        <v>14</v>
      </c>
      <c r="E3" s="17" t="s">
        <v>111</v>
      </c>
      <c r="F3" s="17" t="s">
        <v>120</v>
      </c>
      <c r="G3" s="17" t="s">
        <v>121</v>
      </c>
      <c r="H3" s="17" t="s">
        <v>109</v>
      </c>
      <c r="I3" s="17" t="s">
        <v>122</v>
      </c>
      <c r="J3" s="17" t="s">
        <v>62</v>
      </c>
      <c r="K3" s="18" t="s">
        <v>112</v>
      </c>
    </row>
    <row r="4" spans="1:11" ht="14.25" collapsed="1">
      <c r="A4" s="21">
        <v>1</v>
      </c>
      <c r="B4" s="27" t="s">
        <v>87</v>
      </c>
      <c r="C4" s="109">
        <v>38441</v>
      </c>
      <c r="D4" s="109">
        <v>38625</v>
      </c>
      <c r="E4" s="103">
        <v>-0.006588756504516846</v>
      </c>
      <c r="F4" s="103">
        <v>-0.015967515758272932</v>
      </c>
      <c r="G4" s="103">
        <v>-0.03376012652743876</v>
      </c>
      <c r="H4" s="103">
        <v>-0.0772256941799474</v>
      </c>
      <c r="I4" s="103">
        <v>-0.03832419387076391</v>
      </c>
      <c r="J4" s="110">
        <v>-0.07817310751104667</v>
      </c>
      <c r="K4" s="171">
        <v>-0.00803657293282034</v>
      </c>
    </row>
    <row r="5" spans="1:11" ht="14.25" collapsed="1">
      <c r="A5" s="21">
        <v>2</v>
      </c>
      <c r="B5" s="27" t="s">
        <v>71</v>
      </c>
      <c r="C5" s="109">
        <v>38862</v>
      </c>
      <c r="D5" s="109">
        <v>38958</v>
      </c>
      <c r="E5" s="103">
        <v>-0.0928609376568793</v>
      </c>
      <c r="F5" s="103">
        <v>-0.1504058787685223</v>
      </c>
      <c r="G5" s="103">
        <v>-0.17699742065187218</v>
      </c>
      <c r="H5" s="103">
        <v>-0.05558454653499567</v>
      </c>
      <c r="I5" s="103">
        <v>-0.07043725891158825</v>
      </c>
      <c r="J5" s="110">
        <v>1.7904114665920492</v>
      </c>
      <c r="K5" s="172">
        <v>0.11833619978652021</v>
      </c>
    </row>
    <row r="6" spans="1:11" ht="14.25">
      <c r="A6" s="21">
        <v>3</v>
      </c>
      <c r="B6" s="27" t="s">
        <v>128</v>
      </c>
      <c r="C6" s="109">
        <v>39048</v>
      </c>
      <c r="D6" s="109">
        <v>39140</v>
      </c>
      <c r="E6" s="103">
        <v>-0.023256692158737713</v>
      </c>
      <c r="F6" s="103">
        <v>-0.07771062421261321</v>
      </c>
      <c r="G6" s="103">
        <v>-0.10698295300794702</v>
      </c>
      <c r="H6" s="103">
        <v>-0.2130037297760652</v>
      </c>
      <c r="I6" s="103">
        <v>-0.14803160736449628</v>
      </c>
      <c r="J6" s="110">
        <v>-0.5684751121768612</v>
      </c>
      <c r="K6" s="172">
        <v>-0.09231731801178789</v>
      </c>
    </row>
    <row r="7" spans="1:11" ht="14.25">
      <c r="A7" s="21">
        <v>4</v>
      </c>
      <c r="B7" s="27" t="s">
        <v>40</v>
      </c>
      <c r="C7" s="109">
        <v>39100</v>
      </c>
      <c r="D7" s="109">
        <v>39268</v>
      </c>
      <c r="E7" s="103">
        <v>0.14070300821921333</v>
      </c>
      <c r="F7" s="103">
        <v>0.10742043638295362</v>
      </c>
      <c r="G7" s="103">
        <v>0.09310835270367046</v>
      </c>
      <c r="H7" s="103" t="s">
        <v>27</v>
      </c>
      <c r="I7" s="103" t="s">
        <v>27</v>
      </c>
      <c r="J7" s="110">
        <v>0.5189340816326447</v>
      </c>
      <c r="K7" s="172">
        <v>0.05148670750500872</v>
      </c>
    </row>
    <row r="8" spans="1:11" ht="14.25">
      <c r="A8" s="21">
        <v>5</v>
      </c>
      <c r="B8" s="27" t="s">
        <v>145</v>
      </c>
      <c r="C8" s="109">
        <v>39269</v>
      </c>
      <c r="D8" s="109">
        <v>39420</v>
      </c>
      <c r="E8" s="103" t="s">
        <v>27</v>
      </c>
      <c r="F8" s="103" t="s">
        <v>27</v>
      </c>
      <c r="G8" s="103">
        <v>-0.009933161838480586</v>
      </c>
      <c r="H8" s="103">
        <v>-0.025199237555782017</v>
      </c>
      <c r="I8" s="103">
        <v>-0.0214071401916186</v>
      </c>
      <c r="J8" s="110">
        <v>-0.4698075328480149</v>
      </c>
      <c r="K8" s="172">
        <v>-0.077087645656301</v>
      </c>
    </row>
    <row r="9" spans="1:11" ht="14.25">
      <c r="A9" s="21">
        <v>6</v>
      </c>
      <c r="B9" s="27" t="s">
        <v>102</v>
      </c>
      <c r="C9" s="109">
        <v>39647</v>
      </c>
      <c r="D9" s="109">
        <v>39861</v>
      </c>
      <c r="E9" s="103">
        <v>-0.027214029447785837</v>
      </c>
      <c r="F9" s="103">
        <v>-0.09059239648279926</v>
      </c>
      <c r="G9" s="103">
        <v>-0.16754822772951672</v>
      </c>
      <c r="H9" s="103">
        <v>-0.12895485324352784</v>
      </c>
      <c r="I9" s="103">
        <v>-0.1053921715703724</v>
      </c>
      <c r="J9" s="110">
        <v>-0.21526327472527773</v>
      </c>
      <c r="K9" s="172">
        <v>-0.03552633698105179</v>
      </c>
    </row>
    <row r="10" spans="1:11" ht="14.25">
      <c r="A10" s="21">
        <v>7</v>
      </c>
      <c r="B10" s="27" t="s">
        <v>85</v>
      </c>
      <c r="C10" s="109">
        <v>40253</v>
      </c>
      <c r="D10" s="109">
        <v>40445</v>
      </c>
      <c r="E10" s="103">
        <v>-0.04778389399034111</v>
      </c>
      <c r="F10" s="103">
        <v>-0.13437934277599994</v>
      </c>
      <c r="G10" s="103">
        <v>-0.20911767183039298</v>
      </c>
      <c r="H10" s="103">
        <v>-0.25405524012751024</v>
      </c>
      <c r="I10" s="103">
        <v>-0.18212072524884448</v>
      </c>
      <c r="J10" s="110">
        <v>-0.7016180373551595</v>
      </c>
      <c r="K10" s="172">
        <v>-0.21106380117396417</v>
      </c>
    </row>
    <row r="11" spans="1:11" ht="15.75" thickBot="1">
      <c r="A11" s="155"/>
      <c r="B11" s="160" t="s">
        <v>124</v>
      </c>
      <c r="C11" s="161" t="s">
        <v>61</v>
      </c>
      <c r="D11" s="161" t="s">
        <v>61</v>
      </c>
      <c r="E11" s="162">
        <f>AVERAGE(E4:E10)</f>
        <v>-0.009500216923174579</v>
      </c>
      <c r="F11" s="162">
        <f>AVERAGE(F4:F10)</f>
        <v>-0.060272553602542335</v>
      </c>
      <c r="G11" s="162">
        <f>AVERAGE(G4:G10)</f>
        <v>-0.08731874412599683</v>
      </c>
      <c r="H11" s="162">
        <f>AVERAGE(H4:H10)</f>
        <v>-0.12567055023630472</v>
      </c>
      <c r="I11" s="162">
        <f>AVERAGE(I4:I10)</f>
        <v>-0.09428551619294732</v>
      </c>
      <c r="J11" s="161" t="s">
        <v>61</v>
      </c>
      <c r="K11" s="161" t="s">
        <v>61</v>
      </c>
    </row>
    <row r="12" spans="1:11" ht="14.25">
      <c r="A12" s="199" t="s">
        <v>113</v>
      </c>
      <c r="B12" s="199"/>
      <c r="C12" s="199"/>
      <c r="D12" s="199"/>
      <c r="E12" s="199"/>
      <c r="F12" s="199"/>
      <c r="G12" s="199"/>
      <c r="H12" s="199"/>
      <c r="I12" s="199"/>
      <c r="J12" s="199"/>
      <c r="K12" s="199"/>
    </row>
    <row r="13" spans="1:11" ht="15" thickBot="1">
      <c r="A13" s="200" t="s">
        <v>141</v>
      </c>
      <c r="B13" s="200"/>
      <c r="C13" s="200"/>
      <c r="D13" s="200"/>
      <c r="E13" s="200"/>
      <c r="F13" s="200"/>
      <c r="G13" s="200"/>
      <c r="H13" s="200"/>
      <c r="I13" s="200"/>
      <c r="J13" s="200"/>
      <c r="K13" s="200"/>
    </row>
    <row r="14" spans="2:9" ht="14.25">
      <c r="B14" s="29"/>
      <c r="C14" s="30"/>
      <c r="D14" s="30"/>
      <c r="E14" s="29"/>
      <c r="F14" s="29"/>
      <c r="G14" s="29"/>
      <c r="H14" s="29"/>
      <c r="I14" s="29"/>
    </row>
    <row r="15" spans="2:9" ht="14.25">
      <c r="B15" s="29"/>
      <c r="C15" s="30"/>
      <c r="D15" s="30"/>
      <c r="E15" s="125"/>
      <c r="F15" s="29"/>
      <c r="G15" s="29"/>
      <c r="H15" s="29"/>
      <c r="I15" s="29"/>
    </row>
    <row r="16" spans="2:9" ht="14.25">
      <c r="B16" s="29"/>
      <c r="C16" s="30"/>
      <c r="D16" s="30"/>
      <c r="E16" s="29"/>
      <c r="F16" s="29"/>
      <c r="G16" s="29"/>
      <c r="H16" s="29"/>
      <c r="I16" s="29"/>
    </row>
    <row r="17" spans="2:9" ht="14.25">
      <c r="B17" s="29"/>
      <c r="C17" s="30"/>
      <c r="D17" s="30"/>
      <c r="E17" s="29"/>
      <c r="F17" s="29"/>
      <c r="G17" s="29"/>
      <c r="H17" s="29"/>
      <c r="I17" s="29"/>
    </row>
    <row r="18" spans="2:9" ht="14.25">
      <c r="B18" s="29"/>
      <c r="C18" s="30"/>
      <c r="D18" s="30"/>
      <c r="E18" s="29"/>
      <c r="F18" s="29"/>
      <c r="G18" s="29"/>
      <c r="H18" s="29"/>
      <c r="I18" s="29"/>
    </row>
    <row r="19" spans="2:9" ht="14.25">
      <c r="B19" s="29"/>
      <c r="C19" s="30"/>
      <c r="D19" s="30"/>
      <c r="E19" s="29"/>
      <c r="F19" s="29"/>
      <c r="G19" s="29"/>
      <c r="H19" s="29"/>
      <c r="I19" s="29"/>
    </row>
    <row r="20" spans="2:9" ht="14.25">
      <c r="B20" s="29"/>
      <c r="C20" s="30"/>
      <c r="D20" s="30"/>
      <c r="E20" s="29"/>
      <c r="F20" s="29"/>
      <c r="G20" s="29"/>
      <c r="H20" s="29"/>
      <c r="I20" s="29"/>
    </row>
    <row r="21" spans="2:9" ht="14.25">
      <c r="B21" s="29"/>
      <c r="C21" s="30"/>
      <c r="D21" s="30"/>
      <c r="E21" s="29"/>
      <c r="F21" s="29"/>
      <c r="G21" s="29"/>
      <c r="H21" s="29"/>
      <c r="I21" s="29"/>
    </row>
    <row r="25" ht="14.25">
      <c r="C25" s="5"/>
    </row>
    <row r="26" ht="14.25">
      <c r="C26" s="5"/>
    </row>
    <row r="27" ht="14.25">
      <c r="C27" s="5"/>
    </row>
    <row r="28" ht="14.25">
      <c r="C28" s="5"/>
    </row>
    <row r="29" ht="14.25">
      <c r="C29" s="5"/>
    </row>
    <row r="30" ht="14.25">
      <c r="C30" s="5"/>
    </row>
    <row r="31" ht="14.25">
      <c r="C31" s="5"/>
    </row>
    <row r="32" ht="14.25">
      <c r="C32" s="5"/>
    </row>
  </sheetData>
  <mergeCells count="5">
    <mergeCell ref="A13:K13"/>
    <mergeCell ref="A2:A3"/>
    <mergeCell ref="A1:J1"/>
    <mergeCell ref="E2:K2"/>
    <mergeCell ref="A12:K1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22"/>
  </sheetPr>
  <dimension ref="A1:K45"/>
  <sheetViews>
    <sheetView zoomScale="85" zoomScaleNormal="85" workbookViewId="0" topLeftCell="A1">
      <selection activeCell="G13" sqref="G13"/>
    </sheetView>
  </sheetViews>
  <sheetFormatPr defaultColWidth="9.00390625" defaultRowHeight="12.75"/>
  <cols>
    <col min="1" max="1" width="4.125" style="22" customWidth="1"/>
    <col min="2" max="2" width="50.75390625" style="22" customWidth="1"/>
    <col min="3" max="3" width="24.75390625" style="22" customWidth="1"/>
    <col min="4" max="4" width="24.75390625" style="23" customWidth="1"/>
    <col min="5" max="7" width="24.75390625" style="22" customWidth="1"/>
    <col min="8" max="16384" width="9.125" style="22" customWidth="1"/>
  </cols>
  <sheetData>
    <row r="1" spans="1:7" s="31" customFormat="1" ht="16.5" thickBot="1">
      <c r="A1" s="184" t="s">
        <v>148</v>
      </c>
      <c r="B1" s="184"/>
      <c r="C1" s="184"/>
      <c r="D1" s="184"/>
      <c r="E1" s="184"/>
      <c r="F1" s="184"/>
      <c r="G1" s="184"/>
    </row>
    <row r="2" spans="1:7" s="31" customFormat="1" ht="15.75" customHeight="1" thickBot="1">
      <c r="A2" s="180" t="s">
        <v>49</v>
      </c>
      <c r="B2" s="93"/>
      <c r="C2" s="185" t="s">
        <v>32</v>
      </c>
      <c r="D2" s="186"/>
      <c r="E2" s="185" t="s">
        <v>33</v>
      </c>
      <c r="F2" s="186"/>
      <c r="G2" s="94"/>
    </row>
    <row r="3" spans="1:7" s="31" customFormat="1" ht="45.75" thickBot="1">
      <c r="A3" s="181"/>
      <c r="B3" s="35" t="s">
        <v>31</v>
      </c>
      <c r="C3" s="35" t="s">
        <v>63</v>
      </c>
      <c r="D3" s="35" t="s">
        <v>34</v>
      </c>
      <c r="E3" s="35" t="s">
        <v>35</v>
      </c>
      <c r="F3" s="35" t="s">
        <v>34</v>
      </c>
      <c r="G3" s="36" t="s">
        <v>118</v>
      </c>
    </row>
    <row r="4" spans="1:7" s="31" customFormat="1" ht="14.25">
      <c r="A4" s="21">
        <v>1</v>
      </c>
      <c r="B4" s="37" t="s">
        <v>40</v>
      </c>
      <c r="C4" s="38">
        <v>146.88782000000006</v>
      </c>
      <c r="D4" s="103">
        <v>0.14070300821921225</v>
      </c>
      <c r="E4" s="39">
        <v>0</v>
      </c>
      <c r="F4" s="103">
        <v>0</v>
      </c>
      <c r="G4" s="40">
        <v>0</v>
      </c>
    </row>
    <row r="5" spans="1:7" s="31" customFormat="1" ht="14.25">
      <c r="A5" s="21">
        <v>2</v>
      </c>
      <c r="B5" s="37" t="s">
        <v>87</v>
      </c>
      <c r="C5" s="38">
        <v>-4.1513900000000135</v>
      </c>
      <c r="D5" s="103">
        <v>-0.006588756504516133</v>
      </c>
      <c r="E5" s="39">
        <v>0</v>
      </c>
      <c r="F5" s="103">
        <v>0</v>
      </c>
      <c r="G5" s="40">
        <v>0</v>
      </c>
    </row>
    <row r="6" spans="1:7" s="31" customFormat="1" ht="14.25">
      <c r="A6" s="21">
        <v>3</v>
      </c>
      <c r="B6" s="37" t="s">
        <v>102</v>
      </c>
      <c r="C6" s="38">
        <v>-19.97748999999999</v>
      </c>
      <c r="D6" s="103">
        <v>-0.027214029447780976</v>
      </c>
      <c r="E6" s="39">
        <v>0</v>
      </c>
      <c r="F6" s="103">
        <v>0</v>
      </c>
      <c r="G6" s="40">
        <v>0</v>
      </c>
    </row>
    <row r="7" spans="1:7" s="31" customFormat="1" ht="14.25">
      <c r="A7" s="21">
        <v>4</v>
      </c>
      <c r="B7" s="37" t="s">
        <v>128</v>
      </c>
      <c r="C7" s="38">
        <v>-30.207909999999917</v>
      </c>
      <c r="D7" s="103">
        <v>-0.023256692158782535</v>
      </c>
      <c r="E7" s="39">
        <v>0</v>
      </c>
      <c r="F7" s="103">
        <v>0</v>
      </c>
      <c r="G7" s="40">
        <v>0</v>
      </c>
    </row>
    <row r="8" spans="1:7" s="31" customFormat="1" ht="14.25">
      <c r="A8" s="21">
        <v>5</v>
      </c>
      <c r="B8" s="37" t="s">
        <v>85</v>
      </c>
      <c r="C8" s="38">
        <v>-84.89732000000006</v>
      </c>
      <c r="D8" s="103">
        <v>-0.04778389399034179</v>
      </c>
      <c r="E8" s="39">
        <v>0</v>
      </c>
      <c r="F8" s="103">
        <v>0</v>
      </c>
      <c r="G8" s="40">
        <v>0</v>
      </c>
    </row>
    <row r="9" spans="1:7" s="31" customFormat="1" ht="14.25">
      <c r="A9" s="21">
        <v>6</v>
      </c>
      <c r="B9" s="37" t="s">
        <v>71</v>
      </c>
      <c r="C9" s="38">
        <v>-1046.9933200000003</v>
      </c>
      <c r="D9" s="103">
        <v>-0.10447164941247665</v>
      </c>
      <c r="E9" s="39">
        <v>-417</v>
      </c>
      <c r="F9" s="103">
        <v>-0.01279926335174954</v>
      </c>
      <c r="G9" s="40">
        <v>-119.84464299866713</v>
      </c>
    </row>
    <row r="10" spans="1:7" s="31" customFormat="1" ht="14.25">
      <c r="A10" s="21">
        <v>7</v>
      </c>
      <c r="B10" s="37" t="s">
        <v>145</v>
      </c>
      <c r="C10" s="38" t="s">
        <v>27</v>
      </c>
      <c r="D10" s="103" t="s">
        <v>27</v>
      </c>
      <c r="E10" s="39" t="s">
        <v>27</v>
      </c>
      <c r="F10" s="103" t="s">
        <v>27</v>
      </c>
      <c r="G10" s="40" t="s">
        <v>27</v>
      </c>
    </row>
    <row r="11" spans="1:7" s="31" customFormat="1" ht="15.75" thickBot="1">
      <c r="A11" s="121"/>
      <c r="B11" s="95" t="s">
        <v>60</v>
      </c>
      <c r="C11" s="122">
        <v>-1039.3396100000002</v>
      </c>
      <c r="D11" s="100">
        <v>-0.06703040818231162</v>
      </c>
      <c r="E11" s="97">
        <v>-417</v>
      </c>
      <c r="F11" s="100">
        <v>-0.004408406630581867</v>
      </c>
      <c r="G11" s="98">
        <v>-119.84464299866713</v>
      </c>
    </row>
    <row r="12" spans="1:11" s="31" customFormat="1" ht="15" customHeight="1" thickBot="1">
      <c r="A12" s="200" t="s">
        <v>141</v>
      </c>
      <c r="B12" s="200"/>
      <c r="C12" s="200"/>
      <c r="D12" s="200"/>
      <c r="E12" s="200"/>
      <c r="F12" s="200"/>
      <c r="G12" s="200"/>
      <c r="H12" s="7"/>
      <c r="I12" s="7"/>
      <c r="J12" s="7"/>
      <c r="K12" s="7"/>
    </row>
    <row r="13" s="31" customFormat="1" ht="14.25">
      <c r="D13" s="41"/>
    </row>
    <row r="14" s="31" customFormat="1" ht="14.25">
      <c r="D14" s="41"/>
    </row>
    <row r="15" s="31" customFormat="1" ht="14.25">
      <c r="D15" s="41"/>
    </row>
    <row r="16" s="31" customFormat="1" ht="14.25">
      <c r="D16" s="41"/>
    </row>
    <row r="17" s="31" customFormat="1" ht="14.25">
      <c r="D17" s="41"/>
    </row>
    <row r="18" s="31" customFormat="1" ht="14.25">
      <c r="D18" s="41"/>
    </row>
    <row r="19" s="31" customFormat="1" ht="14.25">
      <c r="D19" s="41"/>
    </row>
    <row r="20" s="31" customFormat="1" ht="14.25">
      <c r="D20" s="41"/>
    </row>
    <row r="21" s="31" customFormat="1" ht="14.25">
      <c r="D21" s="41"/>
    </row>
    <row r="22" s="31" customFormat="1" ht="14.25">
      <c r="D22" s="41"/>
    </row>
    <row r="23" s="31" customFormat="1" ht="14.25">
      <c r="D23" s="41"/>
    </row>
    <row r="24" s="31" customFormat="1" ht="14.25">
      <c r="D24" s="41"/>
    </row>
    <row r="25" s="31" customFormat="1" ht="14.25">
      <c r="D25" s="41"/>
    </row>
    <row r="26" s="31" customFormat="1" ht="14.25">
      <c r="D26" s="41"/>
    </row>
    <row r="27" s="31" customFormat="1" ht="14.25">
      <c r="D27" s="41"/>
    </row>
    <row r="28" s="31" customFormat="1" ht="14.25">
      <c r="D28" s="41"/>
    </row>
    <row r="29" s="31" customFormat="1" ht="14.25">
      <c r="D29" s="41"/>
    </row>
    <row r="30" s="31" customFormat="1" ht="14.25">
      <c r="D30" s="41"/>
    </row>
    <row r="31" s="31" customFormat="1" ht="14.25">
      <c r="D31" s="41"/>
    </row>
    <row r="32" s="31" customFormat="1" ht="14.25">
      <c r="D32" s="41"/>
    </row>
    <row r="33" s="31" customFormat="1" ht="14.25"/>
    <row r="34" s="31" customFormat="1" ht="14.25"/>
    <row r="35" spans="8:9" s="31" customFormat="1" ht="14.25">
      <c r="H35" s="22"/>
      <c r="I35" s="22"/>
    </row>
    <row r="38" spans="2:5" ht="30.75" thickBot="1">
      <c r="B38" s="42" t="s">
        <v>31</v>
      </c>
      <c r="C38" s="35" t="s">
        <v>68</v>
      </c>
      <c r="D38" s="35" t="s">
        <v>69</v>
      </c>
      <c r="E38" s="36" t="s">
        <v>64</v>
      </c>
    </row>
    <row r="39" spans="1:5" ht="14.25">
      <c r="A39" s="22">
        <v>1</v>
      </c>
      <c r="B39" s="37" t="str">
        <f aca="true" t="shared" si="0" ref="B39:D40">B4</f>
        <v>Збалансований фонд "Паритет"</v>
      </c>
      <c r="C39" s="126">
        <f t="shared" si="0"/>
        <v>146.88782000000006</v>
      </c>
      <c r="D39" s="103">
        <f t="shared" si="0"/>
        <v>0.14070300821921225</v>
      </c>
      <c r="E39" s="127">
        <f aca="true" t="shared" si="1" ref="E39:E44">G4</f>
        <v>0</v>
      </c>
    </row>
    <row r="40" spans="1:5" ht="14.25">
      <c r="A40" s="22">
        <v>2</v>
      </c>
      <c r="B40" s="37" t="str">
        <f t="shared" si="0"/>
        <v>Оптімум</v>
      </c>
      <c r="C40" s="126">
        <f t="shared" si="0"/>
        <v>-4.1513900000000135</v>
      </c>
      <c r="D40" s="103">
        <f t="shared" si="0"/>
        <v>-0.006588756504516133</v>
      </c>
      <c r="E40" s="127">
        <f t="shared" si="1"/>
        <v>0</v>
      </c>
    </row>
    <row r="41" spans="1:5" ht="14.25">
      <c r="A41" s="22">
        <v>3</v>
      </c>
      <c r="B41" s="37" t="str">
        <f aca="true" t="shared" si="2" ref="B41:D44">B6</f>
        <v>УНІВЕР.УА/Отаман: Фонд Перспективних Акцій</v>
      </c>
      <c r="C41" s="126">
        <f t="shared" si="2"/>
        <v>-19.97748999999999</v>
      </c>
      <c r="D41" s="103">
        <f t="shared" si="2"/>
        <v>-0.027214029447780976</v>
      </c>
      <c r="E41" s="127">
        <f t="shared" si="1"/>
        <v>0</v>
      </c>
    </row>
    <row r="42" spans="1:5" ht="14.25">
      <c r="A42" s="22">
        <v>4</v>
      </c>
      <c r="B42" s="37" t="str">
        <f t="shared" si="2"/>
        <v>ТАСК Український Капітал</v>
      </c>
      <c r="C42" s="126">
        <f t="shared" si="2"/>
        <v>-30.207909999999917</v>
      </c>
      <c r="D42" s="103">
        <f t="shared" si="2"/>
        <v>-0.023256692158782535</v>
      </c>
      <c r="E42" s="127">
        <f t="shared" si="1"/>
        <v>0</v>
      </c>
    </row>
    <row r="43" spans="1:5" ht="14.25">
      <c r="A43" s="22">
        <v>5</v>
      </c>
      <c r="B43" s="37" t="str">
        <f t="shared" si="2"/>
        <v>Аурум</v>
      </c>
      <c r="C43" s="126">
        <f t="shared" si="2"/>
        <v>-84.89732000000006</v>
      </c>
      <c r="D43" s="103">
        <f t="shared" si="2"/>
        <v>-0.04778389399034179</v>
      </c>
      <c r="E43" s="127">
        <f t="shared" si="1"/>
        <v>0</v>
      </c>
    </row>
    <row r="44" spans="1:5" ht="14.25">
      <c r="A44" s="22">
        <v>6</v>
      </c>
      <c r="B44" s="37" t="str">
        <f t="shared" si="2"/>
        <v>Платинум</v>
      </c>
      <c r="C44" s="126">
        <f t="shared" si="2"/>
        <v>-1046.9933200000003</v>
      </c>
      <c r="D44" s="103">
        <f t="shared" si="2"/>
        <v>-0.10447164941247665</v>
      </c>
      <c r="E44" s="127">
        <f t="shared" si="1"/>
        <v>-119.84464299866713</v>
      </c>
    </row>
    <row r="45" spans="2:5" ht="14.25">
      <c r="B45" s="37"/>
      <c r="C45" s="126"/>
      <c r="D45" s="103"/>
      <c r="E45" s="127"/>
    </row>
  </sheetData>
  <mergeCells count="5">
    <mergeCell ref="A12:G12"/>
    <mergeCell ref="A2:A3"/>
    <mergeCell ref="A1:G1"/>
    <mergeCell ref="C2:D2"/>
    <mergeCell ref="E2:F2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22"/>
  </sheetPr>
  <dimension ref="A1:D27"/>
  <sheetViews>
    <sheetView zoomScale="85" zoomScaleNormal="85" workbookViewId="0" topLeftCell="A1">
      <selection activeCell="B8" sqref="B8"/>
    </sheetView>
  </sheetViews>
  <sheetFormatPr defaultColWidth="9.00390625" defaultRowHeight="12.75"/>
  <cols>
    <col min="1" max="1" width="49.375" style="0" bestFit="1" customWidth="1"/>
    <col min="2" max="2" width="12.75390625" style="0" customWidth="1"/>
    <col min="3" max="3" width="2.75390625" style="0" customWidth="1"/>
  </cols>
  <sheetData>
    <row r="1" spans="1:4" ht="15.75" thickBot="1">
      <c r="A1" s="70" t="s">
        <v>31</v>
      </c>
      <c r="B1" s="71" t="s">
        <v>107</v>
      </c>
      <c r="C1" s="10"/>
      <c r="D1" s="10"/>
    </row>
    <row r="2" spans="1:4" ht="14.25">
      <c r="A2" s="27" t="s">
        <v>71</v>
      </c>
      <c r="B2" s="148">
        <v>-0.0928609376568793</v>
      </c>
      <c r="C2" s="10"/>
      <c r="D2" s="10"/>
    </row>
    <row r="3" spans="1:4" ht="14.25">
      <c r="A3" s="27" t="s">
        <v>85</v>
      </c>
      <c r="B3" s="148">
        <v>-0.04778389399034111</v>
      </c>
      <c r="C3" s="10"/>
      <c r="D3" s="10"/>
    </row>
    <row r="4" spans="1:4" ht="14.25">
      <c r="A4" s="27" t="s">
        <v>102</v>
      </c>
      <c r="B4" s="148">
        <v>-0.027214029447785837</v>
      </c>
      <c r="C4" s="10"/>
      <c r="D4" s="10"/>
    </row>
    <row r="5" spans="1:4" ht="14.25">
      <c r="A5" s="27" t="s">
        <v>128</v>
      </c>
      <c r="B5" s="148">
        <v>-0.023256692158737713</v>
      </c>
      <c r="C5" s="10"/>
      <c r="D5" s="10"/>
    </row>
    <row r="6" spans="1:4" ht="14.25">
      <c r="A6" s="27" t="s">
        <v>87</v>
      </c>
      <c r="B6" s="148">
        <v>-0.006588756504516846</v>
      </c>
      <c r="C6" s="10"/>
      <c r="D6" s="10"/>
    </row>
    <row r="7" spans="1:4" ht="14.25">
      <c r="A7" s="27" t="s">
        <v>40</v>
      </c>
      <c r="B7" s="148">
        <v>0.14070300821921333</v>
      </c>
      <c r="C7" s="10"/>
      <c r="D7" s="10"/>
    </row>
    <row r="8" spans="1:4" ht="14.25">
      <c r="A8" s="27" t="s">
        <v>36</v>
      </c>
      <c r="B8" s="149">
        <v>-0.009500216923174579</v>
      </c>
      <c r="C8" s="10"/>
      <c r="D8" s="10"/>
    </row>
    <row r="9" spans="1:4" ht="14.25">
      <c r="A9" s="27" t="s">
        <v>1</v>
      </c>
      <c r="B9" s="149">
        <v>-0.09074339427981881</v>
      </c>
      <c r="C9" s="10"/>
      <c r="D9" s="10"/>
    </row>
    <row r="10" spans="1:4" ht="14.25">
      <c r="A10" s="27" t="s">
        <v>0</v>
      </c>
      <c r="B10" s="149">
        <v>-0.0966488425387757</v>
      </c>
      <c r="C10" s="10"/>
      <c r="D10" s="10"/>
    </row>
    <row r="11" spans="1:4" ht="14.25">
      <c r="A11" s="27" t="s">
        <v>37</v>
      </c>
      <c r="B11" s="149">
        <v>0.04474409839635096</v>
      </c>
      <c r="C11" s="10"/>
      <c r="D11" s="10"/>
    </row>
    <row r="12" spans="1:4" ht="14.25">
      <c r="A12" s="27" t="s">
        <v>38</v>
      </c>
      <c r="B12" s="149">
        <v>0.07093435949802185</v>
      </c>
      <c r="C12" s="10"/>
      <c r="D12" s="10"/>
    </row>
    <row r="13" spans="1:4" ht="14.25">
      <c r="A13" s="27" t="s">
        <v>39</v>
      </c>
      <c r="B13" s="149">
        <v>0.02054794520547945</v>
      </c>
      <c r="C13" s="10"/>
      <c r="D13" s="10"/>
    </row>
    <row r="14" spans="1:4" ht="15" thickBot="1">
      <c r="A14" s="79" t="s">
        <v>127</v>
      </c>
      <c r="B14" s="150">
        <v>0.08149682666710367</v>
      </c>
      <c r="C14" s="10"/>
      <c r="D14" s="10"/>
    </row>
    <row r="15" spans="2:4" ht="12.75">
      <c r="B15" s="10"/>
      <c r="C15" s="10"/>
      <c r="D15" s="10"/>
    </row>
    <row r="16" spans="1:4" ht="14.25">
      <c r="A16" s="57"/>
      <c r="B16" s="58"/>
      <c r="C16" s="10"/>
      <c r="D16" s="10"/>
    </row>
    <row r="17" spans="1:4" ht="14.25">
      <c r="A17" s="57"/>
      <c r="B17" s="58"/>
      <c r="C17" s="10"/>
      <c r="D17" s="10"/>
    </row>
    <row r="18" spans="1:4" ht="14.25">
      <c r="A18" s="57"/>
      <c r="B18" s="58"/>
      <c r="C18" s="10"/>
      <c r="D18" s="10"/>
    </row>
    <row r="19" spans="1:4" ht="14.25">
      <c r="A19" s="57"/>
      <c r="B19" s="58"/>
      <c r="C19" s="10"/>
      <c r="D19" s="10"/>
    </row>
    <row r="20" spans="1:4" ht="14.25">
      <c r="A20" s="57"/>
      <c r="B20" s="58"/>
      <c r="C20" s="10"/>
      <c r="D20" s="10"/>
    </row>
    <row r="21" ht="12.75">
      <c r="B21" s="10"/>
    </row>
    <row r="25" spans="1:2" ht="12.75">
      <c r="A25" s="7"/>
      <c r="B25" s="8"/>
    </row>
    <row r="26" ht="12.75">
      <c r="B26" s="8"/>
    </row>
    <row r="27" ht="12.75">
      <c r="B27" s="8"/>
    </row>
  </sheetData>
  <autoFilter ref="A1:B1"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UAIB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Щомісячний огляд діяльності публічних ІСІ в Україні</dc:title>
  <dc:subject>Червень 2011</dc:subject>
  <dc:creator>Tymchenko Artem</dc:creator>
  <cp:keywords/>
  <dc:description/>
  <cp:lastModifiedBy>Глеб Щербак</cp:lastModifiedBy>
  <dcterms:created xsi:type="dcterms:W3CDTF">2010-05-19T12:57:40Z</dcterms:created>
  <dcterms:modified xsi:type="dcterms:W3CDTF">2015-11-05T10:32:30Z</dcterms:modified>
  <cp:category/>
  <cp:version/>
  <cp:contentType/>
  <cp:contentStatus/>
</cp:coreProperties>
</file>