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<sst xmlns="http://schemas.openxmlformats.org/spreadsheetml/2006/main" count="310" uniqueCount="94">
  <si>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</si>
  <si>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</si>
  <si>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</si>
  <si>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</si>
  <si>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</si>
  <si>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</si>
  <si>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</si>
  <si>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</si>
  <si>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</si>
  <si>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</si>
  <si>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</si>
  <si>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</si>
  <si>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</si>
  <si>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</si>
  <si>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</si>
  <si>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</si>
  <si>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</si>
  <si>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</si>
  <si>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</si>
  <si>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</si>
  <si>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</si>
  <si>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</si>
  <si>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</si>
  <si>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</si>
  <si>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</si>
  <si>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</si>
  <si>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</si>
  <si>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</si>
  <si>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</si>
  <si>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</si>
  <si>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</si>
  <si>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</si>
  <si>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</si>
  <si>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</si>
  <si>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</si>
  <si>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</si>
  <si>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</si>
  <si>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</si>
  <si>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</si>
  <si>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</si>
  <si>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</si>
  <si>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</si>
  <si>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</si>
  <si>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</si>
  <si>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</si>
  <si>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</si>
  <si>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</si>
  <si>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</si>
  <si>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</si>
  <si>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</si>
  <si>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</si>
  <si>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</si>
  <si>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</si>
  <si>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</si>
  <si>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</si>
  <si>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</si>
  <si>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</si>
  <si>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</si>
  <si>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</si>
  <si>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</si>
  <si>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</si>
  <si>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</si>
  <si>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</si>
  <si>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</si>
  <si>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</si>
  <si>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</si>
  <si>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</si>
  <si>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</si>
  <si>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</si>
  <si>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</si>
  <si>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</si>
  <si>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</si>
  <si>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</si>
  <si>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</si>
  <si>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</si>
  <si>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спец. банк. мет.</t>
  </si>
  <si>
    <t>ПрАТ "КІНТО"</t>
  </si>
  <si>
    <t>ТОВ "КУА "ОТП Капітал"</t>
  </si>
  <si>
    <t>ТОВ "КУА "Універ Менеджмент"</t>
  </si>
  <si>
    <t>ТОВ "КУА "АЛЬТУС АССЕТС АКТІВІТІС"</t>
  </si>
  <si>
    <t>ТОВ "КУА "ТАСК-?НВЕСТ"</t>
  </si>
  <si>
    <t>ТОВ "КУА "АРТ-КАП?ТАЛ МЕНЕДЖМЕНТ"</t>
  </si>
  <si>
    <t>ТАСК Універсал</t>
  </si>
  <si>
    <t>ТОВ КУА "ТАСК-Інвест"</t>
  </si>
  <si>
    <t>ТАСК Український Капітал</t>
  </si>
  <si>
    <t>спец.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</si>
  <si>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</si>
  <si>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</si>
  <si>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</si>
  <si>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</si>
  <si>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</si>
  <si>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</si>
  <si>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</si>
  <si>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КІНТО-Класичний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</si>
</sst>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2" applyNumberFormat="1" applyFont="1" applyFill="1" applyBorder="1" applyAlignment="1">
      <alignment horizontal="right" vertical="center" inden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7" fillId="0" borderId="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0" fontId="2" fillId="0" borderId="35" xfId="62" applyNumberFormat="1" applyFont="1" applyFill="1" applyBorder="1" applyAlignment="1">
      <alignment horizontal="right" vertical="center" indent="1"/>
    </xf>
    <xf numFmtId="10" fontId="2" fillId="0" borderId="36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6" applyFont="1" applyFill="1" applyBorder="1" applyAlignment="1">
      <alignment horizontal="center" vertical="center" wrapText="1"/>
      <protection/>
    </xf>
    <xf numFmtId="0" fontId="49" fillId="0" borderId="39" xfId="56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vertical="center" wrapText="1"/>
      <protection/>
    </xf>
    <xf numFmtId="0" fontId="49" fillId="0" borderId="47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1923519"/>
        <c:axId val="40202808"/>
      </c:barChart>
      <c:catAx>
        <c:axId val="1192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02808"/>
        <c:crosses val="autoZero"/>
        <c:auto val="0"/>
        <c:lblOffset val="0"/>
        <c:tickLblSkip val="1"/>
        <c:noMultiLvlLbl val="0"/>
      </c:catAx>
      <c:val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2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21065"/>
        <c:axId val="39045266"/>
      </c:barChart>
      <c:catAx>
        <c:axId val="41621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45266"/>
        <c:crosses val="autoZero"/>
        <c:auto val="0"/>
        <c:lblOffset val="0"/>
        <c:tickLblSkip val="1"/>
        <c:noMultiLvlLbl val="0"/>
      </c:catAx>
      <c:val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63075"/>
        <c:axId val="8549948"/>
      </c:barChart>
      <c:catAx>
        <c:axId val="1586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9948"/>
        <c:crosses val="autoZero"/>
        <c:auto val="0"/>
        <c:lblOffset val="0"/>
        <c:tickLblSkip val="1"/>
        <c:noMultiLvlLbl val="0"/>
      </c:catAx>
      <c:valAx>
        <c:axId val="854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3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40669"/>
        <c:axId val="21457158"/>
      </c:barChart>
      <c:catAx>
        <c:axId val="984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7158"/>
        <c:crosses val="autoZero"/>
        <c:auto val="0"/>
        <c:lblOffset val="0"/>
        <c:tickLblSkip val="1"/>
        <c:noMultiLvlLbl val="0"/>
      </c:catAx>
      <c:val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96695"/>
        <c:axId val="60308208"/>
      </c:barChart>
      <c:catAx>
        <c:axId val="588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8208"/>
        <c:crosses val="autoZero"/>
        <c:auto val="0"/>
        <c:lblOffset val="0"/>
        <c:tickLblSkip val="1"/>
        <c:noMultiLvlLbl val="0"/>
      </c:catAx>
      <c:val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2961"/>
        <c:axId val="53126650"/>
      </c:barChart>
      <c:catAx>
        <c:axId val="590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6650"/>
        <c:crosses val="autoZero"/>
        <c:auto val="0"/>
        <c:lblOffset val="0"/>
        <c:tickLblSkip val="1"/>
        <c:noMultiLvlLbl val="0"/>
      </c:catAx>
      <c:val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8377803"/>
        <c:axId val="8291364"/>
      </c:barChart>
      <c:catAx>
        <c:axId val="83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91364"/>
        <c:crossesAt val="0"/>
        <c:auto val="0"/>
        <c:lblOffset val="0"/>
        <c:tickLblSkip val="1"/>
        <c:noMultiLvlLbl val="0"/>
      </c:catAx>
      <c:valAx>
        <c:axId val="8291364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780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7513413"/>
        <c:axId val="511854"/>
      </c:barChart>
      <c:catAx>
        <c:axId val="7513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1854"/>
        <c:crosses val="autoZero"/>
        <c:auto val="0"/>
        <c:lblOffset val="0"/>
        <c:tickLblSkip val="1"/>
        <c:noMultiLvlLbl val="0"/>
      </c:catAx>
      <c:val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13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06687"/>
        <c:axId val="41460184"/>
      </c:barChart>
      <c:catAx>
        <c:axId val="460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60184"/>
        <c:crosses val="autoZero"/>
        <c:auto val="0"/>
        <c:lblOffset val="0"/>
        <c:tickLblSkip val="52"/>
        <c:noMultiLvlLbl val="0"/>
      </c:catAx>
      <c:val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7597337"/>
        <c:axId val="2831714"/>
      </c:barChart>
      <c:catAx>
        <c:axId val="3759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1714"/>
        <c:crosses val="autoZero"/>
        <c:auto val="0"/>
        <c:lblOffset val="0"/>
        <c:tickLblSkip val="49"/>
        <c:noMultiLvlLbl val="0"/>
      </c:catAx>
      <c:val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85427"/>
        <c:axId val="28042252"/>
      </c:barChart>
      <c:catAx>
        <c:axId val="25485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42252"/>
        <c:crosses val="autoZero"/>
        <c:auto val="0"/>
        <c:lblOffset val="0"/>
        <c:tickLblSkip val="4"/>
        <c:noMultiLvlLbl val="0"/>
      </c:catAx>
      <c:val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280953"/>
        <c:axId val="35201986"/>
      </c:barChart>
      <c:catAx>
        <c:axId val="2628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1986"/>
        <c:crosses val="autoZero"/>
        <c:auto val="0"/>
        <c:lblOffset val="0"/>
        <c:tickLblSkip val="9"/>
        <c:noMultiLvlLbl val="0"/>
      </c:catAx>
      <c:val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53677"/>
        <c:axId val="56829910"/>
      </c:barChart>
      <c:catAx>
        <c:axId val="51053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29910"/>
        <c:crosses val="autoZero"/>
        <c:auto val="0"/>
        <c:lblOffset val="0"/>
        <c:tickLblSkip val="4"/>
        <c:noMultiLvlLbl val="0"/>
      </c:catAx>
      <c:val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1707143"/>
        <c:axId val="39819968"/>
      </c:barChart>
      <c:catAx>
        <c:axId val="41707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19968"/>
        <c:crosses val="autoZero"/>
        <c:auto val="0"/>
        <c:lblOffset val="0"/>
        <c:tickLblSkip val="52"/>
        <c:noMultiLvlLbl val="0"/>
      </c:catAx>
      <c:val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07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35393"/>
        <c:axId val="4191946"/>
      </c:barChart>
      <c:catAx>
        <c:axId val="22835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1946"/>
        <c:crosses val="autoZero"/>
        <c:auto val="0"/>
        <c:lblOffset val="0"/>
        <c:tickLblSkip val="4"/>
        <c:noMultiLvlLbl val="0"/>
      </c:catAx>
      <c:val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35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27515"/>
        <c:axId val="4003316"/>
      </c:barChart>
      <c:catAx>
        <c:axId val="3772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3316"/>
        <c:crosses val="autoZero"/>
        <c:auto val="0"/>
        <c:lblOffset val="0"/>
        <c:tickLblSkip val="4"/>
        <c:noMultiLvlLbl val="0"/>
      </c:catAx>
      <c:val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27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29845"/>
        <c:axId val="55833150"/>
      </c:barChart>
      <c:catAx>
        <c:axId val="36029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33150"/>
        <c:crosses val="autoZero"/>
        <c:auto val="0"/>
        <c:lblOffset val="0"/>
        <c:tickLblSkip val="4"/>
        <c:noMultiLvlLbl val="0"/>
      </c:catAx>
      <c:val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29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36303"/>
        <c:axId val="26191272"/>
      </c:barChart>
      <c:catAx>
        <c:axId val="32736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91272"/>
        <c:crosses val="autoZero"/>
        <c:auto val="0"/>
        <c:lblOffset val="0"/>
        <c:tickLblSkip val="4"/>
        <c:noMultiLvlLbl val="0"/>
      </c:catAx>
      <c:val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36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94857"/>
        <c:axId val="41118258"/>
      </c:barChart>
      <c:catAx>
        <c:axId val="34394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18258"/>
        <c:crosses val="autoZero"/>
        <c:auto val="0"/>
        <c:lblOffset val="0"/>
        <c:tickLblSkip val="4"/>
        <c:noMultiLvlLbl val="0"/>
      </c:catAx>
      <c:val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94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20003"/>
        <c:axId val="42244572"/>
      </c:barChart>
      <c:catAx>
        <c:axId val="34520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44572"/>
        <c:crosses val="autoZero"/>
        <c:auto val="0"/>
        <c:lblOffset val="0"/>
        <c:tickLblSkip val="4"/>
        <c:noMultiLvlLbl val="0"/>
      </c:catAx>
      <c:val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2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56829"/>
        <c:axId val="66367142"/>
      </c:barChart>
      <c:catAx>
        <c:axId val="4465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67142"/>
        <c:crosses val="autoZero"/>
        <c:auto val="0"/>
        <c:lblOffset val="0"/>
        <c:tickLblSkip val="4"/>
        <c:noMultiLvlLbl val="0"/>
      </c:catAx>
      <c:val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5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33367"/>
        <c:axId val="7029392"/>
      </c:barChart>
      <c:catAx>
        <c:axId val="60433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29392"/>
        <c:crosses val="autoZero"/>
        <c:auto val="0"/>
        <c:lblOffset val="0"/>
        <c:tickLblSkip val="4"/>
        <c:noMultiLvlLbl val="0"/>
      </c:catAx>
      <c:val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33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8382419"/>
        <c:axId val="32788588"/>
      </c:barChart>
      <c:catAx>
        <c:axId val="4838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88588"/>
        <c:crosses val="autoZero"/>
        <c:auto val="0"/>
        <c:lblOffset val="0"/>
        <c:tickLblSkip val="1"/>
        <c:noMultiLvlLbl val="0"/>
      </c:catAx>
      <c:valAx>
        <c:axId val="327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98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3264529"/>
        <c:axId val="32509850"/>
      </c:barChart>
      <c:catAx>
        <c:axId val="63264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9850"/>
        <c:crosses val="autoZero"/>
        <c:auto val="0"/>
        <c:lblOffset val="0"/>
        <c:tickLblSkip val="1"/>
        <c:noMultiLvlLbl val="0"/>
      </c:catAx>
      <c:valAx>
        <c:axId val="3250985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6452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4153195"/>
        <c:axId val="16052164"/>
      </c:barChart>
      <c:catAx>
        <c:axId val="24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052164"/>
        <c:crosses val="autoZero"/>
        <c:auto val="0"/>
        <c:lblOffset val="0"/>
        <c:tickLblSkip val="1"/>
        <c:noMultiLvlLbl val="0"/>
      </c:catAx>
      <c:val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53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0251749"/>
        <c:axId val="25156878"/>
      </c:barChart>
      <c:catAx>
        <c:axId val="10251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56878"/>
        <c:crosses val="autoZero"/>
        <c:auto val="0"/>
        <c:lblOffset val="0"/>
        <c:tickLblSkip val="5"/>
        <c:noMultiLvlLbl val="0"/>
      </c:catAx>
      <c:val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251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5085311"/>
        <c:axId val="24441208"/>
      </c:barChart>
      <c:catAx>
        <c:axId val="25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41208"/>
        <c:crosses val="autoZero"/>
        <c:auto val="0"/>
        <c:lblOffset val="0"/>
        <c:tickLblSkip val="5"/>
        <c:noMultiLvlLbl val="0"/>
      </c:catAx>
      <c:val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085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44281"/>
        <c:axId val="33580802"/>
      </c:barChart>
      <c:catAx>
        <c:axId val="1864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80802"/>
        <c:crosses val="autoZero"/>
        <c:auto val="0"/>
        <c:lblOffset val="0"/>
        <c:tickLblSkip val="1"/>
        <c:noMultiLvlLbl val="0"/>
      </c:catAx>
      <c:val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4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91763"/>
        <c:axId val="35690412"/>
      </c:barChart>
      <c:catAx>
        <c:axId val="33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690412"/>
        <c:crosses val="autoZero"/>
        <c:auto val="0"/>
        <c:lblOffset val="0"/>
        <c:tickLblSkip val="1"/>
        <c:noMultiLvlLbl val="0"/>
      </c:catAx>
      <c:val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78253"/>
        <c:axId val="5242230"/>
      </c:barChart>
      <c:catAx>
        <c:axId val="52778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42230"/>
        <c:crosses val="autoZero"/>
        <c:auto val="0"/>
        <c:lblOffset val="0"/>
        <c:tickLblSkip val="1"/>
        <c:noMultiLvlLbl val="0"/>
      </c:catAx>
      <c:val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778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80071"/>
        <c:axId val="21967456"/>
      </c:barChart>
      <c:catAx>
        <c:axId val="4718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67456"/>
        <c:crosses val="autoZero"/>
        <c:auto val="0"/>
        <c:lblOffset val="0"/>
        <c:tickLblSkip val="1"/>
        <c:noMultiLvlLbl val="0"/>
      </c:catAx>
      <c:val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80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89377"/>
        <c:axId val="34533482"/>
      </c:barChart>
      <c:catAx>
        <c:axId val="6348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533482"/>
        <c:crosses val="autoZero"/>
        <c:auto val="0"/>
        <c:lblOffset val="0"/>
        <c:tickLblSkip val="1"/>
        <c:noMultiLvlLbl val="0"/>
      </c:catAx>
      <c:val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489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65883"/>
        <c:axId val="45748628"/>
      </c:barChart>
      <c:catAx>
        <c:axId val="4236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748628"/>
        <c:crosses val="autoZero"/>
        <c:auto val="0"/>
        <c:lblOffset val="0"/>
        <c:tickLblSkip val="1"/>
        <c:noMultiLvlLbl val="0"/>
      </c:catAx>
      <c:val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365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61837"/>
        <c:axId val="38629942"/>
      </c:barChart>
      <c:catAx>
        <c:axId val="2666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29942"/>
        <c:crosses val="autoZero"/>
        <c:auto val="0"/>
        <c:lblOffset val="0"/>
        <c:tickLblSkip val="1"/>
        <c:noMultiLvlLbl val="0"/>
      </c:catAx>
      <c:valAx>
        <c:axId val="3862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84469"/>
        <c:axId val="14651358"/>
      </c:barChart>
      <c:catAx>
        <c:axId val="908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651358"/>
        <c:crosses val="autoZero"/>
        <c:auto val="0"/>
        <c:lblOffset val="0"/>
        <c:tickLblSkip val="1"/>
        <c:noMultiLvlLbl val="0"/>
      </c:catAx>
      <c:val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8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53359"/>
        <c:axId val="45909320"/>
      </c:barChart>
      <c:catAx>
        <c:axId val="64753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09320"/>
        <c:crosses val="autoZero"/>
        <c:auto val="0"/>
        <c:lblOffset val="0"/>
        <c:tickLblSkip val="1"/>
        <c:noMultiLvlLbl val="0"/>
      </c:catAx>
      <c:valAx>
        <c:axId val="4590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53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30697"/>
        <c:axId val="27667410"/>
      </c:barChart>
      <c:catAx>
        <c:axId val="10530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67410"/>
        <c:crosses val="autoZero"/>
        <c:auto val="0"/>
        <c:lblOffset val="0"/>
        <c:tickLblSkip val="1"/>
        <c:noMultiLvlLbl val="0"/>
      </c:catAx>
      <c:valAx>
        <c:axId val="276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530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80099"/>
        <c:axId val="26467708"/>
      </c:barChart>
      <c:catAx>
        <c:axId val="47680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67708"/>
        <c:crosses val="autoZero"/>
        <c:auto val="0"/>
        <c:lblOffset val="0"/>
        <c:tickLblSkip val="1"/>
        <c:noMultiLvlLbl val="0"/>
      </c:catAx>
      <c:val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80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2781"/>
        <c:axId val="63509574"/>
      </c:barChart>
      <c:catAx>
        <c:axId val="3688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09574"/>
        <c:crosses val="autoZero"/>
        <c:auto val="0"/>
        <c:lblOffset val="0"/>
        <c:tickLblSkip val="1"/>
        <c:noMultiLvlLbl val="0"/>
      </c:catAx>
      <c:val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4715255"/>
        <c:axId val="44001840"/>
      </c:barChart>
      <c:catAx>
        <c:axId val="34715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01840"/>
        <c:crosses val="autoZero"/>
        <c:auto val="0"/>
        <c:lblOffset val="0"/>
        <c:tickLblSkip val="1"/>
        <c:noMultiLvlLbl val="0"/>
      </c:catAx>
      <c:valAx>
        <c:axId val="44001840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525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25159"/>
        <c:axId val="42017568"/>
      </c:barChart>
      <c:catAx>
        <c:axId val="1212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7568"/>
        <c:crosses val="autoZero"/>
        <c:auto val="0"/>
        <c:lblOffset val="0"/>
        <c:tickLblSkip val="1"/>
        <c:noMultiLvlLbl val="0"/>
      </c:catAx>
      <c:val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2613793"/>
        <c:axId val="47979818"/>
      </c:barChart>
      <c:catAx>
        <c:axId val="4261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79818"/>
        <c:crosses val="autoZero"/>
        <c:auto val="0"/>
        <c:lblOffset val="0"/>
        <c:tickLblSkip val="1"/>
        <c:noMultiLvlLbl val="0"/>
      </c:catAx>
      <c:valAx>
        <c:axId val="4797981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65179"/>
        <c:axId val="61160020"/>
      </c:barChart>
      <c:catAx>
        <c:axId val="2916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60020"/>
        <c:crosses val="autoZero"/>
        <c:auto val="0"/>
        <c:lblOffset val="0"/>
        <c:tickLblSkip val="1"/>
        <c:noMultiLvlLbl val="0"/>
      </c:catAx>
      <c:val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69269"/>
        <c:axId val="55014558"/>
      </c:barChart>
      <c:catAx>
        <c:axId val="1356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4558"/>
        <c:crosses val="autoZero"/>
        <c:auto val="0"/>
        <c:lblOffset val="0"/>
        <c:tickLblSkip val="1"/>
        <c:noMultiLvlLbl val="0"/>
      </c:catAx>
      <c:valAx>
        <c:axId val="5501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8975"/>
        <c:axId val="26994184"/>
      </c:barChart>
      <c:catAx>
        <c:axId val="25368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4184"/>
        <c:crosses val="autoZero"/>
        <c:auto val="0"/>
        <c:lblOffset val="0"/>
        <c:tickLblSkip val="1"/>
        <c:noMultiLvlLbl val="0"/>
      </c:catAx>
      <c:valAx>
        <c:axId val="2699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8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4" t="s">
        <v>50</v>
      </c>
      <c r="B1" s="94"/>
      <c r="C1" s="94"/>
      <c r="D1" s="94"/>
      <c r="E1" s="94"/>
      <c r="F1" s="94"/>
      <c r="G1" s="94"/>
      <c r="H1" s="94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87668315.63</v>
      </c>
      <c r="D3" s="87">
        <v>17611</v>
      </c>
      <c r="E3" s="43">
        <v>4978.04</v>
      </c>
      <c r="F3" s="40">
        <v>1000</v>
      </c>
      <c r="G3" s="42" t="s">
        <v>77</v>
      </c>
      <c r="H3" s="44" t="s">
        <v>74</v>
      </c>
    </row>
    <row r="4" spans="1:8" ht="14.25">
      <c r="A4" s="41">
        <v>2</v>
      </c>
      <c r="B4" s="42" t="s">
        <v>93</v>
      </c>
      <c r="C4" s="43">
        <v>30988275.47</v>
      </c>
      <c r="D4" s="87">
        <v>44777</v>
      </c>
      <c r="E4" s="43">
        <v>692.0579</v>
      </c>
      <c r="F4" s="40">
        <v>100</v>
      </c>
      <c r="G4" s="42" t="s">
        <v>57</v>
      </c>
      <c r="H4" s="44" t="s">
        <v>26</v>
      </c>
    </row>
    <row r="5" spans="1:8" ht="14.25" customHeight="1">
      <c r="A5" s="41">
        <v>3</v>
      </c>
      <c r="B5" s="42" t="s">
        <v>48</v>
      </c>
      <c r="C5" s="43">
        <v>14506817.69</v>
      </c>
      <c r="D5" s="87">
        <v>7652924</v>
      </c>
      <c r="E5" s="43">
        <v>1.9</v>
      </c>
      <c r="F5" s="40">
        <v>1</v>
      </c>
      <c r="G5" s="42" t="s">
        <v>77</v>
      </c>
      <c r="H5" s="44" t="s">
        <v>74</v>
      </c>
    </row>
    <row r="6" spans="1:8" ht="14.25">
      <c r="A6" s="41">
        <v>4</v>
      </c>
      <c r="B6" s="42" t="s">
        <v>86</v>
      </c>
      <c r="C6" s="43">
        <v>8842546</v>
      </c>
      <c r="D6" s="87">
        <v>9458</v>
      </c>
      <c r="E6" s="43">
        <v>934.9277</v>
      </c>
      <c r="F6" s="40">
        <v>1000</v>
      </c>
      <c r="G6" s="42" t="s">
        <v>78</v>
      </c>
      <c r="H6" s="44" t="s">
        <v>71</v>
      </c>
    </row>
    <row r="7" spans="1:8" ht="14.25" customHeight="1">
      <c r="A7" s="41">
        <v>5</v>
      </c>
      <c r="B7" s="42" t="s">
        <v>66</v>
      </c>
      <c r="C7" s="43">
        <v>5093488.58</v>
      </c>
      <c r="D7" s="87">
        <v>1085</v>
      </c>
      <c r="E7" s="43">
        <v>4694.4595</v>
      </c>
      <c r="F7" s="40">
        <v>1000</v>
      </c>
      <c r="G7" s="42" t="s">
        <v>78</v>
      </c>
      <c r="H7" s="44" t="s">
        <v>71</v>
      </c>
    </row>
    <row r="8" spans="1:8" ht="14.25">
      <c r="A8" s="41">
        <v>6</v>
      </c>
      <c r="B8" s="42" t="s">
        <v>61</v>
      </c>
      <c r="C8" s="43">
        <v>4990701.82</v>
      </c>
      <c r="D8" s="87">
        <v>1256</v>
      </c>
      <c r="E8" s="43">
        <v>3973.49</v>
      </c>
      <c r="F8" s="40">
        <v>1000</v>
      </c>
      <c r="G8" s="42" t="s">
        <v>79</v>
      </c>
      <c r="H8" s="44" t="s">
        <v>73</v>
      </c>
    </row>
    <row r="9" spans="1:8" ht="14.25">
      <c r="A9" s="41">
        <v>7</v>
      </c>
      <c r="B9" s="42" t="s">
        <v>42</v>
      </c>
      <c r="C9" s="43">
        <v>4682312.05</v>
      </c>
      <c r="D9" s="87">
        <v>3291</v>
      </c>
      <c r="E9" s="43">
        <v>1422.7627</v>
      </c>
      <c r="F9" s="40">
        <v>1000</v>
      </c>
      <c r="G9" s="42" t="s">
        <v>57</v>
      </c>
      <c r="H9" s="44" t="s">
        <v>26</v>
      </c>
    </row>
    <row r="10" spans="1:8" ht="14.25">
      <c r="A10" s="41">
        <v>8</v>
      </c>
      <c r="B10" s="42" t="s">
        <v>63</v>
      </c>
      <c r="C10" s="43">
        <v>4601056.86</v>
      </c>
      <c r="D10" s="87">
        <v>15373</v>
      </c>
      <c r="E10" s="43">
        <v>299.2947</v>
      </c>
      <c r="F10" s="40">
        <v>100</v>
      </c>
      <c r="G10" s="42" t="s">
        <v>57</v>
      </c>
      <c r="H10" s="44" t="s">
        <v>26</v>
      </c>
    </row>
    <row r="11" spans="1:8" ht="14.25">
      <c r="A11" s="41">
        <v>9</v>
      </c>
      <c r="B11" s="42" t="s">
        <v>56</v>
      </c>
      <c r="C11" s="43">
        <v>4187041.4901</v>
      </c>
      <c r="D11" s="87">
        <v>2678</v>
      </c>
      <c r="E11" s="43">
        <v>1563.4957</v>
      </c>
      <c r="F11" s="40">
        <v>1000</v>
      </c>
      <c r="G11" s="42" t="s">
        <v>58</v>
      </c>
      <c r="H11" s="44" t="s">
        <v>72</v>
      </c>
    </row>
    <row r="12" spans="1:8" ht="14.25">
      <c r="A12" s="41">
        <v>10</v>
      </c>
      <c r="B12" s="42" t="s">
        <v>62</v>
      </c>
      <c r="C12" s="43">
        <v>3965302.64</v>
      </c>
      <c r="D12" s="87">
        <v>675</v>
      </c>
      <c r="E12" s="43">
        <v>5874.52</v>
      </c>
      <c r="F12" s="40">
        <v>1000</v>
      </c>
      <c r="G12" s="42" t="s">
        <v>79</v>
      </c>
      <c r="H12" s="44" t="s">
        <v>73</v>
      </c>
    </row>
    <row r="13" spans="1:8" ht="14.25">
      <c r="A13" s="41">
        <v>11</v>
      </c>
      <c r="B13" s="42" t="s">
        <v>68</v>
      </c>
      <c r="C13" s="43">
        <v>1557575.19</v>
      </c>
      <c r="D13" s="87">
        <v>529</v>
      </c>
      <c r="E13" s="43">
        <v>2944.3765</v>
      </c>
      <c r="F13" s="40">
        <v>1000</v>
      </c>
      <c r="G13" s="42" t="s">
        <v>78</v>
      </c>
      <c r="H13" s="44" t="s">
        <v>71</v>
      </c>
    </row>
    <row r="14" spans="1:8" ht="14.25">
      <c r="A14" s="41">
        <v>12</v>
      </c>
      <c r="B14" s="42" t="s">
        <v>67</v>
      </c>
      <c r="C14" s="43">
        <v>1461078.65</v>
      </c>
      <c r="D14" s="87">
        <v>366</v>
      </c>
      <c r="E14" s="43">
        <v>3992.0182</v>
      </c>
      <c r="F14" s="40">
        <v>1000</v>
      </c>
      <c r="G14" s="42" t="s">
        <v>78</v>
      </c>
      <c r="H14" s="44" t="s">
        <v>71</v>
      </c>
    </row>
    <row r="15" spans="1:8" ht="14.25">
      <c r="A15" s="41">
        <v>13</v>
      </c>
      <c r="B15" s="42" t="s">
        <v>87</v>
      </c>
      <c r="C15" s="43">
        <v>1360474.43</v>
      </c>
      <c r="D15" s="87">
        <v>22187</v>
      </c>
      <c r="E15" s="43">
        <v>61.31854</v>
      </c>
      <c r="F15" s="40">
        <v>100</v>
      </c>
      <c r="G15" s="42" t="s">
        <v>88</v>
      </c>
      <c r="H15" s="44" t="s">
        <v>89</v>
      </c>
    </row>
    <row r="16" spans="1:8" ht="14.25">
      <c r="A16" s="41">
        <v>14</v>
      </c>
      <c r="B16" s="42" t="s">
        <v>21</v>
      </c>
      <c r="C16" s="43">
        <v>1035155.6001</v>
      </c>
      <c r="D16" s="87">
        <v>953</v>
      </c>
      <c r="E16" s="43">
        <v>1086.2073</v>
      </c>
      <c r="F16" s="40">
        <v>1000</v>
      </c>
      <c r="G16" s="42" t="s">
        <v>80</v>
      </c>
      <c r="H16" s="44" t="s">
        <v>27</v>
      </c>
    </row>
    <row r="17" spans="1:8" ht="14.25">
      <c r="A17" s="41">
        <v>15</v>
      </c>
      <c r="B17" s="42" t="s">
        <v>65</v>
      </c>
      <c r="C17" s="43">
        <v>972421.58</v>
      </c>
      <c r="D17" s="87">
        <v>7881</v>
      </c>
      <c r="E17" s="43">
        <v>123.3881</v>
      </c>
      <c r="F17" s="40">
        <v>100</v>
      </c>
      <c r="G17" s="42" t="s">
        <v>81</v>
      </c>
      <c r="H17" s="44" t="s">
        <v>49</v>
      </c>
    </row>
    <row r="18" spans="1:8" ht="15.75" customHeight="1" thickBot="1">
      <c r="A18" s="95" t="s">
        <v>23</v>
      </c>
      <c r="B18" s="96"/>
      <c r="C18" s="58">
        <f>SUM(C3:C17)</f>
        <v>175912563.68020004</v>
      </c>
      <c r="D18" s="59">
        <f>SUM(D3:D17)</f>
        <v>7781044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3" t="s">
        <v>39</v>
      </c>
      <c r="B19" s="93"/>
      <c r="C19" s="93"/>
      <c r="D19" s="93"/>
      <c r="E19" s="93"/>
      <c r="F19" s="93"/>
      <c r="G19" s="93"/>
      <c r="H19" s="93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10" customFormat="1" ht="14.25" collapsed="1">
      <c r="A4" s="61">
        <v>1</v>
      </c>
      <c r="B4" s="47" t="s">
        <v>82</v>
      </c>
      <c r="C4" s="48">
        <v>38945</v>
      </c>
      <c r="D4" s="48">
        <v>39016</v>
      </c>
      <c r="E4" s="69">
        <v>-0.005583283210385814</v>
      </c>
      <c r="F4" s="69" t="s">
        <v>55</v>
      </c>
      <c r="G4" s="69" t="s">
        <v>55</v>
      </c>
      <c r="H4" s="69" t="s">
        <v>55</v>
      </c>
      <c r="I4" s="69">
        <v>-0.08001221239505119</v>
      </c>
      <c r="J4" s="69">
        <v>-0.016360405485593477</v>
      </c>
      <c r="K4" s="70">
        <v>-0.7505838000000002</v>
      </c>
      <c r="L4" s="70">
        <v>-0.08684510300855341</v>
      </c>
    </row>
    <row r="5" spans="1:12" s="10" customFormat="1" ht="14.25">
      <c r="A5" s="78">
        <v>2</v>
      </c>
      <c r="B5" s="47" t="s">
        <v>69</v>
      </c>
      <c r="C5" s="48">
        <v>40555</v>
      </c>
      <c r="D5" s="48">
        <v>40626</v>
      </c>
      <c r="E5" s="69">
        <v>-0.03620417970711509</v>
      </c>
      <c r="F5" s="69">
        <v>-0.028796678779597684</v>
      </c>
      <c r="G5" s="69">
        <v>-0.08498622253651689</v>
      </c>
      <c r="H5" s="69">
        <v>-0.06830920957071351</v>
      </c>
      <c r="I5" s="69">
        <v>0.06740391244135058</v>
      </c>
      <c r="J5" s="69">
        <v>-0.029590358953138995</v>
      </c>
      <c r="K5" s="70">
        <v>-0.2495240000000003</v>
      </c>
      <c r="L5" s="70">
        <v>-0.026052303173285885</v>
      </c>
    </row>
    <row r="6" spans="1:12" s="10" customFormat="1" ht="14.25">
      <c r="A6" s="78">
        <v>3</v>
      </c>
      <c r="B6" s="47" t="s">
        <v>64</v>
      </c>
      <c r="C6" s="48">
        <v>41848</v>
      </c>
      <c r="D6" s="48">
        <v>42032</v>
      </c>
      <c r="E6" s="69">
        <v>-0.03187510722250797</v>
      </c>
      <c r="F6" s="69">
        <v>0.04019818916447937</v>
      </c>
      <c r="G6" s="69">
        <v>0.0825161518039379</v>
      </c>
      <c r="H6" s="69">
        <v>0.03486470031615174</v>
      </c>
      <c r="I6" s="69">
        <v>-0.04312775411069092</v>
      </c>
      <c r="J6" s="69">
        <v>0.047014731529926745</v>
      </c>
      <c r="K6" s="70">
        <v>0.4108000000000003</v>
      </c>
      <c r="L6" s="70">
        <v>0.050232756596967354</v>
      </c>
    </row>
    <row r="7" spans="1:12" s="10" customFormat="1" ht="14.25" customHeight="1" thickBot="1">
      <c r="A7" s="73"/>
      <c r="B7" s="77" t="s">
        <v>53</v>
      </c>
      <c r="C7" s="76" t="s">
        <v>24</v>
      </c>
      <c r="D7" s="76" t="s">
        <v>24</v>
      </c>
      <c r="E7" s="74">
        <f aca="true" t="shared" si="0" ref="E7:J7">AVERAGE(E4:E6)</f>
        <v>-0.024554190046669627</v>
      </c>
      <c r="F7" s="74">
        <f t="shared" si="0"/>
        <v>0.005700755192440843</v>
      </c>
      <c r="G7" s="74">
        <f t="shared" si="0"/>
        <v>-0.0012350353662894942</v>
      </c>
      <c r="H7" s="74">
        <f t="shared" si="0"/>
        <v>-0.016722254627280886</v>
      </c>
      <c r="I7" s="74">
        <f t="shared" si="0"/>
        <v>-0.01857868468813051</v>
      </c>
      <c r="J7" s="74">
        <f t="shared" si="0"/>
        <v>0.0003546556970647578</v>
      </c>
      <c r="K7" s="76" t="s">
        <v>24</v>
      </c>
      <c r="L7" s="74">
        <f>AVERAGE(L4:L6)</f>
        <v>-0.02088821652829065</v>
      </c>
    </row>
    <row r="8" spans="1:12" s="9" customFormat="1" ht="14.2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9" customFormat="1" ht="14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8" t="s">
        <v>38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22</v>
      </c>
      <c r="B2" s="112" t="s">
        <v>11</v>
      </c>
      <c r="C2" s="109" t="s">
        <v>28</v>
      </c>
      <c r="D2" s="110"/>
      <c r="E2" s="111" t="s">
        <v>46</v>
      </c>
      <c r="F2" s="110"/>
      <c r="G2" s="114" t="s">
        <v>45</v>
      </c>
    </row>
    <row r="3" spans="1:7" s="11" customFormat="1" ht="15.75" thickBot="1">
      <c r="A3" s="99"/>
      <c r="B3" s="113"/>
      <c r="C3" s="29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>
      <c r="A4" s="62">
        <v>1</v>
      </c>
      <c r="B4" s="49" t="s">
        <v>82</v>
      </c>
      <c r="C4" s="30">
        <v>-4.607210000000079</v>
      </c>
      <c r="D4" s="68">
        <v>-0.00558323454690231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64</v>
      </c>
      <c r="C5" s="30">
        <v>-80.58803000000026</v>
      </c>
      <c r="D5" s="68">
        <v>-0.0318729176447985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69</v>
      </c>
      <c r="C6" s="30">
        <v>-463.5266199999992</v>
      </c>
      <c r="D6" s="68">
        <v>-0.03620387893247745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23</v>
      </c>
      <c r="C7" s="54">
        <v>-548.7218599999995</v>
      </c>
      <c r="D7" s="67">
        <v>-0.033962213327518746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59</v>
      </c>
    </row>
    <row r="11" ht="14.25" hidden="1">
      <c r="A11" s="11" t="s">
        <v>60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69</v>
      </c>
      <c r="C2" s="69">
        <v>-0.03620417970711509</v>
      </c>
      <c r="D2" s="21"/>
    </row>
    <row r="3" spans="1:4" ht="14.25">
      <c r="A3" s="21"/>
      <c r="B3" s="47" t="s">
        <v>64</v>
      </c>
      <c r="C3" s="69">
        <v>-0.03187510722250797</v>
      </c>
      <c r="D3" s="21"/>
    </row>
    <row r="4" spans="1:4" ht="14.25">
      <c r="A4" s="21"/>
      <c r="B4" s="47" t="s">
        <v>82</v>
      </c>
      <c r="C4" s="69">
        <v>-0.005583283210385814</v>
      </c>
      <c r="D4" s="21"/>
    </row>
    <row r="5" spans="2:3" ht="14.25">
      <c r="B5" s="86" t="s">
        <v>20</v>
      </c>
      <c r="C5" s="85">
        <v>0.00660309422040517</v>
      </c>
    </row>
    <row r="6" spans="2:3" ht="14.25">
      <c r="B6" s="79" t="s">
        <v>25</v>
      </c>
      <c r="C6" s="81">
        <v>-0.00158024753704433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9" customFormat="1" ht="14.25" collapsed="1">
      <c r="A4" s="61">
        <v>1</v>
      </c>
      <c r="B4" s="47" t="s">
        <v>93</v>
      </c>
      <c r="C4" s="48">
        <v>38118</v>
      </c>
      <c r="D4" s="48">
        <v>38182</v>
      </c>
      <c r="E4" s="69" t="s">
        <v>55</v>
      </c>
      <c r="F4" s="69">
        <v>-0.015842892747513493</v>
      </c>
      <c r="G4" s="69" t="s">
        <v>55</v>
      </c>
      <c r="H4" s="69">
        <v>-0.03189079410767259</v>
      </c>
      <c r="I4" s="69">
        <v>0.020637134288340464</v>
      </c>
      <c r="J4" s="69">
        <v>-0.017573458986341772</v>
      </c>
      <c r="K4" s="69">
        <v>5.920578999999999</v>
      </c>
      <c r="L4" s="70">
        <v>0.11639335860264932</v>
      </c>
    </row>
    <row r="5" spans="1:12" s="9" customFormat="1" ht="14.25" collapsed="1">
      <c r="A5" s="62">
        <v>2</v>
      </c>
      <c r="B5" s="47" t="s">
        <v>62</v>
      </c>
      <c r="C5" s="48">
        <v>38828</v>
      </c>
      <c r="D5" s="48">
        <v>39028</v>
      </c>
      <c r="E5" s="69">
        <v>0.0010241100381527257</v>
      </c>
      <c r="F5" s="69">
        <v>0.004617342052699369</v>
      </c>
      <c r="G5" s="69">
        <v>0.013510552585223934</v>
      </c>
      <c r="H5" s="69">
        <v>0.028191372988299657</v>
      </c>
      <c r="I5" s="69">
        <v>0.04849343723339339</v>
      </c>
      <c r="J5" s="69">
        <v>0.004103915727005081</v>
      </c>
      <c r="K5" s="69">
        <v>4.87452</v>
      </c>
      <c r="L5" s="70">
        <v>0.1230979266581047</v>
      </c>
    </row>
    <row r="6" spans="1:12" s="9" customFormat="1" ht="14.25" collapsed="1">
      <c r="A6" s="62">
        <v>3</v>
      </c>
      <c r="B6" s="47" t="s">
        <v>68</v>
      </c>
      <c r="C6" s="48">
        <v>38919</v>
      </c>
      <c r="D6" s="48">
        <v>39092</v>
      </c>
      <c r="E6" s="69">
        <v>-0.010637977940784915</v>
      </c>
      <c r="F6" s="69">
        <v>-0.00733369942212625</v>
      </c>
      <c r="G6" s="69">
        <v>-0.06920922774950777</v>
      </c>
      <c r="H6" s="69">
        <v>-0.05005548108714797</v>
      </c>
      <c r="I6" s="69">
        <v>-0.02320224692877848</v>
      </c>
      <c r="J6" s="69">
        <v>-0.04935806296344991</v>
      </c>
      <c r="K6" s="69">
        <v>1.944376500000006</v>
      </c>
      <c r="L6" s="70">
        <v>0.07425438753599312</v>
      </c>
    </row>
    <row r="7" spans="1:12" s="9" customFormat="1" ht="14.25">
      <c r="A7" s="62">
        <v>4</v>
      </c>
      <c r="B7" s="47" t="s">
        <v>86</v>
      </c>
      <c r="C7" s="48">
        <v>38919</v>
      </c>
      <c r="D7" s="48">
        <v>39092</v>
      </c>
      <c r="E7" s="69">
        <v>0.025931856835554212</v>
      </c>
      <c r="F7" s="69">
        <v>-0.007062403254113336</v>
      </c>
      <c r="G7" s="69">
        <v>0.054127131023592234</v>
      </c>
      <c r="H7" s="69">
        <v>0.076185927740553</v>
      </c>
      <c r="I7" s="69">
        <v>0.13186989196646692</v>
      </c>
      <c r="J7" s="69">
        <v>-0.0026955969179106587</v>
      </c>
      <c r="K7" s="69">
        <v>-0.06507229999999997</v>
      </c>
      <c r="L7" s="70">
        <v>-0.00445297054994831</v>
      </c>
    </row>
    <row r="8" spans="1:12" s="9" customFormat="1" ht="14.25" collapsed="1">
      <c r="A8" s="62">
        <v>5</v>
      </c>
      <c r="B8" s="47" t="s">
        <v>47</v>
      </c>
      <c r="C8" s="48">
        <v>39413</v>
      </c>
      <c r="D8" s="48">
        <v>39589</v>
      </c>
      <c r="E8" s="69">
        <v>0.0008202719764496269</v>
      </c>
      <c r="F8" s="69">
        <v>-0.0005119875356173198</v>
      </c>
      <c r="G8" s="69">
        <v>0.018141507851771266</v>
      </c>
      <c r="H8" s="69">
        <v>0.04437399953424759</v>
      </c>
      <c r="I8" s="69">
        <v>0.09627691670740823</v>
      </c>
      <c r="J8" s="69">
        <v>0.0009510768482139387</v>
      </c>
      <c r="K8" s="69">
        <v>3.978039999999991</v>
      </c>
      <c r="L8" s="70">
        <v>0.12415002055661817</v>
      </c>
    </row>
    <row r="9" spans="1:12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69">
        <v>-0.0055620221360279665</v>
      </c>
      <c r="F9" s="69">
        <v>0.0021035545560645907</v>
      </c>
      <c r="G9" s="69">
        <v>-0.0036281743659155596</v>
      </c>
      <c r="H9" s="69">
        <v>-0.01777568107783134</v>
      </c>
      <c r="I9" s="69">
        <v>-0.036335608001915265</v>
      </c>
      <c r="J9" s="69">
        <v>-0.0032649231903403297</v>
      </c>
      <c r="K9" s="69">
        <v>0.08620730000000121</v>
      </c>
      <c r="L9" s="70">
        <v>0.00608284451250185</v>
      </c>
    </row>
    <row r="10" spans="1:12" s="9" customFormat="1" ht="14.25" collapsed="1">
      <c r="A10" s="62">
        <v>7</v>
      </c>
      <c r="B10" s="47" t="s">
        <v>65</v>
      </c>
      <c r="C10" s="48">
        <v>39560</v>
      </c>
      <c r="D10" s="48">
        <v>39770</v>
      </c>
      <c r="E10" s="69">
        <v>-0.0015803093295712056</v>
      </c>
      <c r="F10" s="69">
        <v>-0.01015451582341187</v>
      </c>
      <c r="G10" s="69">
        <v>-0.013703174359563475</v>
      </c>
      <c r="H10" s="69">
        <v>0.0020098976292155513</v>
      </c>
      <c r="I10" s="69">
        <v>-0.00708937355218231</v>
      </c>
      <c r="J10" s="69">
        <v>-0.011180190923135602</v>
      </c>
      <c r="K10" s="69">
        <v>0.2338810000000009</v>
      </c>
      <c r="L10" s="70">
        <v>0.016025506212340446</v>
      </c>
    </row>
    <row r="11" spans="1:12" s="9" customFormat="1" ht="14.25">
      <c r="A11" s="62">
        <v>8</v>
      </c>
      <c r="B11" s="47" t="s">
        <v>42</v>
      </c>
      <c r="C11" s="48">
        <v>39884</v>
      </c>
      <c r="D11" s="48">
        <v>40001</v>
      </c>
      <c r="E11" s="69">
        <v>-0.01631978492873576</v>
      </c>
      <c r="F11" s="69">
        <v>-0.01746239129598448</v>
      </c>
      <c r="G11" s="69">
        <v>-0.04541438676330167</v>
      </c>
      <c r="H11" s="69">
        <v>-0.03644354368079816</v>
      </c>
      <c r="I11" s="69">
        <v>0.03880806251843705</v>
      </c>
      <c r="J11" s="69">
        <v>-0.020061171330345462</v>
      </c>
      <c r="K11" s="69">
        <v>0.42276270000000293</v>
      </c>
      <c r="L11" s="70">
        <v>0.028410727418471504</v>
      </c>
    </row>
    <row r="12" spans="1:12" s="9" customFormat="1" ht="14.25" collapsed="1">
      <c r="A12" s="62">
        <v>9</v>
      </c>
      <c r="B12" s="47" t="s">
        <v>87</v>
      </c>
      <c r="C12" s="48">
        <v>40031</v>
      </c>
      <c r="D12" s="48">
        <v>40129</v>
      </c>
      <c r="E12" s="69">
        <v>-0.011209302723093284</v>
      </c>
      <c r="F12" s="69">
        <v>-0.013990667099757048</v>
      </c>
      <c r="G12" s="69">
        <v>-0.07191259424314778</v>
      </c>
      <c r="H12" s="69">
        <v>-0.06905648936365627</v>
      </c>
      <c r="I12" s="69">
        <v>-0.01145224057620875</v>
      </c>
      <c r="J12" s="69" t="s">
        <v>55</v>
      </c>
      <c r="K12" s="69">
        <v>-0.3868145999999999</v>
      </c>
      <c r="L12" s="70">
        <v>-0.03918412021981832</v>
      </c>
    </row>
    <row r="13" spans="1:12" s="9" customFormat="1" ht="14.25" collapsed="1">
      <c r="A13" s="62">
        <v>10</v>
      </c>
      <c r="B13" s="47" t="s">
        <v>48</v>
      </c>
      <c r="C13" s="48">
        <v>40253</v>
      </c>
      <c r="D13" s="48">
        <v>40366</v>
      </c>
      <c r="E13" s="69">
        <v>-0.020618556701030966</v>
      </c>
      <c r="F13" s="69">
        <v>-0.015544041450777257</v>
      </c>
      <c r="G13" s="69">
        <v>-0.05472636815920395</v>
      </c>
      <c r="H13" s="69">
        <v>-0.04040404040404044</v>
      </c>
      <c r="I13" s="69">
        <v>0.12426035502958577</v>
      </c>
      <c r="J13" s="69">
        <v>-0.015544041450777257</v>
      </c>
      <c r="K13" s="69">
        <v>0.9</v>
      </c>
      <c r="L13" s="70">
        <v>0.05696083324529133</v>
      </c>
    </row>
    <row r="14" spans="1:12" s="9" customFormat="1" ht="14.25">
      <c r="A14" s="62">
        <v>11</v>
      </c>
      <c r="B14" s="47" t="s">
        <v>56</v>
      </c>
      <c r="C14" s="48">
        <v>40114</v>
      </c>
      <c r="D14" s="48">
        <v>40401</v>
      </c>
      <c r="E14" s="69">
        <v>-0.025528117221655378</v>
      </c>
      <c r="F14" s="69">
        <v>-0.03004697538533574</v>
      </c>
      <c r="G14" s="69">
        <v>-0.11825175941262567</v>
      </c>
      <c r="H14" s="69">
        <v>-0.10850796494872961</v>
      </c>
      <c r="I14" s="69">
        <v>-0.04081763763734225</v>
      </c>
      <c r="J14" s="69">
        <v>-0.03240687764731176</v>
      </c>
      <c r="K14" s="69">
        <v>0.5634956999999998</v>
      </c>
      <c r="L14" s="70">
        <v>0.03966173090732217</v>
      </c>
    </row>
    <row r="15" spans="1:12" s="9" customFormat="1" ht="14.25">
      <c r="A15" s="62">
        <v>12</v>
      </c>
      <c r="B15" s="47" t="s">
        <v>61</v>
      </c>
      <c r="C15" s="48">
        <v>40226</v>
      </c>
      <c r="D15" s="48">
        <v>40430</v>
      </c>
      <c r="E15" s="69">
        <v>-0.0019767114754758452</v>
      </c>
      <c r="F15" s="69">
        <v>0.009989349777209444</v>
      </c>
      <c r="G15" s="69">
        <v>0.023712787746847264</v>
      </c>
      <c r="H15" s="69">
        <v>0.03264126573264825</v>
      </c>
      <c r="I15" s="69">
        <v>0.03695033795245162</v>
      </c>
      <c r="J15" s="69">
        <v>0.00939154380010776</v>
      </c>
      <c r="K15" s="69">
        <v>2.97349</v>
      </c>
      <c r="L15" s="70">
        <v>0.12851797653211072</v>
      </c>
    </row>
    <row r="16" spans="1:12" s="9" customFormat="1" ht="14.25">
      <c r="A16" s="62">
        <v>13</v>
      </c>
      <c r="B16" s="47" t="s">
        <v>67</v>
      </c>
      <c r="C16" s="48">
        <v>40427</v>
      </c>
      <c r="D16" s="48">
        <v>40543</v>
      </c>
      <c r="E16" s="69">
        <v>-0.0018915718653430558</v>
      </c>
      <c r="F16" s="69">
        <v>-0.005630764488108064</v>
      </c>
      <c r="G16" s="69">
        <v>0.006410569118296516</v>
      </c>
      <c r="H16" s="69">
        <v>0.02115160614750855</v>
      </c>
      <c r="I16" s="69">
        <v>0.045598973630894823</v>
      </c>
      <c r="J16" s="69">
        <v>-0.0050406970645135996</v>
      </c>
      <c r="K16" s="69">
        <v>2.9920181999999955</v>
      </c>
      <c r="L16" s="70">
        <v>0.13280407942737993</v>
      </c>
    </row>
    <row r="17" spans="1:12" s="9" customFormat="1" ht="14.25">
      <c r="A17" s="62">
        <v>14</v>
      </c>
      <c r="B17" s="47" t="s">
        <v>66</v>
      </c>
      <c r="C17" s="48">
        <v>40427</v>
      </c>
      <c r="D17" s="48">
        <v>40708</v>
      </c>
      <c r="E17" s="69">
        <v>0.0014774292837147485</v>
      </c>
      <c r="F17" s="69">
        <v>-0.003560362921539162</v>
      </c>
      <c r="G17" s="69">
        <v>-0.0008365631631285231</v>
      </c>
      <c r="H17" s="69">
        <v>0.01926958309614668</v>
      </c>
      <c r="I17" s="69">
        <v>0.06231847947348257</v>
      </c>
      <c r="J17" s="69">
        <v>-0.0029973625978571006</v>
      </c>
      <c r="K17" s="69">
        <v>3.694459499999998</v>
      </c>
      <c r="L17" s="70">
        <v>0.1562819235110553</v>
      </c>
    </row>
    <row r="18" spans="1:12" s="9" customFormat="1" ht="14.25">
      <c r="A18" s="62">
        <v>15</v>
      </c>
      <c r="B18" s="47" t="s">
        <v>63</v>
      </c>
      <c r="C18" s="48">
        <v>41026</v>
      </c>
      <c r="D18" s="48">
        <v>41242</v>
      </c>
      <c r="E18" s="69">
        <v>-0.021896763019002896</v>
      </c>
      <c r="F18" s="69">
        <v>-0.0047296960264957555</v>
      </c>
      <c r="G18" s="69">
        <v>-0.007424714003583577</v>
      </c>
      <c r="H18" s="69">
        <v>0.006266329423070038</v>
      </c>
      <c r="I18" s="69">
        <v>0.02108414035833084</v>
      </c>
      <c r="J18" s="69">
        <v>-0.0034823796716113575</v>
      </c>
      <c r="K18" s="69">
        <v>1.9929470000000022</v>
      </c>
      <c r="L18" s="70">
        <v>0.12674869489501783</v>
      </c>
    </row>
    <row r="19" spans="1:12" ht="15.75" thickBot="1">
      <c r="A19" s="73"/>
      <c r="B19" s="77" t="s">
        <v>53</v>
      </c>
      <c r="C19" s="75" t="s">
        <v>24</v>
      </c>
      <c r="D19" s="75" t="s">
        <v>24</v>
      </c>
      <c r="E19" s="74">
        <f aca="true" t="shared" si="0" ref="E19:J19">AVERAGE(E4:E18)</f>
        <v>-0.006283389229060711</v>
      </c>
      <c r="F19" s="74">
        <f t="shared" si="0"/>
        <v>-0.007677343404320425</v>
      </c>
      <c r="G19" s="74">
        <f t="shared" si="0"/>
        <v>-0.019228886706731913</v>
      </c>
      <c r="H19" s="74">
        <f t="shared" si="0"/>
        <v>-0.008269600825212471</v>
      </c>
      <c r="I19" s="74">
        <f t="shared" si="0"/>
        <v>0.03382670816415764</v>
      </c>
      <c r="J19" s="74">
        <f t="shared" si="0"/>
        <v>-0.01065415902630486</v>
      </c>
      <c r="K19" s="75" t="s">
        <v>24</v>
      </c>
      <c r="L19" s="74">
        <f>AVERAGE(L4:L18)</f>
        <v>0.07238352794967265</v>
      </c>
    </row>
    <row r="20" spans="1:12" s="9" customFormat="1" ht="14.25">
      <c r="A20" s="97" t="s">
        <v>43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8" t="s">
        <v>36</v>
      </c>
      <c r="B1" s="108"/>
      <c r="C1" s="108"/>
      <c r="D1" s="108"/>
      <c r="E1" s="108"/>
      <c r="F1" s="108"/>
      <c r="G1" s="108"/>
    </row>
    <row r="2" spans="1:7" ht="30.75" customHeight="1" thickBot="1">
      <c r="A2" s="98" t="s">
        <v>22</v>
      </c>
      <c r="B2" s="112" t="s">
        <v>11</v>
      </c>
      <c r="C2" s="109" t="s">
        <v>28</v>
      </c>
      <c r="D2" s="110"/>
      <c r="E2" s="111" t="s">
        <v>29</v>
      </c>
      <c r="F2" s="110"/>
      <c r="G2" s="114" t="s">
        <v>45</v>
      </c>
    </row>
    <row r="3" spans="1:7" ht="15.75" thickBot="1">
      <c r="A3" s="99"/>
      <c r="B3" s="113"/>
      <c r="C3" s="51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>
      <c r="A4" s="82">
        <v>1</v>
      </c>
      <c r="B4" s="80" t="s">
        <v>47</v>
      </c>
      <c r="C4" s="30">
        <v>3250.2223100000024</v>
      </c>
      <c r="D4" s="68">
        <v>0.03850148922079448</v>
      </c>
      <c r="E4" s="31">
        <v>639</v>
      </c>
      <c r="F4" s="68">
        <v>0.03765024746641527</v>
      </c>
      <c r="G4" s="50">
        <v>3178.2166035923524</v>
      </c>
    </row>
    <row r="5" spans="1:7" ht="14.25">
      <c r="A5" s="83">
        <v>2</v>
      </c>
      <c r="B5" s="80" t="s">
        <v>86</v>
      </c>
      <c r="C5" s="30">
        <v>498.7187000000001</v>
      </c>
      <c r="D5" s="68">
        <v>0.05977097584462231</v>
      </c>
      <c r="E5" s="31">
        <v>302</v>
      </c>
      <c r="F5" s="68">
        <v>0.03298383573612931</v>
      </c>
      <c r="G5" s="50">
        <v>276.45594053080015</v>
      </c>
    </row>
    <row r="6" spans="1:7" ht="14.25">
      <c r="A6" s="83">
        <v>3</v>
      </c>
      <c r="B6" s="80" t="s">
        <v>66</v>
      </c>
      <c r="C6" s="30">
        <v>7.514209999999962</v>
      </c>
      <c r="D6" s="68">
        <v>0.001477437645836969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80" t="s">
        <v>62</v>
      </c>
      <c r="C7" s="30">
        <v>4.061660000000149</v>
      </c>
      <c r="D7" s="68">
        <v>0.0010253503941080981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80" t="s">
        <v>65</v>
      </c>
      <c r="C8" s="30">
        <v>-1.539460000000079</v>
      </c>
      <c r="D8" s="68">
        <v>-0.001580617639490055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80" t="s">
        <v>67</v>
      </c>
      <c r="C9" s="30">
        <v>-2.7689899999999907</v>
      </c>
      <c r="D9" s="68">
        <v>-0.0018915834710776258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80" t="s">
        <v>21</v>
      </c>
      <c r="C10" s="30">
        <v>-5.789739999999991</v>
      </c>
      <c r="D10" s="68">
        <v>-0.005562001938971927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80" t="s">
        <v>61</v>
      </c>
      <c r="C11" s="30">
        <v>-9.883259999999776</v>
      </c>
      <c r="D11" s="68">
        <v>-0.0019764207271521467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80" t="s">
        <v>87</v>
      </c>
      <c r="C12" s="30">
        <v>-15.422780000000026</v>
      </c>
      <c r="D12" s="68">
        <v>-0.011209253051686926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80" t="s">
        <v>68</v>
      </c>
      <c r="C13" s="30">
        <v>-16.747580000000074</v>
      </c>
      <c r="D13" s="68">
        <v>-0.010637958313973997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80" t="s">
        <v>63</v>
      </c>
      <c r="C14" s="30">
        <v>-103.00493999999948</v>
      </c>
      <c r="D14" s="68">
        <v>-0.02189702099576997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80" t="s">
        <v>56</v>
      </c>
      <c r="C15" s="30">
        <v>-109.68729000000003</v>
      </c>
      <c r="D15" s="68">
        <v>-0.02552809255916014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80" t="s">
        <v>48</v>
      </c>
      <c r="C16" s="30">
        <v>-332.8223399999998</v>
      </c>
      <c r="D16" s="68">
        <v>-0.02242792542994049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80" t="s">
        <v>42</v>
      </c>
      <c r="C17" s="30">
        <v>-92.14565000000037</v>
      </c>
      <c r="D17" s="68">
        <v>-0.019299710205831412</v>
      </c>
      <c r="E17" s="31">
        <v>-10</v>
      </c>
      <c r="F17" s="68">
        <v>-0.003029385034837928</v>
      </c>
      <c r="G17" s="50">
        <v>-14.463670705846873</v>
      </c>
    </row>
    <row r="18" spans="1:7" ht="14.25">
      <c r="A18" s="83">
        <v>15</v>
      </c>
      <c r="B18" s="80" t="s">
        <v>93</v>
      </c>
      <c r="C18" s="30" t="s">
        <v>55</v>
      </c>
      <c r="D18" s="68" t="s">
        <v>55</v>
      </c>
      <c r="E18" s="31" t="s">
        <v>55</v>
      </c>
      <c r="F18" s="68" t="s">
        <v>55</v>
      </c>
      <c r="G18" s="50" t="s">
        <v>55</v>
      </c>
    </row>
    <row r="19" spans="1:7" ht="15.75" thickBot="1">
      <c r="A19" s="63"/>
      <c r="B19" s="64" t="s">
        <v>23</v>
      </c>
      <c r="C19" s="54">
        <v>3070.704850000003</v>
      </c>
      <c r="D19" s="67">
        <v>0.021647002333404247</v>
      </c>
      <c r="E19" s="55">
        <v>931</v>
      </c>
      <c r="F19" s="67">
        <v>0.00012035676278315512</v>
      </c>
      <c r="G19" s="56">
        <v>3440.2088734173058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56</v>
      </c>
      <c r="C2" s="69">
        <v>-0.025528117221655378</v>
      </c>
    </row>
    <row r="3" spans="1:5" ht="14.25">
      <c r="A3" s="14"/>
      <c r="B3" s="47" t="s">
        <v>63</v>
      </c>
      <c r="C3" s="69">
        <v>-0.021896763019002896</v>
      </c>
      <c r="D3" s="14"/>
      <c r="E3" s="14"/>
    </row>
    <row r="4" spans="1:5" ht="14.25">
      <c r="A4" s="14"/>
      <c r="B4" s="47" t="s">
        <v>48</v>
      </c>
      <c r="C4" s="69">
        <v>-0.020618556701030966</v>
      </c>
      <c r="D4" s="14"/>
      <c r="E4" s="14"/>
    </row>
    <row r="5" spans="1:5" ht="14.25">
      <c r="A5" s="14"/>
      <c r="B5" s="47" t="s">
        <v>42</v>
      </c>
      <c r="C5" s="69">
        <v>-0.01631978492873576</v>
      </c>
      <c r="D5" s="14"/>
      <c r="E5" s="14"/>
    </row>
    <row r="6" spans="1:5" ht="14.25">
      <c r="A6" s="14"/>
      <c r="B6" s="47" t="s">
        <v>87</v>
      </c>
      <c r="C6" s="69">
        <v>-0.011209302723093284</v>
      </c>
      <c r="D6" s="14"/>
      <c r="E6" s="14"/>
    </row>
    <row r="7" spans="1:5" ht="14.25">
      <c r="A7" s="14"/>
      <c r="B7" s="47" t="s">
        <v>68</v>
      </c>
      <c r="C7" s="69">
        <v>-0.010637977940784915</v>
      </c>
      <c r="D7" s="14"/>
      <c r="E7" s="14"/>
    </row>
    <row r="8" spans="1:5" ht="14.25">
      <c r="A8" s="14"/>
      <c r="B8" s="47" t="s">
        <v>21</v>
      </c>
      <c r="C8" s="69">
        <v>-0.0055620221360279665</v>
      </c>
      <c r="D8" s="14"/>
      <c r="E8" s="14"/>
    </row>
    <row r="9" spans="1:5" ht="14.25">
      <c r="A9" s="14"/>
      <c r="B9" s="47" t="s">
        <v>61</v>
      </c>
      <c r="C9" s="69">
        <v>-0.0019767114754758452</v>
      </c>
      <c r="D9" s="14"/>
      <c r="E9" s="14"/>
    </row>
    <row r="10" spans="1:5" ht="14.25">
      <c r="A10" s="14"/>
      <c r="B10" s="47" t="s">
        <v>67</v>
      </c>
      <c r="C10" s="69">
        <v>-0.0018915718653430558</v>
      </c>
      <c r="D10" s="14"/>
      <c r="E10" s="14"/>
    </row>
    <row r="11" spans="1:5" ht="14.25">
      <c r="A11" s="14"/>
      <c r="B11" s="47" t="s">
        <v>65</v>
      </c>
      <c r="C11" s="69">
        <v>-0.0015803093295712056</v>
      </c>
      <c r="D11" s="14"/>
      <c r="E11" s="14"/>
    </row>
    <row r="12" spans="1:5" ht="14.25">
      <c r="A12" s="14"/>
      <c r="B12" s="47" t="s">
        <v>47</v>
      </c>
      <c r="C12" s="69">
        <v>0.0008202719764496269</v>
      </c>
      <c r="D12" s="14"/>
      <c r="E12" s="14"/>
    </row>
    <row r="13" spans="1:5" ht="14.25">
      <c r="A13" s="14"/>
      <c r="B13" s="47" t="s">
        <v>62</v>
      </c>
      <c r="C13" s="69">
        <v>0.0010241100381527257</v>
      </c>
      <c r="D13" s="14"/>
      <c r="E13" s="14"/>
    </row>
    <row r="14" spans="1:5" ht="14.25">
      <c r="A14" s="14"/>
      <c r="B14" s="47" t="s">
        <v>66</v>
      </c>
      <c r="C14" s="69">
        <v>0.0014774292837147485</v>
      </c>
      <c r="D14" s="14"/>
      <c r="E14" s="14"/>
    </row>
    <row r="15" spans="1:5" ht="14.25">
      <c r="A15" s="14"/>
      <c r="B15" s="47" t="s">
        <v>86</v>
      </c>
      <c r="C15" s="69">
        <v>0.025931856835554212</v>
      </c>
      <c r="D15" s="14"/>
      <c r="E15" s="14"/>
    </row>
    <row r="16" spans="2:3" ht="14.25">
      <c r="B16" s="47" t="s">
        <v>20</v>
      </c>
      <c r="C16" s="72">
        <v>0.00660309422040517</v>
      </c>
    </row>
    <row r="17" spans="2:3" ht="14.25">
      <c r="B17" s="14" t="s">
        <v>25</v>
      </c>
      <c r="C17" s="81">
        <v>-0.00158024753704433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90</v>
      </c>
      <c r="C3" s="45" t="s">
        <v>7</v>
      </c>
      <c r="D3" s="46" t="s">
        <v>91</v>
      </c>
      <c r="E3" s="43">
        <v>9602384.46</v>
      </c>
      <c r="F3" s="40">
        <v>21725</v>
      </c>
      <c r="G3" s="43">
        <v>441.99698</v>
      </c>
      <c r="H3" s="71">
        <v>100</v>
      </c>
      <c r="I3" s="42" t="s">
        <v>88</v>
      </c>
      <c r="J3" s="44" t="s">
        <v>89</v>
      </c>
    </row>
    <row r="4" spans="1:10" ht="15" customHeight="1">
      <c r="A4" s="41">
        <v>2</v>
      </c>
      <c r="B4" s="42" t="s">
        <v>92</v>
      </c>
      <c r="C4" s="45" t="s">
        <v>7</v>
      </c>
      <c r="D4" s="46" t="s">
        <v>85</v>
      </c>
      <c r="E4" s="43">
        <v>1440518.42</v>
      </c>
      <c r="F4" s="40">
        <v>24564</v>
      </c>
      <c r="G4" s="43">
        <v>58.64348</v>
      </c>
      <c r="H4" s="71">
        <v>100</v>
      </c>
      <c r="I4" s="42" t="s">
        <v>88</v>
      </c>
      <c r="J4" s="44" t="s">
        <v>89</v>
      </c>
    </row>
    <row r="5" spans="1:10" ht="15" customHeight="1">
      <c r="A5" s="41">
        <v>3</v>
      </c>
      <c r="B5" s="42" t="s">
        <v>84</v>
      </c>
      <c r="C5" s="45" t="s">
        <v>7</v>
      </c>
      <c r="D5" s="46" t="s">
        <v>85</v>
      </c>
      <c r="E5" s="43">
        <v>787168.0703</v>
      </c>
      <c r="F5" s="40">
        <v>1987</v>
      </c>
      <c r="G5" s="43">
        <v>396.1591</v>
      </c>
      <c r="H5" s="71">
        <v>1000</v>
      </c>
      <c r="I5" s="42" t="s">
        <v>80</v>
      </c>
      <c r="J5" s="44" t="s">
        <v>27</v>
      </c>
    </row>
    <row r="6" spans="1:10" ht="15.75" thickBot="1">
      <c r="A6" s="116" t="s">
        <v>23</v>
      </c>
      <c r="B6" s="117"/>
      <c r="C6" s="57" t="s">
        <v>24</v>
      </c>
      <c r="D6" s="57" t="s">
        <v>24</v>
      </c>
      <c r="E6" s="58">
        <f>SUM(E3:E5)</f>
        <v>11830070.9503</v>
      </c>
      <c r="F6" s="59">
        <f>SUM(F3:F5)</f>
        <v>48276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ht="63.7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ht="14.25" collapsed="1">
      <c r="A4" s="88">
        <v>1</v>
      </c>
      <c r="B4" s="47" t="s">
        <v>90</v>
      </c>
      <c r="C4" s="48">
        <v>38862</v>
      </c>
      <c r="D4" s="48">
        <v>38958</v>
      </c>
      <c r="E4" s="69">
        <v>-0.0006971654468387323</v>
      </c>
      <c r="F4" s="69" t="s">
        <v>55</v>
      </c>
      <c r="G4" s="69">
        <v>-0.007854523722696571</v>
      </c>
      <c r="H4" s="69">
        <v>-0.015625120403010784</v>
      </c>
      <c r="I4" s="69">
        <v>-0.031918754737634614</v>
      </c>
      <c r="J4" s="69" t="s">
        <v>55</v>
      </c>
      <c r="K4" s="70">
        <v>3.4199698000000005</v>
      </c>
      <c r="L4" s="70">
        <v>0.10101031161336937</v>
      </c>
    </row>
    <row r="5" spans="1:12" ht="14.25">
      <c r="A5" s="88">
        <v>2</v>
      </c>
      <c r="B5" s="47" t="s">
        <v>84</v>
      </c>
      <c r="C5" s="48">
        <v>39048</v>
      </c>
      <c r="D5" s="48">
        <v>39140</v>
      </c>
      <c r="E5" s="69">
        <v>-0.010370449938233994</v>
      </c>
      <c r="F5" s="69" t="s">
        <v>55</v>
      </c>
      <c r="G5" s="69" t="s">
        <v>55</v>
      </c>
      <c r="H5" s="69">
        <v>-0.06109085393383418</v>
      </c>
      <c r="I5" s="69">
        <v>-0.07361473098099736</v>
      </c>
      <c r="J5" s="69">
        <v>-0.018368221779508254</v>
      </c>
      <c r="K5" s="70">
        <v>-0.6038408999999996</v>
      </c>
      <c r="L5" s="70">
        <v>-0.06007539457220834</v>
      </c>
    </row>
    <row r="6" spans="1:12" ht="14.25">
      <c r="A6" s="88">
        <v>3</v>
      </c>
      <c r="B6" s="47" t="s">
        <v>92</v>
      </c>
      <c r="C6" s="48">
        <v>40253</v>
      </c>
      <c r="D6" s="48">
        <v>40445</v>
      </c>
      <c r="E6" s="69">
        <v>-0.0018029120297399226</v>
      </c>
      <c r="F6" s="69" t="s">
        <v>55</v>
      </c>
      <c r="G6" s="69">
        <v>-0.02063115774601676</v>
      </c>
      <c r="H6" s="69">
        <v>-0.05657389335799268</v>
      </c>
      <c r="I6" s="69">
        <v>-0.04678490231994381</v>
      </c>
      <c r="J6" s="69" t="s">
        <v>55</v>
      </c>
      <c r="K6" s="70">
        <v>-0.4135652000000003</v>
      </c>
      <c r="L6" s="70">
        <v>-0.04585471893712434</v>
      </c>
    </row>
    <row r="7" spans="1:12" ht="15.75" thickBot="1">
      <c r="A7" s="73"/>
      <c r="B7" s="77" t="s">
        <v>53</v>
      </c>
      <c r="C7" s="76" t="s">
        <v>24</v>
      </c>
      <c r="D7" s="76" t="s">
        <v>24</v>
      </c>
      <c r="E7" s="74">
        <f aca="true" t="shared" si="0" ref="E7:J7">AVERAGE(E4:E6)</f>
        <v>-0.00429017580493755</v>
      </c>
      <c r="F7" s="74" t="s">
        <v>55</v>
      </c>
      <c r="G7" s="74">
        <f t="shared" si="0"/>
        <v>-0.014242840734356665</v>
      </c>
      <c r="H7" s="74">
        <f t="shared" si="0"/>
        <v>-0.044429955898279215</v>
      </c>
      <c r="I7" s="74">
        <f t="shared" si="0"/>
        <v>-0.05077279601285859</v>
      </c>
      <c r="J7" s="74">
        <f t="shared" si="0"/>
        <v>-0.018368221779508254</v>
      </c>
      <c r="K7" s="76" t="s">
        <v>24</v>
      </c>
      <c r="L7" s="89">
        <f>AVERAGE(L4)</f>
        <v>0.10101031161336937</v>
      </c>
    </row>
    <row r="8" spans="1:12" s="9" customFormat="1" ht="14.2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8" t="s">
        <v>37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22</v>
      </c>
      <c r="B2" s="112" t="s">
        <v>11</v>
      </c>
      <c r="C2" s="111" t="s">
        <v>28</v>
      </c>
      <c r="D2" s="110"/>
      <c r="E2" s="111" t="s">
        <v>29</v>
      </c>
      <c r="F2" s="110"/>
      <c r="G2" s="114" t="s">
        <v>45</v>
      </c>
    </row>
    <row r="3" spans="1:7" s="11" customFormat="1" ht="15.75" thickBot="1">
      <c r="A3" s="99"/>
      <c r="B3" s="113"/>
      <c r="C3" s="29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 customHeight="1">
      <c r="A4" s="84">
        <v>1</v>
      </c>
      <c r="B4" s="80" t="s">
        <v>92</v>
      </c>
      <c r="C4" s="30">
        <v>-2.6018900000001306</v>
      </c>
      <c r="D4" s="68">
        <v>-0.001802961251373512</v>
      </c>
      <c r="E4" s="31">
        <v>0</v>
      </c>
      <c r="F4" s="68">
        <v>0</v>
      </c>
      <c r="G4" s="50">
        <v>0</v>
      </c>
    </row>
    <row r="5" spans="1:7" ht="14.25" customHeight="1">
      <c r="A5" s="90">
        <v>2</v>
      </c>
      <c r="B5" s="80" t="s">
        <v>90</v>
      </c>
      <c r="C5" s="30">
        <v>-6.699099999999628</v>
      </c>
      <c r="D5" s="68">
        <v>-0.0006971632578871682</v>
      </c>
      <c r="E5" s="31">
        <v>0</v>
      </c>
      <c r="F5" s="68">
        <v>0</v>
      </c>
      <c r="G5" s="50">
        <v>0</v>
      </c>
    </row>
    <row r="6" spans="1:7" ht="14.25" customHeight="1">
      <c r="A6" s="90">
        <v>3</v>
      </c>
      <c r="B6" s="80" t="s">
        <v>84</v>
      </c>
      <c r="C6" s="30">
        <v>-8.248900000000022</v>
      </c>
      <c r="D6" s="68">
        <v>-0.010370535590771795</v>
      </c>
      <c r="E6" s="31">
        <v>0</v>
      </c>
      <c r="F6" s="68">
        <v>0</v>
      </c>
      <c r="G6" s="50">
        <v>0</v>
      </c>
    </row>
    <row r="7" spans="1:7" ht="15.75" thickBot="1">
      <c r="A7" s="65"/>
      <c r="B7" s="53" t="s">
        <v>23</v>
      </c>
      <c r="C7" s="54">
        <v>-17.54988999999978</v>
      </c>
      <c r="D7" s="67">
        <v>-0.0014813007806852966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1" t="s">
        <v>84</v>
      </c>
      <c r="C2" s="92">
        <v>-0.010370449938233994</v>
      </c>
      <c r="D2" s="21"/>
      <c r="E2" s="21"/>
    </row>
    <row r="3" spans="1:5" ht="14.25">
      <c r="A3" s="21"/>
      <c r="B3" s="91" t="s">
        <v>92</v>
      </c>
      <c r="C3" s="92">
        <v>-0.00180291202973992</v>
      </c>
      <c r="D3" s="21"/>
      <c r="E3" s="21"/>
    </row>
    <row r="4" spans="1:5" ht="14.25">
      <c r="A4" s="21"/>
      <c r="B4" s="91" t="s">
        <v>90</v>
      </c>
      <c r="C4" s="92">
        <v>-0.0006971654468387323</v>
      </c>
      <c r="D4" s="21"/>
      <c r="E4" s="21"/>
    </row>
    <row r="5" spans="1:4" ht="14.25">
      <c r="A5" s="21"/>
      <c r="B5" s="47" t="s">
        <v>20</v>
      </c>
      <c r="C5" s="72">
        <v>0.00660309422040517</v>
      </c>
      <c r="D5" s="21"/>
    </row>
    <row r="6" spans="2:3" ht="14.25">
      <c r="B6" s="47" t="s">
        <v>25</v>
      </c>
      <c r="C6" s="81">
        <v>-0.00158024753704433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69</v>
      </c>
      <c r="C3" s="45" t="s">
        <v>7</v>
      </c>
      <c r="D3" s="46" t="s">
        <v>9</v>
      </c>
      <c r="E3" s="43">
        <v>12339704.24</v>
      </c>
      <c r="F3" s="40">
        <v>164425</v>
      </c>
      <c r="G3" s="43">
        <v>75.0476</v>
      </c>
      <c r="H3" s="71">
        <v>100</v>
      </c>
      <c r="I3" s="42" t="s">
        <v>70</v>
      </c>
      <c r="J3" s="44" t="s">
        <v>26</v>
      </c>
    </row>
    <row r="4" spans="1:10" ht="14.25" customHeight="1">
      <c r="A4" s="41">
        <v>2</v>
      </c>
      <c r="B4" s="42" t="s">
        <v>64</v>
      </c>
      <c r="C4" s="45" t="s">
        <v>7</v>
      </c>
      <c r="D4" s="46" t="s">
        <v>75</v>
      </c>
      <c r="E4" s="43">
        <v>2447829.07</v>
      </c>
      <c r="F4" s="40">
        <v>173506</v>
      </c>
      <c r="G4" s="43">
        <v>14.108</v>
      </c>
      <c r="H4" s="71">
        <v>10</v>
      </c>
      <c r="I4" s="42" t="s">
        <v>76</v>
      </c>
      <c r="J4" s="44" t="s">
        <v>26</v>
      </c>
    </row>
    <row r="5" spans="1:10" ht="14.25" customHeight="1">
      <c r="A5" s="41">
        <v>3</v>
      </c>
      <c r="B5" s="42" t="s">
        <v>82</v>
      </c>
      <c r="C5" s="45" t="s">
        <v>7</v>
      </c>
      <c r="D5" s="46" t="s">
        <v>9</v>
      </c>
      <c r="E5" s="43">
        <v>820579.3304</v>
      </c>
      <c r="F5" s="40">
        <v>658</v>
      </c>
      <c r="G5" s="43">
        <v>1247.081</v>
      </c>
      <c r="H5" s="71">
        <v>5000</v>
      </c>
      <c r="I5" s="42" t="s">
        <v>83</v>
      </c>
      <c r="J5" s="44" t="s">
        <v>27</v>
      </c>
    </row>
    <row r="6" spans="1:10" ht="15.75" thickBot="1">
      <c r="A6" s="116" t="s">
        <v>23</v>
      </c>
      <c r="B6" s="117"/>
      <c r="C6" s="57" t="s">
        <v>24</v>
      </c>
      <c r="D6" s="57" t="s">
        <v>24</v>
      </c>
      <c r="E6" s="58">
        <f>SUM(E3:E5)</f>
        <v>15608112.6404</v>
      </c>
      <c r="F6" s="59">
        <f>SUM(F3:F5)</f>
        <v>338589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2022-02-04T09:27:15Z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