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75" windowWidth="10650" windowHeight="11805" tabRatio="904" activeTab="2"/>
  </bookViews>
  <sheets>
    <sheet name="Графіки" sheetId="1" r:id="rId1"/>
    <sheet name="інд+дох" sheetId="2" r:id="rId2"/>
    <sheet name="В_ВЧА" sheetId="3" r:id="rId3"/>
    <sheet name="В_дох" sheetId="4" r:id="rId4"/>
    <sheet name="В_динаміка ВЧА" sheetId="5" r:id="rId5"/>
    <sheet name="В_діаграма(дох)" sheetId="6" r:id="rId6"/>
    <sheet name="І_ВЧА" sheetId="7" r:id="rId7"/>
    <sheet name="І_дох" sheetId="8" r:id="rId8"/>
    <sheet name="І_динаміка ВЧА" sheetId="9" r:id="rId9"/>
    <sheet name="І_діаграма(дох)" sheetId="10" r:id="rId10"/>
    <sheet name="3_ВЧА" sheetId="11" r:id="rId11"/>
    <sheet name="З_дох" sheetId="12" r:id="rId12"/>
    <sheet name="3_динаміка ВЧА" sheetId="13" r:id="rId13"/>
    <sheet name="З_діаграма(дох)" sheetId="14" r:id="rId14"/>
  </sheets>
  <definedNames>
    <definedName name="_18_Лют_09">#REF!</definedName>
    <definedName name="_19_Лют_09">#REF!</definedName>
    <definedName name="_19_Лют_09_ВЧА">#REF!</definedName>
    <definedName name="_xlfn.BAHTTEXT" hidden="1">#NAME?</definedName>
    <definedName name="_xlnm._FilterDatabase" localSheetId="5" hidden="1">'В_діаграма(дох)'!$A$1:$B$1</definedName>
    <definedName name="_xlnm._FilterDatabase" localSheetId="13" hidden="1">'З_діаграма(дох)'!$A$1:$B$1</definedName>
    <definedName name="_xlnm._FilterDatabase" localSheetId="9" hidden="1">'І_діаграма(дох)'!$A$1:$B$1</definedName>
    <definedName name="_xlnm._FilterDatabase" localSheetId="1" hidden="1">'інд+дох'!$A$22:$C$22</definedName>
    <definedName name="cevv">#REF!</definedName>
    <definedName name="_xlnm.Print_Area" localSheetId="2">'В_ВЧА'!#REF!</definedName>
  </definedNames>
  <calcPr fullCalcOnLoad="1"/>
</workbook>
</file>

<file path=xl/sharedStrings.xml><?xml version="1.0" encoding="utf-8"?>
<sst xmlns="http://schemas.openxmlformats.org/spreadsheetml/2006/main" count="715" uniqueCount="213">
  <si>
    <t>Індекс ПФТС</t>
  </si>
  <si>
    <t>Індекс УБ</t>
  </si>
  <si>
    <t>Відкриті ІСІ</t>
  </si>
  <si>
    <t>Інтервальні ІСІ</t>
  </si>
  <si>
    <t>Закриті ІСІ</t>
  </si>
  <si>
    <t>SHANGHAI SE COMPOSITE (Китай)</t>
  </si>
  <si>
    <t>CAC 40 (Франція)</t>
  </si>
  <si>
    <t>FTSE 100  (Великобританія)</t>
  </si>
  <si>
    <t>HANG SENG (Гонг-Конг)</t>
  </si>
  <si>
    <t>NIKKEI 225 (Японія)</t>
  </si>
  <si>
    <t>DAX (ФРН)</t>
  </si>
  <si>
    <t>DJIA (США)</t>
  </si>
  <si>
    <t>S&amp;P 500 (США)</t>
  </si>
  <si>
    <t>Дата реєстрації</t>
  </si>
  <si>
    <t>Дата досягнення нормативів</t>
  </si>
  <si>
    <t>Номінал ІС, грн.</t>
  </si>
  <si>
    <t>Назва КУА</t>
  </si>
  <si>
    <t>Офіційний сайт КУА</t>
  </si>
  <si>
    <t>Преміум - фонд збалансований</t>
  </si>
  <si>
    <t>ТОВ КУА "Альтус ессетс актівітіс"</t>
  </si>
  <si>
    <t>ТОВ КУА "Універ Менеджмент"</t>
  </si>
  <si>
    <t>ТОВ КУА "СЕБ Ессет Менеджмент Україна"</t>
  </si>
  <si>
    <t>Дельта-Фонд збалансований</t>
  </si>
  <si>
    <t>Конкорд Достаток</t>
  </si>
  <si>
    <t>Преміум-фонд Індексний</t>
  </si>
  <si>
    <t>Мілленіум Збалансований</t>
  </si>
  <si>
    <t>ТОВ "Мілленіум Ессет Менеджмент"</t>
  </si>
  <si>
    <t>ОТП Класичний</t>
  </si>
  <si>
    <t>ТОВ КУА "ОТП Капітал"</t>
  </si>
  <si>
    <t>ТАСК Ресурс</t>
  </si>
  <si>
    <t>ТОВ КУА "ТАСК-Інвест"</t>
  </si>
  <si>
    <t>СЕМ Ажіо</t>
  </si>
  <si>
    <t>ТОВ КУА "Співдружність Ессет Менеджмент"</t>
  </si>
  <si>
    <t>н.д.</t>
  </si>
  <si>
    <t>Надбання</t>
  </si>
  <si>
    <t>ТОВ КУА "АРТ-КАПІТАЛ Менеджмент"</t>
  </si>
  <si>
    <t>Аргентум</t>
  </si>
  <si>
    <t>Райффайзен грошовий ринок</t>
  </si>
  <si>
    <t>ТОВ КУА "Райффайзен Аваль"</t>
  </si>
  <si>
    <t>Назва фонду</t>
  </si>
  <si>
    <t xml:space="preserve">Вартість чистих активів </t>
  </si>
  <si>
    <t>Кількість інвестиційних сертифікатів в обігу</t>
  </si>
  <si>
    <t>зміна, %</t>
  </si>
  <si>
    <t>зміна, шт.</t>
  </si>
  <si>
    <t>Середня доходність фондів</t>
  </si>
  <si>
    <t>Депозити у євро</t>
  </si>
  <si>
    <t>Депозити у дол. США</t>
  </si>
  <si>
    <t>Депозити у грн.</t>
  </si>
  <si>
    <t>Збалансований фонд "Паритет"</t>
  </si>
  <si>
    <t>Конкорд Перспектива</t>
  </si>
  <si>
    <t>ТОВ КУА "Конкорд Ессет Менеджмент"</t>
  </si>
  <si>
    <t>ОТП Збалансований</t>
  </si>
  <si>
    <t>http://www.task.ua/</t>
  </si>
  <si>
    <t>Форма</t>
  </si>
  <si>
    <t>Вид</t>
  </si>
  <si>
    <t>корпорат.</t>
  </si>
  <si>
    <t>недиверс.</t>
  </si>
  <si>
    <t>ТОВ КУА "ПІОГЛОБАЛ Україна"</t>
  </si>
  <si>
    <t>http://pioglobal.ua/</t>
  </si>
  <si>
    <t>пайовий</t>
  </si>
  <si>
    <t>диверс.</t>
  </si>
  <si>
    <t>http://www.seb.ua/</t>
  </si>
  <si>
    <t>http://www.delta-capital.com.ua/</t>
  </si>
  <si>
    <t>Преміум-фонд Металургія-Машинобудування</t>
  </si>
  <si>
    <t>ОТП Динамічний</t>
  </si>
  <si>
    <t>http://www.otpcapital.com.ua/</t>
  </si>
  <si>
    <t>http://am.concorde.ua/</t>
  </si>
  <si>
    <t>N з/п</t>
  </si>
  <si>
    <t>ВЧА, грн.</t>
  </si>
  <si>
    <t>Кількість ІС в обігу, шт.</t>
  </si>
  <si>
    <t>ВЧА на один ІС, грн.</t>
  </si>
  <si>
    <t>КУА "Драгон Есет Менеджмент"</t>
  </si>
  <si>
    <t>http://www.dragon-am.com/</t>
  </si>
  <si>
    <t>ТОВ КУА "Альтус Ассетс Актівітіс"</t>
  </si>
  <si>
    <t>ТОВ КУА "Дельта-Капітал"</t>
  </si>
  <si>
    <t>http://univer.ua/</t>
  </si>
  <si>
    <t>http://raam.com.ua/</t>
  </si>
  <si>
    <t>http://www.mcapital.com.ua/</t>
  </si>
  <si>
    <t>ТОВ КУА "АРТ - КАПІТАЛ Менеджмент"</t>
  </si>
  <si>
    <t>http://www.sem.biz.ua/</t>
  </si>
  <si>
    <t>http://otpcapital.com.ua/</t>
  </si>
  <si>
    <t>ПАТРОН</t>
  </si>
  <si>
    <t>ТОВ "ВУК"</t>
  </si>
  <si>
    <t>http://vuk.com.ua/</t>
  </si>
  <si>
    <t>Разом</t>
  </si>
  <si>
    <t>х</t>
  </si>
  <si>
    <t>з початку діяльності фонду</t>
  </si>
  <si>
    <t>зміна, тис. грн.</t>
  </si>
  <si>
    <t>Чистий притік/відтік капіталу, тис. грн.</t>
  </si>
  <si>
    <t>АнтиБанк</t>
  </si>
  <si>
    <t>РТС (RTSI) (Росія)</t>
  </si>
  <si>
    <t>Інші</t>
  </si>
  <si>
    <t>Зміна ВЧА, тис. грн.</t>
  </si>
  <si>
    <t>Зміна ВЧА, %</t>
  </si>
  <si>
    <t>Період</t>
  </si>
  <si>
    <t>Платинум</t>
  </si>
  <si>
    <t>ТОВ "Драгон Есет Менеджмент"</t>
  </si>
  <si>
    <t>http://dragon-am.com/</t>
  </si>
  <si>
    <t>ОТП Фонд Акцій</t>
  </si>
  <si>
    <t>Софіївський</t>
  </si>
  <si>
    <t>Альтус-Збалансований</t>
  </si>
  <si>
    <t>http://www.altus.ua/</t>
  </si>
  <si>
    <t>Альтус-Депозит</t>
  </si>
  <si>
    <t>Альтус-Стратегічний</t>
  </si>
  <si>
    <t>АРТ Індексний</t>
  </si>
  <si>
    <t>ТОВ КУА "УНІВЕР Менеджмент"</t>
  </si>
  <si>
    <t>Кількість ЦП в обігу, шт.</t>
  </si>
  <si>
    <t>ВЧА на один ЦП, грн.</t>
  </si>
  <si>
    <t>Номінал ЦП, грн.</t>
  </si>
  <si>
    <t>Кількість цінних паперів в обігу</t>
  </si>
  <si>
    <t>Аурум</t>
  </si>
  <si>
    <t>Райффайзен Акції</t>
  </si>
  <si>
    <t>Доходність інвестиційних сертифікатів</t>
  </si>
  <si>
    <t>ТОВ КУА АПФ "Цитаделе Ассет Менеджмент Україна"</t>
  </si>
  <si>
    <t>Оптімум</t>
  </si>
  <si>
    <t>ТОВ КУА "СЕМ"</t>
  </si>
  <si>
    <t>Зміна з початку року</t>
  </si>
  <si>
    <t>Райффайзен збалансований</t>
  </si>
  <si>
    <t>ВСІ</t>
  </si>
  <si>
    <t>ТОВ КУА "Всесвіт"</t>
  </si>
  <si>
    <t>http://www.vseswit.com.ua/</t>
  </si>
  <si>
    <t>Тройка Діалог Акції</t>
  </si>
  <si>
    <t>ТОВ КУА-АПФ "Тройка Діалог Україна"</t>
  </si>
  <si>
    <t>http://www.am.troika.ua/</t>
  </si>
  <si>
    <t>Тройка Діалог Облігації</t>
  </si>
  <si>
    <t>ММВБ (MICEX) (Росія)</t>
  </si>
  <si>
    <t>КІНТО-Класичний</t>
  </si>
  <si>
    <t>http://www.kinto.com/</t>
  </si>
  <si>
    <t>КІНТО-Еквіті</t>
  </si>
  <si>
    <t>ТОВ КУА "ІВЕКС ЕССЕТ МЕНЕДЖМЕНТ"</t>
  </si>
  <si>
    <t>Дельта-Фонд грошового ринку</t>
  </si>
  <si>
    <t>УНІВЕР.УА/Ярослав Мудрий: Фонд Акцiй</t>
  </si>
  <si>
    <t>УНIВЕР.УА/Михайло Грушевський: Фонд Державних Паперiв</t>
  </si>
  <si>
    <t>УНIВЕР.УА/Тарас Шевченко: Фонд Заощаджень</t>
  </si>
  <si>
    <t>УНІВЕР.УА/Володимир Великий: Фонд Збалансований</t>
  </si>
  <si>
    <t>УНІВЕР.УА/Отаман: Фонд Перспективних Акцій</t>
  </si>
  <si>
    <t>Індекс Української Біржі</t>
  </si>
  <si>
    <t>УНІВЕР.УА/Скiф: Фонд Нерухомостi</t>
  </si>
  <si>
    <t>Індекс</t>
  </si>
  <si>
    <t>Конкорд Стабільність</t>
  </si>
  <si>
    <t>Бонум Оптімум</t>
  </si>
  <si>
    <t>ТОВ КУА "Бонум Груп"</t>
  </si>
  <si>
    <t>http://bonum-group.com/</t>
  </si>
  <si>
    <t>"Золотий" депозит (за офіційним курсом золота)</t>
  </si>
  <si>
    <t>Перший золотий</t>
  </si>
  <si>
    <t>СЕБ Фонд Облігаційний</t>
  </si>
  <si>
    <t>СЕБ Фонд Українських Акцій</t>
  </si>
  <si>
    <t>УкрСиб А-ВІСТА</t>
  </si>
  <si>
    <t>АТ КУА АПФ "УкрСиб Ессет Менеджмент"</t>
  </si>
  <si>
    <t>http://ukrsibfunds.com</t>
  </si>
  <si>
    <t>КІНТО-Зима</t>
  </si>
  <si>
    <t>http://www.am.eavex.com.ua/</t>
  </si>
  <si>
    <t>Андромеда</t>
  </si>
  <si>
    <t>ТОВ КУА "УПІ КАПІТАЛ"</t>
  </si>
  <si>
    <t>http://upicapital.com/</t>
  </si>
  <si>
    <t>1 місяць*</t>
  </si>
  <si>
    <t>Назва фонду*</t>
  </si>
  <si>
    <t>Абсолют-Інвест</t>
  </si>
  <si>
    <t>ТОВ КУА "АБСОЛЮТ ЕССЕТ МЕНЕДЖМЕНТ"</t>
  </si>
  <si>
    <t>Перший інвестиційний фонд нерухомості</t>
  </si>
  <si>
    <t>Магістр - фонд енергетики</t>
  </si>
  <si>
    <t>ТОВ КУА "Магістр"</t>
  </si>
  <si>
    <t>http://www.am-magister.com/</t>
  </si>
  <si>
    <t>Магістр-фонд дохідний</t>
  </si>
  <si>
    <t>КІНТО-Літо</t>
  </si>
  <si>
    <t>КІНТО-Весна</t>
  </si>
  <si>
    <t>1 рік</t>
  </si>
  <si>
    <t>з початку 2012 року</t>
  </si>
  <si>
    <t>Зміна за місяць</t>
  </si>
  <si>
    <t>Цитаделе Український Збалансований фонд</t>
  </si>
  <si>
    <t>http://citadele.com.ua/</t>
  </si>
  <si>
    <t>Цитаделе фонд Українських Облігацій</t>
  </si>
  <si>
    <t>КІНТО-Осінь</t>
  </si>
  <si>
    <t>Динаміка відкритих фондів. Ренкінг за чистим притоком</t>
  </si>
  <si>
    <t>Динаміка інтервальних фондів. Ренкінг за чистим притоком</t>
  </si>
  <si>
    <t>Динаміка закритих фондів. Ренкінг за чистим притоком</t>
  </si>
  <si>
    <t>Доходність відкритих фондів. Сортування за датою досягнення нормативів</t>
  </si>
  <si>
    <t>1 місяць</t>
  </si>
  <si>
    <t>з початку діяльності фонду, % річних (середня)*</t>
  </si>
  <si>
    <t>* Показник "з початку діяльності фонду, % річних (середня)" розраховується за формулою складного відсотка.</t>
  </si>
  <si>
    <t>** Оскільки фонд був визнаний менше року тому, показник "з початку діяльності фонду, % річних (середня)" не є репрезентативним для цього фонду.</t>
  </si>
  <si>
    <t>Доходність інтервальних фондів. Сортування за датою досягнення нормативів</t>
  </si>
  <si>
    <t>Доходність закритих фондів. Сортування за датою досягнення нормативів</t>
  </si>
  <si>
    <t>Доходність</t>
  </si>
  <si>
    <t>ПрАТ “КІНТО”</t>
  </si>
  <si>
    <t>(*) Усі фонди - диверсифіковані пайові.</t>
  </si>
  <si>
    <t>Чистий притік/відтік капіталу за місяць, тис. грн.</t>
  </si>
  <si>
    <t>ПрАТ "КІНТО"</t>
  </si>
  <si>
    <t>Спарта Збалансований</t>
  </si>
  <si>
    <t>ПрАТ КУА "СПАРТА"</t>
  </si>
  <si>
    <t>http://www.sparta.ua/</t>
  </si>
  <si>
    <t>Спарта 300</t>
  </si>
  <si>
    <t>http://am.artcapital.ua/</t>
  </si>
  <si>
    <t>3 місяці</t>
  </si>
  <si>
    <t>месяц</t>
  </si>
  <si>
    <t>год</t>
  </si>
  <si>
    <t/>
  </si>
  <si>
    <t>**</t>
  </si>
  <si>
    <t>Відкриті фонди. Ренкінг за ВЧА</t>
  </si>
  <si>
    <t>Інтервальні фонди. Ренкінг за ВЧА</t>
  </si>
  <si>
    <t>Закриті фонди. Ренкінг за ВЧА</t>
  </si>
  <si>
    <t>6 місяців</t>
  </si>
  <si>
    <t>з початку року</t>
  </si>
  <si>
    <t>Райффайзен валютний</t>
  </si>
  <si>
    <t>http://raam.com.ua</t>
  </si>
  <si>
    <t>липень</t>
  </si>
  <si>
    <t>ВЧА відкриті</t>
  </si>
  <si>
    <t>млн. грн.</t>
  </si>
  <si>
    <t>Достаток</t>
  </si>
  <si>
    <t>Центральний інвестиційний фонд</t>
  </si>
  <si>
    <t>ЗАТ КУА "ІНЕКО-ІНВЕСТ"</t>
  </si>
  <si>
    <t>http://www.ineko-invest.com/</t>
  </si>
  <si>
    <t>серпень</t>
  </si>
</sst>
</file>

<file path=xl/styles.xml><?xml version="1.0" encoding="utf-8"?>
<styleSheet xmlns="http://schemas.openxmlformats.org/spreadsheetml/2006/main">
  <numFmts count="1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%"/>
    <numFmt numFmtId="169" formatCode="dd/mm/yy;@"/>
    <numFmt numFmtId="170" formatCode="#,##0.00&quot; грн.&quot;;\-#,##0.00&quot; грн.&quot;"/>
    <numFmt numFmtId="171" formatCode="#,##0.00\ &quot;грн.&quot;"/>
    <numFmt numFmtId="172" formatCode="mmm/yyyy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MS Sans Serif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i/>
      <sz val="12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name val="Arial Cyr"/>
      <family val="0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9.5"/>
      <name val="Arial Cyr"/>
      <family val="0"/>
    </font>
    <font>
      <sz val="8"/>
      <name val="Arial Cyr"/>
      <family val="0"/>
    </font>
    <font>
      <b/>
      <sz val="14"/>
      <color indexed="21"/>
      <name val="Arial"/>
      <family val="2"/>
    </font>
    <font>
      <sz val="11.75"/>
      <name val="Arial Cyr"/>
      <family val="0"/>
    </font>
    <font>
      <b/>
      <sz val="14"/>
      <color indexed="10"/>
      <name val="Arial"/>
      <family val="2"/>
    </font>
    <font>
      <sz val="8.75"/>
      <name val="Arial Cyr"/>
      <family val="0"/>
    </font>
    <font>
      <sz val="11"/>
      <name val="Arial Cyr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u val="single"/>
      <sz val="11"/>
      <color indexed="12"/>
      <name val="Arial Cyr"/>
      <family val="0"/>
    </font>
    <font>
      <b/>
      <i/>
      <sz val="14"/>
      <name val="Arial"/>
      <family val="2"/>
    </font>
    <font>
      <u val="single"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2"/>
      <color indexed="21"/>
      <name val="Arial"/>
      <family val="2"/>
    </font>
    <font>
      <b/>
      <sz val="12"/>
      <color indexed="48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8"/>
      <color indexed="12"/>
      <name val="Arial Cyr"/>
      <family val="0"/>
    </font>
    <font>
      <b/>
      <sz val="8"/>
      <color indexed="17"/>
      <name val="Arial Cyr"/>
      <family val="0"/>
    </font>
    <font>
      <b/>
      <sz val="8"/>
      <color indexed="20"/>
      <name val="Arial Cyr"/>
      <family val="0"/>
    </font>
    <font>
      <b/>
      <sz val="8"/>
      <color indexed="23"/>
      <name val="Arial Cyr"/>
      <family val="0"/>
    </font>
    <font>
      <b/>
      <sz val="8"/>
      <name val="Arial Cyr"/>
      <family val="0"/>
    </font>
    <font>
      <b/>
      <i/>
      <sz val="11.5"/>
      <name val="Arial Cyr"/>
      <family val="0"/>
    </font>
    <font>
      <b/>
      <i/>
      <sz val="14"/>
      <name val="Arial Cyr"/>
      <family val="0"/>
    </font>
    <font>
      <sz val="8"/>
      <name val="Tahoma"/>
      <family val="2"/>
    </font>
    <font>
      <b/>
      <sz val="11"/>
      <color indexed="63"/>
      <name val="Arial Cyr"/>
      <family val="2"/>
    </font>
    <font>
      <b/>
      <i/>
      <sz val="10.75"/>
      <name val="Arial Cyr"/>
      <family val="2"/>
    </font>
    <font>
      <b/>
      <sz val="10.75"/>
      <name val="Arial Cyr"/>
      <family val="2"/>
    </font>
    <font>
      <b/>
      <sz val="10.75"/>
      <color indexed="17"/>
      <name val="Arial Cyr"/>
      <family val="2"/>
    </font>
    <font>
      <b/>
      <sz val="10.75"/>
      <color indexed="20"/>
      <name val="Arial Cyr"/>
      <family val="2"/>
    </font>
    <font>
      <b/>
      <sz val="10.75"/>
      <color indexed="23"/>
      <name val="Arial Cyr"/>
      <family val="2"/>
    </font>
    <font>
      <b/>
      <sz val="10.75"/>
      <color indexed="18"/>
      <name val="Arial Cyr"/>
      <family val="2"/>
    </font>
    <font>
      <b/>
      <sz val="11"/>
      <color indexed="8"/>
      <name val="Arial"/>
      <family val="2"/>
    </font>
    <font>
      <sz val="9.75"/>
      <name val="Arial"/>
      <family val="0"/>
    </font>
    <font>
      <sz val="9"/>
      <name val="Arial"/>
      <family val="2"/>
    </font>
    <font>
      <sz val="9"/>
      <name val="Arial Cyr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>
        <color indexed="63"/>
      </left>
      <right style="dotted">
        <color indexed="55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2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 style="dotted">
        <color indexed="55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 style="dotted">
        <color indexed="2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2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</border>
    <border>
      <left style="dotted">
        <color indexed="23"/>
      </left>
      <right>
        <color indexed="63"/>
      </right>
      <top style="dotted">
        <color indexed="23"/>
      </top>
      <bottom style="dotted">
        <color indexed="23"/>
      </bottom>
    </border>
    <border>
      <left>
        <color indexed="63"/>
      </left>
      <right style="dotted">
        <color indexed="23"/>
      </right>
      <top>
        <color indexed="63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medium">
        <color indexed="21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 style="medium">
        <color indexed="21"/>
      </bottom>
    </border>
    <border>
      <left style="dotted">
        <color indexed="55"/>
      </left>
      <right style="dotted">
        <color indexed="55"/>
      </right>
      <top>
        <color indexed="63"/>
      </top>
      <bottom style="medium">
        <color indexed="21"/>
      </bottom>
    </border>
    <border>
      <left style="dotted">
        <color indexed="55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3"/>
      </left>
      <right>
        <color indexed="63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 style="dotted">
        <color indexed="55"/>
      </bottom>
    </border>
    <border>
      <left>
        <color indexed="63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medium">
        <color indexed="21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55"/>
      </right>
      <top style="dotted">
        <color indexed="55"/>
      </top>
      <bottom>
        <color indexed="63"/>
      </bottom>
    </border>
    <border>
      <left style="dotted">
        <color indexed="55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medium">
        <color indexed="38"/>
      </bottom>
    </border>
    <border>
      <left style="dotted">
        <color indexed="23"/>
      </left>
      <right style="dotted">
        <color indexed="23"/>
      </right>
      <top style="medium">
        <color indexed="38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dotted">
        <color indexed="55"/>
      </top>
      <bottom style="medium">
        <color indexed="21"/>
      </bottom>
    </border>
    <border>
      <left style="dotted">
        <color indexed="23"/>
      </left>
      <right>
        <color indexed="63"/>
      </right>
      <top style="dotted">
        <color indexed="23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21"/>
      </top>
      <bottom>
        <color indexed="63"/>
      </bottom>
    </border>
    <border>
      <left style="dotted">
        <color indexed="23"/>
      </left>
      <right>
        <color indexed="6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8"/>
      </bottom>
    </border>
    <border>
      <left style="dotted">
        <color indexed="55"/>
      </left>
      <right>
        <color indexed="63"/>
      </right>
      <top style="medium">
        <color indexed="21"/>
      </top>
      <bottom style="dotted">
        <color indexed="55"/>
      </bottom>
    </border>
    <border>
      <left style="dotted">
        <color indexed="55"/>
      </left>
      <right>
        <color indexed="63"/>
      </right>
      <top style="dotted">
        <color indexed="55"/>
      </top>
      <bottom style="medium">
        <color indexed="38"/>
      </bottom>
    </border>
    <border>
      <left>
        <color indexed="6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 style="dotted">
        <color indexed="23"/>
      </right>
      <top>
        <color indexed="63"/>
      </top>
      <bottom style="dotted">
        <color indexed="23"/>
      </bottom>
    </border>
    <border>
      <left style="dotted">
        <color indexed="23"/>
      </left>
      <right>
        <color indexed="63"/>
      </right>
      <top>
        <color indexed="63"/>
      </top>
      <bottom style="dotted">
        <color indexed="23"/>
      </bottom>
    </border>
    <border>
      <left>
        <color indexed="6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 style="dotted">
        <color indexed="23"/>
      </right>
      <top style="dotted">
        <color indexed="23"/>
      </top>
      <bottom style="thin">
        <color indexed="10"/>
      </bottom>
    </border>
    <border>
      <left style="dotted">
        <color indexed="23"/>
      </left>
      <right>
        <color indexed="63"/>
      </right>
      <top style="dotted">
        <color indexed="23"/>
      </top>
      <bottom style="thin">
        <color indexed="10"/>
      </bottom>
    </border>
    <border>
      <left>
        <color indexed="63"/>
      </left>
      <right style="dotted">
        <color indexed="55"/>
      </right>
      <top>
        <color indexed="63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21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>
        <color indexed="63"/>
      </bottom>
    </border>
    <border>
      <left>
        <color indexed="63"/>
      </left>
      <right>
        <color indexed="63"/>
      </right>
      <top style="medium">
        <color indexed="38"/>
      </top>
      <bottom style="medium">
        <color indexed="38"/>
      </bottom>
    </border>
    <border>
      <left>
        <color indexed="63"/>
      </left>
      <right style="dotted">
        <color indexed="23"/>
      </right>
      <top style="medium">
        <color indexed="38"/>
      </top>
      <bottom style="medium">
        <color indexed="21"/>
      </bottom>
    </border>
    <border>
      <left style="dotted">
        <color indexed="23"/>
      </left>
      <right style="dotted">
        <color indexed="23"/>
      </right>
      <top style="medium">
        <color indexed="38"/>
      </top>
      <bottom style="medium">
        <color indexed="21"/>
      </bottom>
    </border>
    <border>
      <left>
        <color indexed="63"/>
      </left>
      <right style="dotted">
        <color indexed="23"/>
      </right>
      <top style="medium">
        <color indexed="38"/>
      </top>
      <bottom>
        <color indexed="6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10" fontId="0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10" fontId="10" fillId="0" borderId="0" xfId="25" applyNumberFormat="1" applyFont="1" applyFill="1" applyBorder="1" applyAlignment="1">
      <alignment horizontal="right" vertical="center"/>
    </xf>
    <xf numFmtId="1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9" fillId="0" borderId="0" xfId="0" applyFont="1" applyAlignment="1">
      <alignment/>
    </xf>
    <xf numFmtId="3" fontId="11" fillId="0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 indent="1"/>
    </xf>
    <xf numFmtId="3" fontId="11" fillId="0" borderId="0" xfId="0" applyNumberFormat="1" applyFont="1" applyAlignment="1">
      <alignment horizontal="right" vertical="center" indent="1"/>
    </xf>
    <xf numFmtId="0" fontId="12" fillId="0" borderId="6" xfId="0" applyFont="1" applyBorder="1" applyAlignment="1">
      <alignment horizontal="center" vertical="center" wrapText="1"/>
    </xf>
    <xf numFmtId="14" fontId="12" fillId="0" borderId="7" xfId="0" applyNumberFormat="1" applyFont="1" applyBorder="1" applyAlignment="1">
      <alignment horizontal="center" vertical="center" wrapText="1"/>
    </xf>
    <xf numFmtId="0" fontId="22" fillId="0" borderId="5" xfId="20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horizontal="center" vertical="center" wrapText="1"/>
      <protection/>
    </xf>
    <xf numFmtId="0" fontId="11" fillId="0" borderId="0" xfId="0" applyFont="1" applyFill="1" applyBorder="1" applyAlignment="1">
      <alignment vertical="center"/>
    </xf>
    <xf numFmtId="14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/>
    </xf>
    <xf numFmtId="14" fontId="20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 shrinkToFit="1"/>
    </xf>
    <xf numFmtId="4" fontId="11" fillId="0" borderId="11" xfId="0" applyNumberFormat="1" applyFont="1" applyFill="1" applyBorder="1" applyAlignment="1">
      <alignment horizontal="right" vertical="center" indent="1"/>
    </xf>
    <xf numFmtId="3" fontId="11" fillId="0" borderId="11" xfId="0" applyNumberFormat="1" applyFont="1" applyFill="1" applyBorder="1" applyAlignment="1">
      <alignment horizontal="right" vertical="center" indent="1"/>
    </xf>
    <xf numFmtId="4" fontId="11" fillId="0" borderId="12" xfId="0" applyNumberFormat="1" applyFont="1" applyFill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horizontal="right" vertical="center" indent="1"/>
    </xf>
    <xf numFmtId="0" fontId="12" fillId="0" borderId="1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2" fillId="0" borderId="14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horizontal="right" vertical="center" indent="1"/>
    </xf>
    <xf numFmtId="14" fontId="11" fillId="0" borderId="0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vertical="center" wrapText="1"/>
    </xf>
    <xf numFmtId="0" fontId="12" fillId="0" borderId="15" xfId="0" applyFont="1" applyBorder="1" applyAlignment="1">
      <alignment horizontal="center" vertical="center" wrapText="1"/>
    </xf>
    <xf numFmtId="0" fontId="25" fillId="0" borderId="0" xfId="15" applyFont="1" applyFill="1" applyBorder="1" applyAlignment="1">
      <alignment horizontal="left" vertical="center"/>
    </xf>
    <xf numFmtId="0" fontId="25" fillId="0" borderId="0" xfId="15" applyFont="1" applyFill="1" applyBorder="1" applyAlignment="1">
      <alignment horizontal="left" vertical="center" wrapText="1"/>
    </xf>
    <xf numFmtId="0" fontId="25" fillId="0" borderId="0" xfId="15" applyNumberFormat="1" applyFont="1" applyFill="1" applyBorder="1" applyAlignment="1">
      <alignment horizontal="left" vertical="center"/>
    </xf>
    <xf numFmtId="0" fontId="25" fillId="0" borderId="0" xfId="15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4" fontId="11" fillId="0" borderId="0" xfId="0" applyNumberFormat="1" applyFont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 indent="1"/>
    </xf>
    <xf numFmtId="4" fontId="11" fillId="0" borderId="0" xfId="0" applyNumberFormat="1" applyFont="1" applyFill="1" applyBorder="1" applyAlignment="1">
      <alignment vertical="center"/>
    </xf>
    <xf numFmtId="0" fontId="22" fillId="0" borderId="0" xfId="20" applyFont="1" applyFill="1" applyBorder="1" applyAlignment="1">
      <alignment vertical="center" wrapText="1"/>
      <protection/>
    </xf>
    <xf numFmtId="10" fontId="22" fillId="0" borderId="0" xfId="21" applyNumberFormat="1" applyFont="1" applyFill="1" applyBorder="1" applyAlignment="1">
      <alignment horizontal="center" vertical="center" wrapText="1"/>
      <protection/>
    </xf>
    <xf numFmtId="4" fontId="29" fillId="0" borderId="16" xfId="0" applyNumberFormat="1" applyFont="1" applyFill="1" applyBorder="1" applyAlignment="1">
      <alignment horizontal="center" vertical="center"/>
    </xf>
    <xf numFmtId="4" fontId="29" fillId="0" borderId="17" xfId="0" applyNumberFormat="1" applyFont="1" applyFill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/>
    </xf>
    <xf numFmtId="10" fontId="0" fillId="0" borderId="0" xfId="0" applyNumberFormat="1" applyFill="1" applyBorder="1" applyAlignment="1">
      <alignment/>
    </xf>
    <xf numFmtId="0" fontId="12" fillId="0" borderId="9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 vertical="center"/>
    </xf>
    <xf numFmtId="10" fontId="22" fillId="0" borderId="21" xfId="21" applyNumberFormat="1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 shrinkToFit="1"/>
    </xf>
    <xf numFmtId="4" fontId="29" fillId="0" borderId="0" xfId="0" applyNumberFormat="1" applyFont="1" applyFill="1" applyBorder="1" applyAlignment="1">
      <alignment horizontal="right" vertical="center" indent="1"/>
    </xf>
    <xf numFmtId="10" fontId="29" fillId="0" borderId="0" xfId="0" applyNumberFormat="1" applyFont="1" applyFill="1" applyBorder="1" applyAlignment="1">
      <alignment horizontal="center" vertical="center"/>
    </xf>
    <xf numFmtId="3" fontId="29" fillId="0" borderId="0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7" fillId="0" borderId="6" xfId="0" applyFont="1" applyBorder="1" applyAlignment="1">
      <alignment vertical="center" wrapText="1"/>
    </xf>
    <xf numFmtId="0" fontId="8" fillId="0" borderId="0" xfId="0" applyFont="1" applyAlignment="1">
      <alignment/>
    </xf>
    <xf numFmtId="170" fontId="2" fillId="0" borderId="0" xfId="18" applyNumberFormat="1" applyFont="1" applyFill="1" applyBorder="1" applyAlignment="1">
      <alignment horizontal="right" wrapText="1"/>
      <protection/>
    </xf>
    <xf numFmtId="0" fontId="11" fillId="0" borderId="0" xfId="0" applyFont="1" applyBorder="1" applyAlignment="1">
      <alignment/>
    </xf>
    <xf numFmtId="0" fontId="22" fillId="0" borderId="22" xfId="20" applyFont="1" applyFill="1" applyBorder="1" applyAlignment="1">
      <alignment vertical="center" wrapText="1"/>
      <protection/>
    </xf>
    <xf numFmtId="10" fontId="22" fillId="0" borderId="23" xfId="21" applyNumberFormat="1" applyFont="1" applyFill="1" applyBorder="1" applyAlignment="1">
      <alignment horizontal="center" vertical="center" wrapText="1"/>
      <protection/>
    </xf>
    <xf numFmtId="10" fontId="22" fillId="0" borderId="24" xfId="21" applyNumberFormat="1" applyFont="1" applyFill="1" applyBorder="1" applyAlignment="1">
      <alignment horizontal="center" vertical="center" wrapText="1"/>
      <protection/>
    </xf>
    <xf numFmtId="0" fontId="12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/>
    </xf>
    <xf numFmtId="4" fontId="11" fillId="0" borderId="25" xfId="0" applyNumberFormat="1" applyFont="1" applyFill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 indent="1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 applyProtection="1">
      <alignment vertical="center" wrapText="1"/>
      <protection/>
    </xf>
    <xf numFmtId="0" fontId="22" fillId="0" borderId="26" xfId="20" applyFont="1" applyFill="1" applyBorder="1" applyAlignment="1">
      <alignment vertical="center" wrapText="1"/>
      <protection/>
    </xf>
    <xf numFmtId="10" fontId="22" fillId="0" borderId="27" xfId="21" applyNumberFormat="1" applyFont="1" applyFill="1" applyBorder="1" applyAlignment="1">
      <alignment horizontal="center" vertical="center" wrapText="1"/>
      <protection/>
    </xf>
    <xf numFmtId="0" fontId="11" fillId="0" borderId="28" xfId="0" applyFont="1" applyFill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1" xfId="0" applyFont="1" applyFill="1" applyBorder="1" applyAlignment="1">
      <alignment horizontal="center" vertical="center" wrapText="1" shrinkToFit="1"/>
    </xf>
    <xf numFmtId="4" fontId="12" fillId="0" borderId="32" xfId="0" applyNumberFormat="1" applyFont="1" applyFill="1" applyBorder="1" applyAlignment="1">
      <alignment horizontal="right" vertical="center" indent="1"/>
    </xf>
    <xf numFmtId="3" fontId="12" fillId="0" borderId="33" xfId="0" applyNumberFormat="1" applyFont="1" applyFill="1" applyBorder="1" applyAlignment="1">
      <alignment horizontal="right" vertical="center" indent="1"/>
    </xf>
    <xf numFmtId="4" fontId="12" fillId="0" borderId="34" xfId="0" applyNumberFormat="1" applyFont="1" applyFill="1" applyBorder="1" applyAlignment="1">
      <alignment horizontal="right" vertical="center" indent="1"/>
    </xf>
    <xf numFmtId="10" fontId="11" fillId="0" borderId="11" xfId="26" applyNumberFormat="1" applyFont="1" applyFill="1" applyBorder="1" applyAlignment="1">
      <alignment horizontal="right" vertical="center" indent="1"/>
    </xf>
    <xf numFmtId="10" fontId="12" fillId="0" borderId="16" xfId="0" applyNumberFormat="1" applyFont="1" applyFill="1" applyBorder="1" applyAlignment="1">
      <alignment horizontal="right" vertical="center" indent="1"/>
    </xf>
    <xf numFmtId="4" fontId="46" fillId="0" borderId="16" xfId="22" applyNumberFormat="1" applyFont="1" applyFill="1" applyBorder="1" applyAlignment="1">
      <alignment horizontal="right" vertical="center" wrapText="1" indent="1"/>
      <protection/>
    </xf>
    <xf numFmtId="3" fontId="46" fillId="0" borderId="16" xfId="22" applyNumberFormat="1" applyFont="1" applyFill="1" applyBorder="1" applyAlignment="1">
      <alignment horizontal="right" vertical="center" wrapText="1" indent="1"/>
      <protection/>
    </xf>
    <xf numFmtId="10" fontId="22" fillId="0" borderId="8" xfId="21" applyNumberFormat="1" applyFont="1" applyFill="1" applyBorder="1" applyAlignment="1">
      <alignment horizontal="right" vertical="center" wrapText="1" indent="1"/>
      <protection/>
    </xf>
    <xf numFmtId="0" fontId="7" fillId="0" borderId="0" xfId="0" applyFont="1" applyBorder="1" applyAlignment="1">
      <alignment horizontal="left" vertical="center"/>
    </xf>
    <xf numFmtId="0" fontId="11" fillId="0" borderId="35" xfId="0" applyFont="1" applyBorder="1" applyAlignment="1">
      <alignment vertical="center"/>
    </xf>
    <xf numFmtId="14" fontId="11" fillId="0" borderId="35" xfId="0" applyNumberFormat="1" applyFont="1" applyBorder="1" applyAlignment="1">
      <alignment horizontal="center" vertical="center"/>
    </xf>
    <xf numFmtId="14" fontId="11" fillId="0" borderId="36" xfId="0" applyNumberFormat="1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4" fontId="22" fillId="0" borderId="8" xfId="20" applyNumberFormat="1" applyFont="1" applyFill="1" applyBorder="1" applyAlignment="1">
      <alignment horizontal="center" vertical="center" wrapText="1"/>
      <protection/>
    </xf>
    <xf numFmtId="10" fontId="22" fillId="0" borderId="37" xfId="23" applyNumberFormat="1" applyFont="1" applyFill="1" applyBorder="1" applyAlignment="1">
      <alignment horizontal="right" vertical="center" wrapText="1" indent="1"/>
      <protection/>
    </xf>
    <xf numFmtId="0" fontId="11" fillId="0" borderId="26" xfId="0" applyFont="1" applyBorder="1" applyAlignment="1">
      <alignment horizontal="center" vertical="center"/>
    </xf>
    <xf numFmtId="14" fontId="22" fillId="0" borderId="38" xfId="20" applyNumberFormat="1" applyFont="1" applyFill="1" applyBorder="1" applyAlignment="1">
      <alignment horizontal="center" vertical="center" wrapText="1"/>
      <protection/>
    </xf>
    <xf numFmtId="10" fontId="22" fillId="0" borderId="38" xfId="21" applyNumberFormat="1" applyFont="1" applyFill="1" applyBorder="1" applyAlignment="1">
      <alignment horizontal="right" vertical="center" wrapText="1" indent="1"/>
      <protection/>
    </xf>
    <xf numFmtId="10" fontId="22" fillId="0" borderId="39" xfId="23" applyNumberFormat="1" applyFont="1" applyFill="1" applyBorder="1" applyAlignment="1">
      <alignment horizontal="right" vertical="center" wrapText="1" indent="1"/>
      <protection/>
    </xf>
    <xf numFmtId="10" fontId="11" fillId="0" borderId="0" xfId="0" applyNumberFormat="1" applyFont="1" applyFill="1" applyBorder="1" applyAlignment="1">
      <alignment horizontal="center" vertical="center"/>
    </xf>
    <xf numFmtId="10" fontId="11" fillId="0" borderId="0" xfId="0" applyNumberFormat="1" applyFont="1" applyAlignment="1">
      <alignment vertical="center"/>
    </xf>
    <xf numFmtId="0" fontId="22" fillId="0" borderId="8" xfId="19" applyFont="1" applyFill="1" applyBorder="1" applyAlignment="1">
      <alignment vertical="center" wrapText="1"/>
      <protection/>
    </xf>
    <xf numFmtId="4" fontId="22" fillId="0" borderId="8" xfId="19" applyNumberFormat="1" applyFont="1" applyFill="1" applyBorder="1" applyAlignment="1">
      <alignment horizontal="center" vertical="center" wrapText="1"/>
      <protection/>
    </xf>
    <xf numFmtId="3" fontId="22" fillId="0" borderId="8" xfId="19" applyNumberFormat="1" applyFont="1" applyFill="1" applyBorder="1" applyAlignment="1">
      <alignment horizontal="center" vertical="center" wrapText="1"/>
      <protection/>
    </xf>
    <xf numFmtId="4" fontId="22" fillId="0" borderId="8" xfId="19" applyNumberFormat="1" applyFont="1" applyFill="1" applyBorder="1" applyAlignment="1">
      <alignment horizontal="right" vertical="center" wrapText="1" indent="1"/>
      <protection/>
    </xf>
    <xf numFmtId="3" fontId="22" fillId="0" borderId="8" xfId="19" applyNumberFormat="1" applyFont="1" applyFill="1" applyBorder="1" applyAlignment="1">
      <alignment horizontal="right" vertical="center" wrapText="1" indent="1"/>
      <protection/>
    </xf>
    <xf numFmtId="0" fontId="23" fillId="0" borderId="21" xfId="15" applyFont="1" applyFill="1" applyBorder="1" applyAlignment="1">
      <alignment vertical="center" wrapText="1"/>
    </xf>
    <xf numFmtId="4" fontId="12" fillId="0" borderId="16" xfId="0" applyNumberFormat="1" applyFont="1" applyFill="1" applyBorder="1" applyAlignment="1">
      <alignment horizontal="center" vertical="center"/>
    </xf>
    <xf numFmtId="4" fontId="12" fillId="0" borderId="17" xfId="0" applyNumberFormat="1" applyFont="1" applyFill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4" fontId="12" fillId="0" borderId="33" xfId="0" applyNumberFormat="1" applyFont="1" applyFill="1" applyBorder="1" applyAlignment="1">
      <alignment horizontal="right" vertical="center" indent="1"/>
    </xf>
    <xf numFmtId="0" fontId="11" fillId="0" borderId="40" xfId="0" applyFont="1" applyFill="1" applyBorder="1" applyAlignment="1">
      <alignment vertical="center"/>
    </xf>
    <xf numFmtId="4" fontId="12" fillId="0" borderId="24" xfId="0" applyNumberFormat="1" applyFont="1" applyFill="1" applyBorder="1" applyAlignment="1">
      <alignment horizontal="right" vertical="center" indent="1"/>
    </xf>
    <xf numFmtId="9" fontId="11" fillId="0" borderId="0" xfId="0" applyNumberFormat="1" applyFont="1" applyAlignment="1">
      <alignment horizontal="right" vertical="center" indent="1"/>
    </xf>
    <xf numFmtId="0" fontId="22" fillId="0" borderId="0" xfId="20" applyFont="1" applyFill="1" applyBorder="1" applyAlignment="1">
      <alignment horizontal="left" vertical="center" wrapText="1"/>
      <protection/>
    </xf>
    <xf numFmtId="0" fontId="22" fillId="0" borderId="5" xfId="20" applyFont="1" applyFill="1" applyBorder="1" applyAlignment="1">
      <alignment horizontal="left" vertical="center" wrapText="1"/>
      <protection/>
    </xf>
    <xf numFmtId="0" fontId="20" fillId="0" borderId="5" xfId="0" applyFont="1" applyBorder="1" applyAlignment="1">
      <alignment horizontal="left" vertical="center" wrapText="1"/>
    </xf>
    <xf numFmtId="10" fontId="22" fillId="0" borderId="0" xfId="21" applyNumberFormat="1" applyFont="1" applyFill="1" applyBorder="1" applyAlignment="1">
      <alignment vertical="center" wrapText="1"/>
      <protection/>
    </xf>
    <xf numFmtId="10" fontId="22" fillId="0" borderId="8" xfId="21" applyNumberFormat="1" applyFont="1" applyFill="1" applyBorder="1" applyAlignment="1">
      <alignment vertical="center" wrapText="1"/>
      <protection/>
    </xf>
    <xf numFmtId="10" fontId="20" fillId="0" borderId="8" xfId="0" applyNumberFormat="1" applyFont="1" applyBorder="1" applyAlignment="1">
      <alignment vertical="center" wrapText="1"/>
    </xf>
    <xf numFmtId="10" fontId="22" fillId="0" borderId="21" xfId="21" applyNumberFormat="1" applyFont="1" applyFill="1" applyBorder="1" applyAlignment="1">
      <alignment vertical="center" wrapText="1"/>
      <protection/>
    </xf>
    <xf numFmtId="10" fontId="22" fillId="0" borderId="24" xfId="21" applyNumberFormat="1" applyFont="1" applyFill="1" applyBorder="1" applyAlignment="1">
      <alignment vertical="center" wrapText="1"/>
      <protection/>
    </xf>
    <xf numFmtId="10" fontId="11" fillId="0" borderId="0" xfId="0" applyNumberFormat="1" applyFont="1" applyFill="1" applyBorder="1" applyAlignment="1">
      <alignment vertical="center"/>
    </xf>
    <xf numFmtId="4" fontId="11" fillId="0" borderId="11" xfId="0" applyNumberFormat="1" applyFont="1" applyFill="1" applyBorder="1" applyAlignment="1">
      <alignment vertical="center"/>
    </xf>
    <xf numFmtId="4" fontId="11" fillId="0" borderId="12" xfId="0" applyNumberFormat="1" applyFont="1" applyFill="1" applyBorder="1" applyAlignment="1">
      <alignment vertical="center"/>
    </xf>
    <xf numFmtId="0" fontId="11" fillId="0" borderId="0" xfId="0" applyFont="1" applyFill="1" applyAlignment="1">
      <alignment horizontal="left" vertical="center" wrapText="1" shrinkToFit="1"/>
    </xf>
    <xf numFmtId="0" fontId="11" fillId="0" borderId="10" xfId="0" applyFont="1" applyBorder="1" applyAlignment="1">
      <alignment vertical="center"/>
    </xf>
    <xf numFmtId="4" fontId="11" fillId="0" borderId="0" xfId="0" applyNumberFormat="1" applyFont="1" applyFill="1" applyAlignment="1">
      <alignment vertical="center"/>
    </xf>
    <xf numFmtId="4" fontId="11" fillId="0" borderId="11" xfId="0" applyNumberFormat="1" applyFont="1" applyBorder="1" applyAlignment="1">
      <alignment vertical="center"/>
    </xf>
    <xf numFmtId="10" fontId="22" fillId="0" borderId="0" xfId="21" applyNumberFormat="1" applyFont="1" applyFill="1" applyBorder="1" applyAlignment="1">
      <alignment horizontal="right" vertical="center" wrapText="1" indent="1"/>
      <protection/>
    </xf>
    <xf numFmtId="10" fontId="11" fillId="0" borderId="8" xfId="0" applyNumberFormat="1" applyFont="1" applyBorder="1" applyAlignment="1">
      <alignment horizontal="right" vertical="center" indent="1"/>
    </xf>
    <xf numFmtId="4" fontId="11" fillId="0" borderId="12" xfId="0" applyNumberFormat="1" applyFont="1" applyBorder="1" applyAlignment="1">
      <alignment vertical="center"/>
    </xf>
    <xf numFmtId="10" fontId="11" fillId="0" borderId="41" xfId="0" applyNumberFormat="1" applyFont="1" applyBorder="1" applyAlignment="1">
      <alignment horizontal="right" vertical="center" indent="1"/>
    </xf>
    <xf numFmtId="10" fontId="11" fillId="0" borderId="21" xfId="0" applyNumberFormat="1" applyFont="1" applyBorder="1" applyAlignment="1">
      <alignment horizontal="right" vertical="center" indent="1"/>
    </xf>
    <xf numFmtId="10" fontId="0" fillId="0" borderId="21" xfId="0" applyNumberFormat="1" applyBorder="1" applyAlignment="1">
      <alignment horizontal="right" vertical="center" indent="1"/>
    </xf>
    <xf numFmtId="10" fontId="11" fillId="0" borderId="42" xfId="0" applyNumberFormat="1" applyFont="1" applyBorder="1" applyAlignment="1">
      <alignment horizontal="right" vertical="center" indent="1"/>
    </xf>
    <xf numFmtId="10" fontId="0" fillId="0" borderId="41" xfId="0" applyNumberFormat="1" applyBorder="1" applyAlignment="1">
      <alignment horizontal="right" vertical="center" indent="1"/>
    </xf>
    <xf numFmtId="10" fontId="11" fillId="0" borderId="21" xfId="0" applyNumberFormat="1" applyFont="1" applyFill="1" applyBorder="1" applyAlignment="1">
      <alignment horizontal="right" vertical="center" indent="1"/>
    </xf>
    <xf numFmtId="10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vertical="center"/>
    </xf>
    <xf numFmtId="2" fontId="11" fillId="0" borderId="12" xfId="0" applyNumberFormat="1" applyFont="1" applyFill="1" applyBorder="1" applyAlignment="1">
      <alignment horizontal="right" vertical="center" indent="1"/>
    </xf>
    <xf numFmtId="2" fontId="11" fillId="0" borderId="0" xfId="0" applyNumberFormat="1" applyFont="1" applyAlignment="1">
      <alignment vertical="center"/>
    </xf>
    <xf numFmtId="169" fontId="0" fillId="0" borderId="0" xfId="0" applyNumberFormat="1" applyAlignment="1">
      <alignment/>
    </xf>
    <xf numFmtId="171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0" fillId="0" borderId="0" xfId="0" applyFont="1" applyBorder="1" applyAlignment="1">
      <alignment horizontal="left" vertical="center" wrapText="1"/>
    </xf>
    <xf numFmtId="10" fontId="20" fillId="0" borderId="0" xfId="0" applyNumberFormat="1" applyFont="1" applyBorder="1" applyAlignment="1">
      <alignment vertical="center" wrapText="1"/>
    </xf>
    <xf numFmtId="0" fontId="11" fillId="0" borderId="43" xfId="0" applyFont="1" applyFill="1" applyBorder="1" applyAlignment="1">
      <alignment horizontal="left" vertical="center" wrapText="1" shrinkToFit="1"/>
    </xf>
    <xf numFmtId="4" fontId="11" fillId="0" borderId="44" xfId="0" applyNumberFormat="1" applyFont="1" applyFill="1" applyBorder="1" applyAlignment="1">
      <alignment horizontal="right" vertical="center" indent="1"/>
    </xf>
    <xf numFmtId="10" fontId="11" fillId="0" borderId="44" xfId="26" applyNumberFormat="1" applyFont="1" applyFill="1" applyBorder="1" applyAlignment="1">
      <alignment horizontal="right" vertical="center" indent="1"/>
    </xf>
    <xf numFmtId="4" fontId="11" fillId="0" borderId="45" xfId="0" applyNumberFormat="1" applyFont="1" applyFill="1" applyBorder="1" applyAlignment="1">
      <alignment horizontal="right" vertical="center" indent="1"/>
    </xf>
    <xf numFmtId="0" fontId="11" fillId="0" borderId="46" xfId="0" applyFont="1" applyFill="1" applyBorder="1" applyAlignment="1">
      <alignment horizontal="left" vertical="center" wrapText="1" shrinkToFit="1"/>
    </xf>
    <xf numFmtId="4" fontId="11" fillId="0" borderId="47" xfId="0" applyNumberFormat="1" applyFont="1" applyFill="1" applyBorder="1" applyAlignment="1">
      <alignment horizontal="right" vertical="center" indent="1"/>
    </xf>
    <xf numFmtId="10" fontId="11" fillId="0" borderId="47" xfId="26" applyNumberFormat="1" applyFont="1" applyFill="1" applyBorder="1" applyAlignment="1">
      <alignment horizontal="right" vertical="center" indent="1"/>
    </xf>
    <xf numFmtId="4" fontId="11" fillId="0" borderId="48" xfId="0" applyNumberFormat="1" applyFont="1" applyFill="1" applyBorder="1" applyAlignment="1">
      <alignment horizontal="right" vertical="center" indent="1"/>
    </xf>
    <xf numFmtId="0" fontId="7" fillId="0" borderId="25" xfId="0" applyFont="1" applyBorder="1" applyAlignment="1">
      <alignment horizontal="left" vertical="center"/>
    </xf>
    <xf numFmtId="0" fontId="46" fillId="0" borderId="25" xfId="22" applyFont="1" applyFill="1" applyBorder="1" applyAlignment="1">
      <alignment horizontal="center" vertical="center" wrapText="1"/>
      <protection/>
    </xf>
    <xf numFmtId="0" fontId="46" fillId="0" borderId="49" xfId="22" applyFont="1" applyFill="1" applyBorder="1" applyAlignment="1">
      <alignment horizontal="center" vertical="center" wrapText="1"/>
      <protection/>
    </xf>
    <xf numFmtId="0" fontId="10" fillId="0" borderId="6" xfId="0" applyFont="1" applyBorder="1" applyAlignment="1">
      <alignment horizontal="left" vertical="center" wrapText="1"/>
    </xf>
    <xf numFmtId="0" fontId="11" fillId="0" borderId="4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2" fillId="0" borderId="5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1" fillId="0" borderId="5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0" fillId="0" borderId="52" xfId="0" applyBorder="1" applyAlignment="1">
      <alignment/>
    </xf>
    <xf numFmtId="0" fontId="10" fillId="0" borderId="40" xfId="0" applyFont="1" applyFill="1" applyBorder="1" applyAlignment="1">
      <alignment horizontal="left" vertical="center"/>
    </xf>
    <xf numFmtId="0" fontId="10" fillId="0" borderId="51" xfId="0" applyFont="1" applyFill="1" applyBorder="1" applyAlignment="1">
      <alignment horizontal="left" vertical="center"/>
    </xf>
    <xf numFmtId="0" fontId="12" fillId="0" borderId="6" xfId="0" applyFont="1" applyFill="1" applyBorder="1" applyAlignment="1">
      <alignment horizontal="center" vertical="center" wrapText="1"/>
    </xf>
    <xf numFmtId="0" fontId="12" fillId="0" borderId="53" xfId="0" applyFont="1" applyFill="1" applyBorder="1" applyAlignment="1">
      <alignment horizontal="center" vertical="center" wrapText="1"/>
    </xf>
    <xf numFmtId="0" fontId="12" fillId="0" borderId="54" xfId="0" applyFont="1" applyFill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</cellXfs>
  <cellStyles count="15">
    <cellStyle name="Normal" xfId="0"/>
    <cellStyle name="Гиперссылка" xfId="15"/>
    <cellStyle name="Currency" xfId="16"/>
    <cellStyle name="Currency [0]" xfId="17"/>
    <cellStyle name="Обычный_Nastya_Otkrit" xfId="18"/>
    <cellStyle name="Обычный_Відкр_1" xfId="19"/>
    <cellStyle name="Обычный_Відкр_2" xfId="20"/>
    <cellStyle name="Обычный_З_2_28.10" xfId="21"/>
    <cellStyle name="Обычный_Лист2" xfId="22"/>
    <cellStyle name="Обычный_Лист5" xfId="23"/>
    <cellStyle name="Открывавшаяся гиперссылка" xfId="24"/>
    <cellStyle name="Percent" xfId="25"/>
    <cellStyle name="Процентный 2" xfId="26"/>
    <cellStyle name="Comma" xfId="27"/>
    <cellStyle name="Comma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Динаміка ВЧА відкритих ІСІ за 2012 рік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9999FF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Графіки!$A$2:$A$10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Графіки!$B$2:$B$10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axId val="7585520"/>
        <c:axId val="1160817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Графіки!$A$2:$A$10</c:f>
              <c:str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strCache>
            </c:strRef>
          </c:cat>
          <c:val>
            <c:numRef>
              <c:f>Графіки!$C$2:$C$10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0447354"/>
        <c:axId val="26917323"/>
      </c:lineChart>
      <c:catAx>
        <c:axId val="75855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60817"/>
        <c:crosses val="autoZero"/>
        <c:auto val="1"/>
        <c:lblOffset val="100"/>
        <c:noMultiLvlLbl val="0"/>
      </c:catAx>
      <c:valAx>
        <c:axId val="1160817"/>
        <c:scaling>
          <c:orientation val="minMax"/>
          <c:max val="245000000"/>
          <c:min val="0"/>
        </c:scaling>
        <c:axPos val="l"/>
        <c:delete val="0"/>
        <c:numFmt formatCode="General" sourceLinked="0"/>
        <c:majorTickMark val="in"/>
        <c:minorTickMark val="none"/>
        <c:tickLblPos val="nextTo"/>
        <c:crossAx val="7585520"/>
        <c:crossesAt val="1"/>
        <c:crossBetween val="between"/>
        <c:dispUnits>
          <c:builtInUnit val="millions"/>
          <c:dispUnitsLbl>
            <c:layout/>
            <c:spPr>
              <a:noFill/>
              <a:ln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/>
                </a:pPr>
              </a:p>
            </c:txPr>
          </c:dispUnitsLbl>
        </c:dispUnits>
        <c:majorUnit val="50000000"/>
        <c:minorUnit val="10000000"/>
      </c:valAx>
      <c:catAx>
        <c:axId val="10447354"/>
        <c:scaling>
          <c:orientation val="minMax"/>
        </c:scaling>
        <c:axPos val="b"/>
        <c:delete val="1"/>
        <c:majorTickMark val="in"/>
        <c:minorTickMark val="none"/>
        <c:tickLblPos val="nextTo"/>
        <c:crossAx val="26917323"/>
        <c:crosses val="autoZero"/>
        <c:auto val="0"/>
        <c:lblOffset val="100"/>
        <c:noMultiLvlLbl val="0"/>
      </c:catAx>
      <c:valAx>
        <c:axId val="2691732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447354"/>
        <c:crosses val="max"/>
        <c:crossBetween val="between"/>
        <c:dispUnits/>
      </c:valAx>
      <c:spPr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закритих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65"/>
          <c:w val="1"/>
          <c:h val="0.85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4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1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23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'З_діаграма(дох)'!$A$2:$A$22</c:f>
              <c:strCache/>
            </c:strRef>
          </c:cat>
          <c:val>
            <c:numRef>
              <c:f>'З_діаграма(дох)'!$B$2:$B$22</c:f>
              <c:numCache/>
            </c:numRef>
          </c:val>
        </c:ser>
        <c:gapWidth val="60"/>
        <c:axId val="23210408"/>
        <c:axId val="7567081"/>
      </c:barChart>
      <c:catAx>
        <c:axId val="2321040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567081"/>
        <c:crosses val="autoZero"/>
        <c:auto val="0"/>
        <c:lblOffset val="100"/>
        <c:tickLblSkip val="1"/>
        <c:noMultiLvlLbl val="0"/>
      </c:catAx>
      <c:valAx>
        <c:axId val="7567081"/>
        <c:scaling>
          <c:orientation val="minMax"/>
          <c:max val="0.04"/>
          <c:min val="-0.0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21040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1" u="none" baseline="0">
                <a:latin typeface="Arial Cyr"/>
                <a:ea typeface="Arial Cyr"/>
                <a:cs typeface="Arial Cyr"/>
              </a:rPr>
              <a:t>Динаміка індексів українських акцій та доходності публічних фондів у серпні 2012 року</a:t>
            </a:r>
          </a:p>
        </c:rich>
      </c:tx>
      <c:layout>
        <c:manualLayout>
          <c:xMode val="factor"/>
          <c:yMode val="factor"/>
          <c:x val="0.000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8525"/>
          <c:w val="0.9915"/>
          <c:h val="0.59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'інд+дох'!$B$2</c:f>
              <c:strCache>
                <c:ptCount val="1"/>
                <c:pt idx="0">
                  <c:v>Індекс ПФТС</c:v>
                </c:pt>
              </c:strCache>
            </c:strRef>
          </c:tx>
          <c:spPr>
            <a:solidFill>
              <a:srgbClr val="99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3366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3366FF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'інд+дох'!$B$3:$B$5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</c:f>
              <c:strCache>
                <c:ptCount val="1"/>
                <c:pt idx="0">
                  <c:v>Індекс УБ</c:v>
                </c:pt>
              </c:strCache>
            </c:strRef>
          </c:tx>
          <c:spPr>
            <a:solidFill>
              <a:srgbClr val="CCFF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8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8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'інд+дох'!$C$3:$C$5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'інд+дох'!$D$2</c:f>
              <c:strCache>
                <c:ptCount val="1"/>
                <c:pt idx="0">
                  <c:v>Відкриті ІСІ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'інд+дох'!$D$3:$D$5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3"/>
          <c:order val="3"/>
          <c:tx>
            <c:strRef>
              <c:f>'інд+дох'!$E$2</c:f>
              <c:strCache>
                <c:ptCount val="1"/>
                <c:pt idx="0">
                  <c:v>Інтервальні ІСІ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808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808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'інд+дох'!$E$3:$E$5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4"/>
          <c:order val="4"/>
          <c:tx>
            <c:strRef>
              <c:f>'інд+дох'!$F$2</c:f>
              <c:strCache>
                <c:ptCount val="1"/>
                <c:pt idx="0">
                  <c:v>Закриті ІСІ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75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8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075" b="1" i="0" u="none" baseline="0">
                    <a:solidFill>
                      <a:srgbClr val="00008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'інд+дох'!$A$3:$A$5</c:f>
              <c:strCache/>
            </c:strRef>
          </c:cat>
          <c:val>
            <c:numRef>
              <c:f>'інд+дох'!$F$3:$F$5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-10"/>
        <c:gapWidth val="400"/>
        <c:axId val="40929316"/>
        <c:axId val="32819525"/>
      </c:barChart>
      <c:catAx>
        <c:axId val="4092931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1075" b="1" i="1" u="none" baseline="0">
                <a:latin typeface="Arial Cyr"/>
                <a:ea typeface="Arial Cyr"/>
                <a:cs typeface="Arial Cyr"/>
              </a:defRPr>
            </a:pPr>
          </a:p>
        </c:txPr>
        <c:crossAx val="32819525"/>
        <c:crosses val="autoZero"/>
        <c:auto val="1"/>
        <c:lblOffset val="0"/>
        <c:noMultiLvlLbl val="0"/>
      </c:catAx>
      <c:valAx>
        <c:axId val="32819525"/>
        <c:scaling>
          <c:orientation val="minMax"/>
          <c:max val="0.02"/>
        </c:scaling>
        <c:axPos val="l"/>
        <c:delete val="0"/>
        <c:numFmt formatCode="0%" sourceLinked="0"/>
        <c:majorTickMark val="out"/>
        <c:minorTickMark val="none"/>
        <c:tickLblPos val="nextTo"/>
        <c:crossAx val="409293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45"/>
          <c:y val="0.84975"/>
          <c:w val="0.6435"/>
          <c:h val="0.0845"/>
        </c:manualLayout>
      </c:layout>
      <c:overlay val="0"/>
      <c:spPr>
        <a:ln w="3175">
          <a:solidFill>
            <a:srgbClr val="FFFFCC"/>
          </a:solidFill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1" u="none" baseline="0">
                <a:latin typeface="Arial Cyr"/>
                <a:ea typeface="Arial Cyr"/>
                <a:cs typeface="Arial Cyr"/>
              </a:rPr>
              <a:t>Динаміка українських та світових індексів акцій 
у серпні 2012 року</a:t>
            </a:r>
          </a:p>
        </c:rich>
      </c:tx>
      <c:layout>
        <c:manualLayout>
          <c:xMode val="factor"/>
          <c:yMode val="factor"/>
          <c:x val="-0.0067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2"/>
          <c:w val="1"/>
          <c:h val="0.68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'інд+дох'!$B$22</c:f>
              <c:strCache>
                <c:ptCount val="1"/>
                <c:pt idx="0">
                  <c:v>Зміна за місяць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dist"/>
                <a:lstStyle/>
                <a:p>
                  <a:pPr>
                    <a:defRPr lang="en-US" cap="none" sz="1100" b="1" i="0" u="none" baseline="0">
                      <a:solidFill>
                        <a:srgbClr val="333333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.00%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%" sourceLinked="0"/>
            <c:txPr>
              <a:bodyPr vert="horz" rot="0" anchor="dist"/>
              <a:lstStyle/>
              <a:p>
                <a:pPr>
                  <a:defRPr lang="en-US" cap="none" sz="1100" b="1" i="0" u="none" baseline="0">
                    <a:solidFill>
                      <a:srgbClr val="333333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'інд+дох'!$B$23:$B$34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'інд+дох'!$C$22</c:f>
              <c:strCache>
                <c:ptCount val="1"/>
                <c:pt idx="0">
                  <c:v>Зміна з початку року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'інд+дох'!$A$23:$A$34</c:f>
              <c:strCache/>
            </c:strRef>
          </c:cat>
          <c:val>
            <c:numRef>
              <c:f>'інд+дох'!$C$23:$C$34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-20"/>
        <c:gapWidth val="100"/>
        <c:axId val="26940270"/>
        <c:axId val="41135839"/>
      </c:barChart>
      <c:catAx>
        <c:axId val="2694027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1135839"/>
        <c:crosses val="autoZero"/>
        <c:auto val="0"/>
        <c:lblOffset val="100"/>
        <c:tickLblSkip val="1"/>
        <c:noMultiLvlLbl val="0"/>
      </c:catAx>
      <c:valAx>
        <c:axId val="41135839"/>
        <c:scaling>
          <c:orientation val="minMax"/>
          <c:max val="0.16"/>
          <c:min val="-0.32"/>
        </c:scaling>
        <c:axPos val="b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3333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9402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"/>
          <c:y val="0.9225"/>
          <c:w val="0.59725"/>
          <c:h val="0.05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Частки фондів у сукупній ВЧА відкритих ІСІ</a:t>
            </a:r>
          </a:p>
        </c:rich>
      </c:tx>
      <c:layout>
        <c:manualLayout>
          <c:xMode val="factor"/>
          <c:yMode val="factor"/>
          <c:x val="-0.01475"/>
          <c:y val="0.0425"/>
        </c:manualLayout>
      </c:layout>
      <c:spPr>
        <a:noFill/>
        <a:ln>
          <a:noFill/>
        </a:ln>
      </c:spPr>
    </c:title>
    <c:view3D>
      <c:rotX val="35"/>
      <c:hPercent val="50"/>
      <c:rotY val="260"/>
      <c:depthPercent val="100"/>
      <c:rAngAx val="1"/>
    </c:view3D>
    <c:plotArea>
      <c:layout>
        <c:manualLayout>
          <c:xMode val="edge"/>
          <c:yMode val="edge"/>
          <c:x val="0.29375"/>
          <c:y val="0.2835"/>
          <c:w val="0.45925"/>
          <c:h val="0.402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В_ВЧА!$C$46:$C$56</c:f>
              <c:numCache/>
            </c:numRef>
          </c:val>
        </c:ser>
        <c:ser>
          <c:idx val="1"/>
          <c:order val="1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В_ВЧА!$B$46:$B$56</c:f>
              <c:strCache/>
            </c:strRef>
          </c:cat>
          <c:val>
            <c:numRef>
              <c:f>В_ВЧА!$D$46:$D$56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відкритих ІСІ за місяць</a:t>
            </a:r>
          </a:p>
        </c:rich>
      </c:tx>
      <c:layout>
        <c:manualLayout>
          <c:xMode val="factor"/>
          <c:yMode val="factor"/>
          <c:x val="0.035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75"/>
          <c:w val="0.973"/>
          <c:h val="0.57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'В_динаміка ВЧА'!$C$78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ВЧА'!$C$79:$C$88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ser>
          <c:idx val="0"/>
          <c:order val="1"/>
          <c:tx>
            <c:strRef>
              <c:f>'В_динаміка ВЧА'!$E$78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ВЧА'!$E$79:$E$88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overlap val="-30"/>
        <c:axId val="34678232"/>
        <c:axId val="43668633"/>
      </c:barChart>
      <c:lineChart>
        <c:grouping val="standard"/>
        <c:varyColors val="0"/>
        <c:ser>
          <c:idx val="2"/>
          <c:order val="2"/>
          <c:tx>
            <c:strRef>
              <c:f>'В_динаміка ВЧА'!$D$78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'В_динаміка ВЧА'!$B$79:$B$88</c:f>
              <c:strCache/>
            </c:strRef>
          </c:cat>
          <c:val>
            <c:numRef>
              <c:f>'В_динаміка ВЧА'!$D$79:$D$88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axId val="57473378"/>
        <c:axId val="47498355"/>
      </c:lineChart>
      <c:catAx>
        <c:axId val="34678232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43668633"/>
        <c:crosses val="autoZero"/>
        <c:auto val="0"/>
        <c:lblOffset val="40"/>
        <c:noMultiLvlLbl val="0"/>
      </c:catAx>
      <c:valAx>
        <c:axId val="43668633"/>
        <c:scaling>
          <c:orientation val="minMax"/>
          <c:min val="-1600"/>
        </c:scaling>
        <c:axPos val="l"/>
        <c:delete val="0"/>
        <c:numFmt formatCode="#,##0" sourceLinked="0"/>
        <c:majorTickMark val="in"/>
        <c:minorTickMark val="none"/>
        <c:tickLblPos val="nextTo"/>
        <c:crossAx val="34678232"/>
        <c:crossesAt val="1"/>
        <c:crossBetween val="between"/>
        <c:dispUnits/>
      </c:valAx>
      <c:catAx>
        <c:axId val="57473378"/>
        <c:scaling>
          <c:orientation val="minMax"/>
        </c:scaling>
        <c:axPos val="b"/>
        <c:delete val="1"/>
        <c:majorTickMark val="in"/>
        <c:minorTickMark val="none"/>
        <c:tickLblPos val="nextTo"/>
        <c:crossAx val="47498355"/>
        <c:crosses val="autoZero"/>
        <c:auto val="0"/>
        <c:lblOffset val="100"/>
        <c:noMultiLvlLbl val="0"/>
      </c:catAx>
      <c:valAx>
        <c:axId val="47498355"/>
        <c:scaling>
          <c:orientation val="minMax"/>
          <c:max val="0.4"/>
          <c:min val="-0.8"/>
        </c:scaling>
        <c:axPos val="l"/>
        <c:delete val="0"/>
        <c:numFmt formatCode="0%" sourceLinked="0"/>
        <c:majorTickMark val="in"/>
        <c:minorTickMark val="none"/>
        <c:tickLblPos val="nextTo"/>
        <c:crossAx val="5747337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175"/>
          <c:y val="0.813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відкритих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625"/>
          <c:w val="1"/>
          <c:h val="0.903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6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7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8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40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41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42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3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44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'В_діаграма(дох)'!$A$2:$A$48</c:f>
              <c:strCache/>
            </c:strRef>
          </c:cat>
          <c:val>
            <c:numRef>
              <c:f>'В_діаграма(дох)'!$B$2:$B$48</c:f>
              <c:numCache>
                <c:ptCount val="4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</c:numCache>
            </c:numRef>
          </c:val>
        </c:ser>
        <c:gapWidth val="60"/>
        <c:axId val="24832012"/>
        <c:axId val="22161517"/>
      </c:barChart>
      <c:catAx>
        <c:axId val="248320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161517"/>
        <c:crosses val="autoZero"/>
        <c:auto val="0"/>
        <c:lblOffset val="0"/>
        <c:tickLblSkip val="1"/>
        <c:noMultiLvlLbl val="0"/>
      </c:catAx>
      <c:valAx>
        <c:axId val="22161517"/>
        <c:scaling>
          <c:orientation val="minMax"/>
          <c:max val="0.04"/>
          <c:min val="-0.098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8320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75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інтервальних ІСІ за місяць</a:t>
            </a:r>
          </a:p>
        </c:rich>
      </c:tx>
      <c:layout>
        <c:manualLayout>
          <c:xMode val="factor"/>
          <c:yMode val="factor"/>
          <c:x val="-0.01825"/>
          <c:y val="0.03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29"/>
          <c:w val="1"/>
          <c:h val="0.5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'І_динаміка ВЧА'!$C$41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ВЧА'!$B$42:$B$49</c:f>
              <c:strCache/>
            </c:strRef>
          </c:cat>
          <c:val>
            <c:numRef>
              <c:f>'І_динаміка ВЧА'!$C$42:$C$49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0"/>
          <c:order val="1"/>
          <c:tx>
            <c:strRef>
              <c:f>'І_динаміка ВЧА'!$E$41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'І_динаміка ВЧА'!$B$42:$B$49</c:f>
              <c:strCache/>
            </c:strRef>
          </c:cat>
          <c:val>
            <c:numRef>
              <c:f>'І_динаміка ВЧА'!$E$42:$E$49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overlap val="-20"/>
        <c:axId val="65235926"/>
        <c:axId val="50252423"/>
      </c:barChart>
      <c:lineChart>
        <c:grouping val="standard"/>
        <c:varyColors val="0"/>
        <c:ser>
          <c:idx val="2"/>
          <c:order val="2"/>
          <c:tx>
            <c:strRef>
              <c:f>'І_динаміка ВЧА'!$D$41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'І_динаміка ВЧА'!$D$42:$D$49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axId val="49618624"/>
        <c:axId val="43914433"/>
      </c:lineChart>
      <c:catAx>
        <c:axId val="65235926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0252423"/>
        <c:crosses val="autoZero"/>
        <c:auto val="0"/>
        <c:lblOffset val="100"/>
        <c:noMultiLvlLbl val="0"/>
      </c:catAx>
      <c:valAx>
        <c:axId val="50252423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65235926"/>
        <c:crossesAt val="1"/>
        <c:crossBetween val="between"/>
        <c:dispUnits/>
      </c:valAx>
      <c:catAx>
        <c:axId val="49618624"/>
        <c:scaling>
          <c:orientation val="minMax"/>
        </c:scaling>
        <c:axPos val="b"/>
        <c:delete val="1"/>
        <c:majorTickMark val="in"/>
        <c:minorTickMark val="none"/>
        <c:tickLblPos val="nextTo"/>
        <c:crossAx val="43914433"/>
        <c:crosses val="autoZero"/>
        <c:auto val="0"/>
        <c:lblOffset val="100"/>
        <c:noMultiLvlLbl val="0"/>
      </c:catAx>
      <c:valAx>
        <c:axId val="43914433"/>
        <c:scaling>
          <c:orientation val="minMax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9618624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375"/>
          <c:y val="0.838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latin typeface="Arial Cyr"/>
                <a:ea typeface="Arial Cyr"/>
                <a:cs typeface="Arial Cyr"/>
              </a:rPr>
              <a:t>Доходність інтервальних фондів, 
банківських депозитів та індексів за місяць</a:t>
            </a:r>
          </a:p>
        </c:rich>
      </c:tx>
      <c:layout>
        <c:manualLayout>
          <c:xMode val="factor"/>
          <c:yMode val="factor"/>
          <c:x val="0.008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8975"/>
          <c:w val="0.985"/>
          <c:h val="0.810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008000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'І_діаграма(дох)'!$A$2:$A$16</c:f>
              <c:strCache/>
            </c:strRef>
          </c:cat>
          <c:val>
            <c:numRef>
              <c:f>'І_діаграма(дох)'!$B$2:$B$16</c:f>
              <c:numCache/>
            </c:numRef>
          </c:val>
        </c:ser>
        <c:gapWidth val="60"/>
        <c:axId val="59685578"/>
        <c:axId val="299291"/>
      </c:barChart>
      <c:catAx>
        <c:axId val="5968557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969696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9291"/>
        <c:crosses val="autoZero"/>
        <c:auto val="0"/>
        <c:lblOffset val="100"/>
        <c:tickLblSkip val="1"/>
        <c:noMultiLvlLbl val="0"/>
      </c:catAx>
      <c:valAx>
        <c:axId val="299291"/>
        <c:scaling>
          <c:orientation val="minMax"/>
          <c:max val="0.04"/>
          <c:min val="-0.12"/>
        </c:scaling>
        <c:axPos val="b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8557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/>
              <a:t>Динаміка ВЧА закритих ІСІ за місяць</a:t>
            </a:r>
          </a:p>
        </c:rich>
      </c:tx>
      <c:layout>
        <c:manualLayout>
          <c:xMode val="factor"/>
          <c:yMode val="factor"/>
          <c:x val="-0.002"/>
          <c:y val="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1025"/>
          <c:w val="1"/>
          <c:h val="0.6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'3_динаміка ВЧА'!$C$46</c:f>
              <c:strCache>
                <c:ptCount val="1"/>
                <c:pt idx="0">
                  <c:v>Зміна ВЧА, тис. грн.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FF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ВЧА'!$B$47:$B$55</c:f>
              <c:strCache/>
            </c:strRef>
          </c:cat>
          <c:val>
            <c:numRef>
              <c:f>'3_динаміка ВЧА'!$C$47:$C$55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strRef>
              <c:f>'3_динаміка ВЧА'!$E$46</c:f>
              <c:strCache>
                <c:ptCount val="1"/>
                <c:pt idx="0">
                  <c:v>Чистий притік/відтік капіталу, тис. грн.</c:v>
                </c:pt>
              </c:strCache>
            </c:strRef>
          </c:tx>
          <c:spPr>
            <a:solidFill>
              <a:srgbClr val="33CC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808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8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'3_динаміка ВЧА'!$B$47:$B$55</c:f>
              <c:strCache/>
            </c:strRef>
          </c:cat>
          <c:val>
            <c:numRef>
              <c:f>'3_динаміка ВЧА'!$E$47:$E$55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overlap val="-20"/>
        <c:axId val="2693620"/>
        <c:axId val="24242581"/>
      </c:barChart>
      <c:lineChart>
        <c:grouping val="standard"/>
        <c:varyColors val="0"/>
        <c:ser>
          <c:idx val="2"/>
          <c:order val="2"/>
          <c:tx>
            <c:strRef>
              <c:f>'3_динаміка ВЧА'!$D$46</c:f>
              <c:strCache>
                <c:ptCount val="1"/>
                <c:pt idx="0">
                  <c:v>Зміна ВЧА, %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dLblPos val="b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0.0%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66FF"/>
                    </a:solidFill>
                  </a:defRPr>
                </a:pPr>
              </a:p>
            </c:txPr>
            <c:dLblPos val="b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'3_динаміка ВЧА'!$D$47:$D$55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axId val="16856638"/>
        <c:axId val="17492015"/>
      </c:lineChart>
      <c:catAx>
        <c:axId val="269362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high"/>
        <c:crossAx val="24242581"/>
        <c:crosses val="autoZero"/>
        <c:auto val="0"/>
        <c:lblOffset val="100"/>
        <c:noMultiLvlLbl val="0"/>
      </c:catAx>
      <c:valAx>
        <c:axId val="24242581"/>
        <c:scaling>
          <c:orientation val="minMax"/>
        </c:scaling>
        <c:axPos val="l"/>
        <c:delete val="0"/>
        <c:numFmt formatCode="#,##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693620"/>
        <c:crossesAt val="1"/>
        <c:crossBetween val="between"/>
        <c:dispUnits/>
      </c:valAx>
      <c:catAx>
        <c:axId val="16856638"/>
        <c:scaling>
          <c:orientation val="minMax"/>
        </c:scaling>
        <c:axPos val="b"/>
        <c:delete val="1"/>
        <c:majorTickMark val="in"/>
        <c:minorTickMark val="none"/>
        <c:tickLblPos val="nextTo"/>
        <c:crossAx val="17492015"/>
        <c:crosses val="autoZero"/>
        <c:auto val="0"/>
        <c:lblOffset val="100"/>
        <c:noMultiLvlLbl val="0"/>
      </c:catAx>
      <c:valAx>
        <c:axId val="17492015"/>
        <c:scaling>
          <c:orientation val="minMax"/>
          <c:max val="0.15"/>
          <c:min val="-0.1"/>
        </c:scaling>
        <c:axPos val="l"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1685663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egendEntry>
        <c:idx val="1"/>
        <c:txPr>
          <a:bodyPr vert="horz" rot="0"/>
          <a:lstStyle/>
          <a:p>
            <a:pPr>
              <a:defRPr lang="en-US" cap="none" sz="1200" b="1" i="0" u="none" baseline="0"/>
            </a:pPr>
          </a:p>
        </c:txPr>
      </c:legendEntry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13</xdr:col>
      <xdr:colOff>447675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3505200" y="9525"/>
        <a:ext cx="661987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9525</xdr:rowOff>
    </xdr:from>
    <xdr:to>
      <xdr:col>11</xdr:col>
      <xdr:colOff>666750</xdr:colOff>
      <xdr:row>19</xdr:row>
      <xdr:rowOff>142875</xdr:rowOff>
    </xdr:to>
    <xdr:graphicFrame>
      <xdr:nvGraphicFramePr>
        <xdr:cNvPr id="1" name="Chart 7"/>
        <xdr:cNvGraphicFramePr/>
      </xdr:nvGraphicFramePr>
      <xdr:xfrm>
        <a:off x="9525" y="1152525"/>
        <a:ext cx="12811125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19050</xdr:rowOff>
    </xdr:from>
    <xdr:to>
      <xdr:col>11</xdr:col>
      <xdr:colOff>628650</xdr:colOff>
      <xdr:row>40</xdr:row>
      <xdr:rowOff>133350</xdr:rowOff>
    </xdr:to>
    <xdr:graphicFrame>
      <xdr:nvGraphicFramePr>
        <xdr:cNvPr id="2" name="Chart 9"/>
        <xdr:cNvGraphicFramePr/>
      </xdr:nvGraphicFramePr>
      <xdr:xfrm>
        <a:off x="6191250" y="3886200"/>
        <a:ext cx="6591300" cy="3876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56</xdr:row>
      <xdr:rowOff>95250</xdr:rowOff>
    </xdr:from>
    <xdr:to>
      <xdr:col>4</xdr:col>
      <xdr:colOff>609600</xdr:colOff>
      <xdr:row>80</xdr:row>
      <xdr:rowOff>95250</xdr:rowOff>
    </xdr:to>
    <xdr:graphicFrame>
      <xdr:nvGraphicFramePr>
        <xdr:cNvPr id="1" name="Chart 2"/>
        <xdr:cNvGraphicFramePr/>
      </xdr:nvGraphicFramePr>
      <xdr:xfrm>
        <a:off x="304800" y="10477500"/>
        <a:ext cx="7924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44</xdr:row>
      <xdr:rowOff>104775</xdr:rowOff>
    </xdr:from>
    <xdr:to>
      <xdr:col>12</xdr:col>
      <xdr:colOff>390525</xdr:colOff>
      <xdr:row>69</xdr:row>
      <xdr:rowOff>161925</xdr:rowOff>
    </xdr:to>
    <xdr:graphicFrame>
      <xdr:nvGraphicFramePr>
        <xdr:cNvPr id="1" name="Chart 7"/>
        <xdr:cNvGraphicFramePr/>
      </xdr:nvGraphicFramePr>
      <xdr:xfrm>
        <a:off x="47625" y="8534400"/>
        <a:ext cx="1825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0</xdr:row>
      <xdr:rowOff>190500</xdr:rowOff>
    </xdr:from>
    <xdr:to>
      <xdr:col>14</xdr:col>
      <xdr:colOff>428625</xdr:colOff>
      <xdr:row>53</xdr:row>
      <xdr:rowOff>142875</xdr:rowOff>
    </xdr:to>
    <xdr:graphicFrame>
      <xdr:nvGraphicFramePr>
        <xdr:cNvPr id="1" name="Chart 1"/>
        <xdr:cNvGraphicFramePr/>
      </xdr:nvGraphicFramePr>
      <xdr:xfrm>
        <a:off x="4305300" y="190500"/>
        <a:ext cx="7953375" cy="1056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15</xdr:row>
      <xdr:rowOff>19050</xdr:rowOff>
    </xdr:from>
    <xdr:to>
      <xdr:col>9</xdr:col>
      <xdr:colOff>666750</xdr:colOff>
      <xdr:row>34</xdr:row>
      <xdr:rowOff>152400</xdr:rowOff>
    </xdr:to>
    <xdr:graphicFrame>
      <xdr:nvGraphicFramePr>
        <xdr:cNvPr id="1" name="Chart 8"/>
        <xdr:cNvGraphicFramePr/>
      </xdr:nvGraphicFramePr>
      <xdr:xfrm>
        <a:off x="85725" y="3200400"/>
        <a:ext cx="1558290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28575</xdr:rowOff>
    </xdr:from>
    <xdr:to>
      <xdr:col>12</xdr:col>
      <xdr:colOff>657225</xdr:colOff>
      <xdr:row>32</xdr:row>
      <xdr:rowOff>123825</xdr:rowOff>
    </xdr:to>
    <xdr:graphicFrame>
      <xdr:nvGraphicFramePr>
        <xdr:cNvPr id="1" name="Chart 1"/>
        <xdr:cNvGraphicFramePr/>
      </xdr:nvGraphicFramePr>
      <xdr:xfrm>
        <a:off x="4314825" y="228600"/>
        <a:ext cx="680085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19</xdr:row>
      <xdr:rowOff>9525</xdr:rowOff>
    </xdr:from>
    <xdr:to>
      <xdr:col>9</xdr:col>
      <xdr:colOff>647700</xdr:colOff>
      <xdr:row>36</xdr:row>
      <xdr:rowOff>152400</xdr:rowOff>
    </xdr:to>
    <xdr:graphicFrame>
      <xdr:nvGraphicFramePr>
        <xdr:cNvPr id="1" name="Chart 8"/>
        <xdr:cNvGraphicFramePr/>
      </xdr:nvGraphicFramePr>
      <xdr:xfrm>
        <a:off x="323850" y="3914775"/>
        <a:ext cx="1531620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1</xdr:row>
      <xdr:rowOff>0</xdr:rowOff>
    </xdr:from>
    <xdr:to>
      <xdr:col>12</xdr:col>
      <xdr:colOff>657225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4295775" y="200025"/>
        <a:ext cx="6819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kinto.com/" TargetMode="External" /><Relationship Id="rId2" Type="http://schemas.openxmlformats.org/officeDocument/2006/relationships/hyperlink" Target="http://pioglobal.ua/" TargetMode="External" /><Relationship Id="rId3" Type="http://schemas.openxmlformats.org/officeDocument/2006/relationships/hyperlink" Target="http://art-capital.com.ua/" TargetMode="External" /><Relationship Id="rId4" Type="http://schemas.openxmlformats.org/officeDocument/2006/relationships/hyperlink" Target="http://www.kinto.com/" TargetMode="External" /><Relationship Id="rId5" Type="http://schemas.openxmlformats.org/officeDocument/2006/relationships/hyperlink" Target="http://www.otpcapital.com.ua/" TargetMode="External" /><Relationship Id="rId6" Type="http://schemas.openxmlformats.org/officeDocument/2006/relationships/hyperlink" Target="http://www.itt-group.com/" TargetMode="External" /><Relationship Id="rId7" Type="http://schemas.openxmlformats.org/officeDocument/2006/relationships/hyperlink" Target="http://raam.com.ua/" TargetMode="External" /><Relationship Id="rId8" Type="http://schemas.openxmlformats.org/officeDocument/2006/relationships/hyperlink" Target="http://www.art-capital.com.ua/" TargetMode="External" /><Relationship Id="rId9" Type="http://schemas.openxmlformats.org/officeDocument/2006/relationships/hyperlink" Target="http://www.am-magister.com/" TargetMode="External" /><Relationship Id="rId10" Type="http://schemas.openxmlformats.org/officeDocument/2006/relationships/hyperlink" Target="http://pioglobal.ua/" TargetMode="External" /><Relationship Id="rId11" Type="http://schemas.openxmlformats.org/officeDocument/2006/relationships/hyperlink" Target="http://www.kinto.com/" TargetMode="External" /><Relationship Id="rId1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otpcapital.com.ua/" TargetMode="External" /><Relationship Id="rId2" Type="http://schemas.openxmlformats.org/officeDocument/2006/relationships/hyperlink" Target="http://www.kinto.com/" TargetMode="External" /><Relationship Id="rId3" Type="http://schemas.openxmlformats.org/officeDocument/2006/relationships/hyperlink" Target="http://citadele.com.ua/" TargetMode="External" /><Relationship Id="rId4" Type="http://schemas.openxmlformats.org/officeDocument/2006/relationships/hyperlink" Target="http://raam.com.ua/" TargetMode="External" /><Relationship Id="rId5" Type="http://schemas.openxmlformats.org/officeDocument/2006/relationships/hyperlink" Target="http://citadele.com.ua/" TargetMode="External" /><Relationship Id="rId6" Type="http://schemas.openxmlformats.org/officeDocument/2006/relationships/hyperlink" Target="http://www.seb.ua/" TargetMode="External" /><Relationship Id="rId7" Type="http://schemas.openxmlformats.org/officeDocument/2006/relationships/hyperlink" Target="http://pioglobal.ua/" TargetMode="External" /><Relationship Id="rId8" Type="http://schemas.openxmlformats.org/officeDocument/2006/relationships/hyperlink" Target="http://www.kinto.com/" TargetMode="External" /><Relationship Id="rId9" Type="http://schemas.openxmlformats.org/officeDocument/2006/relationships/hyperlink" Target="http://otpcapital.com.ua/" TargetMode="External" /><Relationship Id="rId10" Type="http://schemas.openxmlformats.org/officeDocument/2006/relationships/hyperlink" Target="http://www.delta-capital.com.ua/" TargetMode="External" /><Relationship Id="rId11" Type="http://schemas.openxmlformats.org/officeDocument/2006/relationships/hyperlink" Target="http://www.am.eavex.com.ua/" TargetMode="External" /><Relationship Id="rId12" Type="http://schemas.openxmlformats.org/officeDocument/2006/relationships/hyperlink" Target="http://www.altus.ua/" TargetMode="External" /><Relationship Id="rId13" Type="http://schemas.openxmlformats.org/officeDocument/2006/relationships/hyperlink" Target="http://www.delta-capital.com.ua/" TargetMode="External" /><Relationship Id="rId14" Type="http://schemas.openxmlformats.org/officeDocument/2006/relationships/hyperlink" Target="http://raam.com.ua/" TargetMode="External" /><Relationship Id="rId15" Type="http://schemas.openxmlformats.org/officeDocument/2006/relationships/hyperlink" Target="http://www.altus.ua/" TargetMode="External" /><Relationship Id="rId16" Type="http://schemas.openxmlformats.org/officeDocument/2006/relationships/hyperlink" Target="http://raam.com.ua/" TargetMode="External" /><Relationship Id="rId17" Type="http://schemas.openxmlformats.org/officeDocument/2006/relationships/hyperlink" Target="http://upicapital.com/" TargetMode="External" /><Relationship Id="rId18" Type="http://schemas.openxmlformats.org/officeDocument/2006/relationships/hyperlink" Target="http://www.task.ua/" TargetMode="External" /><Relationship Id="rId19" Type="http://schemas.openxmlformats.org/officeDocument/2006/relationships/hyperlink" Target="http://univer.ua/" TargetMode="External" /><Relationship Id="rId20" Type="http://schemas.openxmlformats.org/officeDocument/2006/relationships/hyperlink" Target="http://www.am.troika.ua/" TargetMode="External" /><Relationship Id="rId21" Type="http://schemas.openxmlformats.org/officeDocument/2006/relationships/hyperlink" Target="http://univer.ua/" TargetMode="External" /><Relationship Id="rId22" Type="http://schemas.openxmlformats.org/officeDocument/2006/relationships/hyperlink" Target="http://www.altus.ua/" TargetMode="External" /><Relationship Id="rId23" Type="http://schemas.openxmlformats.org/officeDocument/2006/relationships/hyperlink" Target="http://ukrsibfunds.com/" TargetMode="External" /><Relationship Id="rId24" Type="http://schemas.openxmlformats.org/officeDocument/2006/relationships/hyperlink" Target="http://www.art-capital.com.ua/" TargetMode="External" /><Relationship Id="rId25" Type="http://schemas.openxmlformats.org/officeDocument/2006/relationships/hyperlink" Target="http://am.concorde.ua/" TargetMode="External" /><Relationship Id="rId26" Type="http://schemas.openxmlformats.org/officeDocument/2006/relationships/hyperlink" Target="http://www.vseswit.com.ua/" TargetMode="External" /><Relationship Id="rId27" Type="http://schemas.openxmlformats.org/officeDocument/2006/relationships/hyperlink" Target="http://univer.ua/" TargetMode="External" /><Relationship Id="rId28" Type="http://schemas.openxmlformats.org/officeDocument/2006/relationships/hyperlink" Target="http://univer.ua/" TargetMode="External" /><Relationship Id="rId29" Type="http://schemas.openxmlformats.org/officeDocument/2006/relationships/hyperlink" Target="http://am.concorde.ua/" TargetMode="External" /><Relationship Id="rId30" Type="http://schemas.openxmlformats.org/officeDocument/2006/relationships/hyperlink" Target="http://www.am.troika.ua/" TargetMode="External" /><Relationship Id="rId31" Type="http://schemas.openxmlformats.org/officeDocument/2006/relationships/hyperlink" Target="http://bonum-group.com/" TargetMode="External" /><Relationship Id="rId32" Type="http://schemas.openxmlformats.org/officeDocument/2006/relationships/hyperlink" Target="http://www.sem.biz.ua/" TargetMode="External" /><Relationship Id="rId33" Type="http://schemas.openxmlformats.org/officeDocument/2006/relationships/hyperlink" Target="http://art-capital.com.ua/" TargetMode="External" /><Relationship Id="rId34" Type="http://schemas.openxmlformats.org/officeDocument/2006/relationships/hyperlink" Target="http://www.mcapital.com.ua/" TargetMode="External" /><Relationship Id="rId35" Type="http://schemas.openxmlformats.org/officeDocument/2006/relationships/hyperlink" Target="http://pioglobal.ua/" TargetMode="External" /><Relationship Id="rId36" Type="http://schemas.openxmlformats.org/officeDocument/2006/relationships/hyperlink" Target="http://vuk.com.ua/" TargetMode="External" /><Relationship Id="rId37" Type="http://schemas.openxmlformats.org/officeDocument/2006/relationships/hyperlink" Target="http://www.seb.ua/" TargetMode="External" /><Relationship Id="rId38" Type="http://schemas.openxmlformats.org/officeDocument/2006/relationships/hyperlink" Target="http://art-capital.com.ua/" TargetMode="External" /><Relationship Id="rId39" Type="http://schemas.openxmlformats.org/officeDocument/2006/relationships/hyperlink" Target="http://www.dragon-am.com/" TargetMode="External" /><Relationship Id="rId40" Type="http://schemas.openxmlformats.org/officeDocument/2006/relationships/drawing" Target="../drawings/drawing3.xml" /><Relationship Id="rId4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am.concorde.ua/" TargetMode="External" /><Relationship Id="rId2" Type="http://schemas.openxmlformats.org/officeDocument/2006/relationships/hyperlink" Target="http://www.dragon-am.com/" TargetMode="External" /><Relationship Id="rId3" Type="http://schemas.openxmlformats.org/officeDocument/2006/relationships/hyperlink" Target="http://otpcapital.com.ua/" TargetMode="External" /><Relationship Id="rId4" Type="http://schemas.openxmlformats.org/officeDocument/2006/relationships/hyperlink" Target="http://www.art-capital.com.ua/" TargetMode="External" /><Relationship Id="rId5" Type="http://schemas.openxmlformats.org/officeDocument/2006/relationships/hyperlink" Target="http://dragon-am.com/" TargetMode="External" /><Relationship Id="rId6" Type="http://schemas.openxmlformats.org/officeDocument/2006/relationships/hyperlink" Target="http://www.sem.biz.ua/" TargetMode="External" /><Relationship Id="rId7" Type="http://schemas.openxmlformats.org/officeDocument/2006/relationships/hyperlink" Target="http://www.kua-absolut.com/" TargetMode="External" /><Relationship Id="rId8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2"/>
  <sheetViews>
    <sheetView workbookViewId="0" topLeftCell="A1">
      <selection activeCell="H35" sqref="H35"/>
    </sheetView>
  </sheetViews>
  <sheetFormatPr defaultColWidth="9.00390625" defaultRowHeight="12.75"/>
  <cols>
    <col min="1" max="1" width="10.125" style="0" bestFit="1" customWidth="1"/>
    <col min="2" max="2" width="17.875" style="0" bestFit="1" customWidth="1"/>
  </cols>
  <sheetData>
    <row r="1" spans="2:3" ht="12.75">
      <c r="B1" t="s">
        <v>206</v>
      </c>
      <c r="C1" t="s">
        <v>207</v>
      </c>
    </row>
    <row r="2" spans="1:3" ht="12.75">
      <c r="A2" s="165">
        <v>40907</v>
      </c>
      <c r="B2" s="166">
        <v>215976571.58639997</v>
      </c>
      <c r="C2" s="167">
        <v>215.9</v>
      </c>
    </row>
    <row r="3" spans="1:3" ht="12.75">
      <c r="A3" s="165">
        <v>40939</v>
      </c>
      <c r="B3" s="166">
        <v>212527889.31039995</v>
      </c>
      <c r="C3" s="167">
        <v>212.5</v>
      </c>
    </row>
    <row r="4" spans="1:3" ht="12.75">
      <c r="A4" s="165">
        <v>40968</v>
      </c>
      <c r="B4" s="166">
        <v>205207847.82149997</v>
      </c>
      <c r="C4" s="167">
        <v>205.2</v>
      </c>
    </row>
    <row r="5" spans="1:3" ht="12.75">
      <c r="A5" s="165">
        <v>40999</v>
      </c>
      <c r="B5" s="166">
        <v>195857537.39350003</v>
      </c>
      <c r="C5" s="167">
        <v>195.8</v>
      </c>
    </row>
    <row r="6" spans="1:3" ht="12.75">
      <c r="A6" s="165">
        <v>41027</v>
      </c>
      <c r="B6" s="166">
        <v>176003242.98960006</v>
      </c>
      <c r="C6" s="167">
        <v>176</v>
      </c>
    </row>
    <row r="7" spans="1:3" ht="12.75">
      <c r="A7" s="165">
        <v>41060</v>
      </c>
      <c r="B7" s="166">
        <v>189848325.34379998</v>
      </c>
      <c r="C7" s="167">
        <v>189.8</v>
      </c>
    </row>
    <row r="8" spans="1:3" ht="12.75">
      <c r="A8" s="165">
        <v>41089</v>
      </c>
      <c r="B8" s="166">
        <v>186002354.9387999</v>
      </c>
      <c r="C8" s="167">
        <v>186</v>
      </c>
    </row>
    <row r="9" spans="1:3" ht="12.75">
      <c r="A9" s="165">
        <v>41121</v>
      </c>
      <c r="B9" s="166">
        <v>184519644.56740004</v>
      </c>
      <c r="C9" s="167">
        <v>184.5</v>
      </c>
    </row>
    <row r="10" spans="1:3" ht="12.75">
      <c r="A10" s="165">
        <v>41152</v>
      </c>
      <c r="B10" s="166">
        <v>181567843.88549995</v>
      </c>
      <c r="C10" s="167">
        <v>181.57</v>
      </c>
    </row>
    <row r="29" spans="1:3" ht="12.75">
      <c r="A29" s="165"/>
      <c r="B29" s="168"/>
      <c r="C29" s="167"/>
    </row>
    <row r="30" spans="1:3" ht="12.75">
      <c r="A30" s="165"/>
      <c r="B30" s="168"/>
      <c r="C30" s="167"/>
    </row>
    <row r="31" spans="1:3" ht="12.75">
      <c r="A31" s="165"/>
      <c r="B31" s="168"/>
      <c r="C31" s="167"/>
    </row>
    <row r="32" spans="1:3" ht="12.75">
      <c r="A32" s="165"/>
      <c r="B32" s="168"/>
      <c r="C32" s="167"/>
    </row>
    <row r="33" spans="1:3" ht="12.75">
      <c r="A33" s="165"/>
      <c r="B33" s="168"/>
      <c r="C33" s="167"/>
    </row>
    <row r="34" spans="1:3" ht="12.75">
      <c r="A34" s="165"/>
      <c r="B34" s="168"/>
      <c r="C34" s="167"/>
    </row>
    <row r="35" spans="1:3" ht="12.75">
      <c r="A35" s="165"/>
      <c r="B35" s="168"/>
      <c r="C35" s="167"/>
    </row>
    <row r="36" spans="1:3" ht="12.75">
      <c r="A36" s="165"/>
      <c r="B36" s="168"/>
      <c r="C36" s="167"/>
    </row>
    <row r="55" spans="1:3" ht="12.75">
      <c r="A55" s="165"/>
      <c r="B55" s="168"/>
      <c r="C55" s="167"/>
    </row>
    <row r="56" spans="1:3" ht="12.75">
      <c r="A56" s="165"/>
      <c r="B56" s="168"/>
      <c r="C56" s="167"/>
    </row>
    <row r="57" spans="1:3" ht="12.75">
      <c r="A57" s="165"/>
      <c r="B57" s="168"/>
      <c r="C57" s="167"/>
    </row>
    <row r="58" spans="1:3" ht="12.75">
      <c r="A58" s="165"/>
      <c r="B58" s="168"/>
      <c r="C58" s="167"/>
    </row>
    <row r="59" spans="1:3" ht="12.75">
      <c r="A59" s="165"/>
      <c r="B59" s="168"/>
      <c r="C59" s="167"/>
    </row>
    <row r="60" spans="1:3" ht="12.75">
      <c r="A60" s="165"/>
      <c r="B60" s="168"/>
      <c r="C60" s="167"/>
    </row>
    <row r="61" spans="1:3" ht="12.75">
      <c r="A61" s="165"/>
      <c r="B61" s="168"/>
      <c r="C61" s="167"/>
    </row>
    <row r="62" spans="1:3" ht="12.75">
      <c r="A62" s="165"/>
      <c r="B62" s="168"/>
      <c r="C62" s="167"/>
    </row>
  </sheetData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22"/>
  </sheetPr>
  <dimension ref="A1:D29"/>
  <sheetViews>
    <sheetView zoomScale="85" zoomScaleNormal="85" workbookViewId="0" topLeftCell="A1">
      <selection activeCell="I45" sqref="I45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39</v>
      </c>
      <c r="B1" s="74" t="s">
        <v>155</v>
      </c>
      <c r="C1" s="10"/>
      <c r="D1" s="10"/>
    </row>
    <row r="2" spans="1:4" ht="28.5">
      <c r="A2" s="29" t="s">
        <v>135</v>
      </c>
      <c r="B2" s="110">
        <v>-0.11116484046023667</v>
      </c>
      <c r="C2" s="10"/>
      <c r="D2" s="10"/>
    </row>
    <row r="3" spans="1:4" ht="14.25">
      <c r="A3" s="29" t="s">
        <v>110</v>
      </c>
      <c r="B3" s="110">
        <v>-0.06251233798423994</v>
      </c>
      <c r="C3" s="10"/>
      <c r="D3" s="10"/>
    </row>
    <row r="4" spans="1:4" ht="14.25">
      <c r="A4" s="29" t="s">
        <v>95</v>
      </c>
      <c r="B4" s="110">
        <v>-0.01766408551775911</v>
      </c>
      <c r="C4" s="10"/>
      <c r="D4" s="10"/>
    </row>
    <row r="5" spans="1:4" ht="14.25">
      <c r="A5" s="29" t="s">
        <v>114</v>
      </c>
      <c r="B5" s="110">
        <v>-0.0167615963178277</v>
      </c>
      <c r="C5" s="10"/>
      <c r="D5" s="10"/>
    </row>
    <row r="6" spans="1:4" ht="14.25">
      <c r="A6" s="29" t="s">
        <v>48</v>
      </c>
      <c r="B6" s="110">
        <v>-0.011672741873457793</v>
      </c>
      <c r="C6" s="10"/>
      <c r="D6" s="10"/>
    </row>
    <row r="7" spans="1:4" ht="14.25">
      <c r="A7" s="29" t="s">
        <v>157</v>
      </c>
      <c r="B7" s="110">
        <v>-0.00396668065760708</v>
      </c>
      <c r="C7" s="10"/>
      <c r="D7" s="10"/>
    </row>
    <row r="8" spans="1:4" ht="14.25">
      <c r="A8" s="29" t="s">
        <v>49</v>
      </c>
      <c r="B8" s="110">
        <v>-0.0010712507922937542</v>
      </c>
      <c r="C8" s="10"/>
      <c r="D8" s="10"/>
    </row>
    <row r="9" spans="1:4" ht="14.25">
      <c r="A9" s="97" t="s">
        <v>51</v>
      </c>
      <c r="B9" s="120">
        <v>0.015136318273563765</v>
      </c>
      <c r="C9" s="10"/>
      <c r="D9" s="10"/>
    </row>
    <row r="10" spans="1:4" ht="14.25">
      <c r="A10" s="29" t="s">
        <v>44</v>
      </c>
      <c r="B10" s="72">
        <v>-0.026209651916232285</v>
      </c>
      <c r="C10" s="10"/>
      <c r="D10" s="10"/>
    </row>
    <row r="11" spans="1:4" ht="14.25">
      <c r="A11" s="29" t="s">
        <v>1</v>
      </c>
      <c r="B11" s="72">
        <v>-0.06280448159211482</v>
      </c>
      <c r="C11" s="10"/>
      <c r="D11" s="10"/>
    </row>
    <row r="12" spans="1:4" ht="14.25">
      <c r="A12" s="29" t="s">
        <v>0</v>
      </c>
      <c r="B12" s="72">
        <v>-0.05194772107716994</v>
      </c>
      <c r="C12" s="10"/>
      <c r="D12" s="10"/>
    </row>
    <row r="13" spans="1:4" ht="14.25">
      <c r="A13" s="29" t="s">
        <v>45</v>
      </c>
      <c r="B13" s="72">
        <v>0.030862254096559516</v>
      </c>
      <c r="C13" s="10"/>
      <c r="D13" s="10"/>
    </row>
    <row r="14" spans="1:4" ht="14.25">
      <c r="A14" s="29" t="s">
        <v>46</v>
      </c>
      <c r="B14" s="72">
        <v>0.007219178082191746</v>
      </c>
      <c r="C14" s="10"/>
      <c r="D14" s="10"/>
    </row>
    <row r="15" spans="1:4" ht="14.25">
      <c r="A15" s="29" t="s">
        <v>47</v>
      </c>
      <c r="B15" s="72">
        <v>0.017835616438356162</v>
      </c>
      <c r="C15" s="10"/>
      <c r="D15" s="10"/>
    </row>
    <row r="16" spans="1:4" ht="29.25" thickBot="1">
      <c r="A16" s="86" t="s">
        <v>143</v>
      </c>
      <c r="B16" s="88">
        <v>0.027292734738693536</v>
      </c>
      <c r="C16" s="10"/>
      <c r="D16" s="10"/>
    </row>
    <row r="17" spans="2:4" ht="12.75">
      <c r="B17" s="10"/>
      <c r="C17" s="10"/>
      <c r="D17" s="10"/>
    </row>
    <row r="18" spans="1:4" ht="14.25">
      <c r="A18" s="60"/>
      <c r="B18" s="61"/>
      <c r="C18" s="10"/>
      <c r="D18" s="10"/>
    </row>
    <row r="19" spans="1:4" ht="14.25">
      <c r="A19" s="60"/>
      <c r="B19" s="61"/>
      <c r="C19" s="10"/>
      <c r="D19" s="10"/>
    </row>
    <row r="20" spans="1:4" ht="14.25">
      <c r="A20" s="60"/>
      <c r="B20" s="61"/>
      <c r="C20" s="10"/>
      <c r="D20" s="10"/>
    </row>
    <row r="21" spans="1:4" ht="14.25">
      <c r="A21" s="60"/>
      <c r="B21" s="61"/>
      <c r="C21" s="10"/>
      <c r="D21" s="10"/>
    </row>
    <row r="22" spans="1:4" ht="14.25">
      <c r="A22" s="60"/>
      <c r="B22" s="61"/>
      <c r="C22" s="10"/>
      <c r="D22" s="10"/>
    </row>
    <row r="23" ht="12.75">
      <c r="B23" s="10"/>
    </row>
    <row r="27" spans="1:2" ht="12.75">
      <c r="A27" s="7"/>
      <c r="B27" s="8"/>
    </row>
    <row r="28" ht="12.75">
      <c r="B28" s="8"/>
    </row>
    <row r="29" ht="12.75">
      <c r="B29" s="8"/>
    </row>
  </sheetData>
  <autoFilter ref="A1:B1"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17"/>
  <sheetViews>
    <sheetView zoomScale="85" zoomScaleNormal="85" workbookViewId="0" topLeftCell="A1">
      <selection activeCell="B8" sqref="B8"/>
    </sheetView>
  </sheetViews>
  <sheetFormatPr defaultColWidth="9.00390625" defaultRowHeight="12.75"/>
  <cols>
    <col min="1" max="1" width="4.75390625" style="33" customWidth="1"/>
    <col min="2" max="2" width="46.00390625" style="31" bestFit="1" customWidth="1"/>
    <col min="3" max="4" width="12.75390625" style="33" customWidth="1"/>
    <col min="5" max="5" width="16.75390625" style="6" customWidth="1"/>
    <col min="6" max="6" width="14.75390625" style="12" customWidth="1"/>
    <col min="7" max="7" width="14.75390625" style="6" customWidth="1"/>
    <col min="8" max="8" width="12.75390625" style="12" customWidth="1"/>
    <col min="9" max="9" width="39.125" style="31" bestFit="1" customWidth="1"/>
    <col min="10" max="10" width="34.75390625" style="31" customWidth="1"/>
    <col min="11" max="11" width="35.875" style="31" customWidth="1"/>
    <col min="12" max="16384" width="9.125" style="31" customWidth="1"/>
  </cols>
  <sheetData>
    <row r="1" spans="1:10" ht="16.5" thickBot="1">
      <c r="A1" s="179" t="s">
        <v>200</v>
      </c>
      <c r="B1" s="179"/>
      <c r="C1" s="179"/>
      <c r="D1" s="179"/>
      <c r="E1" s="179"/>
      <c r="F1" s="179"/>
      <c r="G1" s="179"/>
      <c r="H1" s="179"/>
      <c r="I1" s="179"/>
      <c r="J1" s="179"/>
    </row>
    <row r="2" spans="1:10" ht="30.75" thickBot="1">
      <c r="A2" s="15" t="s">
        <v>67</v>
      </c>
      <c r="B2" s="51" t="s">
        <v>39</v>
      </c>
      <c r="C2" s="18" t="s">
        <v>53</v>
      </c>
      <c r="D2" s="18" t="s">
        <v>54</v>
      </c>
      <c r="E2" s="17" t="s">
        <v>68</v>
      </c>
      <c r="F2" s="17" t="s">
        <v>106</v>
      </c>
      <c r="G2" s="17" t="s">
        <v>107</v>
      </c>
      <c r="H2" s="18" t="s">
        <v>108</v>
      </c>
      <c r="I2" s="18" t="s">
        <v>16</v>
      </c>
      <c r="J2" s="18" t="s">
        <v>17</v>
      </c>
    </row>
    <row r="3" spans="1:11" ht="14.25" customHeight="1">
      <c r="A3" s="21">
        <v>1</v>
      </c>
      <c r="B3" s="124" t="s">
        <v>203</v>
      </c>
      <c r="C3" s="125" t="s">
        <v>59</v>
      </c>
      <c r="D3" s="126" t="s">
        <v>56</v>
      </c>
      <c r="E3" s="127">
        <v>7468714.22</v>
      </c>
      <c r="F3" s="128">
        <v>9129</v>
      </c>
      <c r="G3" s="127">
        <v>818.1305969985759</v>
      </c>
      <c r="H3" s="58">
        <v>800</v>
      </c>
      <c r="I3" s="124" t="s">
        <v>38</v>
      </c>
      <c r="J3" s="129" t="s">
        <v>204</v>
      </c>
      <c r="K3" s="52"/>
    </row>
    <row r="4" spans="1:11" ht="14.25">
      <c r="A4" s="21">
        <v>2</v>
      </c>
      <c r="B4" s="124" t="s">
        <v>63</v>
      </c>
      <c r="C4" s="125" t="s">
        <v>55</v>
      </c>
      <c r="D4" s="126" t="s">
        <v>56</v>
      </c>
      <c r="E4" s="127">
        <v>5950325.4097</v>
      </c>
      <c r="F4" s="128">
        <v>41208</v>
      </c>
      <c r="G4" s="127">
        <v>144.39733570423218</v>
      </c>
      <c r="H4" s="58">
        <v>1000</v>
      </c>
      <c r="I4" s="124" t="s">
        <v>57</v>
      </c>
      <c r="J4" s="129" t="s">
        <v>58</v>
      </c>
      <c r="K4" s="53"/>
    </row>
    <row r="5" spans="1:11" ht="14.25" customHeight="1">
      <c r="A5" s="21">
        <v>3</v>
      </c>
      <c r="B5" s="124" t="s">
        <v>159</v>
      </c>
      <c r="C5" s="125" t="s">
        <v>55</v>
      </c>
      <c r="D5" s="126" t="s">
        <v>56</v>
      </c>
      <c r="E5" s="127">
        <v>5467703.18</v>
      </c>
      <c r="F5" s="128">
        <v>409</v>
      </c>
      <c r="G5" s="127">
        <v>13368.467432762836</v>
      </c>
      <c r="H5" s="58">
        <v>5000</v>
      </c>
      <c r="I5" s="124" t="s">
        <v>35</v>
      </c>
      <c r="J5" s="129" t="s">
        <v>192</v>
      </c>
      <c r="K5" s="54"/>
    </row>
    <row r="6" spans="1:11" ht="14.25" customHeight="1">
      <c r="A6" s="21">
        <v>4</v>
      </c>
      <c r="B6" s="124" t="s">
        <v>144</v>
      </c>
      <c r="C6" s="125" t="s">
        <v>59</v>
      </c>
      <c r="D6" s="126" t="s">
        <v>56</v>
      </c>
      <c r="E6" s="127">
        <v>4013561.4</v>
      </c>
      <c r="F6" s="128">
        <v>14478</v>
      </c>
      <c r="G6" s="127">
        <v>277.2179444674679</v>
      </c>
      <c r="H6" s="58">
        <v>300</v>
      </c>
      <c r="I6" s="124" t="s">
        <v>38</v>
      </c>
      <c r="J6" s="129" t="s">
        <v>76</v>
      </c>
      <c r="K6" s="55"/>
    </row>
    <row r="7" spans="1:11" ht="14.25" customHeight="1">
      <c r="A7" s="21">
        <v>5</v>
      </c>
      <c r="B7" s="124" t="s">
        <v>89</v>
      </c>
      <c r="C7" s="125" t="s">
        <v>59</v>
      </c>
      <c r="D7" s="126" t="s">
        <v>60</v>
      </c>
      <c r="E7" s="127">
        <v>3194693.95</v>
      </c>
      <c r="F7" s="128">
        <v>4806</v>
      </c>
      <c r="G7" s="127">
        <v>664.7303266749897</v>
      </c>
      <c r="H7" s="58">
        <v>1000</v>
      </c>
      <c r="I7" s="124" t="s">
        <v>35</v>
      </c>
      <c r="J7" s="129" t="s">
        <v>192</v>
      </c>
      <c r="K7" s="53"/>
    </row>
    <row r="8" spans="1:11" ht="14.25">
      <c r="A8" s="21">
        <v>6</v>
      </c>
      <c r="B8" s="124" t="s">
        <v>160</v>
      </c>
      <c r="C8" s="125" t="s">
        <v>55</v>
      </c>
      <c r="D8" s="126" t="s">
        <v>56</v>
      </c>
      <c r="E8" s="127">
        <v>2261924.61</v>
      </c>
      <c r="F8" s="128">
        <v>2461</v>
      </c>
      <c r="G8" s="127">
        <v>919.1079276716781</v>
      </c>
      <c r="H8" s="58">
        <v>1000</v>
      </c>
      <c r="I8" s="124" t="s">
        <v>161</v>
      </c>
      <c r="J8" s="129" t="s">
        <v>162</v>
      </c>
      <c r="K8" s="53"/>
    </row>
    <row r="9" spans="1:11" ht="14.25">
      <c r="A9" s="21">
        <v>7</v>
      </c>
      <c r="B9" s="124" t="s">
        <v>136</v>
      </c>
      <c r="C9" s="125" t="s">
        <v>59</v>
      </c>
      <c r="D9" s="126" t="s">
        <v>56</v>
      </c>
      <c r="E9" s="127">
        <v>2256449.94</v>
      </c>
      <c r="F9" s="128">
        <v>66709</v>
      </c>
      <c r="G9" s="127">
        <v>33.825270053516014</v>
      </c>
      <c r="H9" s="58">
        <v>100</v>
      </c>
      <c r="I9" s="124" t="s">
        <v>184</v>
      </c>
      <c r="J9" s="129" t="s">
        <v>127</v>
      </c>
      <c r="K9" s="54"/>
    </row>
    <row r="10" spans="1:11" ht="14.25">
      <c r="A10" s="21">
        <v>8</v>
      </c>
      <c r="B10" s="124" t="s">
        <v>64</v>
      </c>
      <c r="C10" s="125" t="s">
        <v>55</v>
      </c>
      <c r="D10" s="126" t="s">
        <v>56</v>
      </c>
      <c r="E10" s="127">
        <v>2007677.04</v>
      </c>
      <c r="F10" s="128">
        <v>2174</v>
      </c>
      <c r="G10" s="127">
        <v>923.4944986200552</v>
      </c>
      <c r="H10" s="58">
        <v>1000</v>
      </c>
      <c r="I10" s="124" t="s">
        <v>28</v>
      </c>
      <c r="J10" s="129" t="s">
        <v>65</v>
      </c>
      <c r="K10" s="55"/>
    </row>
    <row r="11" spans="1:11" ht="14.25">
      <c r="A11" s="21">
        <v>9</v>
      </c>
      <c r="B11" s="124" t="s">
        <v>163</v>
      </c>
      <c r="C11" s="125" t="s">
        <v>55</v>
      </c>
      <c r="D11" s="126" t="s">
        <v>56</v>
      </c>
      <c r="E11" s="127">
        <v>1061716.96</v>
      </c>
      <c r="F11" s="128">
        <v>3577</v>
      </c>
      <c r="G11" s="127">
        <v>296.81771316745875</v>
      </c>
      <c r="H11" s="58">
        <v>1000</v>
      </c>
      <c r="I11" s="124" t="s">
        <v>161</v>
      </c>
      <c r="J11" s="129" t="s">
        <v>162</v>
      </c>
      <c r="K11" s="55"/>
    </row>
    <row r="12" spans="1:11" ht="14.25">
      <c r="A12" s="21">
        <v>10</v>
      </c>
      <c r="B12" s="124" t="s">
        <v>137</v>
      </c>
      <c r="C12" s="125" t="s">
        <v>59</v>
      </c>
      <c r="D12" s="126" t="s">
        <v>56</v>
      </c>
      <c r="E12" s="127">
        <v>941773.14</v>
      </c>
      <c r="F12" s="128">
        <v>1156</v>
      </c>
      <c r="G12" s="127">
        <v>814.6826470588236</v>
      </c>
      <c r="H12" s="58">
        <v>1000</v>
      </c>
      <c r="I12" s="124" t="s">
        <v>105</v>
      </c>
      <c r="J12" s="129" t="s">
        <v>75</v>
      </c>
      <c r="K12" s="55"/>
    </row>
    <row r="13" spans="1:11" ht="14.25">
      <c r="A13" s="21">
        <v>11</v>
      </c>
      <c r="B13" s="124" t="s">
        <v>164</v>
      </c>
      <c r="C13" s="125" t="s">
        <v>59</v>
      </c>
      <c r="D13" s="126" t="s">
        <v>56</v>
      </c>
      <c r="E13" s="127">
        <v>728413.827</v>
      </c>
      <c r="F13" s="128">
        <v>1245</v>
      </c>
      <c r="G13" s="127">
        <v>585.0713469879519</v>
      </c>
      <c r="H13" s="58">
        <v>1000</v>
      </c>
      <c r="I13" s="124" t="s">
        <v>184</v>
      </c>
      <c r="J13" s="129" t="s">
        <v>127</v>
      </c>
      <c r="K13" s="55"/>
    </row>
    <row r="14" spans="1:11" ht="14.25">
      <c r="A14" s="21">
        <v>12</v>
      </c>
      <c r="B14" s="124" t="s">
        <v>172</v>
      </c>
      <c r="C14" s="125" t="s">
        <v>59</v>
      </c>
      <c r="D14" s="126" t="s">
        <v>56</v>
      </c>
      <c r="E14" s="127">
        <v>704303.74</v>
      </c>
      <c r="F14" s="128">
        <v>1157</v>
      </c>
      <c r="G14" s="127">
        <v>608.7327052722558</v>
      </c>
      <c r="H14" s="58">
        <v>1000</v>
      </c>
      <c r="I14" s="124" t="s">
        <v>184</v>
      </c>
      <c r="J14" s="129" t="s">
        <v>127</v>
      </c>
      <c r="K14" s="55"/>
    </row>
    <row r="15" spans="1:11" ht="14.25">
      <c r="A15" s="21">
        <v>13</v>
      </c>
      <c r="B15" s="124" t="s">
        <v>165</v>
      </c>
      <c r="C15" s="125" t="s">
        <v>59</v>
      </c>
      <c r="D15" s="126" t="s">
        <v>56</v>
      </c>
      <c r="E15" s="127">
        <v>671834.39</v>
      </c>
      <c r="F15" s="128">
        <v>1381</v>
      </c>
      <c r="G15" s="127">
        <v>486.4839898624185</v>
      </c>
      <c r="H15" s="58">
        <v>1000</v>
      </c>
      <c r="I15" s="124" t="s">
        <v>184</v>
      </c>
      <c r="J15" s="129" t="s">
        <v>127</v>
      </c>
      <c r="K15" s="55"/>
    </row>
    <row r="16" spans="1:11" ht="14.25">
      <c r="A16" s="21">
        <v>14</v>
      </c>
      <c r="B16" s="124" t="s">
        <v>150</v>
      </c>
      <c r="C16" s="125" t="s">
        <v>59</v>
      </c>
      <c r="D16" s="126" t="s">
        <v>56</v>
      </c>
      <c r="E16" s="127">
        <v>663311.53</v>
      </c>
      <c r="F16" s="128">
        <v>1247</v>
      </c>
      <c r="G16" s="127">
        <v>531.9258460304732</v>
      </c>
      <c r="H16" s="58">
        <v>1000</v>
      </c>
      <c r="I16" s="124" t="s">
        <v>184</v>
      </c>
      <c r="J16" s="129" t="s">
        <v>127</v>
      </c>
      <c r="K16" s="52"/>
    </row>
    <row r="17" spans="1:10" ht="15.75" thickBot="1">
      <c r="A17" s="180" t="s">
        <v>84</v>
      </c>
      <c r="B17" s="181"/>
      <c r="C17" s="130" t="s">
        <v>85</v>
      </c>
      <c r="D17" s="130" t="s">
        <v>85</v>
      </c>
      <c r="E17" s="108">
        <f>SUM(E3:E16)</f>
        <v>37392403.3367</v>
      </c>
      <c r="F17" s="109">
        <f>SUM(F3:F16)</f>
        <v>151137</v>
      </c>
      <c r="G17" s="130" t="s">
        <v>85</v>
      </c>
      <c r="H17" s="130" t="s">
        <v>85</v>
      </c>
      <c r="I17" s="130" t="s">
        <v>85</v>
      </c>
      <c r="J17" s="131" t="s">
        <v>85</v>
      </c>
    </row>
  </sheetData>
  <mergeCells count="2">
    <mergeCell ref="A1:J1"/>
    <mergeCell ref="A17:B17"/>
  </mergeCells>
  <hyperlinks>
    <hyperlink ref="J3" r:id="rId1" display="http://www.kinto.com/"/>
    <hyperlink ref="J5" r:id="rId2" display="http://pioglobal.ua/"/>
    <hyperlink ref="J6" r:id="rId3" display="http://art-capital.com.ua/"/>
    <hyperlink ref="J9" r:id="rId4" display="http://www.kinto.com/"/>
    <hyperlink ref="J11" r:id="rId5" display="http://www.otpcapital.com.ua/"/>
    <hyperlink ref="J16" r:id="rId6" display="http://www.itt-group.com/"/>
    <hyperlink ref="J8" r:id="rId7" display="http://raam.com.ua/"/>
    <hyperlink ref="J7" r:id="rId8" display="http://www.art-capital.com.ua/"/>
    <hyperlink ref="J10" r:id="rId9" display="http://www.am-magister.com/"/>
    <hyperlink ref="J4" r:id="rId10" display="http://pioglobal.ua/"/>
    <hyperlink ref="J17" r:id="rId11" display="http://www.kinto.com/"/>
  </hyperlinks>
  <printOptions/>
  <pageMargins left="0.75" right="0.75" top="1" bottom="1" header="0.5" footer="0.5"/>
  <pageSetup fitToHeight="1" fitToWidth="1" horizontalDpi="600" verticalDpi="600" orientation="landscape" paperSize="9" scale="63" r:id="rId1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K23"/>
  <sheetViews>
    <sheetView zoomScale="85" zoomScaleNormal="85" workbookViewId="0" topLeftCell="A1">
      <selection activeCell="I6" sqref="I6"/>
    </sheetView>
  </sheetViews>
  <sheetFormatPr defaultColWidth="9.00390625" defaultRowHeight="12.75"/>
  <cols>
    <col min="1" max="1" width="4.375" style="33" customWidth="1"/>
    <col min="2" max="2" width="46.75390625" style="33" customWidth="1"/>
    <col min="3" max="4" width="14.75390625" style="32" customWidth="1"/>
    <col min="5" max="8" width="12.75390625" style="33" customWidth="1"/>
    <col min="9" max="9" width="16.125" style="33" bestFit="1" customWidth="1"/>
    <col min="10" max="10" width="19.125" style="33" customWidth="1"/>
    <col min="11" max="11" width="21.375" style="33" bestFit="1" customWidth="1"/>
    <col min="12" max="16384" width="9.125" style="33" customWidth="1"/>
  </cols>
  <sheetData>
    <row r="1" spans="1:10" s="56" customFormat="1" ht="16.5" thickBot="1">
      <c r="A1" s="192" t="s">
        <v>182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s="24" customFormat="1" ht="15.75" customHeight="1" thickBot="1">
      <c r="A2" s="185" t="s">
        <v>67</v>
      </c>
      <c r="B2" s="112"/>
      <c r="C2" s="113"/>
      <c r="D2" s="114"/>
      <c r="E2" s="187" t="s">
        <v>112</v>
      </c>
      <c r="F2" s="187"/>
      <c r="G2" s="187"/>
      <c r="H2" s="187"/>
      <c r="I2" s="187"/>
      <c r="J2" s="187"/>
      <c r="K2" s="187"/>
    </row>
    <row r="3" spans="1:11" s="24" customFormat="1" ht="60.75" thickBot="1">
      <c r="A3" s="186"/>
      <c r="B3" s="115" t="s">
        <v>39</v>
      </c>
      <c r="C3" s="28" t="s">
        <v>13</v>
      </c>
      <c r="D3" s="28" t="s">
        <v>14</v>
      </c>
      <c r="E3" s="17" t="s">
        <v>177</v>
      </c>
      <c r="F3" s="17" t="s">
        <v>193</v>
      </c>
      <c r="G3" s="17" t="s">
        <v>201</v>
      </c>
      <c r="H3" s="17" t="s">
        <v>166</v>
      </c>
      <c r="I3" s="17" t="s">
        <v>202</v>
      </c>
      <c r="J3" s="17" t="s">
        <v>86</v>
      </c>
      <c r="K3" s="18" t="s">
        <v>178</v>
      </c>
    </row>
    <row r="4" spans="1:11" s="24" customFormat="1" ht="14.25" collapsed="1">
      <c r="A4" s="21">
        <v>1</v>
      </c>
      <c r="B4" s="29" t="s">
        <v>159</v>
      </c>
      <c r="C4" s="116">
        <v>38517</v>
      </c>
      <c r="D4" s="116">
        <v>38782</v>
      </c>
      <c r="E4" s="110">
        <v>-0.0013547135876681438</v>
      </c>
      <c r="F4" s="110">
        <v>0.011852661635638473</v>
      </c>
      <c r="G4" s="110">
        <v>-0.027561085404393726</v>
      </c>
      <c r="H4" s="110">
        <v>-0.05992752968227644</v>
      </c>
      <c r="I4" s="110" t="s">
        <v>33</v>
      </c>
      <c r="J4" s="117">
        <v>1.6736934865525686</v>
      </c>
      <c r="K4" s="155">
        <v>0.17338710131586477</v>
      </c>
    </row>
    <row r="5" spans="1:11" s="24" customFormat="1" ht="14.25" collapsed="1">
      <c r="A5" s="21">
        <v>2</v>
      </c>
      <c r="B5" s="29" t="s">
        <v>89</v>
      </c>
      <c r="C5" s="116">
        <v>39205</v>
      </c>
      <c r="D5" s="116">
        <v>39322</v>
      </c>
      <c r="E5" s="110">
        <v>-0.01885435533455393</v>
      </c>
      <c r="F5" s="110">
        <v>-0.0027099792933071853</v>
      </c>
      <c r="G5" s="110">
        <v>-0.16285889947582555</v>
      </c>
      <c r="H5" s="110">
        <v>-0.22871198060967457</v>
      </c>
      <c r="I5" s="110" t="s">
        <v>33</v>
      </c>
      <c r="J5" s="117">
        <v>-0.33526967332500957</v>
      </c>
      <c r="K5" s="156">
        <v>-0.08371070478900722</v>
      </c>
    </row>
    <row r="6" spans="1:11" s="24" customFormat="1" ht="14.25" collapsed="1">
      <c r="A6" s="21">
        <v>3</v>
      </c>
      <c r="B6" s="29" t="s">
        <v>163</v>
      </c>
      <c r="C6" s="116">
        <v>39336</v>
      </c>
      <c r="D6" s="116">
        <v>39420</v>
      </c>
      <c r="E6" s="110">
        <v>-0.05137332269230244</v>
      </c>
      <c r="F6" s="110">
        <v>-0.047493561107295745</v>
      </c>
      <c r="G6" s="110">
        <v>-0.08138662495546278</v>
      </c>
      <c r="H6" s="110">
        <v>-0.20184972449859295</v>
      </c>
      <c r="I6" s="110" t="s">
        <v>33</v>
      </c>
      <c r="J6" s="117">
        <v>-0.7031822868325415</v>
      </c>
      <c r="K6" s="156">
        <v>-0.2410976012329702</v>
      </c>
    </row>
    <row r="7" spans="1:11" s="24" customFormat="1" ht="14.25" collapsed="1">
      <c r="A7" s="21">
        <v>4</v>
      </c>
      <c r="B7" s="29" t="s">
        <v>63</v>
      </c>
      <c r="C7" s="116">
        <v>39336</v>
      </c>
      <c r="D7" s="116">
        <v>39540</v>
      </c>
      <c r="E7" s="110">
        <v>-0.02224962198579017</v>
      </c>
      <c r="F7" s="110">
        <v>-0.08295369944987019</v>
      </c>
      <c r="G7" s="110">
        <v>-0.0592325216333186</v>
      </c>
      <c r="H7" s="110">
        <v>-0.15461886103032696</v>
      </c>
      <c r="I7" s="110" t="s">
        <v>33</v>
      </c>
      <c r="J7" s="117">
        <v>-0.8556026642957678</v>
      </c>
      <c r="K7" s="156">
        <v>-0.37812250220530785</v>
      </c>
    </row>
    <row r="8" spans="1:11" s="24" customFormat="1" ht="14.25">
      <c r="A8" s="21">
        <v>5</v>
      </c>
      <c r="B8" s="29" t="s">
        <v>64</v>
      </c>
      <c r="C8" s="116">
        <v>39479</v>
      </c>
      <c r="D8" s="116">
        <v>39637</v>
      </c>
      <c r="E8" s="110">
        <v>0.009653452466660717</v>
      </c>
      <c r="F8" s="110">
        <v>0.04614183875915012</v>
      </c>
      <c r="G8" s="110">
        <v>0.08420238735055907</v>
      </c>
      <c r="H8" s="110">
        <v>-0.06110545214478791</v>
      </c>
      <c r="I8" s="110" t="s">
        <v>33</v>
      </c>
      <c r="J8" s="117">
        <v>-0.07650550137994494</v>
      </c>
      <c r="K8" s="156">
        <v>-0.02068276292295157</v>
      </c>
    </row>
    <row r="9" spans="1:11" s="24" customFormat="1" ht="14.25">
      <c r="A9" s="21">
        <v>6</v>
      </c>
      <c r="B9" s="29" t="s">
        <v>160</v>
      </c>
      <c r="C9" s="116">
        <v>39496</v>
      </c>
      <c r="D9" s="116">
        <v>39689</v>
      </c>
      <c r="E9" s="110">
        <v>-0.04359625931687616</v>
      </c>
      <c r="F9" s="110">
        <v>-0.035163026071541315</v>
      </c>
      <c r="G9" s="110">
        <v>-0.07930011076364507</v>
      </c>
      <c r="H9" s="110">
        <v>-0.07823970990266949</v>
      </c>
      <c r="I9" s="110" t="s">
        <v>33</v>
      </c>
      <c r="J9" s="117">
        <v>-0.0808920723283223</v>
      </c>
      <c r="K9" s="156">
        <v>-0.022748018427297567</v>
      </c>
    </row>
    <row r="10" spans="1:11" s="24" customFormat="1" ht="14.25">
      <c r="A10" s="21">
        <v>7</v>
      </c>
      <c r="B10" s="29" t="s">
        <v>137</v>
      </c>
      <c r="C10" s="116">
        <v>40050</v>
      </c>
      <c r="D10" s="116">
        <v>40319</v>
      </c>
      <c r="E10" s="110">
        <v>-0.0022513762368504553</v>
      </c>
      <c r="F10" s="110">
        <v>-0.06713103826759814</v>
      </c>
      <c r="G10" s="110">
        <v>-0.20075268534134383</v>
      </c>
      <c r="H10" s="110">
        <v>-0.2202473832004398</v>
      </c>
      <c r="I10" s="110">
        <v>-0.21425097698095985</v>
      </c>
      <c r="J10" s="117">
        <v>-0.18531735294117613</v>
      </c>
      <c r="K10" s="156">
        <v>-0.10027189808895465</v>
      </c>
    </row>
    <row r="11" spans="1:11" s="24" customFormat="1" ht="14.25">
      <c r="A11" s="21">
        <v>8</v>
      </c>
      <c r="B11" s="29" t="s">
        <v>165</v>
      </c>
      <c r="C11" s="116">
        <v>40204</v>
      </c>
      <c r="D11" s="116">
        <v>40329</v>
      </c>
      <c r="E11" s="110">
        <v>-0.004547774741786137</v>
      </c>
      <c r="F11" s="110">
        <v>0.032658322718569055</v>
      </c>
      <c r="G11" s="110">
        <v>-0.21343683871650176</v>
      </c>
      <c r="H11" s="110" t="s">
        <v>33</v>
      </c>
      <c r="I11" s="110">
        <v>-0.19801344083589012</v>
      </c>
      <c r="J11" s="117">
        <v>-0.5135160101375809</v>
      </c>
      <c r="K11" s="156">
        <v>-0.3139416374655838</v>
      </c>
    </row>
    <row r="12" spans="1:11" s="24" customFormat="1" ht="14.25" collapsed="1">
      <c r="A12" s="21">
        <v>9</v>
      </c>
      <c r="B12" s="29" t="s">
        <v>164</v>
      </c>
      <c r="C12" s="116">
        <v>40288</v>
      </c>
      <c r="D12" s="116">
        <v>40438</v>
      </c>
      <c r="E12" s="110">
        <v>-0.013971181066223859</v>
      </c>
      <c r="F12" s="110">
        <v>0.010701052150623003</v>
      </c>
      <c r="G12" s="110">
        <v>-0.1866226380294722</v>
      </c>
      <c r="H12" s="110" t="s">
        <v>33</v>
      </c>
      <c r="I12" s="110">
        <v>-0.13706419405927628</v>
      </c>
      <c r="J12" s="117">
        <v>-0.4149286530120494</v>
      </c>
      <c r="K12" s="156">
        <v>-0.2826342860085991</v>
      </c>
    </row>
    <row r="13" spans="1:11" s="24" customFormat="1" ht="14.25" collapsed="1">
      <c r="A13" s="21">
        <v>10</v>
      </c>
      <c r="B13" s="29" t="s">
        <v>172</v>
      </c>
      <c r="C13" s="116">
        <v>40364</v>
      </c>
      <c r="D13" s="116">
        <v>40533</v>
      </c>
      <c r="E13" s="110">
        <v>-0.02150695589478313</v>
      </c>
      <c r="F13" s="110">
        <v>0.049589450862690176</v>
      </c>
      <c r="G13" s="110">
        <v>-0.19724710950028868</v>
      </c>
      <c r="H13" s="110" t="s">
        <v>33</v>
      </c>
      <c r="I13" s="110">
        <v>-0.16642994531130162</v>
      </c>
      <c r="J13" s="117">
        <v>-0.3912672947277456</v>
      </c>
      <c r="K13" s="156">
        <v>-0.3070209823443154</v>
      </c>
    </row>
    <row r="14" spans="1:11" s="24" customFormat="1" ht="14.25" collapsed="1">
      <c r="A14" s="21">
        <v>11</v>
      </c>
      <c r="B14" s="29" t="s">
        <v>136</v>
      </c>
      <c r="C14" s="116">
        <v>40555</v>
      </c>
      <c r="D14" s="116">
        <v>40626</v>
      </c>
      <c r="E14" s="110">
        <v>-0.07323051396102942</v>
      </c>
      <c r="F14" s="110">
        <v>0.0055199333013178364</v>
      </c>
      <c r="G14" s="110">
        <v>-0.33871843152644865</v>
      </c>
      <c r="H14" s="110">
        <v>-0.4449544163793716</v>
      </c>
      <c r="I14" s="110">
        <v>-0.32944851859700275</v>
      </c>
      <c r="J14" s="117">
        <v>-0.6617472994648406</v>
      </c>
      <c r="K14" s="156">
        <v>-0.6271759658032178</v>
      </c>
    </row>
    <row r="15" spans="1:11" s="24" customFormat="1" ht="14.25" collapsed="1">
      <c r="A15" s="21">
        <v>12</v>
      </c>
      <c r="B15" s="29" t="s">
        <v>150</v>
      </c>
      <c r="C15" s="116">
        <v>40448</v>
      </c>
      <c r="D15" s="116">
        <v>40632</v>
      </c>
      <c r="E15" s="110">
        <v>-0.005605406678135805</v>
      </c>
      <c r="F15" s="110">
        <v>0.05726859684884533</v>
      </c>
      <c r="G15" s="110">
        <v>-0.22230227821725868</v>
      </c>
      <c r="H15" s="110" t="s">
        <v>33</v>
      </c>
      <c r="I15" s="110">
        <v>-0.18212369500104142</v>
      </c>
      <c r="J15" s="117">
        <v>-0.46807415396952823</v>
      </c>
      <c r="K15" s="156">
        <v>-0.4419507497654952</v>
      </c>
    </row>
    <row r="16" spans="1:11" s="24" customFormat="1" ht="14.25" collapsed="1">
      <c r="A16" s="21">
        <v>13</v>
      </c>
      <c r="B16" s="29" t="s">
        <v>144</v>
      </c>
      <c r="C16" s="116">
        <v>40735</v>
      </c>
      <c r="D16" s="116">
        <v>40809</v>
      </c>
      <c r="E16" s="110">
        <v>0.020212183010674734</v>
      </c>
      <c r="F16" s="110">
        <v>0.052379135190325776</v>
      </c>
      <c r="G16" s="110">
        <v>-0.08228326358757088</v>
      </c>
      <c r="H16" s="110" t="s">
        <v>33</v>
      </c>
      <c r="I16" s="110">
        <v>0.06246080661213882</v>
      </c>
      <c r="J16" s="117">
        <v>-0.07594018510844103</v>
      </c>
      <c r="K16" s="156">
        <v>-0.12386457228177505</v>
      </c>
    </row>
    <row r="17" spans="1:11" s="24" customFormat="1" ht="15" collapsed="1" thickBot="1">
      <c r="A17" s="21">
        <v>14</v>
      </c>
      <c r="B17" s="29" t="s">
        <v>203</v>
      </c>
      <c r="C17" s="116">
        <v>41005</v>
      </c>
      <c r="D17" s="116">
        <v>41114</v>
      </c>
      <c r="E17" s="110">
        <v>0.01626060224626169</v>
      </c>
      <c r="F17" s="110" t="s">
        <v>33</v>
      </c>
      <c r="G17" s="110" t="s">
        <v>33</v>
      </c>
      <c r="H17" s="110" t="s">
        <v>33</v>
      </c>
      <c r="I17" s="110" t="s">
        <v>33</v>
      </c>
      <c r="J17" s="117">
        <v>0.022663246248219915</v>
      </c>
      <c r="K17" s="156" t="s">
        <v>197</v>
      </c>
    </row>
    <row r="18" spans="1:11" s="24" customFormat="1" ht="14.25">
      <c r="A18" s="195" t="s">
        <v>179</v>
      </c>
      <c r="B18" s="195"/>
      <c r="C18" s="195"/>
      <c r="D18" s="195"/>
      <c r="E18" s="195"/>
      <c r="F18" s="195"/>
      <c r="G18" s="195"/>
      <c r="H18" s="195"/>
      <c r="I18" s="195"/>
      <c r="J18" s="195"/>
      <c r="K18" s="195"/>
    </row>
    <row r="19" spans="1:11" s="24" customFormat="1" ht="15" thickBot="1">
      <c r="A19" s="194" t="s">
        <v>180</v>
      </c>
      <c r="B19" s="194"/>
      <c r="C19" s="194"/>
      <c r="D19" s="194"/>
      <c r="E19" s="194"/>
      <c r="F19" s="194"/>
      <c r="G19" s="194"/>
      <c r="H19" s="194"/>
      <c r="I19" s="194"/>
      <c r="J19" s="194"/>
      <c r="K19" s="194"/>
    </row>
    <row r="20" spans="3:4" s="24" customFormat="1" ht="15.75" customHeight="1">
      <c r="C20" s="71"/>
      <c r="D20" s="71"/>
    </row>
    <row r="21" spans="2:8" ht="14.25">
      <c r="B21" s="31"/>
      <c r="C21" s="122"/>
      <c r="E21" s="122"/>
      <c r="F21" s="122"/>
      <c r="G21" s="122"/>
      <c r="H21" s="122"/>
    </row>
    <row r="22" spans="2:5" ht="14.25">
      <c r="B22" s="31"/>
      <c r="C22" s="122"/>
      <c r="E22" s="122">
        <f>AVERAGE(E4:E17)</f>
        <v>-0.015172517412314466</v>
      </c>
    </row>
    <row r="23" spans="5:6" ht="14.25">
      <c r="E23" s="122"/>
      <c r="F23" s="122"/>
    </row>
  </sheetData>
  <mergeCells count="5">
    <mergeCell ref="A19:K19"/>
    <mergeCell ref="A1:J1"/>
    <mergeCell ref="A2:A3"/>
    <mergeCell ref="E2:K2"/>
    <mergeCell ref="A18:K18"/>
  </mergeCells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1:G136"/>
  <sheetViews>
    <sheetView zoomScale="85" zoomScaleNormal="85" workbookViewId="0" topLeftCell="A4">
      <selection activeCell="F45" sqref="F45"/>
    </sheetView>
  </sheetViews>
  <sheetFormatPr defaultColWidth="9.00390625" defaultRowHeight="12.75"/>
  <cols>
    <col min="1" max="1" width="4.00390625" style="20" customWidth="1"/>
    <col min="2" max="2" width="50.75390625" style="20" customWidth="1"/>
    <col min="3" max="3" width="24.75390625" style="20" customWidth="1"/>
    <col min="4" max="4" width="24.75390625" style="57" customWidth="1"/>
    <col min="5" max="7" width="24.75390625" style="20" customWidth="1"/>
    <col min="8" max="16384" width="9.125" style="20" customWidth="1"/>
  </cols>
  <sheetData>
    <row r="1" spans="1:7" s="31" customFormat="1" ht="16.5" thickBot="1">
      <c r="A1" s="189" t="s">
        <v>175</v>
      </c>
      <c r="B1" s="189"/>
      <c r="C1" s="189"/>
      <c r="D1" s="189"/>
      <c r="E1" s="189"/>
      <c r="F1" s="189"/>
      <c r="G1" s="189"/>
    </row>
    <row r="2" spans="1:7" s="31" customFormat="1" ht="15.75" customHeight="1" thickBot="1">
      <c r="A2" s="199" t="s">
        <v>67</v>
      </c>
      <c r="B2" s="100"/>
      <c r="C2" s="190" t="s">
        <v>40</v>
      </c>
      <c r="D2" s="196"/>
      <c r="E2" s="197" t="s">
        <v>109</v>
      </c>
      <c r="F2" s="198"/>
      <c r="G2" s="101"/>
    </row>
    <row r="3" spans="1:7" s="31" customFormat="1" ht="45.75" thickBot="1">
      <c r="A3" s="186"/>
      <c r="B3" s="37" t="s">
        <v>39</v>
      </c>
      <c r="C3" s="37" t="s">
        <v>87</v>
      </c>
      <c r="D3" s="37" t="s">
        <v>42</v>
      </c>
      <c r="E3" s="37" t="s">
        <v>43</v>
      </c>
      <c r="F3" s="37" t="s">
        <v>42</v>
      </c>
      <c r="G3" s="38" t="s">
        <v>186</v>
      </c>
    </row>
    <row r="4" spans="1:7" s="31" customFormat="1" ht="14.25">
      <c r="A4" s="21">
        <v>1</v>
      </c>
      <c r="B4" s="39" t="s">
        <v>203</v>
      </c>
      <c r="C4" s="40">
        <v>3473.2999099999997</v>
      </c>
      <c r="D4" s="110">
        <v>0.8693215873274478</v>
      </c>
      <c r="E4" s="41">
        <v>4166</v>
      </c>
      <c r="F4" s="110">
        <v>0.8394116461817449</v>
      </c>
      <c r="G4" s="42">
        <v>3362.788489788063</v>
      </c>
    </row>
    <row r="5" spans="1:7" s="31" customFormat="1" ht="14.25">
      <c r="A5" s="21">
        <v>2</v>
      </c>
      <c r="B5" s="39" t="s">
        <v>144</v>
      </c>
      <c r="C5" s="40">
        <v>159.4030299999998</v>
      </c>
      <c r="D5" s="110">
        <v>0.041358713030777663</v>
      </c>
      <c r="E5" s="41">
        <v>294</v>
      </c>
      <c r="F5" s="110">
        <v>0.020727580372250424</v>
      </c>
      <c r="G5" s="42">
        <v>80.36136598804298</v>
      </c>
    </row>
    <row r="6" spans="1:7" s="31" customFormat="1" ht="14.25">
      <c r="A6" s="21">
        <v>3</v>
      </c>
      <c r="B6" s="39" t="s">
        <v>136</v>
      </c>
      <c r="C6" s="40">
        <v>-105.30175</v>
      </c>
      <c r="D6" s="110">
        <v>-0.0445862917959847</v>
      </c>
      <c r="E6" s="41">
        <v>2000</v>
      </c>
      <c r="F6" s="110">
        <v>0.030907601724644178</v>
      </c>
      <c r="G6" s="42">
        <v>74.7463533666104</v>
      </c>
    </row>
    <row r="7" spans="1:7" s="47" customFormat="1" ht="14.25">
      <c r="A7" s="21">
        <v>4</v>
      </c>
      <c r="B7" s="39" t="s">
        <v>64</v>
      </c>
      <c r="C7" s="40">
        <v>19.195709999999966</v>
      </c>
      <c r="D7" s="110">
        <v>0.009653452466662066</v>
      </c>
      <c r="E7" s="41">
        <v>0</v>
      </c>
      <c r="F7" s="110">
        <v>0</v>
      </c>
      <c r="G7" s="42">
        <v>0</v>
      </c>
    </row>
    <row r="8" spans="1:7" s="47" customFormat="1" ht="14.25">
      <c r="A8" s="21">
        <v>5</v>
      </c>
      <c r="B8" s="39" t="s">
        <v>137</v>
      </c>
      <c r="C8" s="40">
        <v>-2.125069999999949</v>
      </c>
      <c r="D8" s="110">
        <v>-0.0022513762368507394</v>
      </c>
      <c r="E8" s="41">
        <v>0</v>
      </c>
      <c r="F8" s="110">
        <v>0</v>
      </c>
      <c r="G8" s="42">
        <v>0</v>
      </c>
    </row>
    <row r="9" spans="1:7" s="47" customFormat="1" ht="14.25">
      <c r="A9" s="21">
        <v>6</v>
      </c>
      <c r="B9" s="39" t="s">
        <v>165</v>
      </c>
      <c r="C9" s="40">
        <v>-3.0693099999999394</v>
      </c>
      <c r="D9" s="110">
        <v>-0.004547774741788998</v>
      </c>
      <c r="E9" s="41">
        <v>0</v>
      </c>
      <c r="F9" s="110">
        <v>0</v>
      </c>
      <c r="G9" s="42">
        <v>0</v>
      </c>
    </row>
    <row r="10" spans="1:7" s="47" customFormat="1" ht="14.25">
      <c r="A10" s="21">
        <v>7</v>
      </c>
      <c r="B10" s="39" t="s">
        <v>150</v>
      </c>
      <c r="C10" s="40">
        <v>-3.7390899999999676</v>
      </c>
      <c r="D10" s="110">
        <v>-0.005605406678131815</v>
      </c>
      <c r="E10" s="41">
        <v>0</v>
      </c>
      <c r="F10" s="110">
        <v>0</v>
      </c>
      <c r="G10" s="42">
        <v>0</v>
      </c>
    </row>
    <row r="11" spans="1:7" s="47" customFormat="1" ht="14.25">
      <c r="A11" s="21">
        <v>8</v>
      </c>
      <c r="B11" s="39" t="s">
        <v>159</v>
      </c>
      <c r="C11" s="40">
        <v>-7.417220000000671</v>
      </c>
      <c r="D11" s="110">
        <v>-0.001354713587668441</v>
      </c>
      <c r="E11" s="41">
        <v>0</v>
      </c>
      <c r="F11" s="110">
        <v>0</v>
      </c>
      <c r="G11" s="42">
        <v>0</v>
      </c>
    </row>
    <row r="12" spans="1:7" s="47" customFormat="1" ht="14.25">
      <c r="A12" s="21">
        <v>9</v>
      </c>
      <c r="B12" s="39" t="s">
        <v>164</v>
      </c>
      <c r="C12" s="40">
        <v>-10.320997999999904</v>
      </c>
      <c r="D12" s="110">
        <v>-0.013971181066223463</v>
      </c>
      <c r="E12" s="41">
        <v>0</v>
      </c>
      <c r="F12" s="110">
        <v>0</v>
      </c>
      <c r="G12" s="42">
        <v>0</v>
      </c>
    </row>
    <row r="13" spans="1:7" s="47" customFormat="1" ht="14.25">
      <c r="A13" s="21">
        <v>10</v>
      </c>
      <c r="B13" s="39" t="s">
        <v>172</v>
      </c>
      <c r="C13" s="40">
        <v>-15.48036499999999</v>
      </c>
      <c r="D13" s="110">
        <v>-0.0215069558947818</v>
      </c>
      <c r="E13" s="41">
        <v>0</v>
      </c>
      <c r="F13" s="110">
        <v>0</v>
      </c>
      <c r="G13" s="42">
        <v>0</v>
      </c>
    </row>
    <row r="14" spans="1:7" s="47" customFormat="1" ht="14.25">
      <c r="A14" s="21">
        <v>11</v>
      </c>
      <c r="B14" s="39" t="s">
        <v>163</v>
      </c>
      <c r="C14" s="40">
        <v>-57.49778000000003</v>
      </c>
      <c r="D14" s="110">
        <v>-0.051373322692301236</v>
      </c>
      <c r="E14" s="41">
        <v>0</v>
      </c>
      <c r="F14" s="110">
        <v>0</v>
      </c>
      <c r="G14" s="42">
        <v>0</v>
      </c>
    </row>
    <row r="15" spans="1:7" s="47" customFormat="1" ht="14.25">
      <c r="A15" s="21">
        <v>12</v>
      </c>
      <c r="B15" s="39" t="s">
        <v>89</v>
      </c>
      <c r="C15" s="40">
        <v>-61.39138999999966</v>
      </c>
      <c r="D15" s="110">
        <v>-0.01885435533455633</v>
      </c>
      <c r="E15" s="41">
        <v>0</v>
      </c>
      <c r="F15" s="110">
        <v>0</v>
      </c>
      <c r="G15" s="42">
        <v>0</v>
      </c>
    </row>
    <row r="16" spans="1:7" s="47" customFormat="1" ht="14.25">
      <c r="A16" s="21">
        <v>13</v>
      </c>
      <c r="B16" s="39" t="s">
        <v>160</v>
      </c>
      <c r="C16" s="40">
        <v>-103.10651000000026</v>
      </c>
      <c r="D16" s="110">
        <v>-0.04359625931687539</v>
      </c>
      <c r="E16" s="41">
        <v>0</v>
      </c>
      <c r="F16" s="110">
        <v>0</v>
      </c>
      <c r="G16" s="42">
        <v>0</v>
      </c>
    </row>
    <row r="17" spans="1:7" s="47" customFormat="1" ht="14.25">
      <c r="A17" s="21">
        <v>14</v>
      </c>
      <c r="B17" s="39" t="s">
        <v>63</v>
      </c>
      <c r="C17" s="40">
        <v>-135.4052056999998</v>
      </c>
      <c r="D17" s="110">
        <v>-0.022249621985790113</v>
      </c>
      <c r="E17" s="41">
        <v>0</v>
      </c>
      <c r="F17" s="110">
        <v>0</v>
      </c>
      <c r="G17" s="42">
        <v>0</v>
      </c>
    </row>
    <row r="18" spans="1:7" s="31" customFormat="1" ht="15.75" thickBot="1">
      <c r="A18" s="134"/>
      <c r="B18" s="102" t="s">
        <v>84</v>
      </c>
      <c r="C18" s="103">
        <f>SUM(C4:C17)</f>
        <v>3147.0439612999994</v>
      </c>
      <c r="D18" s="107">
        <v>0.012473956524910575</v>
      </c>
      <c r="E18" s="104">
        <f>SUM(E4:E17)</f>
        <v>6460</v>
      </c>
      <c r="F18" s="107">
        <v>0.02290494838020648</v>
      </c>
      <c r="G18" s="135">
        <f>SUM(G4:G17)</f>
        <v>3517.8962091427165</v>
      </c>
    </row>
    <row r="19" s="31" customFormat="1" ht="14.25">
      <c r="D19" s="6"/>
    </row>
    <row r="20" s="31" customFormat="1" ht="14.25">
      <c r="D20" s="6"/>
    </row>
    <row r="21" s="31" customFormat="1" ht="14.25">
      <c r="D21" s="6"/>
    </row>
    <row r="22" s="31" customFormat="1" ht="14.25">
      <c r="D22" s="6"/>
    </row>
    <row r="23" s="31" customFormat="1" ht="14.25">
      <c r="D23" s="6"/>
    </row>
    <row r="24" s="31" customFormat="1" ht="14.25">
      <c r="D24" s="6"/>
    </row>
    <row r="25" s="31" customFormat="1" ht="14.25">
      <c r="D25" s="6"/>
    </row>
    <row r="26" s="31" customFormat="1" ht="14.25">
      <c r="D26" s="6"/>
    </row>
    <row r="27" s="31" customFormat="1" ht="14.25">
      <c r="D27" s="6"/>
    </row>
    <row r="28" s="31" customFormat="1" ht="14.25">
      <c r="D28" s="6"/>
    </row>
    <row r="29" s="31" customFormat="1" ht="14.25">
      <c r="D29" s="6"/>
    </row>
    <row r="30" s="31" customFormat="1" ht="14.25">
      <c r="D30" s="6"/>
    </row>
    <row r="31" s="31" customFormat="1" ht="14.25">
      <c r="D31" s="6"/>
    </row>
    <row r="32" s="31" customFormat="1" ht="14.25">
      <c r="D32" s="6"/>
    </row>
    <row r="33" s="31" customFormat="1" ht="14.25">
      <c r="D33" s="6"/>
    </row>
    <row r="34" s="31" customFormat="1" ht="14.25">
      <c r="D34" s="6"/>
    </row>
    <row r="35" s="31" customFormat="1" ht="14.25">
      <c r="D35" s="6"/>
    </row>
    <row r="36" s="31" customFormat="1" ht="14.25">
      <c r="D36" s="6"/>
    </row>
    <row r="37" s="31" customFormat="1" ht="14.25">
      <c r="D37" s="6"/>
    </row>
    <row r="38" s="31" customFormat="1" ht="14.25">
      <c r="D38" s="6"/>
    </row>
    <row r="39" s="31" customFormat="1" ht="14.25">
      <c r="D39" s="6"/>
    </row>
    <row r="40" spans="2:5" s="31" customFormat="1" ht="15" thickBot="1">
      <c r="B40" s="90"/>
      <c r="C40" s="90"/>
      <c r="D40" s="91"/>
      <c r="E40" s="90"/>
    </row>
    <row r="41" s="31" customFormat="1" ht="14.25"/>
    <row r="42" s="31" customFormat="1" ht="14.25"/>
    <row r="43" s="31" customFormat="1" ht="14.25"/>
    <row r="44" s="31" customFormat="1" ht="14.25"/>
    <row r="45" s="31" customFormat="1" ht="14.25"/>
    <row r="46" spans="2:5" s="31" customFormat="1" ht="30.75" thickBot="1">
      <c r="B46" s="50" t="s">
        <v>39</v>
      </c>
      <c r="C46" s="37" t="s">
        <v>92</v>
      </c>
      <c r="D46" s="37" t="s">
        <v>93</v>
      </c>
      <c r="E46" s="38" t="s">
        <v>88</v>
      </c>
    </row>
    <row r="47" spans="2:5" s="31" customFormat="1" ht="14.25">
      <c r="B47" s="39" t="s">
        <v>203</v>
      </c>
      <c r="C47" s="40">
        <v>3473.2999099999997</v>
      </c>
      <c r="D47" s="110">
        <v>0.8693215873274478</v>
      </c>
      <c r="E47" s="42">
        <v>3362.788489788063</v>
      </c>
    </row>
    <row r="48" spans="2:5" s="31" customFormat="1" ht="14.25">
      <c r="B48" s="39" t="s">
        <v>144</v>
      </c>
      <c r="C48" s="40">
        <v>159.4030299999998</v>
      </c>
      <c r="D48" s="110">
        <v>0.041358713030777663</v>
      </c>
      <c r="E48" s="42">
        <v>80.36136598804298</v>
      </c>
    </row>
    <row r="49" spans="2:5" s="31" customFormat="1" ht="14.25">
      <c r="B49" s="39" t="s">
        <v>136</v>
      </c>
      <c r="C49" s="40">
        <v>-105.30175</v>
      </c>
      <c r="D49" s="110">
        <v>-0.0445862917959847</v>
      </c>
      <c r="E49" s="163">
        <v>74.7463533666104</v>
      </c>
    </row>
    <row r="50" spans="2:5" s="31" customFormat="1" ht="14.25">
      <c r="B50" s="39" t="s">
        <v>64</v>
      </c>
      <c r="C50" s="40">
        <v>19.195709999999966</v>
      </c>
      <c r="D50" s="110">
        <v>0.009653452466662066</v>
      </c>
      <c r="E50" s="163">
        <v>0</v>
      </c>
    </row>
    <row r="51" spans="2:5" s="31" customFormat="1" ht="14.25">
      <c r="B51" s="31" t="s">
        <v>172</v>
      </c>
      <c r="C51" s="162">
        <v>-15.48036499999999</v>
      </c>
      <c r="D51" s="161">
        <v>-0.0215069558947818</v>
      </c>
      <c r="E51" s="162">
        <v>0</v>
      </c>
    </row>
    <row r="52" spans="2:6" ht="14.25">
      <c r="B52" s="31" t="s">
        <v>163</v>
      </c>
      <c r="C52" s="162">
        <v>-57.49778000000003</v>
      </c>
      <c r="D52" s="161">
        <v>-0.051373322692301236</v>
      </c>
      <c r="E52" s="164">
        <v>0</v>
      </c>
      <c r="F52" s="19"/>
    </row>
    <row r="53" spans="2:6" ht="14.25">
      <c r="B53" s="31" t="s">
        <v>89</v>
      </c>
      <c r="C53" s="162">
        <v>-61.39138999999966</v>
      </c>
      <c r="D53" s="161">
        <v>-0.01885435533455633</v>
      </c>
      <c r="E53" s="164">
        <v>0</v>
      </c>
      <c r="F53" s="19"/>
    </row>
    <row r="54" spans="2:6" ht="14.25">
      <c r="B54" s="31" t="s">
        <v>160</v>
      </c>
      <c r="C54" s="162">
        <v>-103.10651000000026</v>
      </c>
      <c r="D54" s="161">
        <v>-0.04359625931687539</v>
      </c>
      <c r="E54" s="164">
        <v>0</v>
      </c>
      <c r="F54" s="19"/>
    </row>
    <row r="55" spans="2:6" ht="14.25">
      <c r="B55" s="31" t="s">
        <v>63</v>
      </c>
      <c r="C55" s="162">
        <v>-135.4052056999998</v>
      </c>
      <c r="D55" s="161">
        <v>-0.022249621985790113</v>
      </c>
      <c r="E55" s="164">
        <v>0</v>
      </c>
      <c r="F55" s="19"/>
    </row>
    <row r="56" spans="2:6" ht="14.25">
      <c r="B56" s="31"/>
      <c r="C56" s="31"/>
      <c r="D56" s="6"/>
      <c r="F56" s="19"/>
    </row>
    <row r="57" spans="2:6" ht="14.25">
      <c r="B57" s="31"/>
      <c r="C57" s="31"/>
      <c r="D57" s="6"/>
      <c r="F57" s="19"/>
    </row>
    <row r="58" spans="2:6" ht="14.25">
      <c r="B58" s="31"/>
      <c r="C58" s="31"/>
      <c r="D58" s="6"/>
      <c r="F58" s="19"/>
    </row>
    <row r="59" spans="2:6" ht="14.25">
      <c r="B59" s="31"/>
      <c r="C59" s="31"/>
      <c r="D59" s="6"/>
      <c r="F59" s="19"/>
    </row>
    <row r="60" spans="2:6" ht="14.25">
      <c r="B60" s="31"/>
      <c r="C60" s="31"/>
      <c r="D60" s="6"/>
      <c r="F60" s="19"/>
    </row>
    <row r="61" spans="2:6" ht="14.25">
      <c r="B61" s="31"/>
      <c r="C61" s="31"/>
      <c r="D61" s="6"/>
      <c r="F61" s="19"/>
    </row>
    <row r="62" spans="2:6" ht="14.25">
      <c r="B62" s="31"/>
      <c r="C62" s="31"/>
      <c r="D62" s="6"/>
      <c r="F62" s="19"/>
    </row>
    <row r="63" spans="2:6" ht="14.25">
      <c r="B63" s="31"/>
      <c r="C63" s="31"/>
      <c r="D63" s="6"/>
      <c r="F63" s="19"/>
    </row>
    <row r="64" spans="2:4" ht="14.25">
      <c r="B64" s="31"/>
      <c r="C64" s="31"/>
      <c r="D64" s="6"/>
    </row>
    <row r="65" spans="2:4" ht="14.25">
      <c r="B65" s="31"/>
      <c r="C65" s="31"/>
      <c r="D65" s="6"/>
    </row>
    <row r="66" spans="2:4" ht="14.25">
      <c r="B66" s="31"/>
      <c r="C66" s="31"/>
      <c r="D66" s="6"/>
    </row>
    <row r="67" spans="2:4" ht="14.25">
      <c r="B67" s="31"/>
      <c r="C67" s="31"/>
      <c r="D67" s="6"/>
    </row>
    <row r="68" spans="2:4" ht="14.25">
      <c r="B68" s="31"/>
      <c r="C68" s="31"/>
      <c r="D68" s="6"/>
    </row>
    <row r="69" spans="2:4" ht="14.25">
      <c r="B69" s="31"/>
      <c r="C69" s="31"/>
      <c r="D69" s="6"/>
    </row>
    <row r="70" spans="2:4" ht="14.25">
      <c r="B70" s="31"/>
      <c r="C70" s="31"/>
      <c r="D70" s="6"/>
    </row>
    <row r="71" spans="2:4" ht="14.25">
      <c r="B71" s="31"/>
      <c r="C71" s="31"/>
      <c r="D71" s="6"/>
    </row>
    <row r="72" spans="2:4" ht="14.25">
      <c r="B72" s="31"/>
      <c r="C72" s="31"/>
      <c r="D72" s="6"/>
    </row>
    <row r="73" spans="2:4" ht="14.25">
      <c r="B73" s="31"/>
      <c r="C73" s="31"/>
      <c r="D73" s="6"/>
    </row>
    <row r="74" spans="2:4" ht="14.25">
      <c r="B74" s="31"/>
      <c r="C74" s="31"/>
      <c r="D74" s="6"/>
    </row>
    <row r="75" spans="2:4" ht="14.25">
      <c r="B75" s="31"/>
      <c r="C75" s="31"/>
      <c r="D75" s="6"/>
    </row>
    <row r="76" spans="2:4" ht="14.25">
      <c r="B76" s="31"/>
      <c r="C76" s="31"/>
      <c r="D76" s="6"/>
    </row>
    <row r="77" spans="2:4" ht="14.25">
      <c r="B77" s="31"/>
      <c r="C77" s="31"/>
      <c r="D77" s="6"/>
    </row>
    <row r="78" spans="2:4" ht="14.25">
      <c r="B78" s="31"/>
      <c r="C78" s="31"/>
      <c r="D78" s="6"/>
    </row>
    <row r="79" spans="2:4" ht="14.25">
      <c r="B79" s="31"/>
      <c r="C79" s="31"/>
      <c r="D79" s="6"/>
    </row>
    <row r="80" spans="2:4" ht="14.25">
      <c r="B80" s="31"/>
      <c r="C80" s="31"/>
      <c r="D80" s="6"/>
    </row>
    <row r="81" spans="2:4" ht="14.25">
      <c r="B81" s="31"/>
      <c r="C81" s="31"/>
      <c r="D81" s="6"/>
    </row>
    <row r="82" spans="2:4" ht="14.25">
      <c r="B82" s="31"/>
      <c r="C82" s="31"/>
      <c r="D82" s="6"/>
    </row>
    <row r="83" spans="2:4" ht="14.25">
      <c r="B83" s="31"/>
      <c r="C83" s="31"/>
      <c r="D83" s="6"/>
    </row>
    <row r="84" spans="2:4" ht="14.25">
      <c r="B84" s="31"/>
      <c r="C84" s="31"/>
      <c r="D84" s="6"/>
    </row>
    <row r="85" spans="2:4" ht="14.25">
      <c r="B85" s="31"/>
      <c r="C85" s="31"/>
      <c r="D85" s="6"/>
    </row>
    <row r="86" spans="2:4" ht="14.25">
      <c r="B86" s="31"/>
      <c r="C86" s="31"/>
      <c r="D86" s="6"/>
    </row>
    <row r="87" spans="2:4" ht="14.25">
      <c r="B87" s="31"/>
      <c r="C87" s="31"/>
      <c r="D87" s="6"/>
    </row>
    <row r="88" spans="2:4" ht="14.25">
      <c r="B88" s="31"/>
      <c r="C88" s="31"/>
      <c r="D88" s="6"/>
    </row>
    <row r="89" spans="2:4" ht="14.25">
      <c r="B89" s="31"/>
      <c r="C89" s="31"/>
      <c r="D89" s="6"/>
    </row>
    <row r="90" spans="2:4" ht="14.25">
      <c r="B90" s="31"/>
      <c r="C90" s="31"/>
      <c r="D90" s="6"/>
    </row>
    <row r="91" spans="2:4" ht="14.25">
      <c r="B91" s="31"/>
      <c r="C91" s="31"/>
      <c r="D91" s="6"/>
    </row>
    <row r="92" spans="2:4" ht="14.25">
      <c r="B92" s="31"/>
      <c r="C92" s="31"/>
      <c r="D92" s="6"/>
    </row>
    <row r="93" spans="2:4" ht="14.25">
      <c r="B93" s="31"/>
      <c r="C93" s="31"/>
      <c r="D93" s="6"/>
    </row>
    <row r="94" spans="2:4" ht="14.25">
      <c r="B94" s="31"/>
      <c r="C94" s="31"/>
      <c r="D94" s="6"/>
    </row>
    <row r="95" spans="2:4" ht="14.25">
      <c r="B95" s="31"/>
      <c r="C95" s="31"/>
      <c r="D95" s="6"/>
    </row>
    <row r="96" spans="2:4" ht="14.25">
      <c r="B96" s="31"/>
      <c r="C96" s="31"/>
      <c r="D96" s="6"/>
    </row>
    <row r="97" spans="2:4" ht="14.25">
      <c r="B97" s="31"/>
      <c r="C97" s="31"/>
      <c r="D97" s="6"/>
    </row>
    <row r="98" spans="2:4" ht="14.25">
      <c r="B98" s="31"/>
      <c r="C98" s="31"/>
      <c r="D98" s="6"/>
    </row>
    <row r="99" spans="2:4" ht="14.25">
      <c r="B99" s="31"/>
      <c r="C99" s="31"/>
      <c r="D99" s="6"/>
    </row>
    <row r="100" spans="2:4" ht="14.25">
      <c r="B100" s="31"/>
      <c r="C100" s="31"/>
      <c r="D100" s="6"/>
    </row>
    <row r="101" spans="2:4" ht="14.25">
      <c r="B101" s="31"/>
      <c r="C101" s="31"/>
      <c r="D101" s="6"/>
    </row>
    <row r="102" spans="2:4" ht="14.25">
      <c r="B102" s="31"/>
      <c r="C102" s="31"/>
      <c r="D102" s="6"/>
    </row>
    <row r="103" spans="2:4" ht="14.25">
      <c r="B103" s="31"/>
      <c r="C103" s="31"/>
      <c r="D103" s="6"/>
    </row>
    <row r="104" spans="2:4" ht="14.25">
      <c r="B104" s="31"/>
      <c r="C104" s="31"/>
      <c r="D104" s="6"/>
    </row>
    <row r="105" spans="2:4" ht="14.25">
      <c r="B105" s="31"/>
      <c r="C105" s="31"/>
      <c r="D105" s="6"/>
    </row>
    <row r="106" spans="2:4" ht="14.25">
      <c r="B106" s="31"/>
      <c r="C106" s="31"/>
      <c r="D106" s="6"/>
    </row>
    <row r="107" spans="2:4" ht="14.25">
      <c r="B107" s="31"/>
      <c r="C107" s="31"/>
      <c r="D107" s="6"/>
    </row>
    <row r="108" spans="2:4" ht="14.25">
      <c r="B108" s="31"/>
      <c r="C108" s="31"/>
      <c r="D108" s="6"/>
    </row>
    <row r="109" spans="2:4" ht="14.25">
      <c r="B109" s="31"/>
      <c r="C109" s="31"/>
      <c r="D109" s="6"/>
    </row>
    <row r="110" spans="2:4" ht="14.25">
      <c r="B110" s="31"/>
      <c r="C110" s="31"/>
      <c r="D110" s="6"/>
    </row>
    <row r="111" spans="2:4" ht="14.25">
      <c r="B111" s="31"/>
      <c r="C111" s="31"/>
      <c r="D111" s="6"/>
    </row>
    <row r="112" spans="2:4" ht="14.25">
      <c r="B112" s="31"/>
      <c r="C112" s="31"/>
      <c r="D112" s="6"/>
    </row>
    <row r="113" spans="2:4" ht="14.25">
      <c r="B113" s="31"/>
      <c r="C113" s="31"/>
      <c r="D113" s="6"/>
    </row>
    <row r="114" spans="2:4" ht="14.25">
      <c r="B114" s="31"/>
      <c r="C114" s="31"/>
      <c r="D114" s="6"/>
    </row>
    <row r="115" spans="2:4" ht="14.25">
      <c r="B115" s="31"/>
      <c r="C115" s="31"/>
      <c r="D115" s="6"/>
    </row>
    <row r="116" spans="2:4" ht="14.25">
      <c r="B116" s="31"/>
      <c r="C116" s="31"/>
      <c r="D116" s="6"/>
    </row>
    <row r="117" spans="2:4" ht="14.25">
      <c r="B117" s="31"/>
      <c r="C117" s="31"/>
      <c r="D117" s="6"/>
    </row>
    <row r="118" spans="2:4" ht="14.25">
      <c r="B118" s="31"/>
      <c r="C118" s="31"/>
      <c r="D118" s="6"/>
    </row>
    <row r="119" spans="2:4" ht="14.25">
      <c r="B119" s="31"/>
      <c r="C119" s="31"/>
      <c r="D119" s="6"/>
    </row>
    <row r="120" spans="2:4" ht="14.25">
      <c r="B120" s="31"/>
      <c r="C120" s="31"/>
      <c r="D120" s="6"/>
    </row>
    <row r="121" spans="2:4" ht="14.25">
      <c r="B121" s="31"/>
      <c r="C121" s="31"/>
      <c r="D121" s="6"/>
    </row>
    <row r="122" spans="2:4" ht="14.25">
      <c r="B122" s="31"/>
      <c r="C122" s="31"/>
      <c r="D122" s="6"/>
    </row>
    <row r="123" spans="2:4" ht="14.25">
      <c r="B123" s="31"/>
      <c r="C123" s="31"/>
      <c r="D123" s="6"/>
    </row>
    <row r="124" spans="2:4" ht="14.25">
      <c r="B124" s="31"/>
      <c r="C124" s="31"/>
      <c r="D124" s="6"/>
    </row>
    <row r="125" spans="2:4" ht="14.25">
      <c r="B125" s="31"/>
      <c r="C125" s="31"/>
      <c r="D125" s="6"/>
    </row>
    <row r="126" spans="2:4" ht="14.25">
      <c r="B126" s="31"/>
      <c r="C126" s="31"/>
      <c r="D126" s="6"/>
    </row>
    <row r="127" spans="2:4" ht="14.25">
      <c r="B127" s="31"/>
      <c r="C127" s="31"/>
      <c r="D127" s="6"/>
    </row>
    <row r="128" spans="2:4" ht="14.25">
      <c r="B128" s="31"/>
      <c r="C128" s="31"/>
      <c r="D128" s="6"/>
    </row>
    <row r="129" spans="2:4" ht="14.25">
      <c r="B129" s="31"/>
      <c r="C129" s="31"/>
      <c r="D129" s="6"/>
    </row>
    <row r="130" spans="2:4" ht="14.25">
      <c r="B130" s="31"/>
      <c r="C130" s="31"/>
      <c r="D130" s="6"/>
    </row>
    <row r="131" spans="2:4" ht="14.25">
      <c r="B131" s="31"/>
      <c r="C131" s="31"/>
      <c r="D131" s="6"/>
    </row>
    <row r="132" spans="2:4" ht="14.25">
      <c r="B132" s="31"/>
      <c r="C132" s="31"/>
      <c r="D132" s="6"/>
    </row>
    <row r="133" spans="2:4" ht="14.25">
      <c r="B133" s="31"/>
      <c r="C133" s="31"/>
      <c r="D133" s="6"/>
    </row>
    <row r="134" spans="2:4" ht="14.25">
      <c r="B134" s="31"/>
      <c r="C134" s="31"/>
      <c r="D134" s="6"/>
    </row>
    <row r="135" spans="2:4" ht="14.25">
      <c r="B135" s="31"/>
      <c r="C135" s="31"/>
      <c r="D135" s="6"/>
    </row>
    <row r="136" spans="2:4" ht="14.25">
      <c r="B136" s="31"/>
      <c r="C136" s="31"/>
      <c r="D136" s="6"/>
    </row>
  </sheetData>
  <mergeCells count="4">
    <mergeCell ref="C2:D2"/>
    <mergeCell ref="E2:F2"/>
    <mergeCell ref="A2:A3"/>
    <mergeCell ref="A1:G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1:D25"/>
  <sheetViews>
    <sheetView zoomScale="85" zoomScaleNormal="85" workbookViewId="0" topLeftCell="A1">
      <selection activeCell="O31" sqref="O31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4" ht="15.75" thickBot="1">
      <c r="A1" s="73" t="s">
        <v>39</v>
      </c>
      <c r="B1" s="74" t="s">
        <v>155</v>
      </c>
      <c r="C1" s="10"/>
      <c r="D1" s="10"/>
    </row>
    <row r="2" spans="1:4" ht="14.25">
      <c r="A2" s="29" t="s">
        <v>136</v>
      </c>
      <c r="B2" s="110">
        <v>-0.07323051396102942</v>
      </c>
      <c r="C2" s="10"/>
      <c r="D2" s="10"/>
    </row>
    <row r="3" spans="1:4" ht="14.25">
      <c r="A3" s="29" t="s">
        <v>163</v>
      </c>
      <c r="B3" s="110">
        <v>-0.05137332269230244</v>
      </c>
      <c r="C3" s="10"/>
      <c r="D3" s="10"/>
    </row>
    <row r="4" spans="1:4" ht="14.25">
      <c r="A4" s="29" t="s">
        <v>160</v>
      </c>
      <c r="B4" s="110">
        <v>-0.04359625931687616</v>
      </c>
      <c r="C4" s="10"/>
      <c r="D4" s="10"/>
    </row>
    <row r="5" spans="1:4" ht="28.5">
      <c r="A5" s="29" t="s">
        <v>63</v>
      </c>
      <c r="B5" s="110">
        <v>-0.02224962198579017</v>
      </c>
      <c r="C5" s="10"/>
      <c r="D5" s="10"/>
    </row>
    <row r="6" spans="1:4" ht="14.25">
      <c r="A6" s="29" t="s">
        <v>172</v>
      </c>
      <c r="B6" s="110">
        <v>-0.02150695589478313</v>
      </c>
      <c r="C6" s="10"/>
      <c r="D6" s="10"/>
    </row>
    <row r="7" spans="1:4" ht="14.25">
      <c r="A7" s="29" t="s">
        <v>89</v>
      </c>
      <c r="B7" s="110">
        <v>-0.01885435533455393</v>
      </c>
      <c r="C7" s="10"/>
      <c r="D7" s="10"/>
    </row>
    <row r="8" spans="1:4" ht="14.25">
      <c r="A8" s="29" t="s">
        <v>164</v>
      </c>
      <c r="B8" s="110">
        <v>-0.013971181066223859</v>
      </c>
      <c r="C8" s="10"/>
      <c r="D8" s="10"/>
    </row>
    <row r="9" spans="1:4" ht="14.25">
      <c r="A9" s="29" t="s">
        <v>150</v>
      </c>
      <c r="B9" s="110">
        <v>-0.005605406678135805</v>
      </c>
      <c r="C9" s="10"/>
      <c r="D9" s="10"/>
    </row>
    <row r="10" spans="1:4" ht="14.25">
      <c r="A10" s="29" t="s">
        <v>165</v>
      </c>
      <c r="B10" s="110">
        <v>-0.004547774741786137</v>
      </c>
      <c r="C10" s="10"/>
      <c r="D10" s="10"/>
    </row>
    <row r="11" spans="1:4" ht="14.25">
      <c r="A11" s="29" t="s">
        <v>137</v>
      </c>
      <c r="B11" s="110">
        <v>-0.0022513762368504553</v>
      </c>
      <c r="C11" s="10"/>
      <c r="D11" s="10"/>
    </row>
    <row r="12" spans="1:4" ht="28.5">
      <c r="A12" s="29" t="s">
        <v>159</v>
      </c>
      <c r="B12" s="110">
        <v>-0.0013547135876681438</v>
      </c>
      <c r="C12" s="10"/>
      <c r="D12" s="10"/>
    </row>
    <row r="13" spans="1:4" ht="14.25">
      <c r="A13" s="29" t="s">
        <v>64</v>
      </c>
      <c r="B13" s="110">
        <v>0.009653452466660717</v>
      </c>
      <c r="C13" s="10"/>
      <c r="D13" s="10"/>
    </row>
    <row r="14" spans="1:4" ht="14.25">
      <c r="A14" s="97" t="s">
        <v>203</v>
      </c>
      <c r="B14" s="120">
        <v>0.01626060224626169</v>
      </c>
      <c r="C14" s="10"/>
      <c r="D14" s="10"/>
    </row>
    <row r="15" spans="1:4" ht="14.25">
      <c r="A15" s="97" t="s">
        <v>144</v>
      </c>
      <c r="B15" s="120">
        <v>0.020212183010674734</v>
      </c>
      <c r="C15" s="10"/>
      <c r="D15" s="10"/>
    </row>
    <row r="16" spans="1:4" ht="14.25">
      <c r="A16" s="29" t="s">
        <v>44</v>
      </c>
      <c r="B16" s="72">
        <v>-0.0151725174123145</v>
      </c>
      <c r="C16" s="10"/>
      <c r="D16" s="10"/>
    </row>
    <row r="17" spans="1:4" ht="14.25">
      <c r="A17" s="29" t="s">
        <v>1</v>
      </c>
      <c r="B17" s="72">
        <v>-0.0628044815921148</v>
      </c>
      <c r="C17" s="10"/>
      <c r="D17" s="10"/>
    </row>
    <row r="18" spans="1:4" ht="14.25">
      <c r="A18" s="29" t="s">
        <v>0</v>
      </c>
      <c r="B18" s="72">
        <v>-0.0519477210771699</v>
      </c>
      <c r="C18" s="10"/>
      <c r="D18" s="10"/>
    </row>
    <row r="19" spans="1:4" ht="14.25">
      <c r="A19" s="29" t="s">
        <v>45</v>
      </c>
      <c r="B19" s="72">
        <v>0.030862254096559516</v>
      </c>
      <c r="C19" s="10"/>
      <c r="D19" s="10"/>
    </row>
    <row r="20" spans="1:4" ht="14.25">
      <c r="A20" s="29" t="s">
        <v>46</v>
      </c>
      <c r="B20" s="72">
        <v>0.007219178082191746</v>
      </c>
      <c r="C20" s="10"/>
      <c r="D20" s="10"/>
    </row>
    <row r="21" spans="1:4" ht="14.25">
      <c r="A21" s="29" t="s">
        <v>47</v>
      </c>
      <c r="B21" s="72">
        <v>0.017835616438356162</v>
      </c>
      <c r="C21" s="10"/>
      <c r="D21" s="10"/>
    </row>
    <row r="22" spans="1:4" ht="29.25" thickBot="1">
      <c r="A22" s="86" t="s">
        <v>143</v>
      </c>
      <c r="B22" s="88">
        <v>0.027292734738693536</v>
      </c>
      <c r="C22" s="10"/>
      <c r="D22" s="10"/>
    </row>
    <row r="23" spans="3:4" ht="12.75">
      <c r="C23" s="10"/>
      <c r="D23" s="10"/>
    </row>
    <row r="24" spans="1:4" ht="12.75">
      <c r="A24" s="10"/>
      <c r="B24" s="10"/>
      <c r="C24" s="10"/>
      <c r="D24" s="10"/>
    </row>
    <row r="25" spans="2:3" ht="12.75">
      <c r="B25" s="10"/>
      <c r="C25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N36"/>
  <sheetViews>
    <sheetView zoomScale="85" zoomScaleNormal="85" workbookViewId="0" topLeftCell="A1">
      <selection activeCell="O21" sqref="O21"/>
    </sheetView>
  </sheetViews>
  <sheetFormatPr defaultColWidth="9.00390625" defaultRowHeight="12.75"/>
  <cols>
    <col min="1" max="1" width="30.75390625" style="3" customWidth="1"/>
    <col min="2" max="6" width="16.75390625" style="0" customWidth="1"/>
  </cols>
  <sheetData>
    <row r="1" spans="1:6" ht="16.5" thickBot="1">
      <c r="A1" s="82" t="s">
        <v>183</v>
      </c>
      <c r="B1" s="82"/>
      <c r="C1" s="82"/>
      <c r="D1" s="83"/>
      <c r="E1" s="83"/>
      <c r="F1" s="83"/>
    </row>
    <row r="2" spans="1:9" ht="15.75" thickBot="1">
      <c r="A2" s="27" t="s">
        <v>94</v>
      </c>
      <c r="B2" s="27" t="s">
        <v>0</v>
      </c>
      <c r="C2" s="27" t="s">
        <v>1</v>
      </c>
      <c r="D2" s="27" t="s">
        <v>2</v>
      </c>
      <c r="E2" s="27" t="s">
        <v>3</v>
      </c>
      <c r="F2" s="27" t="s">
        <v>4</v>
      </c>
      <c r="G2" s="2"/>
      <c r="I2" s="1"/>
    </row>
    <row r="3" spans="1:12" ht="14.25">
      <c r="A3" s="97" t="s">
        <v>205</v>
      </c>
      <c r="B3" s="98">
        <v>0.08335403383842555</v>
      </c>
      <c r="C3" s="98">
        <v>0.09744570837642197</v>
      </c>
      <c r="D3" s="98">
        <v>0.010112640972131024</v>
      </c>
      <c r="E3" s="98">
        <v>-0.02258701761995198</v>
      </c>
      <c r="F3" s="98">
        <v>0.011264756975382317</v>
      </c>
      <c r="G3" s="65"/>
      <c r="H3" s="65"/>
      <c r="I3" s="2"/>
      <c r="J3" s="2"/>
      <c r="K3" s="2"/>
      <c r="L3" s="2"/>
    </row>
    <row r="4" spans="1:12" ht="14.25">
      <c r="A4" s="97" t="s">
        <v>212</v>
      </c>
      <c r="B4" s="98">
        <v>-0.05194772107716994</v>
      </c>
      <c r="C4" s="98">
        <v>-0.06280448159211482</v>
      </c>
      <c r="D4" s="98">
        <v>-0.0114</v>
      </c>
      <c r="E4" s="98">
        <v>-0.0262</v>
      </c>
      <c r="F4" s="98">
        <v>-0.0152</v>
      </c>
      <c r="G4" s="65"/>
      <c r="H4" s="65"/>
      <c r="I4" s="2"/>
      <c r="J4" s="2"/>
      <c r="K4" s="2"/>
      <c r="L4" s="2"/>
    </row>
    <row r="5" spans="1:12" ht="15" thickBot="1">
      <c r="A5" s="86" t="s">
        <v>167</v>
      </c>
      <c r="B5" s="88">
        <v>-0.30370675298916594</v>
      </c>
      <c r="C5" s="88">
        <v>-0.3182531685482599</v>
      </c>
      <c r="D5" s="88">
        <v>-0.02000807473435152</v>
      </c>
      <c r="E5" s="88">
        <v>-0.022587217546443612</v>
      </c>
      <c r="F5" s="88">
        <v>-0.027038668936098555</v>
      </c>
      <c r="G5" s="65"/>
      <c r="H5" s="65"/>
      <c r="I5" s="2"/>
      <c r="J5" s="2"/>
      <c r="K5" s="2"/>
      <c r="L5" s="2"/>
    </row>
    <row r="6" spans="1:14" ht="14.25">
      <c r="A6" s="80"/>
      <c r="B6" s="79"/>
      <c r="C6" s="79"/>
      <c r="D6" s="81"/>
      <c r="E6" s="81"/>
      <c r="F6" s="81"/>
      <c r="G6" s="10"/>
      <c r="J6" s="2"/>
      <c r="K6" s="2"/>
      <c r="L6" s="2"/>
      <c r="M6" s="2"/>
      <c r="N6" s="2"/>
    </row>
    <row r="7" spans="1:14" ht="14.25">
      <c r="A7" s="80"/>
      <c r="B7" s="81"/>
      <c r="C7" s="81"/>
      <c r="D7" s="81"/>
      <c r="E7" s="81"/>
      <c r="F7" s="81"/>
      <c r="J7" s="4"/>
      <c r="K7" s="4"/>
      <c r="L7" s="4"/>
      <c r="M7" s="4"/>
      <c r="N7" s="4"/>
    </row>
    <row r="8" spans="1:6" ht="14.25">
      <c r="A8" s="80"/>
      <c r="B8" s="81"/>
      <c r="C8" s="81"/>
      <c r="D8" s="81"/>
      <c r="E8" s="81"/>
      <c r="F8" s="81"/>
    </row>
    <row r="9" spans="1:6" ht="14.25">
      <c r="A9" s="80"/>
      <c r="B9" s="81"/>
      <c r="C9" s="81"/>
      <c r="D9" s="81"/>
      <c r="E9" s="81"/>
      <c r="F9" s="81"/>
    </row>
    <row r="10" spans="1:14" ht="14.25">
      <c r="A10" s="80"/>
      <c r="B10" s="81"/>
      <c r="C10" s="81"/>
      <c r="D10" s="81"/>
      <c r="E10" s="81"/>
      <c r="F10" s="81"/>
      <c r="N10" s="10"/>
    </row>
    <row r="11" spans="1:6" ht="14.25">
      <c r="A11" s="80"/>
      <c r="B11" s="81"/>
      <c r="C11" s="81"/>
      <c r="D11" s="81"/>
      <c r="E11" s="81"/>
      <c r="F11" s="81"/>
    </row>
    <row r="12" spans="1:6" ht="14.25">
      <c r="A12" s="80"/>
      <c r="B12" s="81"/>
      <c r="C12" s="81"/>
      <c r="D12" s="81"/>
      <c r="E12" s="81"/>
      <c r="F12" s="81"/>
    </row>
    <row r="13" spans="1:6" ht="14.25">
      <c r="A13" s="80"/>
      <c r="B13" s="81"/>
      <c r="C13" s="81"/>
      <c r="D13" s="81"/>
      <c r="E13" s="81"/>
      <c r="F13" s="81"/>
    </row>
    <row r="14" spans="1:6" ht="14.25">
      <c r="A14" s="80"/>
      <c r="B14" s="81"/>
      <c r="C14" s="81"/>
      <c r="D14" s="81"/>
      <c r="E14" s="81"/>
      <c r="F14" s="81"/>
    </row>
    <row r="15" spans="1:6" ht="14.25">
      <c r="A15" s="80"/>
      <c r="B15" s="81"/>
      <c r="C15" s="81"/>
      <c r="D15" s="81"/>
      <c r="E15" s="81"/>
      <c r="F15" s="81"/>
    </row>
    <row r="16" spans="1:6" ht="14.25">
      <c r="A16" s="80"/>
      <c r="B16" s="81"/>
      <c r="C16" s="81"/>
      <c r="D16" s="81"/>
      <c r="E16" s="81"/>
      <c r="F16" s="81"/>
    </row>
    <row r="17" spans="1:6" ht="14.25">
      <c r="A17" s="80"/>
      <c r="B17" s="81"/>
      <c r="C17" s="81"/>
      <c r="D17" s="81"/>
      <c r="E17" s="81"/>
      <c r="F17" s="81"/>
    </row>
    <row r="18" spans="1:6" ht="14.25">
      <c r="A18" s="80"/>
      <c r="B18" s="81"/>
      <c r="C18" s="81"/>
      <c r="D18" s="81"/>
      <c r="E18" s="81"/>
      <c r="F18" s="81"/>
    </row>
    <row r="19" spans="1:6" ht="14.25">
      <c r="A19" s="80"/>
      <c r="B19" s="81"/>
      <c r="C19" s="81"/>
      <c r="D19" s="81"/>
      <c r="E19" s="81"/>
      <c r="F19" s="81"/>
    </row>
    <row r="20" spans="1:6" ht="14.25">
      <c r="A20" s="80"/>
      <c r="B20" s="81"/>
      <c r="C20" s="81"/>
      <c r="D20" s="81"/>
      <c r="E20" s="81"/>
      <c r="F20" s="81"/>
    </row>
    <row r="21" spans="1:6" ht="15" thickBot="1">
      <c r="A21" s="80"/>
      <c r="B21" s="81"/>
      <c r="C21" s="81"/>
      <c r="D21" s="81"/>
      <c r="E21" s="81"/>
      <c r="F21" s="81"/>
    </row>
    <row r="22" spans="1:6" ht="30.75" thickBot="1">
      <c r="A22" s="27" t="s">
        <v>138</v>
      </c>
      <c r="B22" s="18" t="s">
        <v>168</v>
      </c>
      <c r="C22" s="18" t="s">
        <v>116</v>
      </c>
      <c r="D22" s="85"/>
      <c r="E22" s="81"/>
      <c r="F22" s="81"/>
    </row>
    <row r="23" spans="1:6" ht="14.25">
      <c r="A23" s="29" t="s">
        <v>1</v>
      </c>
      <c r="B23" s="30">
        <v>-0.06280448159211482</v>
      </c>
      <c r="C23" s="72">
        <v>-0.3182531685482599</v>
      </c>
      <c r="D23" s="85"/>
      <c r="E23" s="81"/>
      <c r="F23" s="81"/>
    </row>
    <row r="24" spans="1:6" ht="14.25">
      <c r="A24" s="29" t="s">
        <v>0</v>
      </c>
      <c r="B24" s="30">
        <v>-0.05194772107716994</v>
      </c>
      <c r="C24" s="72">
        <v>-0.30370675298916594</v>
      </c>
      <c r="D24" s="85"/>
      <c r="E24" s="81"/>
      <c r="F24" s="81"/>
    </row>
    <row r="25" spans="1:6" ht="28.5">
      <c r="A25" s="29" t="s">
        <v>5</v>
      </c>
      <c r="B25" s="30">
        <v>-0.02667756840524038</v>
      </c>
      <c r="C25" s="72">
        <v>-0.06906366223822646</v>
      </c>
      <c r="D25" s="85"/>
      <c r="E25" s="81"/>
      <c r="F25" s="81"/>
    </row>
    <row r="26" spans="1:6" ht="14.25">
      <c r="A26" s="29" t="s">
        <v>8</v>
      </c>
      <c r="B26" s="30">
        <v>-0.01592377761871744</v>
      </c>
      <c r="C26" s="72">
        <v>0.056805785274153475</v>
      </c>
      <c r="D26" s="85"/>
      <c r="E26" s="81"/>
      <c r="F26" s="81"/>
    </row>
    <row r="27" spans="1:6" ht="14.25">
      <c r="A27" s="29" t="s">
        <v>11</v>
      </c>
      <c r="B27" s="30">
        <v>0.006315783000273578</v>
      </c>
      <c r="C27" s="72">
        <v>0.07147744721531968</v>
      </c>
      <c r="D27" s="85"/>
      <c r="E27" s="81"/>
      <c r="F27" s="81"/>
    </row>
    <row r="28" spans="1:6" ht="14.25">
      <c r="A28" s="29" t="s">
        <v>90</v>
      </c>
      <c r="B28" s="30">
        <v>0.00898101426652631</v>
      </c>
      <c r="C28" s="72">
        <v>0.005680708026080783</v>
      </c>
      <c r="D28" s="85"/>
      <c r="E28" s="81"/>
      <c r="F28" s="81"/>
    </row>
    <row r="29" spans="1:6" ht="14.25">
      <c r="A29" s="29" t="s">
        <v>125</v>
      </c>
      <c r="B29" s="30">
        <v>0.011293371807081787</v>
      </c>
      <c r="C29" s="72">
        <v>0.029698886291764204</v>
      </c>
      <c r="D29" s="85"/>
      <c r="E29" s="81"/>
      <c r="F29" s="81"/>
    </row>
    <row r="30" spans="1:6" ht="14.25">
      <c r="A30" s="29" t="s">
        <v>7</v>
      </c>
      <c r="B30" s="30">
        <v>0.013521954543518566</v>
      </c>
      <c r="C30" s="72">
        <v>0.024980797806283928</v>
      </c>
      <c r="D30" s="85"/>
      <c r="E30" s="81"/>
      <c r="F30" s="81"/>
    </row>
    <row r="31" spans="1:6" ht="14.25">
      <c r="A31" s="29" t="s">
        <v>9</v>
      </c>
      <c r="B31" s="30">
        <v>0.016658884470032387</v>
      </c>
      <c r="C31" s="72">
        <v>0.045481263342144196</v>
      </c>
      <c r="D31" s="85"/>
      <c r="E31" s="81"/>
      <c r="F31" s="81"/>
    </row>
    <row r="32" spans="1:6" ht="14.25">
      <c r="A32" s="29" t="s">
        <v>12</v>
      </c>
      <c r="B32" s="30">
        <v>0.019763361656468303</v>
      </c>
      <c r="C32" s="72">
        <v>0.11846374045801533</v>
      </c>
      <c r="D32" s="85"/>
      <c r="E32" s="81"/>
      <c r="F32" s="81"/>
    </row>
    <row r="33" spans="1:6" ht="14.25">
      <c r="A33" s="29" t="s">
        <v>10</v>
      </c>
      <c r="B33" s="30">
        <v>0.029315176912876995</v>
      </c>
      <c r="C33" s="72">
        <v>0.18182033958649435</v>
      </c>
      <c r="D33" s="85"/>
      <c r="E33" s="81"/>
      <c r="F33" s="81"/>
    </row>
    <row r="34" spans="1:6" ht="15" thickBot="1">
      <c r="A34" s="86" t="s">
        <v>6</v>
      </c>
      <c r="B34" s="87">
        <v>0.036884125334937456</v>
      </c>
      <c r="C34" s="88">
        <v>0.08015038878919944</v>
      </c>
      <c r="D34" s="85"/>
      <c r="E34" s="81"/>
      <c r="F34" s="81"/>
    </row>
    <row r="35" spans="1:6" ht="14.25">
      <c r="A35" s="80"/>
      <c r="B35" s="81"/>
      <c r="C35" s="81"/>
      <c r="D35" s="85"/>
      <c r="E35" s="81"/>
      <c r="F35" s="81"/>
    </row>
    <row r="36" spans="1:6" ht="14.25">
      <c r="A36" s="80"/>
      <c r="B36" s="81"/>
      <c r="C36" s="81"/>
      <c r="D36" s="85"/>
      <c r="E36" s="81"/>
      <c r="F36" s="81"/>
    </row>
  </sheetData>
  <autoFilter ref="A22:C22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A1:AR56"/>
  <sheetViews>
    <sheetView tabSelected="1" zoomScale="85" zoomScaleNormal="85" workbookViewId="0" topLeftCell="A1">
      <selection activeCell="A1" sqref="A1:H1"/>
    </sheetView>
  </sheetViews>
  <sheetFormatPr defaultColWidth="9.125" defaultRowHeight="12.75"/>
  <cols>
    <col min="1" max="1" width="4.75390625" style="24" customWidth="1"/>
    <col min="2" max="2" width="61.75390625" style="20" bestFit="1" customWidth="1"/>
    <col min="3" max="3" width="18.75390625" style="25" customWidth="1"/>
    <col min="4" max="4" width="14.75390625" style="26" customWidth="1"/>
    <col min="5" max="5" width="14.75390625" style="25" customWidth="1"/>
    <col min="6" max="6" width="14.75390625" style="26" customWidth="1"/>
    <col min="7" max="7" width="53.75390625" style="20" bestFit="1" customWidth="1"/>
    <col min="8" max="8" width="34.75390625" style="20" customWidth="1"/>
    <col min="9" max="18" width="4.75390625" style="20" customWidth="1"/>
    <col min="19" max="16384" width="9.125" style="20" customWidth="1"/>
  </cols>
  <sheetData>
    <row r="1" spans="1:9" s="14" customFormat="1" ht="16.5" thickBot="1">
      <c r="A1" s="179" t="s">
        <v>198</v>
      </c>
      <c r="B1" s="179"/>
      <c r="C1" s="179"/>
      <c r="D1" s="179"/>
      <c r="E1" s="179"/>
      <c r="F1" s="179"/>
      <c r="G1" s="179"/>
      <c r="H1" s="179"/>
      <c r="I1" s="13"/>
    </row>
    <row r="2" spans="1:9" ht="30.75" thickBot="1">
      <c r="A2" s="15" t="s">
        <v>67</v>
      </c>
      <c r="B2" s="16" t="s">
        <v>156</v>
      </c>
      <c r="C2" s="17" t="s">
        <v>68</v>
      </c>
      <c r="D2" s="17" t="s">
        <v>69</v>
      </c>
      <c r="E2" s="17" t="s">
        <v>70</v>
      </c>
      <c r="F2" s="17" t="s">
        <v>15</v>
      </c>
      <c r="G2" s="17" t="s">
        <v>16</v>
      </c>
      <c r="H2" s="18" t="s">
        <v>17</v>
      </c>
      <c r="I2" s="19"/>
    </row>
    <row r="3" spans="1:9" ht="14.25">
      <c r="A3" s="21">
        <v>1</v>
      </c>
      <c r="B3" s="93" t="s">
        <v>27</v>
      </c>
      <c r="C3" s="94">
        <v>47097322.44</v>
      </c>
      <c r="D3" s="95">
        <v>33992</v>
      </c>
      <c r="E3" s="94">
        <v>1385.5413756177923</v>
      </c>
      <c r="F3" s="95">
        <v>1000</v>
      </c>
      <c r="G3" s="93" t="s">
        <v>28</v>
      </c>
      <c r="H3" s="96" t="s">
        <v>80</v>
      </c>
      <c r="I3" s="19"/>
    </row>
    <row r="4" spans="1:9" ht="14.25">
      <c r="A4" s="21">
        <v>2</v>
      </c>
      <c r="B4" s="93" t="s">
        <v>126</v>
      </c>
      <c r="C4" s="94">
        <v>25769662.81</v>
      </c>
      <c r="D4" s="95">
        <v>69044</v>
      </c>
      <c r="E4" s="94">
        <v>373.23536889519727</v>
      </c>
      <c r="F4" s="95">
        <v>100</v>
      </c>
      <c r="G4" s="93" t="s">
        <v>184</v>
      </c>
      <c r="H4" s="96" t="s">
        <v>127</v>
      </c>
      <c r="I4" s="19"/>
    </row>
    <row r="5" spans="1:9" ht="14.25" customHeight="1">
      <c r="A5" s="21">
        <v>3</v>
      </c>
      <c r="B5" s="93" t="s">
        <v>169</v>
      </c>
      <c r="C5" s="94">
        <v>13501559.39</v>
      </c>
      <c r="D5" s="95">
        <v>1230292</v>
      </c>
      <c r="E5" s="94">
        <v>10.97427227845097</v>
      </c>
      <c r="F5" s="95">
        <v>10</v>
      </c>
      <c r="G5" s="93" t="s">
        <v>113</v>
      </c>
      <c r="H5" s="96" t="s">
        <v>170</v>
      </c>
      <c r="I5" s="19"/>
    </row>
    <row r="6" spans="1:9" ht="14.25">
      <c r="A6" s="21">
        <v>4</v>
      </c>
      <c r="B6" s="93" t="s">
        <v>37</v>
      </c>
      <c r="C6" s="94">
        <v>11234948.63</v>
      </c>
      <c r="D6" s="95">
        <v>7312</v>
      </c>
      <c r="E6" s="94">
        <v>1536.5082918490154</v>
      </c>
      <c r="F6" s="95">
        <v>1000</v>
      </c>
      <c r="G6" s="93" t="s">
        <v>38</v>
      </c>
      <c r="H6" s="96" t="s">
        <v>76</v>
      </c>
      <c r="I6" s="19"/>
    </row>
    <row r="7" spans="1:9" ht="14.25" customHeight="1">
      <c r="A7" s="21">
        <v>5</v>
      </c>
      <c r="B7" s="93" t="s">
        <v>171</v>
      </c>
      <c r="C7" s="94">
        <v>10317288.63</v>
      </c>
      <c r="D7" s="95">
        <v>471731</v>
      </c>
      <c r="E7" s="94">
        <v>21.871127040622728</v>
      </c>
      <c r="F7" s="95">
        <v>10</v>
      </c>
      <c r="G7" s="93" t="s">
        <v>113</v>
      </c>
      <c r="H7" s="96" t="s">
        <v>170</v>
      </c>
      <c r="I7" s="19"/>
    </row>
    <row r="8" spans="1:9" ht="14.25">
      <c r="A8" s="21">
        <v>6</v>
      </c>
      <c r="B8" s="93" t="s">
        <v>188</v>
      </c>
      <c r="C8" s="94">
        <v>9221475.94</v>
      </c>
      <c r="D8" s="95">
        <v>68625</v>
      </c>
      <c r="E8" s="94">
        <v>134.3748770856102</v>
      </c>
      <c r="F8" s="95">
        <v>100</v>
      </c>
      <c r="G8" s="93" t="s">
        <v>189</v>
      </c>
      <c r="H8" s="96" t="s">
        <v>190</v>
      </c>
      <c r="I8" s="19"/>
    </row>
    <row r="9" spans="1:9" ht="14.25">
      <c r="A9" s="21">
        <v>7</v>
      </c>
      <c r="B9" s="93" t="s">
        <v>145</v>
      </c>
      <c r="C9" s="94">
        <v>5674077.42</v>
      </c>
      <c r="D9" s="95">
        <v>3039</v>
      </c>
      <c r="E9" s="94">
        <v>1867.0870088845015</v>
      </c>
      <c r="F9" s="95">
        <v>1000</v>
      </c>
      <c r="G9" s="93" t="s">
        <v>21</v>
      </c>
      <c r="H9" s="96" t="s">
        <v>61</v>
      </c>
      <c r="I9" s="19"/>
    </row>
    <row r="10" spans="1:9" ht="14.25">
      <c r="A10" s="21">
        <v>8</v>
      </c>
      <c r="B10" s="93" t="s">
        <v>24</v>
      </c>
      <c r="C10" s="94">
        <v>5306292.6638</v>
      </c>
      <c r="D10" s="95">
        <v>13116</v>
      </c>
      <c r="E10" s="94">
        <v>404.5663818084782</v>
      </c>
      <c r="F10" s="95">
        <v>1000</v>
      </c>
      <c r="G10" s="93" t="s">
        <v>57</v>
      </c>
      <c r="H10" s="96" t="s">
        <v>58</v>
      </c>
      <c r="I10" s="19"/>
    </row>
    <row r="11" spans="1:9" ht="14.25">
      <c r="A11" s="21">
        <v>9</v>
      </c>
      <c r="B11" s="93" t="s">
        <v>118</v>
      </c>
      <c r="C11" s="94">
        <v>5123528.3214</v>
      </c>
      <c r="D11" s="95">
        <v>6077</v>
      </c>
      <c r="E11" s="94">
        <v>843.1015832483133</v>
      </c>
      <c r="F11" s="95">
        <v>1000</v>
      </c>
      <c r="G11" s="93" t="s">
        <v>119</v>
      </c>
      <c r="H11" s="96" t="s">
        <v>120</v>
      </c>
      <c r="I11" s="19"/>
    </row>
    <row r="12" spans="1:9" ht="14.25">
      <c r="A12" s="21">
        <v>10</v>
      </c>
      <c r="B12" s="93" t="s">
        <v>128</v>
      </c>
      <c r="C12" s="94">
        <v>4666516</v>
      </c>
      <c r="D12" s="95">
        <v>6469</v>
      </c>
      <c r="E12" s="94">
        <v>721.3658989024578</v>
      </c>
      <c r="F12" s="95">
        <v>1000</v>
      </c>
      <c r="G12" s="93" t="s">
        <v>184</v>
      </c>
      <c r="H12" s="96" t="s">
        <v>127</v>
      </c>
      <c r="I12" s="19"/>
    </row>
    <row r="13" spans="1:9" ht="14.25">
      <c r="A13" s="21">
        <v>11</v>
      </c>
      <c r="B13" s="93" t="s">
        <v>98</v>
      </c>
      <c r="C13" s="94">
        <v>4275767.52</v>
      </c>
      <c r="D13" s="95">
        <v>7086079</v>
      </c>
      <c r="E13" s="94">
        <v>0.603403873990115</v>
      </c>
      <c r="F13" s="95">
        <v>1</v>
      </c>
      <c r="G13" s="93" t="s">
        <v>28</v>
      </c>
      <c r="H13" s="96" t="s">
        <v>80</v>
      </c>
      <c r="I13" s="19"/>
    </row>
    <row r="14" spans="1:9" ht="14.25">
      <c r="A14" s="21">
        <v>12</v>
      </c>
      <c r="B14" s="93" t="s">
        <v>22</v>
      </c>
      <c r="C14" s="94">
        <v>3808297.19</v>
      </c>
      <c r="D14" s="95">
        <v>3864</v>
      </c>
      <c r="E14" s="94">
        <v>985.5841589026915</v>
      </c>
      <c r="F14" s="95">
        <v>1000</v>
      </c>
      <c r="G14" s="93" t="s">
        <v>74</v>
      </c>
      <c r="H14" s="96" t="s">
        <v>62</v>
      </c>
      <c r="I14" s="19"/>
    </row>
    <row r="15" spans="1:9" ht="14.25">
      <c r="A15" s="21">
        <v>13</v>
      </c>
      <c r="B15" s="93" t="s">
        <v>99</v>
      </c>
      <c r="C15" s="94">
        <v>3147146.92</v>
      </c>
      <c r="D15" s="95">
        <v>5467</v>
      </c>
      <c r="E15" s="94">
        <v>575.6625059447595</v>
      </c>
      <c r="F15" s="95">
        <v>1000</v>
      </c>
      <c r="G15" s="93" t="s">
        <v>129</v>
      </c>
      <c r="H15" s="96" t="s">
        <v>151</v>
      </c>
      <c r="I15" s="19"/>
    </row>
    <row r="16" spans="1:9" ht="14.25">
      <c r="A16" s="21">
        <v>14</v>
      </c>
      <c r="B16" s="93" t="s">
        <v>100</v>
      </c>
      <c r="C16" s="94">
        <v>2641734.95</v>
      </c>
      <c r="D16" s="95">
        <v>1400</v>
      </c>
      <c r="E16" s="94">
        <v>1886.9535357142859</v>
      </c>
      <c r="F16" s="95">
        <v>1000</v>
      </c>
      <c r="G16" s="93" t="s">
        <v>19</v>
      </c>
      <c r="H16" s="96" t="s">
        <v>101</v>
      </c>
      <c r="I16" s="19"/>
    </row>
    <row r="17" spans="1:9" ht="14.25">
      <c r="A17" s="21">
        <v>15</v>
      </c>
      <c r="B17" s="93" t="s">
        <v>130</v>
      </c>
      <c r="C17" s="94">
        <v>2257658.59</v>
      </c>
      <c r="D17" s="95">
        <v>2602</v>
      </c>
      <c r="E17" s="94">
        <v>867.6627940046118</v>
      </c>
      <c r="F17" s="95">
        <v>1000</v>
      </c>
      <c r="G17" s="93" t="s">
        <v>74</v>
      </c>
      <c r="H17" s="96" t="s">
        <v>62</v>
      </c>
      <c r="I17" s="19"/>
    </row>
    <row r="18" spans="1:9" ht="14.25">
      <c r="A18" s="21">
        <v>16</v>
      </c>
      <c r="B18" s="93" t="s">
        <v>18</v>
      </c>
      <c r="C18" s="94">
        <v>2180868.69</v>
      </c>
      <c r="D18" s="95">
        <v>3405</v>
      </c>
      <c r="E18" s="94">
        <v>640.4900704845815</v>
      </c>
      <c r="F18" s="95">
        <v>1000</v>
      </c>
      <c r="G18" s="93" t="s">
        <v>57</v>
      </c>
      <c r="H18" s="96" t="s">
        <v>58</v>
      </c>
      <c r="I18" s="19"/>
    </row>
    <row r="19" spans="1:9" ht="14.25">
      <c r="A19" s="21">
        <v>17</v>
      </c>
      <c r="B19" s="93" t="s">
        <v>36</v>
      </c>
      <c r="C19" s="94">
        <v>2035207.16</v>
      </c>
      <c r="D19" s="95">
        <v>51387</v>
      </c>
      <c r="E19" s="94">
        <v>39.605486990873175</v>
      </c>
      <c r="F19" s="95">
        <v>100</v>
      </c>
      <c r="G19" s="93" t="s">
        <v>71</v>
      </c>
      <c r="H19" s="96" t="s">
        <v>72</v>
      </c>
      <c r="I19" s="19"/>
    </row>
    <row r="20" spans="1:9" ht="14.25">
      <c r="A20" s="21">
        <v>18</v>
      </c>
      <c r="B20" s="93" t="s">
        <v>146</v>
      </c>
      <c r="C20" s="94">
        <v>2031165.9922</v>
      </c>
      <c r="D20" s="95">
        <v>61407</v>
      </c>
      <c r="E20" s="94">
        <v>33.077108345954045</v>
      </c>
      <c r="F20" s="95">
        <v>100</v>
      </c>
      <c r="G20" s="93" t="s">
        <v>21</v>
      </c>
      <c r="H20" s="96" t="s">
        <v>61</v>
      </c>
      <c r="I20" s="19"/>
    </row>
    <row r="21" spans="1:9" ht="14.25">
      <c r="A21" s="21">
        <v>19</v>
      </c>
      <c r="B21" s="93" t="s">
        <v>23</v>
      </c>
      <c r="C21" s="94">
        <v>1869394.69</v>
      </c>
      <c r="D21" s="95">
        <v>39473</v>
      </c>
      <c r="E21" s="94">
        <v>47.358819699541456</v>
      </c>
      <c r="F21" s="95">
        <v>100</v>
      </c>
      <c r="G21" s="93" t="s">
        <v>50</v>
      </c>
      <c r="H21" s="96" t="s">
        <v>66</v>
      </c>
      <c r="I21" s="19"/>
    </row>
    <row r="22" spans="1:9" ht="14.25">
      <c r="A22" s="21">
        <v>20</v>
      </c>
      <c r="B22" s="93" t="s">
        <v>117</v>
      </c>
      <c r="C22" s="94">
        <v>1734995.248</v>
      </c>
      <c r="D22" s="95">
        <v>5292</v>
      </c>
      <c r="E22" s="94">
        <v>327.8524656084656</v>
      </c>
      <c r="F22" s="95">
        <v>500</v>
      </c>
      <c r="G22" s="93" t="s">
        <v>38</v>
      </c>
      <c r="H22" s="96" t="s">
        <v>76</v>
      </c>
      <c r="I22" s="19"/>
    </row>
    <row r="23" spans="1:9" ht="14.25">
      <c r="A23" s="21">
        <v>21</v>
      </c>
      <c r="B23" s="93" t="s">
        <v>102</v>
      </c>
      <c r="C23" s="94">
        <v>1731075.34</v>
      </c>
      <c r="D23" s="95">
        <v>1340</v>
      </c>
      <c r="E23" s="94">
        <v>1291.8472686567166</v>
      </c>
      <c r="F23" s="95">
        <v>1000</v>
      </c>
      <c r="G23" s="93" t="s">
        <v>73</v>
      </c>
      <c r="H23" s="96" t="s">
        <v>101</v>
      </c>
      <c r="I23" s="19"/>
    </row>
    <row r="24" spans="1:9" ht="14.25">
      <c r="A24" s="21">
        <v>22</v>
      </c>
      <c r="B24" s="93" t="s">
        <v>152</v>
      </c>
      <c r="C24" s="94">
        <v>1495278.67</v>
      </c>
      <c r="D24" s="95">
        <v>1310</v>
      </c>
      <c r="E24" s="94">
        <v>1141.4340992366413</v>
      </c>
      <c r="F24" s="95">
        <v>1000</v>
      </c>
      <c r="G24" s="93" t="s">
        <v>153</v>
      </c>
      <c r="H24" s="96" t="s">
        <v>154</v>
      </c>
      <c r="I24" s="19"/>
    </row>
    <row r="25" spans="1:9" ht="14.25">
      <c r="A25" s="21">
        <v>23</v>
      </c>
      <c r="B25" s="93" t="s">
        <v>124</v>
      </c>
      <c r="C25" s="94">
        <v>1417451.16</v>
      </c>
      <c r="D25" s="95">
        <v>1210</v>
      </c>
      <c r="E25" s="94">
        <v>1171.4472396694214</v>
      </c>
      <c r="F25" s="95">
        <v>1000</v>
      </c>
      <c r="G25" s="93" t="s">
        <v>122</v>
      </c>
      <c r="H25" s="96" t="s">
        <v>123</v>
      </c>
      <c r="I25" s="19"/>
    </row>
    <row r="26" spans="1:9" ht="14.25">
      <c r="A26" s="21">
        <v>24</v>
      </c>
      <c r="B26" s="93" t="s">
        <v>132</v>
      </c>
      <c r="C26" s="94">
        <v>1383578.06</v>
      </c>
      <c r="D26" s="95">
        <v>1218</v>
      </c>
      <c r="E26" s="94">
        <v>1135.942577996716</v>
      </c>
      <c r="F26" s="95">
        <v>1000</v>
      </c>
      <c r="G26" s="93" t="s">
        <v>20</v>
      </c>
      <c r="H26" s="96" t="s">
        <v>75</v>
      </c>
      <c r="I26" s="19"/>
    </row>
    <row r="27" spans="1:9" ht="14.25">
      <c r="A27" s="21">
        <v>25</v>
      </c>
      <c r="B27" s="93" t="s">
        <v>111</v>
      </c>
      <c r="C27" s="94">
        <v>1311650.1171</v>
      </c>
      <c r="D27" s="95">
        <v>6289</v>
      </c>
      <c r="E27" s="94">
        <v>208.5625881857211</v>
      </c>
      <c r="F27" s="95">
        <v>500</v>
      </c>
      <c r="G27" s="93" t="s">
        <v>38</v>
      </c>
      <c r="H27" s="96" t="s">
        <v>76</v>
      </c>
      <c r="I27" s="19"/>
    </row>
    <row r="28" spans="1:9" ht="14.25">
      <c r="A28" s="21">
        <v>26</v>
      </c>
      <c r="B28" s="93" t="s">
        <v>191</v>
      </c>
      <c r="C28" s="94">
        <v>1213015.21</v>
      </c>
      <c r="D28" s="95">
        <v>125</v>
      </c>
      <c r="E28" s="94">
        <v>9704.12168</v>
      </c>
      <c r="F28" s="95">
        <v>10000</v>
      </c>
      <c r="G28" s="93" t="s">
        <v>189</v>
      </c>
      <c r="H28" s="96" t="s">
        <v>190</v>
      </c>
      <c r="I28" s="19"/>
    </row>
    <row r="29" spans="1:9" ht="14.25">
      <c r="A29" s="21">
        <v>27</v>
      </c>
      <c r="B29" s="93" t="s">
        <v>133</v>
      </c>
      <c r="C29" s="94">
        <v>1136069.04</v>
      </c>
      <c r="D29" s="95">
        <v>1197</v>
      </c>
      <c r="E29" s="94">
        <v>949.0969423558897</v>
      </c>
      <c r="F29" s="95">
        <v>1000</v>
      </c>
      <c r="G29" s="93" t="s">
        <v>20</v>
      </c>
      <c r="H29" s="96" t="s">
        <v>75</v>
      </c>
      <c r="I29" s="19"/>
    </row>
    <row r="30" spans="1:9" ht="14.25">
      <c r="A30" s="21">
        <v>28</v>
      </c>
      <c r="B30" s="93" t="s">
        <v>29</v>
      </c>
      <c r="C30" s="94">
        <v>1043714.35</v>
      </c>
      <c r="D30" s="95">
        <v>1111</v>
      </c>
      <c r="E30" s="94">
        <v>939.4368586858685</v>
      </c>
      <c r="F30" s="95">
        <v>1000</v>
      </c>
      <c r="G30" s="93" t="s">
        <v>30</v>
      </c>
      <c r="H30" s="96" t="s">
        <v>52</v>
      </c>
      <c r="I30" s="19"/>
    </row>
    <row r="31" spans="1:9" s="23" customFormat="1" ht="14.25">
      <c r="A31" s="21">
        <v>29</v>
      </c>
      <c r="B31" s="93" t="s">
        <v>103</v>
      </c>
      <c r="C31" s="94">
        <v>941321.71</v>
      </c>
      <c r="D31" s="95">
        <v>656</v>
      </c>
      <c r="E31" s="94">
        <v>1434.941631097561</v>
      </c>
      <c r="F31" s="95">
        <v>1000</v>
      </c>
      <c r="G31" s="93" t="s">
        <v>73</v>
      </c>
      <c r="H31" s="96" t="s">
        <v>101</v>
      </c>
      <c r="I31" s="22"/>
    </row>
    <row r="32" spans="1:9" s="23" customFormat="1" ht="15" customHeight="1">
      <c r="A32" s="21">
        <v>30</v>
      </c>
      <c r="B32" s="93" t="s">
        <v>131</v>
      </c>
      <c r="C32" s="94">
        <v>853168.4</v>
      </c>
      <c r="D32" s="95">
        <v>1312</v>
      </c>
      <c r="E32" s="94">
        <v>650.2807926829269</v>
      </c>
      <c r="F32" s="95">
        <v>1000</v>
      </c>
      <c r="G32" s="93" t="s">
        <v>20</v>
      </c>
      <c r="H32" s="96" t="s">
        <v>75</v>
      </c>
      <c r="I32" s="22"/>
    </row>
    <row r="33" spans="1:9" ht="14.25">
      <c r="A33" s="21">
        <v>31</v>
      </c>
      <c r="B33" s="93" t="s">
        <v>134</v>
      </c>
      <c r="C33" s="94">
        <v>784604.86</v>
      </c>
      <c r="D33" s="95">
        <v>615</v>
      </c>
      <c r="E33" s="94">
        <v>1275.7802601626015</v>
      </c>
      <c r="F33" s="95">
        <v>1000</v>
      </c>
      <c r="G33" s="93" t="s">
        <v>20</v>
      </c>
      <c r="H33" s="96" t="s">
        <v>75</v>
      </c>
      <c r="I33" s="19"/>
    </row>
    <row r="34" spans="1:8" ht="14.25" customHeight="1">
      <c r="A34" s="21">
        <v>32</v>
      </c>
      <c r="B34" s="93" t="s">
        <v>139</v>
      </c>
      <c r="C34" s="94">
        <v>736684.673</v>
      </c>
      <c r="D34" s="95">
        <v>21364</v>
      </c>
      <c r="E34" s="94">
        <v>34.48252541658865</v>
      </c>
      <c r="F34" s="95">
        <v>100</v>
      </c>
      <c r="G34" s="93" t="s">
        <v>50</v>
      </c>
      <c r="H34" s="96" t="s">
        <v>66</v>
      </c>
    </row>
    <row r="35" spans="1:44" s="23" customFormat="1" ht="14.25">
      <c r="A35" s="21">
        <v>33</v>
      </c>
      <c r="B35" s="93" t="s">
        <v>34</v>
      </c>
      <c r="C35" s="94">
        <v>687054.14</v>
      </c>
      <c r="D35" s="95">
        <v>10823</v>
      </c>
      <c r="E35" s="94">
        <v>63.48093319781946</v>
      </c>
      <c r="F35" s="95">
        <v>0</v>
      </c>
      <c r="G35" s="93" t="s">
        <v>78</v>
      </c>
      <c r="H35" s="96" t="s">
        <v>192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</row>
    <row r="36" spans="1:8" ht="14.25">
      <c r="A36" s="21">
        <v>34</v>
      </c>
      <c r="B36" s="93" t="s">
        <v>31</v>
      </c>
      <c r="C36" s="94">
        <v>609308.08</v>
      </c>
      <c r="D36" s="95">
        <v>1195</v>
      </c>
      <c r="E36" s="94">
        <v>509.8812384937238</v>
      </c>
      <c r="F36" s="95">
        <v>1000</v>
      </c>
      <c r="G36" s="93" t="s">
        <v>32</v>
      </c>
      <c r="H36" s="96" t="s">
        <v>79</v>
      </c>
    </row>
    <row r="37" spans="1:8" ht="14.25">
      <c r="A37" s="21">
        <v>35</v>
      </c>
      <c r="B37" s="93" t="s">
        <v>25</v>
      </c>
      <c r="C37" s="94">
        <v>473895.63</v>
      </c>
      <c r="D37" s="95">
        <v>9306</v>
      </c>
      <c r="E37" s="94">
        <v>50.923665377176015</v>
      </c>
      <c r="F37" s="95">
        <v>100</v>
      </c>
      <c r="G37" s="93" t="s">
        <v>26</v>
      </c>
      <c r="H37" s="96" t="s">
        <v>77</v>
      </c>
    </row>
    <row r="38" spans="1:8" ht="14.25">
      <c r="A38" s="21">
        <v>36</v>
      </c>
      <c r="B38" s="93" t="s">
        <v>140</v>
      </c>
      <c r="C38" s="94">
        <v>466831.27</v>
      </c>
      <c r="D38" s="95">
        <v>9119</v>
      </c>
      <c r="E38" s="94">
        <v>51.19325254962167</v>
      </c>
      <c r="F38" s="95">
        <v>100</v>
      </c>
      <c r="G38" s="93" t="s">
        <v>141</v>
      </c>
      <c r="H38" s="96" t="s">
        <v>142</v>
      </c>
    </row>
    <row r="39" spans="1:8" ht="14.25">
      <c r="A39" s="21">
        <v>37</v>
      </c>
      <c r="B39" s="93" t="s">
        <v>121</v>
      </c>
      <c r="C39" s="94">
        <v>446240.4</v>
      </c>
      <c r="D39" s="95">
        <v>1253</v>
      </c>
      <c r="E39" s="94">
        <v>356.13758978451716</v>
      </c>
      <c r="F39" s="95">
        <v>1000</v>
      </c>
      <c r="G39" s="93" t="s">
        <v>122</v>
      </c>
      <c r="H39" s="96" t="s">
        <v>123</v>
      </c>
    </row>
    <row r="40" spans="1:8" ht="14.25">
      <c r="A40" s="21">
        <v>38</v>
      </c>
      <c r="B40" s="93" t="s">
        <v>81</v>
      </c>
      <c r="C40" s="94">
        <v>396862.57</v>
      </c>
      <c r="D40" s="95">
        <v>6620</v>
      </c>
      <c r="E40" s="94">
        <v>59.94902870090635</v>
      </c>
      <c r="F40" s="95">
        <v>100</v>
      </c>
      <c r="G40" s="93" t="s">
        <v>82</v>
      </c>
      <c r="H40" s="96" t="s">
        <v>83</v>
      </c>
    </row>
    <row r="41" spans="1:8" ht="14.25">
      <c r="A41" s="21">
        <v>39</v>
      </c>
      <c r="B41" s="93" t="s">
        <v>147</v>
      </c>
      <c r="C41" s="94">
        <v>347246.04</v>
      </c>
      <c r="D41" s="95">
        <v>381</v>
      </c>
      <c r="E41" s="94">
        <v>911.4069291338582</v>
      </c>
      <c r="F41" s="95">
        <v>1000</v>
      </c>
      <c r="G41" s="93" t="s">
        <v>148</v>
      </c>
      <c r="H41" s="96" t="s">
        <v>149</v>
      </c>
    </row>
    <row r="42" spans="1:8" ht="14.25">
      <c r="A42" s="21">
        <v>40</v>
      </c>
      <c r="B42" s="93" t="s">
        <v>104</v>
      </c>
      <c r="C42" s="94">
        <v>197884.97</v>
      </c>
      <c r="D42" s="95">
        <v>4963</v>
      </c>
      <c r="E42" s="94">
        <v>39.87204714890187</v>
      </c>
      <c r="F42" s="95">
        <v>100</v>
      </c>
      <c r="G42" s="93" t="s">
        <v>78</v>
      </c>
      <c r="H42" s="96" t="s">
        <v>192</v>
      </c>
    </row>
    <row r="43" spans="1:8" ht="15" customHeight="1" thickBot="1">
      <c r="A43" s="180" t="s">
        <v>84</v>
      </c>
      <c r="B43" s="181"/>
      <c r="C43" s="108">
        <f>SUM(C3:C42)</f>
        <v>181567843.88549995</v>
      </c>
      <c r="D43" s="109">
        <f>SUM(D3:D42)</f>
        <v>9251480</v>
      </c>
      <c r="E43" s="62" t="s">
        <v>85</v>
      </c>
      <c r="F43" s="62" t="s">
        <v>85</v>
      </c>
      <c r="G43" s="62" t="s">
        <v>85</v>
      </c>
      <c r="H43" s="63" t="s">
        <v>85</v>
      </c>
    </row>
    <row r="44" spans="1:8" ht="15" customHeight="1" thickBot="1">
      <c r="A44" s="182" t="s">
        <v>185</v>
      </c>
      <c r="B44" s="182"/>
      <c r="C44" s="182"/>
      <c r="D44" s="182"/>
      <c r="E44" s="182"/>
      <c r="F44" s="182"/>
      <c r="G44" s="182"/>
      <c r="H44" s="182"/>
    </row>
    <row r="46" spans="2:4" ht="14.25">
      <c r="B46" s="20" t="s">
        <v>91</v>
      </c>
      <c r="C46" s="25">
        <f>C43-SUM(C3:C12)</f>
        <v>43655171.640299976</v>
      </c>
      <c r="D46" s="136">
        <f>C46/$C$43</f>
        <v>0.2404344883217853</v>
      </c>
    </row>
    <row r="47" spans="2:8" ht="14.25">
      <c r="B47" s="93" t="s">
        <v>27</v>
      </c>
      <c r="C47" s="94">
        <v>47097322.44</v>
      </c>
      <c r="D47" s="136">
        <f>C47/$C$43</f>
        <v>0.25939242011212316</v>
      </c>
      <c r="H47" s="19"/>
    </row>
    <row r="48" spans="2:8" ht="14.25">
      <c r="B48" s="93" t="s">
        <v>126</v>
      </c>
      <c r="C48" s="94">
        <v>25769662.81</v>
      </c>
      <c r="D48" s="136">
        <f aca="true" t="shared" si="0" ref="D48:D56">C48/$C$43</f>
        <v>0.1419285610190471</v>
      </c>
      <c r="H48" s="19"/>
    </row>
    <row r="49" spans="2:8" ht="14.25">
      <c r="B49" s="93" t="s">
        <v>169</v>
      </c>
      <c r="C49" s="94">
        <v>13501559.39</v>
      </c>
      <c r="D49" s="136">
        <f t="shared" si="0"/>
        <v>0.07436096117611185</v>
      </c>
      <c r="H49" s="19"/>
    </row>
    <row r="50" spans="2:8" ht="14.25">
      <c r="B50" s="93" t="s">
        <v>37</v>
      </c>
      <c r="C50" s="94">
        <v>11234948.63</v>
      </c>
      <c r="D50" s="136">
        <f t="shared" si="0"/>
        <v>0.06187741391633734</v>
      </c>
      <c r="H50" s="19"/>
    </row>
    <row r="51" spans="2:8" ht="14.25">
      <c r="B51" s="93" t="s">
        <v>171</v>
      </c>
      <c r="C51" s="94">
        <v>10317288.63</v>
      </c>
      <c r="D51" s="136">
        <f t="shared" si="0"/>
        <v>0.05682332515060472</v>
      </c>
      <c r="H51" s="19"/>
    </row>
    <row r="52" spans="2:8" ht="14.25">
      <c r="B52" s="93" t="s">
        <v>188</v>
      </c>
      <c r="C52" s="94">
        <v>9221475.94</v>
      </c>
      <c r="D52" s="136">
        <f t="shared" si="0"/>
        <v>0.050788045628912315</v>
      </c>
      <c r="H52" s="19"/>
    </row>
    <row r="53" spans="2:8" ht="14.25">
      <c r="B53" s="93" t="s">
        <v>145</v>
      </c>
      <c r="C53" s="94">
        <v>5674077.42</v>
      </c>
      <c r="D53" s="136">
        <f t="shared" si="0"/>
        <v>0.03125045326626326</v>
      </c>
      <c r="H53" s="19"/>
    </row>
    <row r="54" spans="2:8" ht="14.25">
      <c r="B54" s="93" t="s">
        <v>24</v>
      </c>
      <c r="C54" s="94">
        <v>5306292.6638</v>
      </c>
      <c r="D54" s="136">
        <f t="shared" si="0"/>
        <v>0.02922484813525817</v>
      </c>
      <c r="H54" s="19"/>
    </row>
    <row r="55" spans="2:4" ht="14.25">
      <c r="B55" s="93" t="s">
        <v>118</v>
      </c>
      <c r="C55" s="94">
        <v>5123528.3214</v>
      </c>
      <c r="D55" s="136">
        <f t="shared" si="0"/>
        <v>0.028218258320184667</v>
      </c>
    </row>
    <row r="56" spans="2:4" ht="14.25">
      <c r="B56" s="93" t="s">
        <v>128</v>
      </c>
      <c r="C56" s="94">
        <v>4666516</v>
      </c>
      <c r="D56" s="136">
        <f t="shared" si="0"/>
        <v>0.025701224953372202</v>
      </c>
    </row>
  </sheetData>
  <mergeCells count="3">
    <mergeCell ref="A1:H1"/>
    <mergeCell ref="A43:B43"/>
    <mergeCell ref="A44:H44"/>
  </mergeCells>
  <hyperlinks>
    <hyperlink ref="H3" r:id="rId1" display="http://otpcapital.com.ua/"/>
    <hyperlink ref="H4" r:id="rId2" display="http://www.kinto.com/"/>
    <hyperlink ref="H5" r:id="rId3" display="http://citadele.com.ua/"/>
    <hyperlink ref="H6" r:id="rId4" display="http://raam.com.ua/"/>
    <hyperlink ref="H7" r:id="rId5" display="http://citadele.com.ua/"/>
    <hyperlink ref="H8" r:id="rId6" display="http://www.seb.ua/"/>
    <hyperlink ref="H9" r:id="rId7" display="http://pioglobal.ua/"/>
    <hyperlink ref="H10" r:id="rId8" display="http://www.kinto.com/"/>
    <hyperlink ref="H11" r:id="rId9" display="http://otpcapital.com.ua/"/>
    <hyperlink ref="H15" r:id="rId10" display="http://www.delta-capital.com.ua/"/>
    <hyperlink ref="H16" r:id="rId11" display="http://www.am.eavex.com.ua/"/>
    <hyperlink ref="H17" r:id="rId12" display="http://www.altus.ua/"/>
    <hyperlink ref="H21" r:id="rId13" display="http://www.delta-capital.com.ua/"/>
    <hyperlink ref="H24" r:id="rId14" display="http://raam.com.ua/"/>
    <hyperlink ref="H25" r:id="rId15" display="http://www.altus.ua/"/>
    <hyperlink ref="H26" r:id="rId16" display="http://raam.com.ua/"/>
    <hyperlink ref="H27" r:id="rId17" display="http://upicapital.com/"/>
    <hyperlink ref="H28" r:id="rId18" display="http://www.task.ua/"/>
    <hyperlink ref="H33" r:id="rId19" display="http://univer.ua/"/>
    <hyperlink ref="H29" r:id="rId20" display="http://www.am.troika.ua/"/>
    <hyperlink ref="H30" r:id="rId21" display="http://univer.ua/"/>
    <hyperlink ref="H32" r:id="rId22" display="http://www.altus.ua/"/>
    <hyperlink ref="H23" r:id="rId23" display="http://ukrsibfunds.com"/>
    <hyperlink ref="H34" r:id="rId24" display="http://www.art-capital.com.ua/"/>
    <hyperlink ref="H22" r:id="rId25" display="http://am.concorde.ua/"/>
    <hyperlink ref="H12" r:id="rId26" display="http://www.vseswit.com.ua/"/>
    <hyperlink ref="H31" r:id="rId27" display="http://univer.ua/"/>
    <hyperlink ref="H35" r:id="rId28" display="http://univer.ua/"/>
    <hyperlink ref="H36" r:id="rId29" display="http://am.concorde.ua/"/>
    <hyperlink ref="H38" r:id="rId30" display="http://www.am.troika.ua/"/>
    <hyperlink ref="H40" r:id="rId31" display="http://bonum-group.com/"/>
    <hyperlink ref="H37" r:id="rId32" display="http://www.sem.biz.ua/"/>
    <hyperlink ref="H42" r:id="rId33" display="http://art-capital.com.ua/"/>
    <hyperlink ref="H39" r:id="rId34" display="http://www.mcapital.com.ua/"/>
    <hyperlink ref="H20" r:id="rId35" display="http://pioglobal.ua/"/>
    <hyperlink ref="H41" r:id="rId36" display="http://vuk.com.ua/"/>
    <hyperlink ref="H18" r:id="rId37" display="http://www.seb.ua/"/>
    <hyperlink ref="H43" r:id="rId38" display="http://art-capital.com.ua/"/>
    <hyperlink ref="H19" r:id="rId39" display="http://www.dragon-am.com/"/>
  </hyperlinks>
  <printOptions/>
  <pageMargins left="0.75" right="0.75" top="1" bottom="1" header="0.5" footer="0.5"/>
  <pageSetup horizontalDpi="600" verticalDpi="600" orientation="portrait" paperSize="9" scale="29" r:id="rId41"/>
  <drawing r:id="rId4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K85"/>
  <sheetViews>
    <sheetView zoomScale="75" zoomScaleNormal="75" workbookViewId="0" topLeftCell="A16">
      <selection activeCell="E50" sqref="E50"/>
    </sheetView>
  </sheetViews>
  <sheetFormatPr defaultColWidth="9.00390625" defaultRowHeight="12.75" outlineLevelRow="1"/>
  <cols>
    <col min="1" max="1" width="4.25390625" style="34" customWidth="1"/>
    <col min="2" max="2" width="61.75390625" style="34" bestFit="1" customWidth="1"/>
    <col min="3" max="4" width="14.75390625" style="35" customWidth="1"/>
    <col min="5" max="8" width="12.75390625" style="36" customWidth="1"/>
    <col min="9" max="9" width="16.125" style="34" bestFit="1" customWidth="1"/>
    <col min="10" max="10" width="18.625" style="34" customWidth="1"/>
    <col min="11" max="11" width="20.75390625" style="34" customWidth="1"/>
    <col min="12" max="16384" width="9.125" style="34" customWidth="1"/>
  </cols>
  <sheetData>
    <row r="1" spans="1:10" s="14" customFormat="1" ht="16.5" thickBot="1">
      <c r="A1" s="184" t="s">
        <v>176</v>
      </c>
      <c r="B1" s="184"/>
      <c r="C1" s="184"/>
      <c r="D1" s="184"/>
      <c r="E1" s="184"/>
      <c r="F1" s="184"/>
      <c r="G1" s="184"/>
      <c r="H1" s="184"/>
      <c r="I1" s="184"/>
      <c r="J1" s="111"/>
    </row>
    <row r="2" spans="1:11" s="20" customFormat="1" ht="15.75" customHeight="1" thickBot="1">
      <c r="A2" s="185" t="s">
        <v>67</v>
      </c>
      <c r="B2" s="112"/>
      <c r="C2" s="113"/>
      <c r="D2" s="114"/>
      <c r="E2" s="187" t="s">
        <v>112</v>
      </c>
      <c r="F2" s="187"/>
      <c r="G2" s="187"/>
      <c r="H2" s="187"/>
      <c r="I2" s="187"/>
      <c r="J2" s="187"/>
      <c r="K2" s="187"/>
    </row>
    <row r="3" spans="1:11" s="24" customFormat="1" ht="60.75" thickBot="1">
      <c r="A3" s="186"/>
      <c r="B3" s="115" t="s">
        <v>39</v>
      </c>
      <c r="C3" s="28" t="s">
        <v>13</v>
      </c>
      <c r="D3" s="28" t="s">
        <v>14</v>
      </c>
      <c r="E3" s="17" t="s">
        <v>177</v>
      </c>
      <c r="F3" s="17" t="s">
        <v>193</v>
      </c>
      <c r="G3" s="17" t="s">
        <v>201</v>
      </c>
      <c r="H3" s="17" t="s">
        <v>166</v>
      </c>
      <c r="I3" s="17" t="s">
        <v>202</v>
      </c>
      <c r="J3" s="17" t="s">
        <v>86</v>
      </c>
      <c r="K3" s="18" t="s">
        <v>178</v>
      </c>
    </row>
    <row r="4" spans="1:11" s="20" customFormat="1" ht="14.25" collapsed="1">
      <c r="A4" s="21">
        <v>1</v>
      </c>
      <c r="B4" s="29" t="s">
        <v>126</v>
      </c>
      <c r="C4" s="116">
        <v>38118</v>
      </c>
      <c r="D4" s="116">
        <v>38182</v>
      </c>
      <c r="E4" s="110">
        <v>-0.0022279354523224715</v>
      </c>
      <c r="F4" s="110">
        <v>-0.0050497429206433075</v>
      </c>
      <c r="G4" s="110">
        <v>-0.055671081049973425</v>
      </c>
      <c r="H4" s="110">
        <v>-0.05384217239492339</v>
      </c>
      <c r="I4" s="110">
        <v>-0.02727756757220179</v>
      </c>
      <c r="J4" s="117">
        <v>2.7323536889519824</v>
      </c>
      <c r="K4" s="155">
        <v>0.1840844507948589</v>
      </c>
    </row>
    <row r="5" spans="1:11" s="20" customFormat="1" ht="14.25" collapsed="1">
      <c r="A5" s="21">
        <v>2</v>
      </c>
      <c r="B5" s="29" t="s">
        <v>18</v>
      </c>
      <c r="C5" s="116">
        <v>38492</v>
      </c>
      <c r="D5" s="116">
        <v>38629</v>
      </c>
      <c r="E5" s="110">
        <v>-0.013136035545534663</v>
      </c>
      <c r="F5" s="110">
        <v>0.015512164118369531</v>
      </c>
      <c r="G5" s="110">
        <v>-0.07690394695101133</v>
      </c>
      <c r="H5" s="110">
        <v>-0.08630713789270283</v>
      </c>
      <c r="I5" s="110" t="s">
        <v>33</v>
      </c>
      <c r="J5" s="117">
        <v>-0.3595099295154186</v>
      </c>
      <c r="K5" s="156">
        <v>-0.0655647379483647</v>
      </c>
    </row>
    <row r="6" spans="1:11" s="20" customFormat="1" ht="14.25" collapsed="1">
      <c r="A6" s="21">
        <v>3</v>
      </c>
      <c r="B6" s="29" t="s">
        <v>171</v>
      </c>
      <c r="C6" s="116">
        <v>38516</v>
      </c>
      <c r="D6" s="116">
        <v>38705</v>
      </c>
      <c r="E6" s="110">
        <v>0.006886684242764618</v>
      </c>
      <c r="F6" s="110">
        <v>0.004968871796783958</v>
      </c>
      <c r="G6" s="110">
        <v>-0.007536227025279674</v>
      </c>
      <c r="H6" s="110">
        <v>0.021632761836071657</v>
      </c>
      <c r="I6" s="110">
        <v>0.03535536273275941</v>
      </c>
      <c r="J6" s="117">
        <v>1.1871127040622733</v>
      </c>
      <c r="K6" s="156">
        <v>0.1309022123107073</v>
      </c>
    </row>
    <row r="7" spans="1:11" s="20" customFormat="1" ht="14.25" collapsed="1">
      <c r="A7" s="21">
        <v>4</v>
      </c>
      <c r="B7" s="29" t="s">
        <v>169</v>
      </c>
      <c r="C7" s="116">
        <v>38516</v>
      </c>
      <c r="D7" s="116">
        <v>38733</v>
      </c>
      <c r="E7" s="110">
        <v>-0.010317870964135611</v>
      </c>
      <c r="F7" s="110">
        <v>-0.051218275086080456</v>
      </c>
      <c r="G7" s="110">
        <v>-0.07248069433633386</v>
      </c>
      <c r="H7" s="110">
        <v>-0.15153911911805606</v>
      </c>
      <c r="I7" s="110">
        <v>-0.07492711991376555</v>
      </c>
      <c r="J7" s="117">
        <v>0.09742722784509694</v>
      </c>
      <c r="K7" s="156">
        <v>0.014902241751293843</v>
      </c>
    </row>
    <row r="8" spans="1:11" s="20" customFormat="1" ht="14.25" collapsed="1">
      <c r="A8" s="21">
        <v>5</v>
      </c>
      <c r="B8" s="29" t="s">
        <v>100</v>
      </c>
      <c r="C8" s="116">
        <v>38828</v>
      </c>
      <c r="D8" s="116">
        <v>39028</v>
      </c>
      <c r="E8" s="110">
        <v>0.012043875066012344</v>
      </c>
      <c r="F8" s="110">
        <v>0.018880822565587208</v>
      </c>
      <c r="G8" s="110">
        <v>0.019780186048177884</v>
      </c>
      <c r="H8" s="110">
        <v>0.041329411643140856</v>
      </c>
      <c r="I8" s="110">
        <v>0.03263751804695092</v>
      </c>
      <c r="J8" s="117">
        <v>0.8869535357142864</v>
      </c>
      <c r="K8" s="156">
        <v>0.1229271853082512</v>
      </c>
    </row>
    <row r="9" spans="1:11" s="20" customFormat="1" ht="14.25" collapsed="1">
      <c r="A9" s="21">
        <v>6</v>
      </c>
      <c r="B9" s="29" t="s">
        <v>134</v>
      </c>
      <c r="C9" s="116">
        <v>38919</v>
      </c>
      <c r="D9" s="116">
        <v>39092</v>
      </c>
      <c r="E9" s="110">
        <v>-0.03332967702753986</v>
      </c>
      <c r="F9" s="110">
        <v>-0.009553182871263832</v>
      </c>
      <c r="G9" s="110">
        <v>-0.1821323226398105</v>
      </c>
      <c r="H9" s="110">
        <v>-0.21896468419792348</v>
      </c>
      <c r="I9" s="110">
        <v>-0.2058235573901287</v>
      </c>
      <c r="J9" s="117">
        <v>0.2757802601626016</v>
      </c>
      <c r="K9" s="156">
        <v>0.04701416152281457</v>
      </c>
    </row>
    <row r="10" spans="1:11" s="20" customFormat="1" ht="14.25" collapsed="1">
      <c r="A10" s="21">
        <v>7</v>
      </c>
      <c r="B10" s="29" t="s">
        <v>131</v>
      </c>
      <c r="C10" s="116">
        <v>38919</v>
      </c>
      <c r="D10" s="116">
        <v>39092</v>
      </c>
      <c r="E10" s="110">
        <v>-0.09311637503871295</v>
      </c>
      <c r="F10" s="110">
        <v>-0.0817106616060147</v>
      </c>
      <c r="G10" s="110">
        <v>-0.38850035511093095</v>
      </c>
      <c r="H10" s="110">
        <v>-0.4600026319317355</v>
      </c>
      <c r="I10" s="110">
        <v>-0.3747396069576123</v>
      </c>
      <c r="J10" s="117">
        <v>-0.3497192073170734</v>
      </c>
      <c r="K10" s="156">
        <v>-0.07796982141282416</v>
      </c>
    </row>
    <row r="11" spans="1:11" s="20" customFormat="1" ht="14.25" collapsed="1">
      <c r="A11" s="21">
        <v>8</v>
      </c>
      <c r="B11" s="29" t="s">
        <v>140</v>
      </c>
      <c r="C11" s="116">
        <v>38968</v>
      </c>
      <c r="D11" s="116">
        <v>39140</v>
      </c>
      <c r="E11" s="110">
        <v>-0.003672101682494655</v>
      </c>
      <c r="F11" s="110">
        <v>-0.050470537828270934</v>
      </c>
      <c r="G11" s="110">
        <v>-0.015253220502231768</v>
      </c>
      <c r="H11" s="110">
        <v>-0.45614049721748673</v>
      </c>
      <c r="I11" s="110">
        <v>-0.41198404079257944</v>
      </c>
      <c r="J11" s="117">
        <v>-0.48806747450378285</v>
      </c>
      <c r="K11" s="156">
        <v>-0.12147648924384058</v>
      </c>
    </row>
    <row r="12" spans="1:11" s="20" customFormat="1" ht="14.25" collapsed="1">
      <c r="A12" s="21">
        <v>9</v>
      </c>
      <c r="B12" s="29" t="s">
        <v>146</v>
      </c>
      <c r="C12" s="116">
        <v>39066</v>
      </c>
      <c r="D12" s="116">
        <v>39258</v>
      </c>
      <c r="E12" s="110">
        <v>-0.058022046463252264</v>
      </c>
      <c r="F12" s="110">
        <v>-0.02780732686786591</v>
      </c>
      <c r="G12" s="110">
        <v>-0.28034238921292765</v>
      </c>
      <c r="H12" s="110">
        <v>-0.4067541012744825</v>
      </c>
      <c r="I12" s="110">
        <v>-0.25910218918697525</v>
      </c>
      <c r="J12" s="117">
        <v>-0.6692289165404595</v>
      </c>
      <c r="K12" s="156">
        <v>-0.20409082566736103</v>
      </c>
    </row>
    <row r="13" spans="1:11" s="20" customFormat="1" ht="14.25" collapsed="1">
      <c r="A13" s="21">
        <v>10</v>
      </c>
      <c r="B13" s="29" t="s">
        <v>145</v>
      </c>
      <c r="C13" s="116">
        <v>39066</v>
      </c>
      <c r="D13" s="116">
        <v>39258</v>
      </c>
      <c r="E13" s="110">
        <v>0.011184343027493382</v>
      </c>
      <c r="F13" s="110">
        <v>0.023629360311932635</v>
      </c>
      <c r="G13" s="110">
        <v>0.06575411966823475</v>
      </c>
      <c r="H13" s="110">
        <v>0.03471812339167046</v>
      </c>
      <c r="I13" s="110">
        <v>0.0848568250839572</v>
      </c>
      <c r="J13" s="117">
        <v>0.8670870088845015</v>
      </c>
      <c r="K13" s="156">
        <v>0.13749559866446415</v>
      </c>
    </row>
    <row r="14" spans="1:11" s="20" customFormat="1" ht="14.25" collapsed="1">
      <c r="A14" s="21">
        <v>11</v>
      </c>
      <c r="B14" s="29" t="s">
        <v>130</v>
      </c>
      <c r="C14" s="116">
        <v>39252</v>
      </c>
      <c r="D14" s="116">
        <v>39420</v>
      </c>
      <c r="E14" s="110">
        <v>0.027412030503351836</v>
      </c>
      <c r="F14" s="110">
        <v>0.00802856969101251</v>
      </c>
      <c r="G14" s="110">
        <v>-0.04364688809699435</v>
      </c>
      <c r="H14" s="110">
        <v>-0.031165112785733196</v>
      </c>
      <c r="I14" s="110">
        <v>-0.027786778108324195</v>
      </c>
      <c r="J14" s="117">
        <v>-0.13233720599538823</v>
      </c>
      <c r="K14" s="156">
        <v>-0.031727546411377205</v>
      </c>
    </row>
    <row r="15" spans="1:11" s="20" customFormat="1" ht="14.25" collapsed="1">
      <c r="A15" s="21">
        <v>12</v>
      </c>
      <c r="B15" s="29" t="s">
        <v>22</v>
      </c>
      <c r="C15" s="116">
        <v>39252</v>
      </c>
      <c r="D15" s="116">
        <v>39420</v>
      </c>
      <c r="E15" s="110">
        <v>0.013223741531533273</v>
      </c>
      <c r="F15" s="110">
        <v>0.02641213709761936</v>
      </c>
      <c r="G15" s="110">
        <v>-0.034579547469423155</v>
      </c>
      <c r="H15" s="110">
        <v>-0.07123903620231187</v>
      </c>
      <c r="I15" s="110">
        <v>-0.009302095090211626</v>
      </c>
      <c r="J15" s="117">
        <v>-0.014415841097308535</v>
      </c>
      <c r="K15" s="156">
        <v>-0.003292686028528946</v>
      </c>
    </row>
    <row r="16" spans="1:11" s="20" customFormat="1" ht="14.25" collapsed="1">
      <c r="A16" s="21">
        <v>13</v>
      </c>
      <c r="B16" s="29" t="s">
        <v>139</v>
      </c>
      <c r="C16" s="116">
        <v>39269</v>
      </c>
      <c r="D16" s="116">
        <v>39443</v>
      </c>
      <c r="E16" s="110">
        <v>-0.016899721126054645</v>
      </c>
      <c r="F16" s="110">
        <v>0.02593520716949871</v>
      </c>
      <c r="G16" s="110">
        <v>-0.17401845687951334</v>
      </c>
      <c r="H16" s="110">
        <v>-0.15065613927105836</v>
      </c>
      <c r="I16" s="110" t="s">
        <v>33</v>
      </c>
      <c r="J16" s="117">
        <v>-0.6551747458341137</v>
      </c>
      <c r="K16" s="156">
        <v>-0.21756317971648775</v>
      </c>
    </row>
    <row r="17" spans="1:11" s="20" customFormat="1" ht="14.25" collapsed="1">
      <c r="A17" s="21">
        <v>14</v>
      </c>
      <c r="B17" s="29" t="s">
        <v>23</v>
      </c>
      <c r="C17" s="116">
        <v>39269</v>
      </c>
      <c r="D17" s="116">
        <v>39471</v>
      </c>
      <c r="E17" s="110">
        <v>-0.025506369798487083</v>
      </c>
      <c r="F17" s="110">
        <v>-0.020455710028735474</v>
      </c>
      <c r="G17" s="110">
        <v>-0.06288434621740757</v>
      </c>
      <c r="H17" s="110">
        <v>-0.08413646584830248</v>
      </c>
      <c r="I17" s="110" t="s">
        <v>33</v>
      </c>
      <c r="J17" s="117">
        <v>-0.5264118030045855</v>
      </c>
      <c r="K17" s="156">
        <v>-0.1608165932632789</v>
      </c>
    </row>
    <row r="18" spans="1:11" s="20" customFormat="1" ht="14.25" collapsed="1">
      <c r="A18" s="21">
        <v>15</v>
      </c>
      <c r="B18" s="29" t="s">
        <v>24</v>
      </c>
      <c r="C18" s="116">
        <v>39378</v>
      </c>
      <c r="D18" s="116">
        <v>39478</v>
      </c>
      <c r="E18" s="110">
        <v>-0.020324178077867683</v>
      </c>
      <c r="F18" s="110">
        <v>0.007713168363090217</v>
      </c>
      <c r="G18" s="110">
        <v>-0.1479418109911642</v>
      </c>
      <c r="H18" s="110">
        <v>-0.2105365262010449</v>
      </c>
      <c r="I18" s="110" t="s">
        <v>33</v>
      </c>
      <c r="J18" s="117">
        <v>-0.5954336181915219</v>
      </c>
      <c r="K18" s="156">
        <v>-0.19203473954769668</v>
      </c>
    </row>
    <row r="19" spans="1:11" s="20" customFormat="1" ht="14.25" collapsed="1">
      <c r="A19" s="21">
        <v>16</v>
      </c>
      <c r="B19" s="29" t="s">
        <v>25</v>
      </c>
      <c r="C19" s="116">
        <v>39330</v>
      </c>
      <c r="D19" s="116">
        <v>39560</v>
      </c>
      <c r="E19" s="110">
        <v>-0.03442678874709648</v>
      </c>
      <c r="F19" s="110">
        <v>-0.041789235125440305</v>
      </c>
      <c r="G19" s="110">
        <v>-0.11457775106175283</v>
      </c>
      <c r="H19" s="110">
        <v>-0.2954322781176876</v>
      </c>
      <c r="I19" s="110">
        <v>-0.2551414541945326</v>
      </c>
      <c r="J19" s="117">
        <v>-0.49076334622823947</v>
      </c>
      <c r="K19" s="156">
        <v>-0.15456634425192928</v>
      </c>
    </row>
    <row r="20" spans="1:11" s="20" customFormat="1" ht="14.25" collapsed="1">
      <c r="A20" s="21">
        <v>17</v>
      </c>
      <c r="B20" s="29" t="s">
        <v>27</v>
      </c>
      <c r="C20" s="116">
        <v>39413</v>
      </c>
      <c r="D20" s="116">
        <v>39589</v>
      </c>
      <c r="E20" s="110">
        <v>0.01185473565833517</v>
      </c>
      <c r="F20" s="110">
        <v>0.024433440488384583</v>
      </c>
      <c r="G20" s="110">
        <v>0.062211614462791776</v>
      </c>
      <c r="H20" s="110">
        <v>0.11228204456903068</v>
      </c>
      <c r="I20" s="110" t="s">
        <v>33</v>
      </c>
      <c r="J20" s="117">
        <v>0.3855413756177932</v>
      </c>
      <c r="K20" s="156">
        <v>0.08629188438878366</v>
      </c>
    </row>
    <row r="21" spans="1:11" s="20" customFormat="1" ht="14.25">
      <c r="A21" s="21">
        <v>18</v>
      </c>
      <c r="B21" s="29" t="s">
        <v>29</v>
      </c>
      <c r="C21" s="116">
        <v>39429</v>
      </c>
      <c r="D21" s="116">
        <v>39618</v>
      </c>
      <c r="E21" s="110">
        <v>-0.016435520962095662</v>
      </c>
      <c r="F21" s="110">
        <v>0.0011834331778599605</v>
      </c>
      <c r="G21" s="110">
        <v>-0.11349787988571192</v>
      </c>
      <c r="H21" s="110">
        <v>-0.12643001298393097</v>
      </c>
      <c r="I21" s="110">
        <v>-0.08879368059644066</v>
      </c>
      <c r="J21" s="117">
        <v>-0.06056314131413121</v>
      </c>
      <c r="K21" s="156">
        <v>-0.016053741636128604</v>
      </c>
    </row>
    <row r="22" spans="1:11" s="20" customFormat="1" ht="14.25">
      <c r="A22" s="21">
        <v>19</v>
      </c>
      <c r="B22" s="29" t="s">
        <v>31</v>
      </c>
      <c r="C22" s="116">
        <v>39429</v>
      </c>
      <c r="D22" s="116">
        <v>39651</v>
      </c>
      <c r="E22" s="110">
        <v>-0.005772366989959199</v>
      </c>
      <c r="F22" s="110">
        <v>-0.0410457961212336</v>
      </c>
      <c r="G22" s="110">
        <v>-0.23552943956996886</v>
      </c>
      <c r="H22" s="110">
        <v>-0.3357533456588643</v>
      </c>
      <c r="I22" s="110">
        <v>-0.23193139686835362</v>
      </c>
      <c r="J22" s="117">
        <v>-0.4901187615062762</v>
      </c>
      <c r="K22" s="156">
        <v>-0.1636216946305934</v>
      </c>
    </row>
    <row r="23" spans="1:11" s="20" customFormat="1" ht="14.25">
      <c r="A23" s="21">
        <v>20</v>
      </c>
      <c r="B23" s="29" t="s">
        <v>81</v>
      </c>
      <c r="C23" s="116">
        <v>39443</v>
      </c>
      <c r="D23" s="116">
        <v>39715</v>
      </c>
      <c r="E23" s="110">
        <v>-0.0056978710056301285</v>
      </c>
      <c r="F23" s="110">
        <v>0.00563520506225057</v>
      </c>
      <c r="G23" s="110">
        <v>-0.05593832500193874</v>
      </c>
      <c r="H23" s="110">
        <v>-0.09339647310856847</v>
      </c>
      <c r="I23" s="110" t="s">
        <v>33</v>
      </c>
      <c r="J23" s="117">
        <v>-0.4005097129909365</v>
      </c>
      <c r="K23" s="156">
        <v>-0.13268127357792792</v>
      </c>
    </row>
    <row r="24" spans="1:11" s="20" customFormat="1" ht="14.25" collapsed="1">
      <c r="A24" s="21">
        <v>21</v>
      </c>
      <c r="B24" s="29" t="s">
        <v>103</v>
      </c>
      <c r="C24" s="116">
        <v>39527</v>
      </c>
      <c r="D24" s="116">
        <v>39715</v>
      </c>
      <c r="E24" s="110">
        <v>0.02832746973083</v>
      </c>
      <c r="F24" s="110">
        <v>0.029995040633779446</v>
      </c>
      <c r="G24" s="110">
        <v>0.02202600792126974</v>
      </c>
      <c r="H24" s="110">
        <v>0.023711972396450065</v>
      </c>
      <c r="I24" s="110">
        <v>0.05014144794210851</v>
      </c>
      <c r="J24" s="117">
        <v>0.4349416310975607</v>
      </c>
      <c r="K24" s="156">
        <v>0.10568514702251552</v>
      </c>
    </row>
    <row r="25" spans="1:11" s="20" customFormat="1" ht="14.25" collapsed="1">
      <c r="A25" s="21">
        <v>22</v>
      </c>
      <c r="B25" s="29" t="s">
        <v>188</v>
      </c>
      <c r="C25" s="116">
        <v>39630</v>
      </c>
      <c r="D25" s="116">
        <v>39717</v>
      </c>
      <c r="E25" s="110">
        <v>-4.512272495871272E-06</v>
      </c>
      <c r="F25" s="110">
        <v>-5.448122038287373E-06</v>
      </c>
      <c r="G25" s="110" t="s">
        <v>33</v>
      </c>
      <c r="H25" s="110">
        <v>-0.0383014380303659</v>
      </c>
      <c r="I25" s="110" t="s">
        <v>33</v>
      </c>
      <c r="J25" s="117">
        <v>0.34374877085610134</v>
      </c>
      <c r="K25" s="156">
        <v>0.085807275858649</v>
      </c>
    </row>
    <row r="26" spans="1:11" s="20" customFormat="1" ht="14.25" collapsed="1">
      <c r="A26" s="21">
        <v>23</v>
      </c>
      <c r="B26" s="29" t="s">
        <v>34</v>
      </c>
      <c r="C26" s="116">
        <v>39560</v>
      </c>
      <c r="D26" s="116">
        <v>39770</v>
      </c>
      <c r="E26" s="110">
        <v>-0.04604532119069171</v>
      </c>
      <c r="F26" s="110">
        <v>-0.024729065392126937</v>
      </c>
      <c r="G26" s="110">
        <v>-0.23039754584367156</v>
      </c>
      <c r="H26" s="110">
        <v>-0.2978233967563306</v>
      </c>
      <c r="I26" s="110" t="s">
        <v>33</v>
      </c>
      <c r="J26" s="117">
        <v>-0.36519066802180544</v>
      </c>
      <c r="K26" s="156">
        <v>-0.12361938063233247</v>
      </c>
    </row>
    <row r="27" spans="1:11" s="20" customFormat="1" ht="14.25" collapsed="1">
      <c r="A27" s="21">
        <v>24</v>
      </c>
      <c r="B27" s="29" t="s">
        <v>128</v>
      </c>
      <c r="C27" s="116">
        <v>39884</v>
      </c>
      <c r="D27" s="116">
        <v>40001</v>
      </c>
      <c r="E27" s="110">
        <v>-0.013747908010456666</v>
      </c>
      <c r="F27" s="110">
        <v>-0.002292380887110923</v>
      </c>
      <c r="G27" s="110">
        <v>-0.18703250795402726</v>
      </c>
      <c r="H27" s="110">
        <v>-0.24938135728388333</v>
      </c>
      <c r="I27" s="110">
        <v>-0.14417224408922313</v>
      </c>
      <c r="J27" s="117">
        <v>-0.2786341010975436</v>
      </c>
      <c r="K27" s="156">
        <v>-0.10969504910328831</v>
      </c>
    </row>
    <row r="28" spans="1:11" s="20" customFormat="1" ht="14.25" collapsed="1">
      <c r="A28" s="21">
        <v>25</v>
      </c>
      <c r="B28" s="29" t="s">
        <v>36</v>
      </c>
      <c r="C28" s="116">
        <v>40031</v>
      </c>
      <c r="D28" s="116">
        <v>40129</v>
      </c>
      <c r="E28" s="110">
        <v>-0.05319936082671617</v>
      </c>
      <c r="F28" s="110">
        <v>-0.01868827647469007</v>
      </c>
      <c r="G28" s="110">
        <v>-0.3233196097805393</v>
      </c>
      <c r="H28" s="110">
        <v>-0.4031517755071564</v>
      </c>
      <c r="I28" s="110">
        <v>-0.31407325152119014</v>
      </c>
      <c r="J28" s="117">
        <v>-0.6039451300912683</v>
      </c>
      <c r="K28" s="156">
        <v>-0.3137156008312221</v>
      </c>
    </row>
    <row r="29" spans="1:11" s="20" customFormat="1" ht="14.25" collapsed="1">
      <c r="A29" s="21">
        <v>26</v>
      </c>
      <c r="B29" s="29" t="s">
        <v>37</v>
      </c>
      <c r="C29" s="116">
        <v>39869</v>
      </c>
      <c r="D29" s="116">
        <v>40162</v>
      </c>
      <c r="E29" s="110">
        <v>0.011781434434510407</v>
      </c>
      <c r="F29" s="110">
        <v>0.025203768729860965</v>
      </c>
      <c r="G29" s="110">
        <v>0.07084301025780015</v>
      </c>
      <c r="H29" s="110">
        <v>0.13580521664774325</v>
      </c>
      <c r="I29" s="110">
        <v>0.08617499498964465</v>
      </c>
      <c r="J29" s="117">
        <v>0.5365082918490163</v>
      </c>
      <c r="K29" s="156">
        <v>0.1987020881681527</v>
      </c>
    </row>
    <row r="30" spans="1:11" s="20" customFormat="1" ht="14.25" collapsed="1">
      <c r="A30" s="21">
        <v>27</v>
      </c>
      <c r="B30" s="29" t="s">
        <v>98</v>
      </c>
      <c r="C30" s="116">
        <v>40253</v>
      </c>
      <c r="D30" s="116">
        <v>40366</v>
      </c>
      <c r="E30" s="110">
        <v>-0.006955642463186695</v>
      </c>
      <c r="F30" s="110">
        <v>0.047766187034125496</v>
      </c>
      <c r="G30" s="110">
        <v>-0.1410748047766036</v>
      </c>
      <c r="H30" s="110">
        <v>-0.20064625972318895</v>
      </c>
      <c r="I30" s="110" t="s">
        <v>33</v>
      </c>
      <c r="J30" s="117">
        <v>-0.3965961260098856</v>
      </c>
      <c r="K30" s="156">
        <v>-0.24342291460561427</v>
      </c>
    </row>
    <row r="31" spans="1:11" s="20" customFormat="1" ht="14.25" collapsed="1">
      <c r="A31" s="21">
        <v>28</v>
      </c>
      <c r="B31" s="29" t="s">
        <v>99</v>
      </c>
      <c r="C31" s="116">
        <v>40114</v>
      </c>
      <c r="D31" s="116">
        <v>40401</v>
      </c>
      <c r="E31" s="110">
        <v>-0.007738834858177057</v>
      </c>
      <c r="F31" s="110">
        <v>0.0029698237585742415</v>
      </c>
      <c r="G31" s="110">
        <v>-0.21195275193215213</v>
      </c>
      <c r="H31" s="110">
        <v>-0.32784276128465417</v>
      </c>
      <c r="I31" s="110">
        <v>-0.17256895013509</v>
      </c>
      <c r="J31" s="117">
        <v>-0.42433749405524046</v>
      </c>
      <c r="K31" s="156">
        <v>-0.2752940611157767</v>
      </c>
    </row>
    <row r="32" spans="1:11" s="20" customFormat="1" ht="14.25" collapsed="1">
      <c r="A32" s="21">
        <v>29</v>
      </c>
      <c r="B32" s="29" t="s">
        <v>102</v>
      </c>
      <c r="C32" s="116">
        <v>40226</v>
      </c>
      <c r="D32" s="116">
        <v>40430</v>
      </c>
      <c r="E32" s="110">
        <v>0.007708268268117768</v>
      </c>
      <c r="F32" s="110">
        <v>0.019943739562140905</v>
      </c>
      <c r="G32" s="110">
        <v>0.06533690161044192</v>
      </c>
      <c r="H32" s="110">
        <v>0.10914271529055797</v>
      </c>
      <c r="I32" s="110">
        <v>0.08228517676844072</v>
      </c>
      <c r="J32" s="117">
        <v>0.2918472686567175</v>
      </c>
      <c r="K32" s="156">
        <v>0.16948169818379832</v>
      </c>
    </row>
    <row r="33" spans="1:11" s="20" customFormat="1" ht="14.25" collapsed="1">
      <c r="A33" s="21">
        <v>30</v>
      </c>
      <c r="B33" s="29" t="s">
        <v>104</v>
      </c>
      <c r="C33" s="116">
        <v>40268</v>
      </c>
      <c r="D33" s="116">
        <v>40430</v>
      </c>
      <c r="E33" s="110">
        <v>-0.06498282240341036</v>
      </c>
      <c r="F33" s="110">
        <v>-0.04023814592214148</v>
      </c>
      <c r="G33" s="110">
        <v>-0.3216930096117143</v>
      </c>
      <c r="H33" s="110">
        <v>-0.41281137739950313</v>
      </c>
      <c r="I33" s="110" t="s">
        <v>33</v>
      </c>
      <c r="J33" s="117">
        <v>-0.6012795285109813</v>
      </c>
      <c r="K33" s="156">
        <v>-0.43002918113162436</v>
      </c>
    </row>
    <row r="34" spans="1:11" s="20" customFormat="1" ht="14.25" collapsed="1">
      <c r="A34" s="21">
        <v>31</v>
      </c>
      <c r="B34" s="29" t="s">
        <v>111</v>
      </c>
      <c r="C34" s="116">
        <v>40269</v>
      </c>
      <c r="D34" s="116">
        <v>40513</v>
      </c>
      <c r="E34" s="110">
        <v>-0.03689274424634581</v>
      </c>
      <c r="F34" s="110">
        <v>-0.013899274453581523</v>
      </c>
      <c r="G34" s="110">
        <v>-0.26796321871359374</v>
      </c>
      <c r="H34" s="110">
        <v>-0.3792719198699722</v>
      </c>
      <c r="I34" s="110">
        <v>-0.23564900896124075</v>
      </c>
      <c r="J34" s="117">
        <v>-0.5828748236285575</v>
      </c>
      <c r="K34" s="156">
        <v>-0.4625416438761324</v>
      </c>
    </row>
    <row r="35" spans="1:11" s="20" customFormat="1" ht="14.25" collapsed="1">
      <c r="A35" s="21">
        <v>32</v>
      </c>
      <c r="B35" s="29" t="s">
        <v>133</v>
      </c>
      <c r="C35" s="116">
        <v>40427</v>
      </c>
      <c r="D35" s="116">
        <v>40543</v>
      </c>
      <c r="E35" s="110">
        <v>-0.010248937670042091</v>
      </c>
      <c r="F35" s="110">
        <v>0.010263681916111489</v>
      </c>
      <c r="G35" s="110">
        <v>-0.04968420022422304</v>
      </c>
      <c r="H35" s="110">
        <v>0.019792841494693958</v>
      </c>
      <c r="I35" s="110">
        <v>-0.03658375450056994</v>
      </c>
      <c r="J35" s="117">
        <v>-0.050903057644110516</v>
      </c>
      <c r="K35" s="156">
        <v>-0.038633083377536126</v>
      </c>
    </row>
    <row r="36" spans="1:11" ht="14.25" collapsed="1">
      <c r="A36" s="21">
        <v>33</v>
      </c>
      <c r="B36" s="29" t="s">
        <v>191</v>
      </c>
      <c r="C36" s="116">
        <v>40333</v>
      </c>
      <c r="D36" s="116">
        <v>40572</v>
      </c>
      <c r="E36" s="110">
        <v>0</v>
      </c>
      <c r="F36" s="110">
        <v>3.7839734654543378E-06</v>
      </c>
      <c r="G36" s="110" t="s">
        <v>33</v>
      </c>
      <c r="H36" s="110">
        <v>-0.022856879327559754</v>
      </c>
      <c r="I36" s="110" t="s">
        <v>33</v>
      </c>
      <c r="J36" s="117">
        <v>-0.029587831999999925</v>
      </c>
      <c r="K36" s="157">
        <v>-0.023805583769659244</v>
      </c>
    </row>
    <row r="37" spans="1:11" ht="14.25" collapsed="1">
      <c r="A37" s="21">
        <v>34</v>
      </c>
      <c r="B37" s="29" t="s">
        <v>117</v>
      </c>
      <c r="C37" s="116">
        <v>40416</v>
      </c>
      <c r="D37" s="116">
        <v>40583</v>
      </c>
      <c r="E37" s="110">
        <v>-0.006520337686664046</v>
      </c>
      <c r="F37" s="110">
        <v>0.021789601013214366</v>
      </c>
      <c r="G37" s="110">
        <v>-0.10222447081022312</v>
      </c>
      <c r="H37" s="110">
        <v>-0.14318638293867159</v>
      </c>
      <c r="I37" s="110">
        <v>-0.05656669626524946</v>
      </c>
      <c r="J37" s="117">
        <v>-0.34429506878306804</v>
      </c>
      <c r="K37" s="157">
        <v>-0.29315997182537634</v>
      </c>
    </row>
    <row r="38" spans="1:11" ht="14.25" collapsed="1">
      <c r="A38" s="21">
        <v>35</v>
      </c>
      <c r="B38" s="29" t="s">
        <v>124</v>
      </c>
      <c r="C38" s="116">
        <v>40368</v>
      </c>
      <c r="D38" s="116">
        <v>40633</v>
      </c>
      <c r="E38" s="110">
        <v>0.009514325544597524</v>
      </c>
      <c r="F38" s="110">
        <v>0.020710288049183845</v>
      </c>
      <c r="G38" s="110">
        <v>0.06186190622503651</v>
      </c>
      <c r="H38" s="110">
        <v>0.10842229333357145</v>
      </c>
      <c r="I38" s="110">
        <v>0.08375784016861498</v>
      </c>
      <c r="J38" s="117">
        <v>0.17144723966942155</v>
      </c>
      <c r="K38" s="157">
        <v>0.1578824225975648</v>
      </c>
    </row>
    <row r="39" spans="1:11" ht="14.25" collapsed="1">
      <c r="A39" s="21">
        <v>36</v>
      </c>
      <c r="B39" s="29" t="s">
        <v>121</v>
      </c>
      <c r="C39" s="116">
        <v>40368</v>
      </c>
      <c r="D39" s="116">
        <v>40633</v>
      </c>
      <c r="E39" s="110">
        <v>-0.03585187966823966</v>
      </c>
      <c r="F39" s="110">
        <v>-0.031192772263143764</v>
      </c>
      <c r="G39" s="110">
        <v>-0.3026562126858173</v>
      </c>
      <c r="H39" s="110">
        <v>-0.40124348131327303</v>
      </c>
      <c r="I39" s="110">
        <v>-0.2816383025064938</v>
      </c>
      <c r="J39" s="117">
        <v>-0.6438624102154828</v>
      </c>
      <c r="K39" s="157">
        <v>-0.6157440820139912</v>
      </c>
    </row>
    <row r="40" spans="1:11" ht="14.25" collapsed="1">
      <c r="A40" s="21">
        <v>37</v>
      </c>
      <c r="B40" s="29" t="s">
        <v>118</v>
      </c>
      <c r="C40" s="116">
        <v>40444</v>
      </c>
      <c r="D40" s="116">
        <v>40638</v>
      </c>
      <c r="E40" s="110">
        <v>0.022536008520752437</v>
      </c>
      <c r="F40" s="110">
        <v>0.04651829748029668</v>
      </c>
      <c r="G40" s="110">
        <v>-0.07409681714002292</v>
      </c>
      <c r="H40" s="110">
        <v>-0.11727339965902461</v>
      </c>
      <c r="I40" s="110">
        <v>-0.014974129309437423</v>
      </c>
      <c r="J40" s="117">
        <v>-0.1568984167516866</v>
      </c>
      <c r="K40" s="157">
        <v>-0.1479739620510958</v>
      </c>
    </row>
    <row r="41" spans="1:11" ht="14.25" collapsed="1">
      <c r="A41" s="21">
        <v>38</v>
      </c>
      <c r="B41" s="29" t="s">
        <v>132</v>
      </c>
      <c r="C41" s="116">
        <v>40427</v>
      </c>
      <c r="D41" s="116">
        <v>40708</v>
      </c>
      <c r="E41" s="110">
        <v>0.00892337454751524</v>
      </c>
      <c r="F41" s="110">
        <v>0.017788374462697876</v>
      </c>
      <c r="G41" s="110">
        <v>0.05040793010114397</v>
      </c>
      <c r="H41" s="110">
        <v>0.13710786636237593</v>
      </c>
      <c r="I41" s="110">
        <v>0.06770413236416162</v>
      </c>
      <c r="J41" s="117">
        <v>0.1359425779967165</v>
      </c>
      <c r="K41" s="157">
        <v>0.15701450289337293</v>
      </c>
    </row>
    <row r="42" spans="1:11" s="20" customFormat="1" ht="14.25" collapsed="1">
      <c r="A42" s="21">
        <v>39</v>
      </c>
      <c r="B42" s="29" t="s">
        <v>147</v>
      </c>
      <c r="C42" s="116">
        <v>40624</v>
      </c>
      <c r="D42" s="116">
        <v>40795</v>
      </c>
      <c r="E42" s="110">
        <v>0.004104927133661507</v>
      </c>
      <c r="F42" s="110">
        <v>-0.020526862571656146</v>
      </c>
      <c r="G42" s="110">
        <v>-0.10792474716216904</v>
      </c>
      <c r="H42" s="110" t="s">
        <v>33</v>
      </c>
      <c r="I42" s="110">
        <v>-0.0448025330391264</v>
      </c>
      <c r="J42" s="117">
        <v>-0.08859307086614276</v>
      </c>
      <c r="K42" s="156">
        <v>-0.13579579519134244</v>
      </c>
    </row>
    <row r="43" spans="1:11" s="20" customFormat="1" ht="15" collapsed="1" thickBot="1">
      <c r="A43" s="118">
        <v>40</v>
      </c>
      <c r="B43" s="97" t="s">
        <v>152</v>
      </c>
      <c r="C43" s="119">
        <v>40716</v>
      </c>
      <c r="D43" s="119">
        <v>40897</v>
      </c>
      <c r="E43" s="120">
        <v>-0.00878135595673124</v>
      </c>
      <c r="F43" s="120">
        <v>0.014512636252999034</v>
      </c>
      <c r="G43" s="120">
        <v>0.023281190275326935</v>
      </c>
      <c r="H43" s="120" t="s">
        <v>33</v>
      </c>
      <c r="I43" s="120">
        <v>0.04360225464381218</v>
      </c>
      <c r="J43" s="121">
        <v>0.1414340992366412</v>
      </c>
      <c r="K43" s="158" t="s">
        <v>197</v>
      </c>
    </row>
    <row r="44" spans="1:11" s="20" customFormat="1" ht="14.25">
      <c r="A44" s="188" t="s">
        <v>179</v>
      </c>
      <c r="B44" s="188"/>
      <c r="C44" s="188"/>
      <c r="D44" s="188"/>
      <c r="E44" s="188"/>
      <c r="F44" s="188"/>
      <c r="G44" s="188"/>
      <c r="H44" s="188"/>
      <c r="I44" s="188"/>
      <c r="J44" s="188"/>
      <c r="K44" s="188"/>
    </row>
    <row r="45" spans="1:11" s="20" customFormat="1" ht="15" thickBot="1">
      <c r="A45" s="183" t="s">
        <v>180</v>
      </c>
      <c r="B45" s="183"/>
      <c r="C45" s="183"/>
      <c r="D45" s="183"/>
      <c r="E45" s="183"/>
      <c r="F45" s="183"/>
      <c r="G45" s="183"/>
      <c r="H45" s="183"/>
      <c r="I45" s="183"/>
      <c r="J45" s="183"/>
      <c r="K45" s="183"/>
    </row>
    <row r="46" s="20" customFormat="1" ht="14.25" collapsed="1">
      <c r="J46" s="19"/>
    </row>
    <row r="47" spans="4:10" s="20" customFormat="1" ht="14.25" hidden="1" outlineLevel="1" collapsed="1">
      <c r="D47" s="20" t="s">
        <v>194</v>
      </c>
      <c r="E47" s="122">
        <f>AVERAGE(E4:E43)</f>
        <v>-0.011358832448121631</v>
      </c>
      <c r="J47" s="19"/>
    </row>
    <row r="48" spans="4:10" s="20" customFormat="1" ht="14.25" hidden="1" outlineLevel="1" collapsed="1">
      <c r="D48" s="20" t="s">
        <v>195</v>
      </c>
      <c r="E48" s="123" t="e">
        <f>AVERAGE(#REF!)</f>
        <v>#REF!</v>
      </c>
      <c r="J48" s="19"/>
    </row>
    <row r="49" spans="5:10" s="20" customFormat="1" ht="14.25" collapsed="1">
      <c r="E49" s="122"/>
      <c r="F49" s="122"/>
      <c r="J49" s="19"/>
    </row>
    <row r="50" spans="5:10" s="20" customFormat="1" ht="14.25" collapsed="1">
      <c r="E50" s="123">
        <f>AVERAGE(E4:E43)</f>
        <v>-0.011358832448121631</v>
      </c>
      <c r="J50" s="19"/>
    </row>
    <row r="51" s="20" customFormat="1" ht="14.25" collapsed="1"/>
    <row r="52" s="20" customFormat="1" ht="14.25" collapsed="1"/>
    <row r="53" s="20" customFormat="1" ht="14.25" collapsed="1"/>
    <row r="54" s="20" customFormat="1" ht="14.25" collapsed="1"/>
    <row r="55" s="20" customFormat="1" ht="14.25" collapsed="1"/>
    <row r="56" s="20" customFormat="1" ht="14.25" collapsed="1"/>
    <row r="57" s="20" customFormat="1" ht="14.25" collapsed="1"/>
    <row r="58" s="20" customFormat="1" ht="14.25" collapsed="1"/>
    <row r="59" s="20" customFormat="1" ht="14.25" collapsed="1"/>
    <row r="60" s="20" customFormat="1" ht="14.25" collapsed="1"/>
    <row r="61" s="20" customFormat="1" ht="14.25" collapsed="1"/>
    <row r="62" s="20" customFormat="1" ht="14.25" collapsed="1"/>
    <row r="63" s="20" customFormat="1" ht="14.25" collapsed="1"/>
    <row r="64" s="20" customFormat="1" ht="14.25"/>
    <row r="65" s="20" customFormat="1" ht="14.25"/>
    <row r="66" spans="3:8" s="31" customFormat="1" ht="14.25">
      <c r="C66" s="32"/>
      <c r="D66" s="32"/>
      <c r="E66" s="33"/>
      <c r="F66" s="33"/>
      <c r="G66" s="33"/>
      <c r="H66" s="33"/>
    </row>
    <row r="67" spans="3:8" s="31" customFormat="1" ht="14.25">
      <c r="C67" s="32"/>
      <c r="D67" s="32"/>
      <c r="E67" s="33"/>
      <c r="F67" s="33"/>
      <c r="G67" s="33"/>
      <c r="H67" s="33"/>
    </row>
    <row r="68" spans="3:8" s="31" customFormat="1" ht="14.25">
      <c r="C68" s="32"/>
      <c r="D68" s="32"/>
      <c r="E68" s="33"/>
      <c r="F68" s="33"/>
      <c r="G68" s="33"/>
      <c r="H68" s="33"/>
    </row>
    <row r="69" spans="3:8" s="31" customFormat="1" ht="14.25">
      <c r="C69" s="32"/>
      <c r="D69" s="32"/>
      <c r="E69" s="33"/>
      <c r="F69" s="33"/>
      <c r="G69" s="33"/>
      <c r="H69" s="33"/>
    </row>
    <row r="70" spans="3:8" s="31" customFormat="1" ht="14.25">
      <c r="C70" s="32"/>
      <c r="D70" s="32"/>
      <c r="E70" s="33"/>
      <c r="F70" s="33"/>
      <c r="G70" s="33"/>
      <c r="H70" s="33"/>
    </row>
    <row r="71" spans="3:8" s="31" customFormat="1" ht="14.25">
      <c r="C71" s="32"/>
      <c r="D71" s="32"/>
      <c r="E71" s="33"/>
      <c r="F71" s="33"/>
      <c r="G71" s="33"/>
      <c r="H71" s="33"/>
    </row>
    <row r="72" spans="3:8" s="31" customFormat="1" ht="14.25">
      <c r="C72" s="32"/>
      <c r="D72" s="32"/>
      <c r="E72" s="33"/>
      <c r="F72" s="33"/>
      <c r="G72" s="33"/>
      <c r="H72" s="33"/>
    </row>
    <row r="73" spans="3:8" s="31" customFormat="1" ht="14.25">
      <c r="C73" s="32"/>
      <c r="D73" s="32"/>
      <c r="E73" s="33"/>
      <c r="F73" s="33"/>
      <c r="G73" s="33"/>
      <c r="H73" s="33"/>
    </row>
    <row r="74" spans="3:8" s="31" customFormat="1" ht="14.25">
      <c r="C74" s="32"/>
      <c r="D74" s="32"/>
      <c r="E74" s="33"/>
      <c r="F74" s="33"/>
      <c r="G74" s="33"/>
      <c r="H74" s="33"/>
    </row>
    <row r="75" spans="3:8" s="31" customFormat="1" ht="14.25">
      <c r="C75" s="32"/>
      <c r="D75" s="32"/>
      <c r="E75" s="33"/>
      <c r="F75" s="33"/>
      <c r="G75" s="33"/>
      <c r="H75" s="33"/>
    </row>
    <row r="76" spans="3:8" s="31" customFormat="1" ht="14.25">
      <c r="C76" s="32"/>
      <c r="D76" s="32"/>
      <c r="E76" s="33"/>
      <c r="F76" s="33"/>
      <c r="G76" s="33"/>
      <c r="H76" s="33"/>
    </row>
    <row r="77" spans="3:8" s="31" customFormat="1" ht="14.25">
      <c r="C77" s="32"/>
      <c r="D77" s="32"/>
      <c r="E77" s="33"/>
      <c r="F77" s="33"/>
      <c r="G77" s="33"/>
      <c r="H77" s="33"/>
    </row>
    <row r="78" spans="3:8" s="31" customFormat="1" ht="14.25">
      <c r="C78" s="32"/>
      <c r="D78" s="32"/>
      <c r="E78" s="33"/>
      <c r="F78" s="33"/>
      <c r="G78" s="33"/>
      <c r="H78" s="33"/>
    </row>
    <row r="79" spans="3:8" s="31" customFormat="1" ht="14.25">
      <c r="C79" s="32"/>
      <c r="D79" s="32"/>
      <c r="E79" s="33"/>
      <c r="F79" s="33"/>
      <c r="G79" s="33"/>
      <c r="H79" s="33"/>
    </row>
    <row r="80" spans="3:8" s="31" customFormat="1" ht="14.25">
      <c r="C80" s="32"/>
      <c r="D80" s="32"/>
      <c r="E80" s="33"/>
      <c r="F80" s="33"/>
      <c r="G80" s="33"/>
      <c r="H80" s="33"/>
    </row>
    <row r="81" spans="3:8" s="31" customFormat="1" ht="14.25">
      <c r="C81" s="32"/>
      <c r="D81" s="32"/>
      <c r="E81" s="33"/>
      <c r="F81" s="33"/>
      <c r="G81" s="33"/>
      <c r="H81" s="33"/>
    </row>
    <row r="82" spans="3:8" s="31" customFormat="1" ht="14.25">
      <c r="C82" s="32"/>
      <c r="D82" s="32"/>
      <c r="E82" s="33"/>
      <c r="F82" s="33"/>
      <c r="G82" s="33"/>
      <c r="H82" s="33"/>
    </row>
    <row r="83" spans="3:8" s="31" customFormat="1" ht="14.25">
      <c r="C83" s="32"/>
      <c r="D83" s="32"/>
      <c r="E83" s="33"/>
      <c r="F83" s="33"/>
      <c r="G83" s="33"/>
      <c r="H83" s="33"/>
    </row>
    <row r="84" spans="3:8" s="31" customFormat="1" ht="14.25">
      <c r="C84" s="32"/>
      <c r="D84" s="32"/>
      <c r="E84" s="33"/>
      <c r="F84" s="33"/>
      <c r="G84" s="33"/>
      <c r="H84" s="33"/>
    </row>
    <row r="85" spans="3:8" s="31" customFormat="1" ht="14.25">
      <c r="C85" s="32"/>
      <c r="D85" s="32"/>
      <c r="E85" s="33"/>
      <c r="F85" s="33"/>
      <c r="G85" s="33"/>
      <c r="H85" s="33"/>
    </row>
  </sheetData>
  <mergeCells count="5">
    <mergeCell ref="A45:K45"/>
    <mergeCell ref="A1:I1"/>
    <mergeCell ref="A2:A3"/>
    <mergeCell ref="E2:K2"/>
    <mergeCell ref="A44:K44"/>
  </mergeCells>
  <printOptions/>
  <pageMargins left="0.75" right="0.75" top="1" bottom="1" header="0.5" footer="0.5"/>
  <pageSetup fitToHeight="1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2"/>
  </sheetPr>
  <dimension ref="A1:H88"/>
  <sheetViews>
    <sheetView zoomScale="75" zoomScaleNormal="75" workbookViewId="0" topLeftCell="A46">
      <selection activeCell="E43" sqref="E43"/>
    </sheetView>
  </sheetViews>
  <sheetFormatPr defaultColWidth="9.00390625" defaultRowHeight="12.75"/>
  <cols>
    <col min="1" max="1" width="3.875" style="31" customWidth="1"/>
    <col min="2" max="2" width="61.875" style="31" bestFit="1" customWidth="1"/>
    <col min="3" max="3" width="24.75390625" style="31" customWidth="1"/>
    <col min="4" max="4" width="24.75390625" style="43" customWidth="1"/>
    <col min="5" max="7" width="24.75390625" style="31" customWidth="1"/>
    <col min="8" max="16384" width="9.125" style="31" customWidth="1"/>
  </cols>
  <sheetData>
    <row r="1" spans="1:7" ht="16.5" thickBot="1">
      <c r="A1" s="189" t="s">
        <v>173</v>
      </c>
      <c r="B1" s="189"/>
      <c r="C1" s="189"/>
      <c r="D1" s="189"/>
      <c r="E1" s="189"/>
      <c r="F1" s="189"/>
      <c r="G1" s="189"/>
    </row>
    <row r="2" spans="1:7" ht="15.75" thickBot="1">
      <c r="A2" s="185" t="s">
        <v>67</v>
      </c>
      <c r="B2" s="100"/>
      <c r="C2" s="190" t="s">
        <v>40</v>
      </c>
      <c r="D2" s="191"/>
      <c r="E2" s="190" t="s">
        <v>41</v>
      </c>
      <c r="F2" s="191"/>
      <c r="G2" s="101"/>
    </row>
    <row r="3" spans="1:7" ht="45.75" thickBot="1">
      <c r="A3" s="186"/>
      <c r="B3" s="44" t="s">
        <v>39</v>
      </c>
      <c r="C3" s="37" t="s">
        <v>87</v>
      </c>
      <c r="D3" s="37" t="s">
        <v>42</v>
      </c>
      <c r="E3" s="37" t="s">
        <v>43</v>
      </c>
      <c r="F3" s="37" t="s">
        <v>42</v>
      </c>
      <c r="G3" s="38" t="s">
        <v>186</v>
      </c>
    </row>
    <row r="4" spans="1:8" ht="15" customHeight="1">
      <c r="A4" s="21">
        <v>1</v>
      </c>
      <c r="B4" s="39" t="s">
        <v>27</v>
      </c>
      <c r="C4" s="40">
        <v>650.3752599999979</v>
      </c>
      <c r="D4" s="106">
        <v>0.014002540521760034</v>
      </c>
      <c r="E4" s="41">
        <v>72</v>
      </c>
      <c r="F4" s="106">
        <v>0.0021226415094339622</v>
      </c>
      <c r="G4" s="42">
        <v>99.61966149097329</v>
      </c>
      <c r="H4" s="59"/>
    </row>
    <row r="5" spans="1:8" ht="14.25" customHeight="1">
      <c r="A5" s="21">
        <v>2</v>
      </c>
      <c r="B5" s="39" t="s">
        <v>111</v>
      </c>
      <c r="C5" s="40">
        <v>-49.1612529000002</v>
      </c>
      <c r="D5" s="106">
        <v>-0.03612642720643949</v>
      </c>
      <c r="E5" s="41">
        <v>5</v>
      </c>
      <c r="F5" s="106">
        <v>0.000795671546785487</v>
      </c>
      <c r="G5" s="42">
        <v>1.0908256751516041</v>
      </c>
      <c r="H5" s="59"/>
    </row>
    <row r="6" spans="1:7" ht="14.25">
      <c r="A6" s="21">
        <v>3</v>
      </c>
      <c r="B6" s="39" t="s">
        <v>118</v>
      </c>
      <c r="C6" s="40">
        <v>112.91913139999937</v>
      </c>
      <c r="D6" s="106">
        <v>0.022536008520752215</v>
      </c>
      <c r="E6" s="41">
        <v>0</v>
      </c>
      <c r="F6" s="106">
        <v>0</v>
      </c>
      <c r="G6" s="42">
        <v>0</v>
      </c>
    </row>
    <row r="7" spans="1:7" ht="14.25">
      <c r="A7" s="21">
        <v>4</v>
      </c>
      <c r="B7" s="39" t="s">
        <v>130</v>
      </c>
      <c r="C7" s="40">
        <v>60.23581999999983</v>
      </c>
      <c r="D7" s="106">
        <v>0.027412030503351812</v>
      </c>
      <c r="E7" s="41">
        <v>0</v>
      </c>
      <c r="F7" s="106">
        <v>0</v>
      </c>
      <c r="G7" s="42">
        <v>0</v>
      </c>
    </row>
    <row r="8" spans="1:7" ht="14.25">
      <c r="A8" s="21">
        <v>5</v>
      </c>
      <c r="B8" s="39" t="s">
        <v>124</v>
      </c>
      <c r="C8" s="40">
        <v>13.358989999999991</v>
      </c>
      <c r="D8" s="106">
        <v>0.009514325544597255</v>
      </c>
      <c r="E8" s="41">
        <v>0</v>
      </c>
      <c r="F8" s="106">
        <v>0</v>
      </c>
      <c r="G8" s="42">
        <v>0</v>
      </c>
    </row>
    <row r="9" spans="1:7" ht="14.25">
      <c r="A9" s="21">
        <v>6</v>
      </c>
      <c r="B9" s="39" t="s">
        <v>132</v>
      </c>
      <c r="C9" s="40">
        <v>12.236989999999992</v>
      </c>
      <c r="D9" s="106">
        <v>0.008923374547515003</v>
      </c>
      <c r="E9" s="41">
        <v>0</v>
      </c>
      <c r="F9" s="106">
        <v>0</v>
      </c>
      <c r="G9" s="42">
        <v>0</v>
      </c>
    </row>
    <row r="10" spans="1:8" ht="14.25">
      <c r="A10" s="21">
        <v>7</v>
      </c>
      <c r="B10" s="39" t="s">
        <v>191</v>
      </c>
      <c r="C10" s="40">
        <v>0</v>
      </c>
      <c r="D10" s="106">
        <v>0</v>
      </c>
      <c r="E10" s="41">
        <v>0</v>
      </c>
      <c r="F10" s="106">
        <v>0</v>
      </c>
      <c r="G10" s="42">
        <v>0</v>
      </c>
      <c r="H10" s="59"/>
    </row>
    <row r="11" spans="1:7" ht="14.25">
      <c r="A11" s="21">
        <v>8</v>
      </c>
      <c r="B11" s="39" t="s">
        <v>188</v>
      </c>
      <c r="C11" s="40">
        <v>-0.0416100000012666</v>
      </c>
      <c r="D11" s="106">
        <v>-4.512272494809338E-06</v>
      </c>
      <c r="E11" s="41">
        <v>0</v>
      </c>
      <c r="F11" s="106">
        <v>0</v>
      </c>
      <c r="G11" s="42">
        <v>0</v>
      </c>
    </row>
    <row r="12" spans="1:7" ht="14.25">
      <c r="A12" s="21">
        <v>9</v>
      </c>
      <c r="B12" s="39" t="s">
        <v>140</v>
      </c>
      <c r="C12" s="40">
        <v>-1.720570000000007</v>
      </c>
      <c r="D12" s="106">
        <v>-0.0036721016824947414</v>
      </c>
      <c r="E12" s="41">
        <v>0</v>
      </c>
      <c r="F12" s="106">
        <v>0</v>
      </c>
      <c r="G12" s="42">
        <v>0</v>
      </c>
    </row>
    <row r="13" spans="1:7" ht="14.25">
      <c r="A13" s="21">
        <v>10</v>
      </c>
      <c r="B13" s="39" t="s">
        <v>81</v>
      </c>
      <c r="C13" s="40">
        <v>-2.274229999999981</v>
      </c>
      <c r="D13" s="106">
        <v>-0.0056978710056301025</v>
      </c>
      <c r="E13" s="41">
        <v>0</v>
      </c>
      <c r="F13" s="106">
        <v>0</v>
      </c>
      <c r="G13" s="42">
        <v>0</v>
      </c>
    </row>
    <row r="14" spans="1:7" ht="14.25">
      <c r="A14" s="21">
        <v>11</v>
      </c>
      <c r="B14" s="39" t="s">
        <v>31</v>
      </c>
      <c r="C14" s="40">
        <v>-3.5375700000000654</v>
      </c>
      <c r="D14" s="106">
        <v>-0.00577236698995916</v>
      </c>
      <c r="E14" s="41">
        <v>0</v>
      </c>
      <c r="F14" s="106">
        <v>0</v>
      </c>
      <c r="G14" s="42">
        <v>0</v>
      </c>
    </row>
    <row r="15" spans="1:7" ht="14.25">
      <c r="A15" s="21">
        <v>12</v>
      </c>
      <c r="B15" s="39" t="s">
        <v>117</v>
      </c>
      <c r="C15" s="40">
        <v>-11.387002000000097</v>
      </c>
      <c r="D15" s="106">
        <v>-0.006520337686666305</v>
      </c>
      <c r="E15" s="41">
        <v>0</v>
      </c>
      <c r="F15" s="106">
        <v>0</v>
      </c>
      <c r="G15" s="42">
        <v>0</v>
      </c>
    </row>
    <row r="16" spans="1:7" ht="14.25">
      <c r="A16" s="21">
        <v>13</v>
      </c>
      <c r="B16" s="39" t="s">
        <v>133</v>
      </c>
      <c r="C16" s="40">
        <v>-11.764070000000066</v>
      </c>
      <c r="D16" s="106">
        <v>-0.010248937670041652</v>
      </c>
      <c r="E16" s="41">
        <v>0</v>
      </c>
      <c r="F16" s="106">
        <v>0</v>
      </c>
      <c r="G16" s="42">
        <v>0</v>
      </c>
    </row>
    <row r="17" spans="1:7" ht="14.25">
      <c r="A17" s="21">
        <v>14</v>
      </c>
      <c r="B17" s="39" t="s">
        <v>152</v>
      </c>
      <c r="C17" s="40">
        <v>-13.24690000000014</v>
      </c>
      <c r="D17" s="106">
        <v>-0.008781355956730743</v>
      </c>
      <c r="E17" s="41">
        <v>0</v>
      </c>
      <c r="F17" s="106">
        <v>0</v>
      </c>
      <c r="G17" s="42">
        <v>0</v>
      </c>
    </row>
    <row r="18" spans="1:7" ht="14.25">
      <c r="A18" s="21">
        <v>15</v>
      </c>
      <c r="B18" s="39" t="s">
        <v>134</v>
      </c>
      <c r="C18" s="40">
        <v>-27.052270000000018</v>
      </c>
      <c r="D18" s="106">
        <v>-0.033329677027539965</v>
      </c>
      <c r="E18" s="41">
        <v>0</v>
      </c>
      <c r="F18" s="106">
        <v>0</v>
      </c>
      <c r="G18" s="42">
        <v>0</v>
      </c>
    </row>
    <row r="19" spans="1:7" ht="14.25">
      <c r="A19" s="21">
        <v>16</v>
      </c>
      <c r="B19" s="39" t="s">
        <v>131</v>
      </c>
      <c r="C19" s="40">
        <v>-87.60103999999991</v>
      </c>
      <c r="D19" s="106">
        <v>-0.0931163750387129</v>
      </c>
      <c r="E19" s="41">
        <v>0</v>
      </c>
      <c r="F19" s="106">
        <v>0</v>
      </c>
      <c r="G19" s="42">
        <v>0</v>
      </c>
    </row>
    <row r="20" spans="1:7" ht="13.5" customHeight="1">
      <c r="A20" s="21">
        <v>17</v>
      </c>
      <c r="B20" s="39" t="s">
        <v>139</v>
      </c>
      <c r="C20" s="40">
        <v>-14.066791400000103</v>
      </c>
      <c r="D20" s="106">
        <v>-0.018736948333816797</v>
      </c>
      <c r="E20" s="41">
        <v>-40</v>
      </c>
      <c r="F20" s="106">
        <v>-0.0018688095683049898</v>
      </c>
      <c r="G20" s="42">
        <v>-1.4190533457298091</v>
      </c>
    </row>
    <row r="21" spans="1:7" ht="14.25">
      <c r="A21" s="21">
        <v>18</v>
      </c>
      <c r="B21" s="39" t="s">
        <v>22</v>
      </c>
      <c r="C21" s="40">
        <v>47.75723999999976</v>
      </c>
      <c r="D21" s="106">
        <v>0.012699569911496287</v>
      </c>
      <c r="E21" s="41">
        <v>-2</v>
      </c>
      <c r="F21" s="106">
        <v>-0.0005173305742369374</v>
      </c>
      <c r="G21" s="42">
        <v>-1.942971081221037</v>
      </c>
    </row>
    <row r="22" spans="1:7" ht="14.25">
      <c r="A22" s="21">
        <v>19</v>
      </c>
      <c r="B22" s="39" t="s">
        <v>171</v>
      </c>
      <c r="C22" s="40">
        <v>65.56999000000023</v>
      </c>
      <c r="D22" s="106">
        <v>0.006395999763801578</v>
      </c>
      <c r="E22" s="41">
        <v>-230</v>
      </c>
      <c r="F22" s="106">
        <v>-0.0004873284021349222</v>
      </c>
      <c r="G22" s="42">
        <v>-5.026213497513807</v>
      </c>
    </row>
    <row r="23" spans="1:7" ht="14.25">
      <c r="A23" s="21">
        <v>20</v>
      </c>
      <c r="B23" s="39" t="s">
        <v>34</v>
      </c>
      <c r="C23" s="40">
        <v>-44.27563000000001</v>
      </c>
      <c r="D23" s="106">
        <v>-0.06054126580954034</v>
      </c>
      <c r="E23" s="41">
        <v>-167</v>
      </c>
      <c r="F23" s="106">
        <v>-0.015195632393084623</v>
      </c>
      <c r="G23" s="42">
        <v>-10.968185123748873</v>
      </c>
    </row>
    <row r="24" spans="1:7" ht="14.25">
      <c r="A24" s="21">
        <v>21</v>
      </c>
      <c r="B24" s="39" t="s">
        <v>23</v>
      </c>
      <c r="C24" s="40">
        <v>-62.974420000000165</v>
      </c>
      <c r="D24" s="106">
        <v>-0.03258922929067116</v>
      </c>
      <c r="E24" s="41">
        <v>-289</v>
      </c>
      <c r="F24" s="106">
        <v>-0.007268246064081284</v>
      </c>
      <c r="G24" s="42">
        <v>-13.843985020795408</v>
      </c>
    </row>
    <row r="25" spans="1:7" ht="14.25">
      <c r="A25" s="21">
        <v>22</v>
      </c>
      <c r="B25" s="39" t="s">
        <v>29</v>
      </c>
      <c r="C25" s="40">
        <v>-31.76766000000003</v>
      </c>
      <c r="D25" s="106">
        <v>-0.029538067308071507</v>
      </c>
      <c r="E25" s="41">
        <v>-15</v>
      </c>
      <c r="F25" s="106">
        <v>-0.013321492007104795</v>
      </c>
      <c r="G25" s="42">
        <v>-14.417126909413806</v>
      </c>
    </row>
    <row r="26" spans="1:7" ht="14.25">
      <c r="A26" s="21">
        <v>23</v>
      </c>
      <c r="B26" s="39" t="s">
        <v>121</v>
      </c>
      <c r="C26" s="40">
        <v>-33.21558999999997</v>
      </c>
      <c r="D26" s="106">
        <v>-0.06927766196017275</v>
      </c>
      <c r="E26" s="41">
        <v>-45</v>
      </c>
      <c r="F26" s="106">
        <v>-0.03466872110939907</v>
      </c>
      <c r="G26" s="42">
        <v>-16.379947290009532</v>
      </c>
    </row>
    <row r="27" spans="1:7" ht="14.25">
      <c r="A27" s="21">
        <v>24</v>
      </c>
      <c r="B27" s="39" t="s">
        <v>99</v>
      </c>
      <c r="C27" s="40">
        <v>-42.52991999999992</v>
      </c>
      <c r="D27" s="106">
        <v>-0.013333614072327126</v>
      </c>
      <c r="E27" s="41">
        <v>-31</v>
      </c>
      <c r="F27" s="106">
        <v>-0.005638413968715897</v>
      </c>
      <c r="G27" s="42">
        <v>-17.966737765933708</v>
      </c>
    </row>
    <row r="28" spans="1:7" ht="14.25">
      <c r="A28" s="21">
        <v>25</v>
      </c>
      <c r="B28" s="39" t="s">
        <v>146</v>
      </c>
      <c r="C28" s="40">
        <v>-154.78341460000001</v>
      </c>
      <c r="D28" s="106">
        <v>-0.07080832434570691</v>
      </c>
      <c r="E28" s="41">
        <v>-845</v>
      </c>
      <c r="F28" s="106">
        <v>-0.013573861080768489</v>
      </c>
      <c r="G28" s="42">
        <v>-29.308310167003754</v>
      </c>
    </row>
    <row r="29" spans="1:7" ht="14.25">
      <c r="A29" s="21">
        <v>26</v>
      </c>
      <c r="B29" s="39" t="s">
        <v>102</v>
      </c>
      <c r="C29" s="40">
        <v>-20.089579999999838</v>
      </c>
      <c r="D29" s="106">
        <v>-0.011472123368026261</v>
      </c>
      <c r="E29" s="41">
        <v>-26</v>
      </c>
      <c r="F29" s="106">
        <v>-0.01903367496339678</v>
      </c>
      <c r="G29" s="42">
        <v>-33.378835682743436</v>
      </c>
    </row>
    <row r="30" spans="1:7" ht="14.25">
      <c r="A30" s="21">
        <v>27</v>
      </c>
      <c r="B30" s="39" t="s">
        <v>18</v>
      </c>
      <c r="C30" s="40">
        <v>-65.37416999999992</v>
      </c>
      <c r="D30" s="106">
        <v>-0.029103785331564692</v>
      </c>
      <c r="E30" s="41">
        <v>-56</v>
      </c>
      <c r="F30" s="106">
        <v>-0.016180294712510836</v>
      </c>
      <c r="G30" s="42">
        <v>-36.237952924405135</v>
      </c>
    </row>
    <row r="31" spans="1:7" ht="14.25">
      <c r="A31" s="21">
        <v>28</v>
      </c>
      <c r="B31" s="39" t="s">
        <v>103</v>
      </c>
      <c r="C31" s="40">
        <v>-10.350030000000029</v>
      </c>
      <c r="D31" s="106">
        <v>-0.01087563028823366</v>
      </c>
      <c r="E31" s="41">
        <v>-26</v>
      </c>
      <c r="F31" s="106">
        <v>-0.03812316715542522</v>
      </c>
      <c r="G31" s="42">
        <v>-36.29444927950141</v>
      </c>
    </row>
    <row r="32" spans="1:7" ht="14.25">
      <c r="A32" s="21">
        <v>29</v>
      </c>
      <c r="B32" s="39" t="s">
        <v>98</v>
      </c>
      <c r="C32" s="40">
        <v>-66.45424000000023</v>
      </c>
      <c r="D32" s="106">
        <v>-0.015304202243231407</v>
      </c>
      <c r="E32" s="41">
        <v>-60078</v>
      </c>
      <c r="F32" s="106">
        <v>-0.008407036117454459</v>
      </c>
      <c r="G32" s="42">
        <v>-36.66867457942594</v>
      </c>
    </row>
    <row r="33" spans="1:7" ht="14.25">
      <c r="A33" s="21">
        <v>30</v>
      </c>
      <c r="B33" s="39" t="s">
        <v>36</v>
      </c>
      <c r="C33" s="40">
        <v>-153.0907300000002</v>
      </c>
      <c r="D33" s="106">
        <v>-0.06995881625604465</v>
      </c>
      <c r="E33" s="41">
        <v>-926</v>
      </c>
      <c r="F33" s="106">
        <v>-0.01770114503087187</v>
      </c>
      <c r="G33" s="42">
        <v>-37.82156214772787</v>
      </c>
    </row>
    <row r="34" spans="1:7" ht="14.25">
      <c r="A34" s="21">
        <v>31</v>
      </c>
      <c r="B34" s="39" t="s">
        <v>25</v>
      </c>
      <c r="C34" s="40">
        <v>-73.74936999999998</v>
      </c>
      <c r="D34" s="106">
        <v>-0.1346663805932675</v>
      </c>
      <c r="E34" s="41">
        <v>-1078</v>
      </c>
      <c r="F34" s="106">
        <v>-0.1038135593220339</v>
      </c>
      <c r="G34" s="42">
        <v>-56.094838667006584</v>
      </c>
    </row>
    <row r="35" spans="1:7" ht="14.25">
      <c r="A35" s="21">
        <v>32</v>
      </c>
      <c r="B35" s="39" t="s">
        <v>24</v>
      </c>
      <c r="C35" s="40">
        <v>-168.72363239999953</v>
      </c>
      <c r="D35" s="106">
        <v>-0.03081701008216253</v>
      </c>
      <c r="E35" s="41">
        <v>-142</v>
      </c>
      <c r="F35" s="106">
        <v>-0.010710514406396138</v>
      </c>
      <c r="G35" s="42">
        <v>-58.17434504232183</v>
      </c>
    </row>
    <row r="36" spans="1:7" ht="14.25">
      <c r="A36" s="21">
        <v>33</v>
      </c>
      <c r="B36" s="39" t="s">
        <v>104</v>
      </c>
      <c r="C36" s="40">
        <v>-77.76013999999998</v>
      </c>
      <c r="D36" s="106">
        <v>-0.28210237431746926</v>
      </c>
      <c r="E36" s="41">
        <v>-1501</v>
      </c>
      <c r="F36" s="106">
        <v>-0.23220915841584158</v>
      </c>
      <c r="G36" s="42">
        <v>-64.62850938364579</v>
      </c>
    </row>
    <row r="37" spans="1:8" ht="14.25">
      <c r="A37" s="21">
        <v>34</v>
      </c>
      <c r="B37" s="39" t="s">
        <v>100</v>
      </c>
      <c r="C37" s="40">
        <v>-35.6838299999996</v>
      </c>
      <c r="D37" s="106">
        <v>-0.013327698403609317</v>
      </c>
      <c r="E37" s="41">
        <v>-36</v>
      </c>
      <c r="F37" s="106">
        <v>-0.025069637883008356</v>
      </c>
      <c r="G37" s="42">
        <v>-67.11681207337935</v>
      </c>
      <c r="H37" s="59"/>
    </row>
    <row r="38" spans="1:7" ht="14.25">
      <c r="A38" s="21">
        <v>35</v>
      </c>
      <c r="B38" s="39" t="s">
        <v>147</v>
      </c>
      <c r="C38" s="40">
        <v>-66.65648000000004</v>
      </c>
      <c r="D38" s="106">
        <v>-0.16104390956595296</v>
      </c>
      <c r="E38" s="41">
        <v>-75</v>
      </c>
      <c r="F38" s="106">
        <v>-0.16447368421052633</v>
      </c>
      <c r="G38" s="42">
        <v>-68.18476459460496</v>
      </c>
    </row>
    <row r="39" spans="1:7" ht="14.25">
      <c r="A39" s="21">
        <v>36</v>
      </c>
      <c r="B39" s="39" t="s">
        <v>128</v>
      </c>
      <c r="C39" s="40">
        <v>-162.32816999999991</v>
      </c>
      <c r="D39" s="106">
        <v>-0.03361636124199053</v>
      </c>
      <c r="E39" s="41">
        <v>-133</v>
      </c>
      <c r="F39" s="106">
        <v>-0.020145410481672222</v>
      </c>
      <c r="G39" s="42">
        <v>-96.9648151430752</v>
      </c>
    </row>
    <row r="40" spans="1:7" ht="14.25">
      <c r="A40" s="21">
        <v>37</v>
      </c>
      <c r="B40" s="39" t="s">
        <v>145</v>
      </c>
      <c r="C40" s="40">
        <v>-38.795060000000525</v>
      </c>
      <c r="D40" s="106">
        <v>-0.006790814977196993</v>
      </c>
      <c r="E40" s="41">
        <v>-55</v>
      </c>
      <c r="F40" s="106">
        <v>-0.01777634130575307</v>
      </c>
      <c r="G40" s="42">
        <v>-102.53406059403368</v>
      </c>
    </row>
    <row r="41" spans="1:8" ht="14.25">
      <c r="A41" s="21">
        <v>38</v>
      </c>
      <c r="B41" s="39" t="s">
        <v>126</v>
      </c>
      <c r="C41" s="40">
        <v>-408.4178500000015</v>
      </c>
      <c r="D41" s="106">
        <v>-0.015601520039017313</v>
      </c>
      <c r="E41" s="41">
        <v>-938</v>
      </c>
      <c r="F41" s="106">
        <v>-0.013403446600554429</v>
      </c>
      <c r="G41" s="42">
        <v>-350.08146017375987</v>
      </c>
      <c r="H41" s="59"/>
    </row>
    <row r="42" spans="1:8" ht="14.25">
      <c r="A42" s="21">
        <v>39</v>
      </c>
      <c r="B42" s="39" t="s">
        <v>169</v>
      </c>
      <c r="C42" s="40">
        <v>-737.92967</v>
      </c>
      <c r="D42" s="106">
        <v>-0.051822763224904644</v>
      </c>
      <c r="E42" s="41">
        <v>-53854</v>
      </c>
      <c r="F42" s="106">
        <v>-0.04193759899575282</v>
      </c>
      <c r="G42" s="42">
        <v>-594.4367901315502</v>
      </c>
      <c r="H42" s="59"/>
    </row>
    <row r="43" spans="1:8" ht="14.25">
      <c r="A43" s="21">
        <v>40</v>
      </c>
      <c r="B43" s="39" t="s">
        <v>37</v>
      </c>
      <c r="C43" s="40">
        <v>-1237.451209999999</v>
      </c>
      <c r="D43" s="106">
        <v>-0.09921516515461543</v>
      </c>
      <c r="E43" s="41">
        <v>-901</v>
      </c>
      <c r="F43" s="106">
        <v>-0.10970412760258128</v>
      </c>
      <c r="G43" s="42">
        <v>-1375.6246401369958</v>
      </c>
      <c r="H43" s="59"/>
    </row>
    <row r="44" spans="1:8" ht="15.75" thickBot="1">
      <c r="A44" s="99"/>
      <c r="B44" s="102" t="s">
        <v>84</v>
      </c>
      <c r="C44" s="103">
        <f>SUM(C4:C43)</f>
        <v>-2951.8006819000047</v>
      </c>
      <c r="D44" s="107">
        <v>-0.01599721638755808</v>
      </c>
      <c r="E44" s="104">
        <f>SUM(E4:E43)</f>
        <v>-121412</v>
      </c>
      <c r="F44" s="107">
        <v>-0.012953525976827644</v>
      </c>
      <c r="G44" s="105">
        <f>SUM(G4:G43)</f>
        <v>-3024.8045535894216</v>
      </c>
      <c r="H44" s="59"/>
    </row>
    <row r="45" spans="2:8" ht="14.25">
      <c r="B45" s="75"/>
      <c r="C45" s="76"/>
      <c r="D45" s="77"/>
      <c r="E45" s="78"/>
      <c r="F45" s="77"/>
      <c r="G45" s="76"/>
      <c r="H45" s="59"/>
    </row>
    <row r="64" spans="2:5" ht="15">
      <c r="B64" s="67"/>
      <c r="C64" s="68"/>
      <c r="D64" s="69"/>
      <c r="E64" s="70"/>
    </row>
    <row r="65" spans="2:5" ht="15">
      <c r="B65" s="67"/>
      <c r="C65" s="68"/>
      <c r="D65" s="69"/>
      <c r="E65" s="70"/>
    </row>
    <row r="66" spans="2:5" ht="15">
      <c r="B66" s="67"/>
      <c r="C66" s="68"/>
      <c r="D66" s="69"/>
      <c r="E66" s="70"/>
    </row>
    <row r="67" spans="2:5" ht="15">
      <c r="B67" s="67"/>
      <c r="C67" s="68"/>
      <c r="D67" s="69"/>
      <c r="E67" s="70"/>
    </row>
    <row r="68" spans="2:5" ht="15">
      <c r="B68" s="67"/>
      <c r="C68" s="68"/>
      <c r="D68" s="69"/>
      <c r="E68" s="70"/>
    </row>
    <row r="69" spans="2:5" ht="15">
      <c r="B69" s="67"/>
      <c r="C69" s="68"/>
      <c r="D69" s="69"/>
      <c r="E69" s="70"/>
    </row>
    <row r="70" spans="2:5" ht="15.75" thickBot="1">
      <c r="B70" s="89"/>
      <c r="C70" s="89"/>
      <c r="D70" s="89"/>
      <c r="E70" s="89"/>
    </row>
    <row r="73" ht="14.25" customHeight="1"/>
    <row r="74" ht="14.25">
      <c r="F74" s="59"/>
    </row>
    <row r="76" ht="14.25">
      <c r="F76"/>
    </row>
    <row r="77" ht="14.25">
      <c r="F77"/>
    </row>
    <row r="78" spans="2:6" ht="30.75" thickBot="1">
      <c r="B78" s="44" t="s">
        <v>39</v>
      </c>
      <c r="C78" s="37" t="s">
        <v>92</v>
      </c>
      <c r="D78" s="37" t="s">
        <v>93</v>
      </c>
      <c r="E78" s="66" t="s">
        <v>88</v>
      </c>
      <c r="F78"/>
    </row>
    <row r="79" spans="2:5" ht="14.25">
      <c r="B79" s="39" t="s">
        <v>27</v>
      </c>
      <c r="C79" s="40">
        <v>650.3752599999979</v>
      </c>
      <c r="D79" s="106">
        <v>0.014002540521760034</v>
      </c>
      <c r="E79" s="42">
        <v>99.61966149097329</v>
      </c>
    </row>
    <row r="80" spans="2:5" ht="14.25">
      <c r="B80" s="39" t="s">
        <v>111</v>
      </c>
      <c r="C80" s="40">
        <v>-49.1612529000002</v>
      </c>
      <c r="D80" s="106">
        <v>-0.03612642720643949</v>
      </c>
      <c r="E80" s="42">
        <v>1.0908256751516041</v>
      </c>
    </row>
    <row r="81" spans="2:5" ht="14.25">
      <c r="B81" s="39" t="s">
        <v>118</v>
      </c>
      <c r="C81" s="40">
        <v>112.91913139999937</v>
      </c>
      <c r="D81" s="106">
        <v>0.022536008520752215</v>
      </c>
      <c r="E81" s="42">
        <v>0</v>
      </c>
    </row>
    <row r="82" spans="2:5" ht="14.25">
      <c r="B82" s="39" t="s">
        <v>130</v>
      </c>
      <c r="C82" s="40">
        <v>60.23581999999983</v>
      </c>
      <c r="D82" s="106">
        <v>0.027412030503351812</v>
      </c>
      <c r="E82" s="42">
        <v>0</v>
      </c>
    </row>
    <row r="83" spans="2:5" ht="14.25">
      <c r="B83" s="175" t="s">
        <v>124</v>
      </c>
      <c r="C83" s="176">
        <v>13.358989999999991</v>
      </c>
      <c r="D83" s="177">
        <v>0.009514325544597255</v>
      </c>
      <c r="E83" s="178">
        <v>0</v>
      </c>
    </row>
    <row r="84" spans="2:5" ht="14.25">
      <c r="B84" s="171" t="s">
        <v>128</v>
      </c>
      <c r="C84" s="172">
        <v>-162.32816999999991</v>
      </c>
      <c r="D84" s="173">
        <v>-0.03361636124199053</v>
      </c>
      <c r="E84" s="174">
        <v>-96.9648151430752</v>
      </c>
    </row>
    <row r="85" spans="2:5" ht="14.25">
      <c r="B85" s="39" t="s">
        <v>145</v>
      </c>
      <c r="C85" s="40">
        <v>-38.795060000000525</v>
      </c>
      <c r="D85" s="106">
        <v>-0.006790814977196993</v>
      </c>
      <c r="E85" s="42">
        <v>-102.53406059403368</v>
      </c>
    </row>
    <row r="86" spans="2:5" ht="14.25">
      <c r="B86" s="39" t="s">
        <v>126</v>
      </c>
      <c r="C86" s="40">
        <v>-408.4178500000015</v>
      </c>
      <c r="D86" s="106">
        <v>-0.015601520039017313</v>
      </c>
      <c r="E86" s="42">
        <v>-350.08146017375987</v>
      </c>
    </row>
    <row r="87" spans="2:5" ht="14.25">
      <c r="B87" s="39" t="s">
        <v>169</v>
      </c>
      <c r="C87" s="40">
        <v>-737.92967</v>
      </c>
      <c r="D87" s="106">
        <v>-0.051822763224904644</v>
      </c>
      <c r="E87" s="42">
        <v>-594.4367901315502</v>
      </c>
    </row>
    <row r="88" spans="2:5" ht="14.25">
      <c r="B88" s="39" t="s">
        <v>37</v>
      </c>
      <c r="C88" s="40">
        <v>-1237.451209999999</v>
      </c>
      <c r="D88" s="106">
        <v>-0.09921516515461543</v>
      </c>
      <c r="E88" s="42">
        <v>-1375.6246401369958</v>
      </c>
    </row>
  </sheetData>
  <mergeCells count="4">
    <mergeCell ref="A1:G1"/>
    <mergeCell ref="C2:D2"/>
    <mergeCell ref="E2:F2"/>
    <mergeCell ref="A2:A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C130"/>
  <sheetViews>
    <sheetView zoomScale="85" zoomScaleNormal="85" workbookViewId="0" topLeftCell="A1">
      <selection activeCell="B42" sqref="B42"/>
    </sheetView>
  </sheetViews>
  <sheetFormatPr defaultColWidth="9.00390625" defaultRowHeight="12.75"/>
  <cols>
    <col min="1" max="1" width="40.75390625" style="0" customWidth="1"/>
    <col min="2" max="2" width="12.75390625" style="0" customWidth="1"/>
    <col min="3" max="3" width="2.75390625" style="0" customWidth="1"/>
  </cols>
  <sheetData>
    <row r="1" spans="1:3" ht="15.75" thickBot="1">
      <c r="A1" s="73" t="s">
        <v>39</v>
      </c>
      <c r="B1" s="74" t="s">
        <v>155</v>
      </c>
      <c r="C1" s="10"/>
    </row>
    <row r="2" spans="1:3" ht="28.5">
      <c r="A2" s="137" t="s">
        <v>131</v>
      </c>
      <c r="B2" s="140">
        <v>-0.09311637503871295</v>
      </c>
      <c r="C2" s="10"/>
    </row>
    <row r="3" spans="1:3" ht="14.25">
      <c r="A3" s="169" t="s">
        <v>104</v>
      </c>
      <c r="B3" s="170">
        <v>-0.06498282240341036</v>
      </c>
      <c r="C3" s="10"/>
    </row>
    <row r="4" spans="1:3" ht="14.25">
      <c r="A4" s="169" t="s">
        <v>146</v>
      </c>
      <c r="B4" s="170">
        <v>-0.058022046463252264</v>
      </c>
      <c r="C4" s="10"/>
    </row>
    <row r="5" spans="1:3" ht="14.25">
      <c r="A5" s="139" t="s">
        <v>36</v>
      </c>
      <c r="B5" s="142">
        <v>-0.05319936082671617</v>
      </c>
      <c r="C5" s="10"/>
    </row>
    <row r="6" spans="1:3" ht="14.25">
      <c r="A6" s="138" t="s">
        <v>34</v>
      </c>
      <c r="B6" s="141">
        <v>-0.04604532119069171</v>
      </c>
      <c r="C6" s="10"/>
    </row>
    <row r="7" spans="1:3" ht="14.25">
      <c r="A7" s="138" t="s">
        <v>111</v>
      </c>
      <c r="B7" s="141">
        <v>-0.03689274424634581</v>
      </c>
      <c r="C7" s="10"/>
    </row>
    <row r="8" spans="1:3" ht="14.25">
      <c r="A8" s="138" t="s">
        <v>121</v>
      </c>
      <c r="B8" s="141">
        <v>-0.03585187966823966</v>
      </c>
      <c r="C8" s="10"/>
    </row>
    <row r="9" spans="1:3" ht="14.25">
      <c r="A9" s="138" t="s">
        <v>25</v>
      </c>
      <c r="B9" s="141">
        <v>-0.03442678874709648</v>
      </c>
      <c r="C9" s="10"/>
    </row>
    <row r="10" spans="1:3" ht="28.5">
      <c r="A10" s="138" t="s">
        <v>134</v>
      </c>
      <c r="B10" s="141">
        <v>-0.03332967702753986</v>
      </c>
      <c r="C10" s="10"/>
    </row>
    <row r="11" spans="1:3" ht="14.25">
      <c r="A11" s="138" t="s">
        <v>23</v>
      </c>
      <c r="B11" s="141">
        <v>-0.025506369798487083</v>
      </c>
      <c r="C11" s="10"/>
    </row>
    <row r="12" spans="1:3" ht="14.25">
      <c r="A12" s="138" t="s">
        <v>24</v>
      </c>
      <c r="B12" s="141">
        <v>-0.020324178077867683</v>
      </c>
      <c r="C12" s="10"/>
    </row>
    <row r="13" spans="1:3" ht="14.25">
      <c r="A13" s="138" t="s">
        <v>139</v>
      </c>
      <c r="B13" s="141">
        <v>-0.016899721126054645</v>
      </c>
      <c r="C13" s="10"/>
    </row>
    <row r="14" spans="1:3" ht="14.25">
      <c r="A14" s="138" t="s">
        <v>29</v>
      </c>
      <c r="B14" s="141">
        <v>-0.016435520962095662</v>
      </c>
      <c r="C14" s="10"/>
    </row>
    <row r="15" spans="1:3" ht="14.25">
      <c r="A15" s="138" t="s">
        <v>128</v>
      </c>
      <c r="B15" s="141">
        <v>-0.013747908010456666</v>
      </c>
      <c r="C15" s="10"/>
    </row>
    <row r="16" spans="1:3" ht="14.25">
      <c r="A16" s="138" t="s">
        <v>18</v>
      </c>
      <c r="B16" s="141">
        <v>-0.013136035545534663</v>
      </c>
      <c r="C16" s="10"/>
    </row>
    <row r="17" spans="1:3" ht="28.5">
      <c r="A17" s="138" t="s">
        <v>169</v>
      </c>
      <c r="B17" s="141">
        <v>-0.010317870964135611</v>
      </c>
      <c r="C17" s="10"/>
    </row>
    <row r="18" spans="1:3" ht="28.5">
      <c r="A18" s="138" t="s">
        <v>133</v>
      </c>
      <c r="B18" s="141">
        <v>-0.010248937670042091</v>
      </c>
      <c r="C18" s="10"/>
    </row>
    <row r="19" spans="1:3" ht="14.25">
      <c r="A19" s="138" t="s">
        <v>152</v>
      </c>
      <c r="B19" s="141">
        <v>-0.00878135595673124</v>
      </c>
      <c r="C19" s="10"/>
    </row>
    <row r="20" spans="1:3" ht="14.25">
      <c r="A20" s="138" t="s">
        <v>99</v>
      </c>
      <c r="B20" s="141">
        <v>-0.007738834858177057</v>
      </c>
      <c r="C20" s="10"/>
    </row>
    <row r="21" spans="1:3" ht="14.25">
      <c r="A21" s="138" t="s">
        <v>98</v>
      </c>
      <c r="B21" s="141">
        <v>-0.006955642463186695</v>
      </c>
      <c r="C21" s="10"/>
    </row>
    <row r="22" spans="1:3" ht="14.25">
      <c r="A22" s="138" t="s">
        <v>117</v>
      </c>
      <c r="B22" s="141">
        <v>-0.006520337686664046</v>
      </c>
      <c r="C22" s="10"/>
    </row>
    <row r="23" spans="1:3" ht="14.25">
      <c r="A23" s="138" t="s">
        <v>31</v>
      </c>
      <c r="B23" s="141">
        <v>-0.005772366989959199</v>
      </c>
      <c r="C23" s="10"/>
    </row>
    <row r="24" spans="1:3" ht="14.25">
      <c r="A24" s="138" t="s">
        <v>81</v>
      </c>
      <c r="B24" s="141">
        <v>-0.0056978710056301285</v>
      </c>
      <c r="C24" s="10"/>
    </row>
    <row r="25" spans="1:3" ht="14.25">
      <c r="A25" s="138" t="s">
        <v>140</v>
      </c>
      <c r="B25" s="141">
        <v>-0.003672101682494655</v>
      </c>
      <c r="C25" s="10"/>
    </row>
    <row r="26" spans="1:3" ht="14.25">
      <c r="A26" s="138" t="s">
        <v>126</v>
      </c>
      <c r="B26" s="141">
        <v>-0.0022279354523224715</v>
      </c>
      <c r="C26" s="10"/>
    </row>
    <row r="27" spans="1:3" ht="14.25">
      <c r="A27" s="138" t="s">
        <v>188</v>
      </c>
      <c r="B27" s="141">
        <v>-4.512272495871272E-06</v>
      </c>
      <c r="C27" s="10"/>
    </row>
    <row r="28" spans="1:3" ht="14.25">
      <c r="A28" s="138" t="s">
        <v>191</v>
      </c>
      <c r="B28" s="141">
        <v>0</v>
      </c>
      <c r="C28" s="10"/>
    </row>
    <row r="29" spans="1:3" ht="14.25">
      <c r="A29" s="138" t="s">
        <v>147</v>
      </c>
      <c r="B29" s="141">
        <v>0.004104927133661507</v>
      </c>
      <c r="C29" s="10"/>
    </row>
    <row r="30" spans="1:3" ht="14.25">
      <c r="A30" s="138" t="s">
        <v>171</v>
      </c>
      <c r="B30" s="141">
        <v>0.006886684242764618</v>
      </c>
      <c r="C30" s="10"/>
    </row>
    <row r="31" spans="1:3" ht="14.25">
      <c r="A31" s="138" t="s">
        <v>102</v>
      </c>
      <c r="B31" s="141">
        <v>0.007708268268117768</v>
      </c>
      <c r="C31" s="10"/>
    </row>
    <row r="32" spans="1:3" ht="28.5">
      <c r="A32" s="138" t="s">
        <v>132</v>
      </c>
      <c r="B32" s="141">
        <v>0.00892337454751524</v>
      </c>
      <c r="C32" s="10"/>
    </row>
    <row r="33" spans="1:3" ht="14.25">
      <c r="A33" s="138" t="s">
        <v>124</v>
      </c>
      <c r="B33" s="141">
        <v>0.009514325544597524</v>
      </c>
      <c r="C33" s="10"/>
    </row>
    <row r="34" spans="1:3" ht="14.25">
      <c r="A34" s="138" t="s">
        <v>145</v>
      </c>
      <c r="B34" s="141">
        <v>0.011184343027493382</v>
      </c>
      <c r="C34" s="10"/>
    </row>
    <row r="35" spans="1:3" ht="14.25">
      <c r="A35" s="138" t="s">
        <v>37</v>
      </c>
      <c r="B35" s="141">
        <v>0.011781434434510407</v>
      </c>
      <c r="C35" s="10"/>
    </row>
    <row r="36" spans="1:3" ht="14.25">
      <c r="A36" s="138" t="s">
        <v>27</v>
      </c>
      <c r="B36" s="141">
        <v>0.01185473565833517</v>
      </c>
      <c r="C36" s="10"/>
    </row>
    <row r="37" spans="1:3" ht="14.25">
      <c r="A37" s="138" t="s">
        <v>100</v>
      </c>
      <c r="B37" s="141">
        <v>0.012043875066012344</v>
      </c>
      <c r="C37" s="10"/>
    </row>
    <row r="38" spans="1:3" ht="14.25">
      <c r="A38" s="138" t="s">
        <v>22</v>
      </c>
      <c r="B38" s="141">
        <v>0.013223741531533273</v>
      </c>
      <c r="C38" s="10"/>
    </row>
    <row r="39" spans="1:3" ht="14.25">
      <c r="A39" s="138" t="s">
        <v>118</v>
      </c>
      <c r="B39" s="141">
        <v>0.022536008520752437</v>
      </c>
      <c r="C39" s="10"/>
    </row>
    <row r="40" spans="1:3" ht="14.25">
      <c r="A40" s="138" t="s">
        <v>130</v>
      </c>
      <c r="B40" s="141">
        <v>0.027412030503351836</v>
      </c>
      <c r="C40" s="10"/>
    </row>
    <row r="41" spans="1:3" ht="14.25">
      <c r="A41" s="138" t="s">
        <v>103</v>
      </c>
      <c r="B41" s="141">
        <v>0.02832746973083</v>
      </c>
      <c r="C41" s="10"/>
    </row>
    <row r="42" spans="1:3" ht="14.25">
      <c r="A42" s="29" t="s">
        <v>44</v>
      </c>
      <c r="B42" s="143">
        <v>-0.011358832448121631</v>
      </c>
      <c r="C42" s="10"/>
    </row>
    <row r="43" spans="1:3" ht="14.25">
      <c r="A43" s="29" t="s">
        <v>1</v>
      </c>
      <c r="B43" s="143">
        <v>-0.06280448159211482</v>
      </c>
      <c r="C43" s="10"/>
    </row>
    <row r="44" spans="1:3" ht="14.25">
      <c r="A44" s="29" t="s">
        <v>0</v>
      </c>
      <c r="B44" s="143">
        <v>-0.05194772107716994</v>
      </c>
      <c r="C44" s="64"/>
    </row>
    <row r="45" spans="1:3" ht="14.25">
      <c r="A45" s="29" t="s">
        <v>45</v>
      </c>
      <c r="B45" s="143">
        <v>0.030862254096559516</v>
      </c>
      <c r="C45" s="9"/>
    </row>
    <row r="46" spans="1:3" ht="14.25">
      <c r="A46" s="29" t="s">
        <v>46</v>
      </c>
      <c r="B46" s="143">
        <v>0.007219178082191746</v>
      </c>
      <c r="C46" s="84"/>
    </row>
    <row r="47" spans="1:3" ht="14.25">
      <c r="A47" s="29" t="s">
        <v>47</v>
      </c>
      <c r="B47" s="143">
        <v>0.017835616438356162</v>
      </c>
      <c r="C47" s="10"/>
    </row>
    <row r="48" spans="1:3" ht="29.25" thickBot="1">
      <c r="A48" s="86" t="s">
        <v>143</v>
      </c>
      <c r="B48" s="144">
        <v>0.027292734738693536</v>
      </c>
      <c r="C48" s="10"/>
    </row>
    <row r="49" spans="2:3" ht="12.75">
      <c r="B49" s="10"/>
      <c r="C49" s="10"/>
    </row>
    <row r="50" ht="12.75">
      <c r="C50" s="10"/>
    </row>
    <row r="51" spans="2:3" ht="12.75">
      <c r="B51" s="10"/>
      <c r="C51" s="10"/>
    </row>
    <row r="52" ht="12.75">
      <c r="C52" s="10"/>
    </row>
    <row r="53" ht="12.75">
      <c r="B53" s="10"/>
    </row>
    <row r="54" ht="12.75">
      <c r="B54" s="10"/>
    </row>
    <row r="55" ht="12.75">
      <c r="B55" s="10"/>
    </row>
    <row r="56" ht="12.75">
      <c r="B56" s="10"/>
    </row>
    <row r="57" ht="12.75">
      <c r="B57" s="10"/>
    </row>
    <row r="58" ht="12.75">
      <c r="B58" s="10"/>
    </row>
    <row r="59" ht="12.75">
      <c r="B59" s="10"/>
    </row>
    <row r="60" ht="12.75">
      <c r="B60" s="10"/>
    </row>
    <row r="61" ht="12.75">
      <c r="B61" s="10"/>
    </row>
    <row r="62" ht="12.75">
      <c r="B62" s="10"/>
    </row>
    <row r="63" ht="12.75">
      <c r="B63" s="10"/>
    </row>
    <row r="64" ht="12.75">
      <c r="B64" s="10"/>
    </row>
    <row r="65" ht="12.75">
      <c r="B65" s="10"/>
    </row>
    <row r="66" ht="12.75">
      <c r="B66" s="10"/>
    </row>
    <row r="67" ht="12.75">
      <c r="B67" s="10"/>
    </row>
    <row r="68" ht="12.75">
      <c r="B68" s="10"/>
    </row>
    <row r="69" ht="12.75">
      <c r="B69" s="10"/>
    </row>
    <row r="70" ht="12.75">
      <c r="B70" s="10"/>
    </row>
    <row r="71" ht="12.75">
      <c r="B71" s="10"/>
    </row>
    <row r="72" ht="12.75">
      <c r="B72" s="10"/>
    </row>
    <row r="73" ht="12.75">
      <c r="B73" s="10"/>
    </row>
    <row r="74" ht="12.75">
      <c r="B74" s="10"/>
    </row>
    <row r="75" ht="12.75">
      <c r="B75" s="10"/>
    </row>
    <row r="76" ht="12.75">
      <c r="B76" s="10"/>
    </row>
    <row r="77" ht="12.75">
      <c r="B77" s="10"/>
    </row>
    <row r="78" ht="12.75">
      <c r="B78" s="10"/>
    </row>
    <row r="79" ht="12.75">
      <c r="B79" s="10"/>
    </row>
    <row r="80" ht="12.75">
      <c r="B80" s="10"/>
    </row>
    <row r="81" ht="12.75">
      <c r="B81" s="10"/>
    </row>
    <row r="82" ht="12.75">
      <c r="B82" s="10"/>
    </row>
    <row r="83" ht="12.75">
      <c r="B83" s="10"/>
    </row>
    <row r="84" ht="12.75">
      <c r="B84" s="10"/>
    </row>
    <row r="85" ht="12.75">
      <c r="B85" s="10"/>
    </row>
    <row r="86" ht="12.75">
      <c r="B86" s="10"/>
    </row>
    <row r="87" ht="12.75">
      <c r="B87" s="10"/>
    </row>
    <row r="88" ht="12.75">
      <c r="B88" s="10"/>
    </row>
    <row r="89" ht="12.75">
      <c r="B89" s="10"/>
    </row>
    <row r="90" ht="12.75">
      <c r="B90" s="10"/>
    </row>
    <row r="91" ht="12.75">
      <c r="B91" s="10"/>
    </row>
    <row r="92" ht="12.75">
      <c r="B92" s="10"/>
    </row>
    <row r="93" ht="12.75">
      <c r="B93" s="10"/>
    </row>
    <row r="94" ht="12.75">
      <c r="B94" s="10"/>
    </row>
    <row r="95" ht="12.75">
      <c r="B95" s="10"/>
    </row>
    <row r="96" ht="12.75">
      <c r="B96" s="10"/>
    </row>
    <row r="97" ht="12.75">
      <c r="B97" s="10"/>
    </row>
    <row r="98" ht="12.75">
      <c r="B98" s="10"/>
    </row>
    <row r="99" ht="12.75">
      <c r="B99" s="10"/>
    </row>
    <row r="100" ht="12.75">
      <c r="B100" s="10"/>
    </row>
    <row r="101" ht="12.75">
      <c r="B101" s="10"/>
    </row>
    <row r="102" ht="12.75">
      <c r="B102" s="10"/>
    </row>
    <row r="103" ht="12.75">
      <c r="B103" s="10"/>
    </row>
    <row r="104" ht="12.75">
      <c r="B104" s="10"/>
    </row>
    <row r="105" ht="12.75">
      <c r="B105" s="10"/>
    </row>
    <row r="106" ht="12.75">
      <c r="B106" s="10"/>
    </row>
    <row r="107" ht="12.75">
      <c r="B107" s="10"/>
    </row>
    <row r="108" ht="12.75">
      <c r="B108" s="10"/>
    </row>
    <row r="109" ht="12.75">
      <c r="B109" s="10"/>
    </row>
    <row r="110" ht="12.75">
      <c r="B110" s="10"/>
    </row>
    <row r="111" ht="12.75">
      <c r="B111" s="10"/>
    </row>
    <row r="112" ht="12.75">
      <c r="B112" s="10"/>
    </row>
    <row r="113" ht="12.75">
      <c r="B113" s="10"/>
    </row>
    <row r="114" ht="12.75">
      <c r="B114" s="10"/>
    </row>
    <row r="115" ht="12.75">
      <c r="B115" s="10"/>
    </row>
    <row r="116" ht="12.75">
      <c r="B116" s="10"/>
    </row>
    <row r="117" ht="12.75">
      <c r="B117" s="10"/>
    </row>
    <row r="118" ht="12.75">
      <c r="B118" s="10"/>
    </row>
    <row r="119" ht="12.75">
      <c r="B119" s="10"/>
    </row>
    <row r="120" ht="12.75">
      <c r="B120" s="10"/>
    </row>
    <row r="121" ht="12.75">
      <c r="B121" s="10"/>
    </row>
    <row r="122" ht="12.75">
      <c r="B122" s="10"/>
    </row>
    <row r="123" ht="12.75">
      <c r="B123" s="10"/>
    </row>
    <row r="124" ht="12.75">
      <c r="B124" s="10"/>
    </row>
    <row r="125" ht="12.75">
      <c r="B125" s="10"/>
    </row>
    <row r="126" ht="12.75">
      <c r="B126" s="10"/>
    </row>
    <row r="127" ht="12.75">
      <c r="B127" s="10"/>
    </row>
    <row r="128" ht="12.75">
      <c r="B128" s="10"/>
    </row>
    <row r="129" ht="12.75">
      <c r="B129" s="10"/>
    </row>
    <row r="130" ht="12.75">
      <c r="B130" s="10"/>
    </row>
  </sheetData>
  <autoFilter ref="A1:B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M13"/>
  <sheetViews>
    <sheetView zoomScale="85" zoomScaleNormal="85" workbookViewId="0" topLeftCell="A1">
      <selection activeCell="E13" sqref="E13"/>
    </sheetView>
  </sheetViews>
  <sheetFormatPr defaultColWidth="9.00390625" defaultRowHeight="12.75"/>
  <cols>
    <col min="1" max="1" width="4.75390625" style="33" customWidth="1"/>
    <col min="2" max="2" width="48.875" style="31" bestFit="1" customWidth="1"/>
    <col min="3" max="4" width="12.75390625" style="33" customWidth="1"/>
    <col min="5" max="5" width="16.75390625" style="43" customWidth="1"/>
    <col min="6" max="6" width="14.75390625" style="48" customWidth="1"/>
    <col min="7" max="7" width="14.75390625" style="43" customWidth="1"/>
    <col min="8" max="8" width="12.75390625" style="48" customWidth="1"/>
    <col min="9" max="9" width="45.00390625" style="31" bestFit="1" customWidth="1"/>
    <col min="10" max="10" width="34.75390625" style="31" customWidth="1"/>
    <col min="11" max="20" width="4.75390625" style="31" customWidth="1"/>
    <col min="21" max="16384" width="9.125" style="31" customWidth="1"/>
  </cols>
  <sheetData>
    <row r="1" spans="1:13" s="45" customFormat="1" ht="16.5" thickBot="1">
      <c r="A1" s="179" t="s">
        <v>199</v>
      </c>
      <c r="B1" s="179"/>
      <c r="C1" s="179"/>
      <c r="D1" s="179"/>
      <c r="E1" s="179"/>
      <c r="F1" s="179"/>
      <c r="G1" s="179"/>
      <c r="H1" s="179"/>
      <c r="I1" s="179"/>
      <c r="J1" s="179"/>
      <c r="K1" s="13"/>
      <c r="L1" s="14"/>
      <c r="M1" s="14"/>
    </row>
    <row r="2" spans="1:10" ht="30.75" thickBot="1">
      <c r="A2" s="15" t="s">
        <v>67</v>
      </c>
      <c r="B2" s="15" t="s">
        <v>39</v>
      </c>
      <c r="C2" s="46" t="s">
        <v>53</v>
      </c>
      <c r="D2" s="46" t="s">
        <v>54</v>
      </c>
      <c r="E2" s="46" t="s">
        <v>68</v>
      </c>
      <c r="F2" s="46" t="s">
        <v>69</v>
      </c>
      <c r="G2" s="46" t="s">
        <v>70</v>
      </c>
      <c r="H2" s="46" t="s">
        <v>15</v>
      </c>
      <c r="I2" s="46" t="s">
        <v>16</v>
      </c>
      <c r="J2" s="27" t="s">
        <v>17</v>
      </c>
    </row>
    <row r="3" spans="1:10" ht="14.25">
      <c r="A3" s="21">
        <v>1</v>
      </c>
      <c r="B3" s="124" t="s">
        <v>95</v>
      </c>
      <c r="C3" s="125" t="s">
        <v>59</v>
      </c>
      <c r="D3" s="126" t="s">
        <v>60</v>
      </c>
      <c r="E3" s="127">
        <v>16456988.97</v>
      </c>
      <c r="F3" s="128">
        <v>63034</v>
      </c>
      <c r="G3" s="127">
        <v>261.081146206809</v>
      </c>
      <c r="H3" s="58">
        <v>100</v>
      </c>
      <c r="I3" s="124" t="s">
        <v>96</v>
      </c>
      <c r="J3" s="129" t="s">
        <v>97</v>
      </c>
    </row>
    <row r="4" spans="1:10" ht="14.25" customHeight="1">
      <c r="A4" s="21">
        <v>2</v>
      </c>
      <c r="B4" s="124" t="s">
        <v>208</v>
      </c>
      <c r="C4" s="125" t="s">
        <v>59</v>
      </c>
      <c r="D4" s="126" t="s">
        <v>60</v>
      </c>
      <c r="E4" s="127">
        <v>15236991.08</v>
      </c>
      <c r="F4" s="128">
        <v>1837707</v>
      </c>
      <c r="G4" s="127">
        <v>8.29130600253468</v>
      </c>
      <c r="H4" s="92">
        <v>0.5</v>
      </c>
      <c r="I4" s="124" t="s">
        <v>187</v>
      </c>
      <c r="J4" s="129" t="s">
        <v>127</v>
      </c>
    </row>
    <row r="5" spans="1:10" ht="14.25" customHeight="1">
      <c r="A5" s="21">
        <v>3</v>
      </c>
      <c r="B5" s="124" t="s">
        <v>157</v>
      </c>
      <c r="C5" s="125" t="s">
        <v>59</v>
      </c>
      <c r="D5" s="126" t="s">
        <v>60</v>
      </c>
      <c r="E5" s="127">
        <v>12227937.36</v>
      </c>
      <c r="F5" s="128">
        <v>16439830</v>
      </c>
      <c r="G5" s="127">
        <v>0.7437995015763544</v>
      </c>
      <c r="H5" s="92">
        <v>0.5</v>
      </c>
      <c r="I5" s="124" t="s">
        <v>158</v>
      </c>
      <c r="J5" s="129" t="s">
        <v>196</v>
      </c>
    </row>
    <row r="6" spans="1:10" ht="14.25">
      <c r="A6" s="21">
        <v>4</v>
      </c>
      <c r="B6" s="124" t="s">
        <v>209</v>
      </c>
      <c r="C6" s="125" t="s">
        <v>59</v>
      </c>
      <c r="D6" s="126" t="s">
        <v>60</v>
      </c>
      <c r="E6" s="127">
        <v>5345505.07</v>
      </c>
      <c r="F6" s="128">
        <v>3250126</v>
      </c>
      <c r="G6" s="127">
        <v>1.6447070267429633</v>
      </c>
      <c r="H6" s="58">
        <v>0.5</v>
      </c>
      <c r="I6" s="124" t="s">
        <v>210</v>
      </c>
      <c r="J6" s="129" t="s">
        <v>211</v>
      </c>
    </row>
    <row r="7" spans="1:10" ht="14.25">
      <c r="A7" s="21">
        <v>5</v>
      </c>
      <c r="B7" s="124" t="s">
        <v>49</v>
      </c>
      <c r="C7" s="125" t="s">
        <v>59</v>
      </c>
      <c r="D7" s="126" t="s">
        <v>60</v>
      </c>
      <c r="E7" s="127">
        <v>3472567.63</v>
      </c>
      <c r="F7" s="128">
        <v>57994</v>
      </c>
      <c r="G7" s="127">
        <v>59.87804997068662</v>
      </c>
      <c r="H7" s="58">
        <v>100</v>
      </c>
      <c r="I7" s="124" t="s">
        <v>50</v>
      </c>
      <c r="J7" s="129" t="s">
        <v>66</v>
      </c>
    </row>
    <row r="8" spans="1:10" s="47" customFormat="1" ht="14.25" collapsed="1">
      <c r="A8" s="21">
        <v>6</v>
      </c>
      <c r="B8" s="124" t="s">
        <v>110</v>
      </c>
      <c r="C8" s="125" t="s">
        <v>59</v>
      </c>
      <c r="D8" s="126" t="s">
        <v>60</v>
      </c>
      <c r="E8" s="127">
        <v>2397374.49</v>
      </c>
      <c r="F8" s="128">
        <v>60286</v>
      </c>
      <c r="G8" s="127">
        <v>39.76668695882958</v>
      </c>
      <c r="H8" s="58">
        <v>100</v>
      </c>
      <c r="I8" s="124" t="s">
        <v>71</v>
      </c>
      <c r="J8" s="129" t="s">
        <v>72</v>
      </c>
    </row>
    <row r="9" spans="1:10" ht="14.25">
      <c r="A9" s="21">
        <v>7</v>
      </c>
      <c r="B9" s="124" t="s">
        <v>51</v>
      </c>
      <c r="C9" s="125" t="s">
        <v>59</v>
      </c>
      <c r="D9" s="126" t="s">
        <v>60</v>
      </c>
      <c r="E9" s="127">
        <v>1725812.5</v>
      </c>
      <c r="F9" s="128">
        <v>1951</v>
      </c>
      <c r="G9" s="127">
        <v>884.5784213223988</v>
      </c>
      <c r="H9" s="58">
        <v>1000</v>
      </c>
      <c r="I9" s="124" t="s">
        <v>28</v>
      </c>
      <c r="J9" s="129" t="s">
        <v>80</v>
      </c>
    </row>
    <row r="10" spans="1:10" ht="14.25">
      <c r="A10" s="21">
        <v>8</v>
      </c>
      <c r="B10" s="124" t="s">
        <v>48</v>
      </c>
      <c r="C10" s="125" t="s">
        <v>59</v>
      </c>
      <c r="D10" s="126" t="s">
        <v>60</v>
      </c>
      <c r="E10" s="127">
        <v>1168013.93</v>
      </c>
      <c r="F10" s="128">
        <v>1094</v>
      </c>
      <c r="G10" s="127">
        <v>1067.654414990859</v>
      </c>
      <c r="H10" s="58">
        <v>1000</v>
      </c>
      <c r="I10" s="124" t="s">
        <v>35</v>
      </c>
      <c r="J10" s="129" t="s">
        <v>192</v>
      </c>
    </row>
    <row r="11" spans="1:10" ht="14.25">
      <c r="A11" s="21">
        <v>9</v>
      </c>
      <c r="B11" s="124" t="s">
        <v>114</v>
      </c>
      <c r="C11" s="125" t="s">
        <v>59</v>
      </c>
      <c r="D11" s="126" t="s">
        <v>60</v>
      </c>
      <c r="E11" s="127">
        <v>628354.45</v>
      </c>
      <c r="F11" s="128">
        <v>690</v>
      </c>
      <c r="G11" s="127">
        <v>910.6586231884057</v>
      </c>
      <c r="H11" s="58">
        <v>1000</v>
      </c>
      <c r="I11" s="124" t="s">
        <v>115</v>
      </c>
      <c r="J11" s="129" t="s">
        <v>79</v>
      </c>
    </row>
    <row r="12" spans="1:10" ht="14.25">
      <c r="A12" s="21">
        <v>10</v>
      </c>
      <c r="B12" s="124" t="s">
        <v>135</v>
      </c>
      <c r="C12" s="125" t="s">
        <v>59</v>
      </c>
      <c r="D12" s="126" t="s">
        <v>60</v>
      </c>
      <c r="E12" s="127">
        <v>565231.53</v>
      </c>
      <c r="F12" s="128">
        <v>902</v>
      </c>
      <c r="G12" s="127">
        <v>626.6424944567627</v>
      </c>
      <c r="H12" s="58">
        <v>1000</v>
      </c>
      <c r="I12" s="124" t="s">
        <v>20</v>
      </c>
      <c r="J12" s="129" t="s">
        <v>75</v>
      </c>
    </row>
    <row r="13" spans="1:10" ht="15.75" thickBot="1">
      <c r="A13" s="180" t="s">
        <v>84</v>
      </c>
      <c r="B13" s="181"/>
      <c r="C13" s="130" t="s">
        <v>85</v>
      </c>
      <c r="D13" s="130" t="s">
        <v>85</v>
      </c>
      <c r="E13" s="108">
        <f>SUM(E3:E12)</f>
        <v>59224777.010000005</v>
      </c>
      <c r="F13" s="109">
        <f>SUM(F3:F12)</f>
        <v>21713614</v>
      </c>
      <c r="G13" s="130" t="s">
        <v>85</v>
      </c>
      <c r="H13" s="130" t="s">
        <v>85</v>
      </c>
      <c r="I13" s="130" t="s">
        <v>85</v>
      </c>
      <c r="J13" s="131" t="s">
        <v>85</v>
      </c>
    </row>
  </sheetData>
  <mergeCells count="2">
    <mergeCell ref="A1:J1"/>
    <mergeCell ref="A13:B13"/>
  </mergeCells>
  <hyperlinks>
    <hyperlink ref="J6" r:id="rId1" display="http://am.concorde.ua/"/>
    <hyperlink ref="J7" r:id="rId2" display="http://www.dragon-am.com/"/>
    <hyperlink ref="J8" r:id="rId3" display="http://otpcapital.com.ua/"/>
    <hyperlink ref="J9" r:id="rId4" display="http://www.art-capital.com.ua/"/>
    <hyperlink ref="J3" r:id="rId5" display="http://dragon-am.com/"/>
    <hyperlink ref="J13" r:id="rId6" display="http://www.sem.biz.ua/"/>
    <hyperlink ref="J4" r:id="rId7" display="http://www.kua-absolut.com/"/>
  </hyperlinks>
  <printOptions/>
  <pageMargins left="0.75" right="0.75" top="1" bottom="1" header="0.5" footer="0.5"/>
  <pageSetup fitToHeight="1" fitToWidth="1" horizontalDpi="600" verticalDpi="600" orientation="landscape" paperSize="9" scale="60" r:id="rId8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K34"/>
  <sheetViews>
    <sheetView zoomScale="85" zoomScaleNormal="85" workbookViewId="0" topLeftCell="A1">
      <selection activeCell="E17" sqref="E17"/>
    </sheetView>
  </sheetViews>
  <sheetFormatPr defaultColWidth="9.00390625" defaultRowHeight="12.75"/>
  <cols>
    <col min="1" max="1" width="4.625" style="5" customWidth="1"/>
    <col min="2" max="2" width="48.875" style="5" bestFit="1" customWidth="1"/>
    <col min="3" max="4" width="14.75390625" style="49" customWidth="1"/>
    <col min="5" max="8" width="12.75390625" style="5" customWidth="1"/>
    <col min="9" max="9" width="16.125" style="5" bestFit="1" customWidth="1"/>
    <col min="10" max="10" width="18.25390625" style="5" customWidth="1"/>
    <col min="11" max="11" width="24.00390625" style="5" customWidth="1"/>
    <col min="12" max="16384" width="9.125" style="5" customWidth="1"/>
  </cols>
  <sheetData>
    <row r="1" spans="1:10" s="11" customFormat="1" ht="16.5" thickBot="1">
      <c r="A1" s="192" t="s">
        <v>181</v>
      </c>
      <c r="B1" s="192"/>
      <c r="C1" s="192"/>
      <c r="D1" s="192"/>
      <c r="E1" s="192"/>
      <c r="F1" s="192"/>
      <c r="G1" s="192"/>
      <c r="H1" s="192"/>
      <c r="I1" s="192"/>
      <c r="J1" s="192"/>
    </row>
    <row r="2" spans="1:11" ht="15.75" customHeight="1" thickBot="1">
      <c r="A2" s="185" t="s">
        <v>67</v>
      </c>
      <c r="B2" s="112"/>
      <c r="C2" s="113"/>
      <c r="D2" s="114"/>
      <c r="E2" s="187" t="s">
        <v>112</v>
      </c>
      <c r="F2" s="187"/>
      <c r="G2" s="187"/>
      <c r="H2" s="187"/>
      <c r="I2" s="187"/>
      <c r="J2" s="187"/>
      <c r="K2" s="187"/>
    </row>
    <row r="3" spans="1:11" ht="45.75" thickBot="1">
      <c r="A3" s="186"/>
      <c r="B3" s="115" t="s">
        <v>39</v>
      </c>
      <c r="C3" s="28" t="s">
        <v>13</v>
      </c>
      <c r="D3" s="28" t="s">
        <v>14</v>
      </c>
      <c r="E3" s="17" t="s">
        <v>177</v>
      </c>
      <c r="F3" s="17" t="s">
        <v>193</v>
      </c>
      <c r="G3" s="17" t="s">
        <v>201</v>
      </c>
      <c r="H3" s="17" t="s">
        <v>166</v>
      </c>
      <c r="I3" s="17" t="s">
        <v>202</v>
      </c>
      <c r="J3" s="17" t="s">
        <v>86</v>
      </c>
      <c r="K3" s="18" t="s">
        <v>178</v>
      </c>
    </row>
    <row r="4" spans="1:11" ht="14.25" collapsed="1">
      <c r="A4" s="21">
        <v>1</v>
      </c>
      <c r="B4" s="29" t="s">
        <v>208</v>
      </c>
      <c r="C4" s="116">
        <v>37691</v>
      </c>
      <c r="D4" s="116">
        <v>37894</v>
      </c>
      <c r="E4" s="110" t="s">
        <v>33</v>
      </c>
      <c r="F4" s="110">
        <v>-0.011221142084757885</v>
      </c>
      <c r="G4" s="110" t="s">
        <v>33</v>
      </c>
      <c r="H4" s="110" t="s">
        <v>33</v>
      </c>
      <c r="I4" s="110">
        <v>0.007812411733155056</v>
      </c>
      <c r="J4" s="117">
        <v>15.582612005069397</v>
      </c>
      <c r="K4" s="159">
        <v>0.38704869648127893</v>
      </c>
    </row>
    <row r="5" spans="1:11" ht="14.25" collapsed="1">
      <c r="A5" s="21">
        <v>2</v>
      </c>
      <c r="B5" s="29" t="s">
        <v>209</v>
      </c>
      <c r="C5" s="116">
        <v>38173</v>
      </c>
      <c r="D5" s="116">
        <v>38378</v>
      </c>
      <c r="E5" s="110" t="s">
        <v>33</v>
      </c>
      <c r="F5" s="110" t="s">
        <v>33</v>
      </c>
      <c r="G5" s="110">
        <v>-0.04054594743148343</v>
      </c>
      <c r="H5" s="110">
        <v>-0.12754510780692896</v>
      </c>
      <c r="I5" s="110" t="s">
        <v>33</v>
      </c>
      <c r="J5" s="117">
        <v>2.289414053485927</v>
      </c>
      <c r="K5" s="157">
        <v>0.17829124140185248</v>
      </c>
    </row>
    <row r="6" spans="1:11" ht="14.25" collapsed="1">
      <c r="A6" s="21">
        <v>3</v>
      </c>
      <c r="B6" s="29" t="s">
        <v>114</v>
      </c>
      <c r="C6" s="116">
        <v>38441</v>
      </c>
      <c r="D6" s="116">
        <v>38625</v>
      </c>
      <c r="E6" s="110">
        <v>-0.0167615963178277</v>
      </c>
      <c r="F6" s="110">
        <v>-0.03788063793015295</v>
      </c>
      <c r="G6" s="110">
        <v>-0.14552714803272526</v>
      </c>
      <c r="H6" s="110">
        <v>-0.2530664139362888</v>
      </c>
      <c r="I6" s="110">
        <v>-0.15002058507256388</v>
      </c>
      <c r="J6" s="117">
        <v>-0.08934137681159426</v>
      </c>
      <c r="K6" s="157">
        <v>-0.01412055562069403</v>
      </c>
    </row>
    <row r="7" spans="1:11" s="20" customFormat="1" ht="14.25">
      <c r="A7" s="21">
        <v>4</v>
      </c>
      <c r="B7" s="29" t="s">
        <v>95</v>
      </c>
      <c r="C7" s="116">
        <v>38862</v>
      </c>
      <c r="D7" s="116">
        <v>38958</v>
      </c>
      <c r="E7" s="110">
        <v>-0.01766408551775911</v>
      </c>
      <c r="F7" s="110">
        <v>0.019981596228560328</v>
      </c>
      <c r="G7" s="110">
        <v>-0.07281212076427457</v>
      </c>
      <c r="H7" s="110">
        <v>-0.11219728374551041</v>
      </c>
      <c r="I7" s="110">
        <v>-0.06987928126623821</v>
      </c>
      <c r="J7" s="117">
        <v>1.6108114620680904</v>
      </c>
      <c r="K7" s="156">
        <v>0.18447233309704414</v>
      </c>
    </row>
    <row r="8" spans="1:11" s="20" customFormat="1" ht="14.25">
      <c r="A8" s="21">
        <v>5</v>
      </c>
      <c r="B8" s="29" t="s">
        <v>157</v>
      </c>
      <c r="C8" s="116">
        <v>38989</v>
      </c>
      <c r="D8" s="116">
        <v>39128</v>
      </c>
      <c r="E8" s="110">
        <v>-0.00396668065760708</v>
      </c>
      <c r="F8" s="110">
        <v>0.006213846688295943</v>
      </c>
      <c r="G8" s="110">
        <v>-0.010143898650694316</v>
      </c>
      <c r="H8" s="110">
        <v>-0.15962204674915392</v>
      </c>
      <c r="I8" s="110">
        <v>-0.03153927862587835</v>
      </c>
      <c r="J8" s="117">
        <v>0.4875990031527089</v>
      </c>
      <c r="K8" s="156">
        <v>0.0793266338614047</v>
      </c>
    </row>
    <row r="9" spans="1:11" ht="14.25" collapsed="1">
      <c r="A9" s="21">
        <v>6</v>
      </c>
      <c r="B9" s="29" t="s">
        <v>48</v>
      </c>
      <c r="C9" s="116">
        <v>39100</v>
      </c>
      <c r="D9" s="116">
        <v>39268</v>
      </c>
      <c r="E9" s="110">
        <v>-0.011672741873457793</v>
      </c>
      <c r="F9" s="110">
        <v>0.007610421807694223</v>
      </c>
      <c r="G9" s="110">
        <v>-0.10305870469737755</v>
      </c>
      <c r="H9" s="110">
        <v>-0.13093238499562265</v>
      </c>
      <c r="I9" s="110" t="s">
        <v>33</v>
      </c>
      <c r="J9" s="117">
        <v>0.06765441499085889</v>
      </c>
      <c r="K9" s="160">
        <v>0.013676764093017768</v>
      </c>
    </row>
    <row r="10" spans="1:11" ht="14.25">
      <c r="A10" s="21">
        <v>7</v>
      </c>
      <c r="B10" s="29" t="s">
        <v>49</v>
      </c>
      <c r="C10" s="116">
        <v>39269</v>
      </c>
      <c r="D10" s="116">
        <v>39420</v>
      </c>
      <c r="E10" s="110">
        <v>-0.0010712507922937542</v>
      </c>
      <c r="F10" s="110">
        <v>-0.0030054889173798394</v>
      </c>
      <c r="G10" s="110">
        <v>-0.010429651239830195</v>
      </c>
      <c r="H10" s="110">
        <v>-0.026459606466274432</v>
      </c>
      <c r="I10" s="110" t="s">
        <v>33</v>
      </c>
      <c r="J10" s="117">
        <v>-0.40121950029313413</v>
      </c>
      <c r="K10" s="160">
        <v>-0.10995797880767755</v>
      </c>
    </row>
    <row r="11" spans="1:11" ht="14.25">
      <c r="A11" s="21">
        <v>8</v>
      </c>
      <c r="B11" s="29" t="s">
        <v>51</v>
      </c>
      <c r="C11" s="116">
        <v>39412</v>
      </c>
      <c r="D11" s="116">
        <v>39589</v>
      </c>
      <c r="E11" s="110">
        <v>0.015136318273563765</v>
      </c>
      <c r="F11" s="110">
        <v>0.07599965237434225</v>
      </c>
      <c r="G11" s="110">
        <v>-0.06253800799381326</v>
      </c>
      <c r="H11" s="110">
        <v>-0.11486899645350668</v>
      </c>
      <c r="I11" s="110" t="s">
        <v>33</v>
      </c>
      <c r="J11" s="117">
        <v>-0.1154215786776015</v>
      </c>
      <c r="K11" s="160">
        <v>-0.03065055791218496</v>
      </c>
    </row>
    <row r="12" spans="1:11" ht="14.25">
      <c r="A12" s="21">
        <v>9</v>
      </c>
      <c r="B12" s="29" t="s">
        <v>135</v>
      </c>
      <c r="C12" s="116">
        <v>39647</v>
      </c>
      <c r="D12" s="116">
        <v>39861</v>
      </c>
      <c r="E12" s="110">
        <v>-0.11116484046023667</v>
      </c>
      <c r="F12" s="110">
        <v>-0.382975023235393</v>
      </c>
      <c r="G12" s="110">
        <v>-0.3775416663488792</v>
      </c>
      <c r="H12" s="110">
        <v>-0.46120873188418043</v>
      </c>
      <c r="I12" s="110">
        <v>-0.3956996925182775</v>
      </c>
      <c r="J12" s="117">
        <v>-0.37335750554323743</v>
      </c>
      <c r="K12" s="160">
        <v>-0.13610711101826511</v>
      </c>
    </row>
    <row r="13" spans="1:11" ht="14.25" customHeight="1" thickBot="1">
      <c r="A13" s="21">
        <v>10</v>
      </c>
      <c r="B13" s="29" t="s">
        <v>110</v>
      </c>
      <c r="C13" s="116">
        <v>40253</v>
      </c>
      <c r="D13" s="116">
        <v>40445</v>
      </c>
      <c r="E13" s="110">
        <v>-0.06251233798423994</v>
      </c>
      <c r="F13" s="110">
        <v>-0.04328094418545414</v>
      </c>
      <c r="G13" s="110">
        <v>-0.2713596102057738</v>
      </c>
      <c r="H13" s="110">
        <v>-0.38272073260091133</v>
      </c>
      <c r="I13" s="110">
        <v>-0.24339315657578575</v>
      </c>
      <c r="J13" s="117">
        <v>-0.6023331304117041</v>
      </c>
      <c r="K13" s="160">
        <v>-0.43915933849845745</v>
      </c>
    </row>
    <row r="14" spans="1:11" ht="15" thickBot="1">
      <c r="A14" s="193" t="s">
        <v>179</v>
      </c>
      <c r="B14" s="193"/>
      <c r="C14" s="193"/>
      <c r="D14" s="193"/>
      <c r="E14" s="193"/>
      <c r="F14" s="193"/>
      <c r="G14" s="193"/>
      <c r="H14" s="193"/>
      <c r="I14" s="193"/>
      <c r="J14" s="193"/>
      <c r="K14" s="193"/>
    </row>
    <row r="15" spans="2:9" ht="14.25">
      <c r="B15" s="31"/>
      <c r="C15" s="32"/>
      <c r="D15" s="32"/>
      <c r="E15" s="31"/>
      <c r="F15" s="31"/>
      <c r="G15" s="31"/>
      <c r="H15" s="31"/>
      <c r="I15" s="31"/>
    </row>
    <row r="16" spans="2:9" ht="14.25">
      <c r="B16" s="31"/>
      <c r="C16" s="32"/>
      <c r="D16" s="32"/>
      <c r="E16" s="31"/>
      <c r="F16" s="31"/>
      <c r="G16" s="31"/>
      <c r="H16" s="31"/>
      <c r="I16" s="31"/>
    </row>
    <row r="17" spans="2:9" ht="14.25">
      <c r="B17" s="31"/>
      <c r="C17" s="32"/>
      <c r="D17" s="32"/>
      <c r="E17" s="145">
        <f>AVERAGE(E6:E13)</f>
        <v>-0.026209651916232285</v>
      </c>
      <c r="F17" s="31"/>
      <c r="G17" s="31"/>
      <c r="H17" s="31"/>
      <c r="I17" s="31"/>
    </row>
    <row r="18" spans="2:9" ht="14.25">
      <c r="B18" s="31"/>
      <c r="C18" s="32"/>
      <c r="D18" s="32"/>
      <c r="E18" s="31"/>
      <c r="F18" s="31"/>
      <c r="G18" s="31"/>
      <c r="H18" s="31"/>
      <c r="I18" s="31"/>
    </row>
    <row r="19" spans="2:9" ht="14.25">
      <c r="B19" s="31"/>
      <c r="C19" s="32"/>
      <c r="D19" s="32"/>
      <c r="E19" s="31"/>
      <c r="F19" s="31"/>
      <c r="G19" s="31"/>
      <c r="H19" s="31"/>
      <c r="I19" s="31"/>
    </row>
    <row r="20" spans="2:9" ht="14.25">
      <c r="B20" s="31"/>
      <c r="C20" s="32"/>
      <c r="D20" s="32"/>
      <c r="E20" s="31"/>
      <c r="F20" s="31"/>
      <c r="G20" s="31"/>
      <c r="H20" s="31"/>
      <c r="I20" s="31"/>
    </row>
    <row r="21" spans="2:9" ht="14.25">
      <c r="B21" s="31"/>
      <c r="C21" s="32"/>
      <c r="D21" s="32"/>
      <c r="E21" s="31"/>
      <c r="F21" s="31"/>
      <c r="G21" s="31"/>
      <c r="H21" s="31"/>
      <c r="I21" s="31"/>
    </row>
    <row r="22" spans="2:9" ht="14.25">
      <c r="B22" s="31"/>
      <c r="C22" s="32"/>
      <c r="D22" s="32"/>
      <c r="E22" s="31"/>
      <c r="F22" s="31"/>
      <c r="G22" s="31"/>
      <c r="H22" s="31"/>
      <c r="I22" s="31"/>
    </row>
    <row r="23" spans="2:9" ht="14.25">
      <c r="B23" s="31"/>
      <c r="C23" s="32"/>
      <c r="D23" s="32"/>
      <c r="E23" s="31"/>
      <c r="F23" s="31"/>
      <c r="G23" s="31"/>
      <c r="H23" s="31"/>
      <c r="I23" s="31"/>
    </row>
    <row r="27" ht="14.25">
      <c r="C27" s="5"/>
    </row>
    <row r="28" ht="14.25">
      <c r="C28" s="5"/>
    </row>
    <row r="29" ht="14.25">
      <c r="C29" s="5"/>
    </row>
    <row r="30" ht="14.25">
      <c r="C30" s="5"/>
    </row>
    <row r="31" ht="14.25">
      <c r="C31" s="5"/>
    </row>
    <row r="32" ht="14.25">
      <c r="C32" s="5"/>
    </row>
    <row r="33" ht="14.25">
      <c r="C33" s="5"/>
    </row>
    <row r="34" ht="14.25">
      <c r="C34" s="5"/>
    </row>
  </sheetData>
  <mergeCells count="4">
    <mergeCell ref="A2:A3"/>
    <mergeCell ref="A1:J1"/>
    <mergeCell ref="E2:K2"/>
    <mergeCell ref="A14:K1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2"/>
  </sheetPr>
  <dimension ref="A1:I49"/>
  <sheetViews>
    <sheetView zoomScale="85" zoomScaleNormal="85" workbookViewId="0" topLeftCell="A7">
      <selection activeCell="B53" sqref="B53"/>
    </sheetView>
  </sheetViews>
  <sheetFormatPr defaultColWidth="9.00390625" defaultRowHeight="12.75"/>
  <cols>
    <col min="1" max="1" width="4.125" style="24" customWidth="1"/>
    <col min="2" max="2" width="50.75390625" style="24" customWidth="1"/>
    <col min="3" max="3" width="24.75390625" style="24" customWidth="1"/>
    <col min="4" max="4" width="24.75390625" style="25" customWidth="1"/>
    <col min="5" max="7" width="24.75390625" style="24" customWidth="1"/>
    <col min="8" max="16384" width="9.125" style="24" customWidth="1"/>
  </cols>
  <sheetData>
    <row r="1" spans="1:7" s="33" customFormat="1" ht="16.5" thickBot="1">
      <c r="A1" s="189" t="s">
        <v>174</v>
      </c>
      <c r="B1" s="189"/>
      <c r="C1" s="189"/>
      <c r="D1" s="189"/>
      <c r="E1" s="189"/>
      <c r="F1" s="189"/>
      <c r="G1" s="189"/>
    </row>
    <row r="2" spans="1:7" s="33" customFormat="1" ht="15.75" customHeight="1" thickBot="1">
      <c r="A2" s="185" t="s">
        <v>67</v>
      </c>
      <c r="B2" s="100"/>
      <c r="C2" s="190" t="s">
        <v>40</v>
      </c>
      <c r="D2" s="191"/>
      <c r="E2" s="190" t="s">
        <v>41</v>
      </c>
      <c r="F2" s="191"/>
      <c r="G2" s="101"/>
    </row>
    <row r="3" spans="1:7" s="33" customFormat="1" ht="45.75" thickBot="1">
      <c r="A3" s="186"/>
      <c r="B3" s="37" t="s">
        <v>39</v>
      </c>
      <c r="C3" s="37" t="s">
        <v>87</v>
      </c>
      <c r="D3" s="37" t="s">
        <v>42</v>
      </c>
      <c r="E3" s="37" t="s">
        <v>43</v>
      </c>
      <c r="F3" s="37" t="s">
        <v>42</v>
      </c>
      <c r="G3" s="38" t="s">
        <v>186</v>
      </c>
    </row>
    <row r="4" spans="1:7" s="33" customFormat="1" ht="14.25">
      <c r="A4" s="21">
        <v>1</v>
      </c>
      <c r="B4" s="39" t="s">
        <v>114</v>
      </c>
      <c r="C4" s="40">
        <v>-10.711770000000017</v>
      </c>
      <c r="D4" s="110">
        <v>-0.016761596317827622</v>
      </c>
      <c r="E4" s="41">
        <v>0</v>
      </c>
      <c r="F4" s="110">
        <v>0</v>
      </c>
      <c r="G4" s="42">
        <v>0</v>
      </c>
    </row>
    <row r="5" spans="1:7" s="33" customFormat="1" ht="14.25">
      <c r="A5" s="21">
        <v>2</v>
      </c>
      <c r="B5" s="39" t="s">
        <v>48</v>
      </c>
      <c r="C5" s="40">
        <v>-13.794949999999952</v>
      </c>
      <c r="D5" s="110">
        <v>-0.011672741873457536</v>
      </c>
      <c r="E5" s="41">
        <v>0</v>
      </c>
      <c r="F5" s="110">
        <v>0</v>
      </c>
      <c r="G5" s="42">
        <v>0</v>
      </c>
    </row>
    <row r="6" spans="1:7" s="33" customFormat="1" ht="14.25">
      <c r="A6" s="21">
        <v>3</v>
      </c>
      <c r="B6" s="39" t="s">
        <v>157</v>
      </c>
      <c r="C6" s="40">
        <v>-48.697490000000215</v>
      </c>
      <c r="D6" s="110">
        <v>-0.003966680657607098</v>
      </c>
      <c r="E6" s="41">
        <v>0</v>
      </c>
      <c r="F6" s="110">
        <v>0</v>
      </c>
      <c r="G6" s="42">
        <v>0</v>
      </c>
    </row>
    <row r="7" spans="1:7" s="33" customFormat="1" ht="14.25">
      <c r="A7" s="21">
        <v>4</v>
      </c>
      <c r="B7" s="39" t="s">
        <v>135</v>
      </c>
      <c r="C7" s="40">
        <v>-70.69238000000001</v>
      </c>
      <c r="D7" s="110">
        <v>-0.11116484046023685</v>
      </c>
      <c r="E7" s="41">
        <v>0</v>
      </c>
      <c r="F7" s="110">
        <v>0</v>
      </c>
      <c r="G7" s="42">
        <v>0</v>
      </c>
    </row>
    <row r="8" spans="1:7" s="33" customFormat="1" ht="14.25">
      <c r="A8" s="21">
        <v>5</v>
      </c>
      <c r="B8" s="39" t="s">
        <v>49</v>
      </c>
      <c r="C8" s="40">
        <v>-104.36704000000003</v>
      </c>
      <c r="D8" s="110">
        <v>-0.02917778758313191</v>
      </c>
      <c r="E8" s="41">
        <v>-1679</v>
      </c>
      <c r="F8" s="110">
        <v>-0.028136678229685116</v>
      </c>
      <c r="G8" s="42">
        <v>-100.58439188021372</v>
      </c>
    </row>
    <row r="9" spans="1:7" s="33" customFormat="1" ht="14.25">
      <c r="A9" s="21">
        <v>6</v>
      </c>
      <c r="B9" s="39" t="s">
        <v>110</v>
      </c>
      <c r="C9" s="40">
        <v>-176.4017799999998</v>
      </c>
      <c r="D9" s="110">
        <v>-0.06853811733993483</v>
      </c>
      <c r="E9" s="41">
        <v>-390</v>
      </c>
      <c r="F9" s="110">
        <v>-0.006427582569714549</v>
      </c>
      <c r="G9" s="42">
        <v>-16.077651722262488</v>
      </c>
    </row>
    <row r="10" spans="1:7" s="33" customFormat="1" ht="14.25">
      <c r="A10" s="21">
        <v>7</v>
      </c>
      <c r="B10" s="39" t="s">
        <v>95</v>
      </c>
      <c r="C10" s="40">
        <v>-285.2938699999992</v>
      </c>
      <c r="D10" s="110">
        <v>-0.017040320769064202</v>
      </c>
      <c r="E10" s="41">
        <v>40</v>
      </c>
      <c r="F10" s="110">
        <v>0.000634981109311998</v>
      </c>
      <c r="G10" s="42">
        <v>10.704103274381294</v>
      </c>
    </row>
    <row r="11" spans="1:7" s="33" customFormat="1" ht="14.25">
      <c r="A11" s="21">
        <v>8</v>
      </c>
      <c r="B11" s="39" t="s">
        <v>51</v>
      </c>
      <c r="C11" s="40">
        <v>-552.8692200000003</v>
      </c>
      <c r="D11" s="110">
        <v>-0.24262678510450345</v>
      </c>
      <c r="E11" s="41">
        <v>-664</v>
      </c>
      <c r="F11" s="110">
        <v>-0.25391969407265774</v>
      </c>
      <c r="G11" s="42">
        <v>-584.7718685200274</v>
      </c>
    </row>
    <row r="12" spans="1:7" s="33" customFormat="1" ht="14.25">
      <c r="A12" s="21">
        <v>9</v>
      </c>
      <c r="B12" s="39" t="s">
        <v>208</v>
      </c>
      <c r="C12" s="40" t="s">
        <v>33</v>
      </c>
      <c r="D12" s="110" t="s">
        <v>33</v>
      </c>
      <c r="E12" s="41" t="s">
        <v>33</v>
      </c>
      <c r="F12" s="110" t="s">
        <v>33</v>
      </c>
      <c r="G12" s="42" t="s">
        <v>33</v>
      </c>
    </row>
    <row r="13" spans="1:7" s="33" customFormat="1" ht="14.25">
      <c r="A13" s="21">
        <v>10</v>
      </c>
      <c r="B13" s="39" t="s">
        <v>209</v>
      </c>
      <c r="C13" s="40" t="s">
        <v>33</v>
      </c>
      <c r="D13" s="110" t="s">
        <v>33</v>
      </c>
      <c r="E13" s="41" t="s">
        <v>33</v>
      </c>
      <c r="F13" s="110" t="s">
        <v>33</v>
      </c>
      <c r="G13" s="42" t="s">
        <v>33</v>
      </c>
    </row>
    <row r="14" spans="1:7" s="33" customFormat="1" ht="15.75" thickBot="1">
      <c r="A14" s="132"/>
      <c r="B14" s="102" t="s">
        <v>84</v>
      </c>
      <c r="C14" s="133">
        <f>SUM(C4:C13)</f>
        <v>-1262.8284999999996</v>
      </c>
      <c r="D14" s="107">
        <v>-0.03164578471913251</v>
      </c>
      <c r="E14" s="104">
        <f>SUM(E4:E13)</f>
        <v>-2693</v>
      </c>
      <c r="F14" s="107">
        <v>-0.0001711229174833988</v>
      </c>
      <c r="G14" s="105">
        <f>SUM(G4:G13)</f>
        <v>-690.7298088481223</v>
      </c>
    </row>
    <row r="15" s="33" customFormat="1" ht="14.25">
      <c r="D15" s="43"/>
    </row>
    <row r="16" s="33" customFormat="1" ht="14.25">
      <c r="D16" s="43"/>
    </row>
    <row r="17" s="33" customFormat="1" ht="14.25">
      <c r="D17" s="43"/>
    </row>
    <row r="18" s="33" customFormat="1" ht="14.25">
      <c r="D18" s="43"/>
    </row>
    <row r="19" s="33" customFormat="1" ht="14.25">
      <c r="D19" s="43"/>
    </row>
    <row r="20" s="33" customFormat="1" ht="14.25">
      <c r="D20" s="43"/>
    </row>
    <row r="21" s="33" customFormat="1" ht="14.25">
      <c r="D21" s="43"/>
    </row>
    <row r="22" s="33" customFormat="1" ht="14.25">
      <c r="D22" s="43"/>
    </row>
    <row r="23" s="33" customFormat="1" ht="14.25">
      <c r="D23" s="43"/>
    </row>
    <row r="24" s="33" customFormat="1" ht="14.25">
      <c r="D24" s="43"/>
    </row>
    <row r="25" s="33" customFormat="1" ht="14.25">
      <c r="D25" s="43"/>
    </row>
    <row r="26" s="33" customFormat="1" ht="14.25">
      <c r="D26" s="43"/>
    </row>
    <row r="27" s="33" customFormat="1" ht="14.25">
      <c r="D27" s="43"/>
    </row>
    <row r="28" s="33" customFormat="1" ht="14.25">
      <c r="D28" s="43"/>
    </row>
    <row r="29" s="33" customFormat="1" ht="14.25">
      <c r="D29" s="43"/>
    </row>
    <row r="30" s="33" customFormat="1" ht="14.25">
      <c r="D30" s="43"/>
    </row>
    <row r="31" s="33" customFormat="1" ht="14.25">
      <c r="D31" s="43"/>
    </row>
    <row r="32" s="33" customFormat="1" ht="14.25">
      <c r="D32" s="43"/>
    </row>
    <row r="33" s="33" customFormat="1" ht="14.25">
      <c r="D33" s="43"/>
    </row>
    <row r="34" s="33" customFormat="1" ht="14.25">
      <c r="D34" s="43"/>
    </row>
    <row r="35" s="33" customFormat="1" ht="14.25">
      <c r="D35" s="43"/>
    </row>
    <row r="36" s="33" customFormat="1" ht="14.25"/>
    <row r="37" s="33" customFormat="1" ht="14.25"/>
    <row r="38" spans="8:9" s="33" customFormat="1" ht="14.25">
      <c r="H38" s="24"/>
      <c r="I38" s="24"/>
    </row>
    <row r="41" spans="2:5" ht="30.75" thickBot="1">
      <c r="B41" s="44" t="s">
        <v>39</v>
      </c>
      <c r="C41" s="37" t="s">
        <v>92</v>
      </c>
      <c r="D41" s="37" t="s">
        <v>93</v>
      </c>
      <c r="E41" s="38" t="s">
        <v>88</v>
      </c>
    </row>
    <row r="42" spans="1:5" ht="14.25">
      <c r="A42" s="24">
        <v>1</v>
      </c>
      <c r="B42" s="39" t="s">
        <v>114</v>
      </c>
      <c r="C42" s="146">
        <v>-10.711770000000017</v>
      </c>
      <c r="D42" s="110">
        <v>-0.016761596317827622</v>
      </c>
      <c r="E42" s="147">
        <v>0</v>
      </c>
    </row>
    <row r="43" spans="1:5" ht="14.25">
      <c r="A43" s="24">
        <v>2</v>
      </c>
      <c r="B43" s="39" t="s">
        <v>48</v>
      </c>
      <c r="C43" s="146">
        <v>-13.794949999999952</v>
      </c>
      <c r="D43" s="110">
        <v>-0.011672741873457536</v>
      </c>
      <c r="E43" s="147">
        <v>0</v>
      </c>
    </row>
    <row r="44" spans="1:5" ht="14.25">
      <c r="A44" s="24">
        <v>3</v>
      </c>
      <c r="B44" s="39" t="s">
        <v>157</v>
      </c>
      <c r="C44" s="146">
        <v>-48.697490000000215</v>
      </c>
      <c r="D44" s="110">
        <v>-0.003966680657607098</v>
      </c>
      <c r="E44" s="147">
        <v>0</v>
      </c>
    </row>
    <row r="45" spans="1:5" ht="14.25">
      <c r="A45" s="24">
        <v>4</v>
      </c>
      <c r="B45" s="39" t="s">
        <v>135</v>
      </c>
      <c r="C45" s="146">
        <v>-70.69238000000001</v>
      </c>
      <c r="D45" s="110">
        <v>-0.11116484046023685</v>
      </c>
      <c r="E45" s="147">
        <v>0</v>
      </c>
    </row>
    <row r="46" spans="1:5" ht="14.25">
      <c r="A46" s="24">
        <v>5</v>
      </c>
      <c r="B46" s="149" t="s">
        <v>49</v>
      </c>
      <c r="C46" s="151">
        <v>-104.36704000000003</v>
      </c>
      <c r="D46" s="153">
        <v>-0.02917778758313191</v>
      </c>
      <c r="E46" s="154">
        <v>-100.58439188021372</v>
      </c>
    </row>
    <row r="47" spans="1:5" ht="14.25">
      <c r="A47" s="24">
        <v>6</v>
      </c>
      <c r="B47" s="149" t="s">
        <v>110</v>
      </c>
      <c r="C47" s="151">
        <v>-176.4017799999998</v>
      </c>
      <c r="D47" s="153">
        <v>-0.06853811733993483</v>
      </c>
      <c r="E47" s="154">
        <v>-16.077651722262488</v>
      </c>
    </row>
    <row r="48" spans="1:5" ht="14.25">
      <c r="A48" s="24">
        <v>7</v>
      </c>
      <c r="B48" s="148" t="s">
        <v>95</v>
      </c>
      <c r="C48" s="150">
        <v>-285.2938699999992</v>
      </c>
      <c r="D48" s="152">
        <v>-0.017040320769064202</v>
      </c>
      <c r="E48" s="150">
        <v>10.704103274381294</v>
      </c>
    </row>
    <row r="49" spans="1:5" ht="14.25">
      <c r="A49" s="24">
        <v>8</v>
      </c>
      <c r="B49" s="148" t="s">
        <v>51</v>
      </c>
      <c r="C49" s="150">
        <v>-552.8692200000003</v>
      </c>
      <c r="D49" s="152">
        <v>-0.24262678510450345</v>
      </c>
      <c r="E49" s="150">
        <v>-584.7718685200274</v>
      </c>
    </row>
  </sheetData>
  <mergeCells count="4">
    <mergeCell ref="A2:A3"/>
    <mergeCell ref="A1:G1"/>
    <mergeCell ref="C2:D2"/>
    <mergeCell ref="E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Щомісячний огляд діяльності публічних ІСІ в Україні</dc:title>
  <dc:subject>Червень 2011</dc:subject>
  <dc:creator>Tymchenko Artem</dc:creator>
  <cp:keywords/>
  <dc:description/>
  <cp:lastModifiedBy>artem</cp:lastModifiedBy>
  <dcterms:created xsi:type="dcterms:W3CDTF">2010-05-19T12:57:40Z</dcterms:created>
  <dcterms:modified xsi:type="dcterms:W3CDTF">2012-09-10T13:41:38Z</dcterms:modified>
  <cp:category/>
  <cp:version/>
  <cp:contentType/>
  <cp:contentStatus/>
</cp:coreProperties>
</file>