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<sst xmlns="http://schemas.openxmlformats.org/spreadsheetml/2006/main" count="284" uniqueCount="92">
  <si>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</si>
  <si>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</si>
  <si>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</si>
  <si>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</si>
  <si>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</si>
  <si>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</si>
  <si>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</si>
  <si>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</si>
  <si>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</si>
  <si>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</si>
  <si>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</si>
  <si>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</si>
  <si>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</si>
  <si>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</si>
  <si>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</si>
  <si>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</si>
  <si>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</si>
  <si>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</si>
  <si>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</si>
  <si>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</si>
  <si>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</si>
  <si>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</si>
  <si>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</si>
  <si>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</si>
  <si>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</si>
  <si>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</si>
  <si>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</si>
  <si>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</si>
  <si>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</si>
  <si>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</si>
  <si>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</si>
  <si>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</si>
  <si>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</si>
  <si>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</si>
  <si>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</si>
  <si>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</si>
  <si>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</si>
  <si>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</si>
  <si>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</si>
  <si>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</si>
  <si>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</si>
  <si>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</si>
  <si>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</si>
  <si>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</si>
  <si>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</si>
  <si>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</si>
  <si>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</si>
  <si>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</si>
  <si>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</si>
  <si>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</si>
  <si>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</si>
  <si>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</si>
  <si>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</si>
  <si>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</si>
  <si>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</si>
  <si>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</si>
  <si>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</si>
  <si>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</si>
  <si>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</si>
  <si>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</si>
  <si>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</si>
  <si>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</si>
  <si>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</si>
  <si>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</si>
  <si>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</si>
  <si>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</si>
  <si>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</si>
  <si>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</si>
  <si>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</si>
  <si>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</si>
  <si>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</si>
  <si>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</si>
  <si>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</si>
  <si>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</si>
  <si>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</si>
  <si>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</si>
  <si>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</si>
  <si>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</si>
  <si>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</si>
  <si>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КІНТО-Еквіті</t>
  </si>
  <si>
    <t>УНIВЕР.УА/Тарас Шевченко: Фонд Заощаджень</t>
  </si>
  <si>
    <t>ОТП Класичний</t>
  </si>
  <si>
    <t>ТОВ "КУА "ОТП Капітал"</t>
  </si>
  <si>
    <t>http://otpcapital.com.ua/</t>
  </si>
  <si>
    <t>ОТП Фонд Акцій</t>
  </si>
  <si>
    <t>КІНТО-Класичний</t>
  </si>
  <si>
    <t>УНIВЕР.УА/Михайло Грушевський: Фонд Державних Паперiв</t>
  </si>
  <si>
    <t>ТАСК Український Капітал</t>
  </si>
  <si>
    <t>спец.</t>
  </si>
  <si>
    <t>Аргентум</t>
  </si>
  <si>
    <t>ТОВ "КУА ОЗОН"</t>
  </si>
  <si>
    <t>http://ozoncap.com/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</si>
</sst>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0" fontId="1" fillId="0" borderId="15" xfId="0" applyFont="1" applyFill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/>
    </xf>
    <xf numFmtId="0" fontId="49" fillId="0" borderId="40" xfId="58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4" fillId="0" borderId="42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1" fillId="0" borderId="4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39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8102075"/>
        <c:axId val="7374356"/>
      </c:barChart>
      <c:catAx>
        <c:axId val="38102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74356"/>
        <c:crosses val="autoZero"/>
        <c:auto val="0"/>
        <c:lblOffset val="0"/>
        <c:tickLblSkip val="1"/>
        <c:noMultiLvlLbl val="0"/>
      </c:catAx>
      <c:valAx>
        <c:axId val="737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102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89061"/>
        <c:axId val="39266094"/>
      </c:barChart>
      <c:catAx>
        <c:axId val="34189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66094"/>
        <c:crosses val="autoZero"/>
        <c:auto val="0"/>
        <c:lblOffset val="0"/>
        <c:tickLblSkip val="1"/>
        <c:noMultiLvlLbl val="0"/>
      </c:catAx>
      <c:valAx>
        <c:axId val="39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50527"/>
        <c:axId val="26437016"/>
      </c:barChart>
      <c:catAx>
        <c:axId val="17850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37016"/>
        <c:crosses val="autoZero"/>
        <c:auto val="0"/>
        <c:lblOffset val="0"/>
        <c:tickLblSkip val="1"/>
        <c:noMultiLvlLbl val="0"/>
      </c:catAx>
      <c:valAx>
        <c:axId val="2643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606553"/>
        <c:axId val="61023522"/>
      </c:barChart>
      <c:catAx>
        <c:axId val="36606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23522"/>
        <c:crosses val="autoZero"/>
        <c:auto val="0"/>
        <c:lblOffset val="0"/>
        <c:tickLblSkip val="1"/>
        <c:noMultiLvlLbl val="0"/>
      </c:catAx>
      <c:valAx>
        <c:axId val="6102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6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340787"/>
        <c:axId val="43958220"/>
      </c:barChart>
      <c:catAx>
        <c:axId val="12340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58220"/>
        <c:crosses val="autoZero"/>
        <c:auto val="0"/>
        <c:lblOffset val="0"/>
        <c:tickLblSkip val="1"/>
        <c:noMultiLvlLbl val="0"/>
      </c:catAx>
      <c:valAx>
        <c:axId val="43958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0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79661"/>
        <c:axId val="3846038"/>
      </c:barChart>
      <c:catAx>
        <c:axId val="60079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6038"/>
        <c:crosses val="autoZero"/>
        <c:auto val="0"/>
        <c:lblOffset val="0"/>
        <c:tickLblSkip val="1"/>
        <c:noMultiLvlLbl val="0"/>
      </c:catAx>
      <c:valAx>
        <c:axId val="384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9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34614343"/>
        <c:axId val="43093632"/>
      </c:barChart>
      <c:catAx>
        <c:axId val="34614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093632"/>
        <c:crossesAt val="0"/>
        <c:auto val="0"/>
        <c:lblOffset val="0"/>
        <c:tickLblSkip val="1"/>
        <c:noMultiLvlLbl val="0"/>
      </c:catAx>
      <c:valAx>
        <c:axId val="43093632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1434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2298369"/>
        <c:axId val="923274"/>
      </c:barChart>
      <c:catAx>
        <c:axId val="52298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23274"/>
        <c:crosses val="autoZero"/>
        <c:auto val="0"/>
        <c:lblOffset val="0"/>
        <c:tickLblSkip val="1"/>
        <c:noMultiLvlLbl val="0"/>
      </c:catAx>
      <c:valAx>
        <c:axId val="9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298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8309467"/>
        <c:axId val="7676340"/>
      </c:barChart>
      <c:catAx>
        <c:axId val="8309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676340"/>
        <c:crosses val="autoZero"/>
        <c:auto val="0"/>
        <c:lblOffset val="0"/>
        <c:tickLblSkip val="52"/>
        <c:noMultiLvlLbl val="0"/>
      </c:catAx>
      <c:valAx>
        <c:axId val="767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09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978197"/>
        <c:axId val="17803774"/>
      </c:barChart>
      <c:catAx>
        <c:axId val="1978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803774"/>
        <c:crosses val="autoZero"/>
        <c:auto val="0"/>
        <c:lblOffset val="0"/>
        <c:tickLblSkip val="49"/>
        <c:noMultiLvlLbl val="0"/>
      </c:catAx>
      <c:valAx>
        <c:axId val="17803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78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016239"/>
        <c:axId val="32819560"/>
      </c:barChart>
      <c:catAx>
        <c:axId val="26016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819560"/>
        <c:crosses val="autoZero"/>
        <c:auto val="0"/>
        <c:lblOffset val="0"/>
        <c:tickLblSkip val="4"/>
        <c:noMultiLvlLbl val="0"/>
      </c:catAx>
      <c:valAx>
        <c:axId val="328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016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6369205"/>
        <c:axId val="60451934"/>
      </c:barChart>
      <c:catAx>
        <c:axId val="66369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51934"/>
        <c:crosses val="autoZero"/>
        <c:auto val="0"/>
        <c:lblOffset val="0"/>
        <c:tickLblSkip val="9"/>
        <c:noMultiLvlLbl val="0"/>
      </c:catAx>
      <c:valAx>
        <c:axId val="60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9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40585"/>
        <c:axId val="41138674"/>
      </c:barChart>
      <c:catAx>
        <c:axId val="26940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138674"/>
        <c:crosses val="autoZero"/>
        <c:auto val="0"/>
        <c:lblOffset val="0"/>
        <c:tickLblSkip val="4"/>
        <c:noMultiLvlLbl val="0"/>
      </c:catAx>
      <c:valAx>
        <c:axId val="411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940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4703747"/>
        <c:axId val="43898268"/>
      </c:barChart>
      <c:catAx>
        <c:axId val="34703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898268"/>
        <c:crosses val="autoZero"/>
        <c:auto val="0"/>
        <c:lblOffset val="0"/>
        <c:tickLblSkip val="52"/>
        <c:noMultiLvlLbl val="0"/>
      </c:catAx>
      <c:valAx>
        <c:axId val="4389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03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40093"/>
        <c:axId val="66098790"/>
      </c:barChart>
      <c:catAx>
        <c:axId val="59540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098790"/>
        <c:crosses val="autoZero"/>
        <c:auto val="0"/>
        <c:lblOffset val="0"/>
        <c:tickLblSkip val="4"/>
        <c:noMultiLvlLbl val="0"/>
      </c:catAx>
      <c:valAx>
        <c:axId val="660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540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18199"/>
        <c:axId val="52401744"/>
      </c:barChart>
      <c:catAx>
        <c:axId val="58018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401744"/>
        <c:crosses val="autoZero"/>
        <c:auto val="0"/>
        <c:lblOffset val="0"/>
        <c:tickLblSkip val="4"/>
        <c:noMultiLvlLbl val="0"/>
      </c:catAx>
      <c:valAx>
        <c:axId val="5240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18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3649"/>
        <c:axId val="16682842"/>
      </c:barChart>
      <c:catAx>
        <c:axId val="1853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682842"/>
        <c:crosses val="autoZero"/>
        <c:auto val="0"/>
        <c:lblOffset val="0"/>
        <c:tickLblSkip val="4"/>
        <c:noMultiLvlLbl val="0"/>
      </c:catAx>
      <c:valAx>
        <c:axId val="1668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3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27851"/>
        <c:axId val="9132932"/>
      </c:barChart>
      <c:catAx>
        <c:axId val="15927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132932"/>
        <c:crosses val="autoZero"/>
        <c:auto val="0"/>
        <c:lblOffset val="0"/>
        <c:tickLblSkip val="4"/>
        <c:noMultiLvlLbl val="0"/>
      </c:catAx>
      <c:valAx>
        <c:axId val="913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27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87525"/>
        <c:axId val="1569998"/>
      </c:barChart>
      <c:catAx>
        <c:axId val="15087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69998"/>
        <c:crosses val="autoZero"/>
        <c:auto val="0"/>
        <c:lblOffset val="0"/>
        <c:tickLblSkip val="4"/>
        <c:noMultiLvlLbl val="0"/>
      </c:catAx>
      <c:valAx>
        <c:axId val="156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087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29983"/>
        <c:axId val="60060984"/>
      </c:barChart>
      <c:catAx>
        <c:axId val="14129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060984"/>
        <c:crosses val="autoZero"/>
        <c:auto val="0"/>
        <c:lblOffset val="0"/>
        <c:tickLblSkip val="4"/>
        <c:noMultiLvlLbl val="0"/>
      </c:catAx>
      <c:valAx>
        <c:axId val="6006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129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7945"/>
        <c:axId val="33101506"/>
      </c:barChart>
      <c:catAx>
        <c:axId val="3677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101506"/>
        <c:crosses val="autoZero"/>
        <c:auto val="0"/>
        <c:lblOffset val="0"/>
        <c:tickLblSkip val="4"/>
        <c:noMultiLvlLbl val="0"/>
      </c:catAx>
      <c:valAx>
        <c:axId val="3310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77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78099"/>
        <c:axId val="63976300"/>
      </c:barChart>
      <c:catAx>
        <c:axId val="29478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976300"/>
        <c:crosses val="autoZero"/>
        <c:auto val="0"/>
        <c:lblOffset val="0"/>
        <c:tickLblSkip val="4"/>
        <c:noMultiLvlLbl val="0"/>
      </c:catAx>
      <c:valAx>
        <c:axId val="63976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78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7196495"/>
        <c:axId val="64768456"/>
      </c:barChart>
      <c:catAx>
        <c:axId val="7196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68456"/>
        <c:crosses val="autoZero"/>
        <c:auto val="0"/>
        <c:lblOffset val="0"/>
        <c:tickLblSkip val="1"/>
        <c:noMultiLvlLbl val="0"/>
      </c:catAx>
      <c:valAx>
        <c:axId val="6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6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8915789"/>
        <c:axId val="14697782"/>
      </c:barChart>
      <c:catAx>
        <c:axId val="38915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97782"/>
        <c:crosses val="autoZero"/>
        <c:auto val="0"/>
        <c:lblOffset val="0"/>
        <c:tickLblSkip val="1"/>
        <c:noMultiLvlLbl val="0"/>
      </c:catAx>
      <c:valAx>
        <c:axId val="14697782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1578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5171175"/>
        <c:axId val="49669664"/>
      </c:barChart>
      <c:catAx>
        <c:axId val="6517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669664"/>
        <c:crosses val="autoZero"/>
        <c:auto val="0"/>
        <c:lblOffset val="0"/>
        <c:tickLblSkip val="1"/>
        <c:noMultiLvlLbl val="0"/>
      </c:catAx>
      <c:valAx>
        <c:axId val="4966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17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4373793"/>
        <c:axId val="63819818"/>
      </c:barChart>
      <c:catAx>
        <c:axId val="44373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819818"/>
        <c:crosses val="autoZero"/>
        <c:auto val="0"/>
        <c:lblOffset val="0"/>
        <c:tickLblSkip val="5"/>
        <c:noMultiLvlLbl val="0"/>
      </c:catAx>
      <c:valAx>
        <c:axId val="6381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373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7507451"/>
        <c:axId val="2022740"/>
      </c:barChart>
      <c:catAx>
        <c:axId val="37507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22740"/>
        <c:crosses val="autoZero"/>
        <c:auto val="0"/>
        <c:lblOffset val="0"/>
        <c:tickLblSkip val="5"/>
        <c:noMultiLvlLbl val="0"/>
      </c:catAx>
      <c:valAx>
        <c:axId val="20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507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04661"/>
        <c:axId val="29624222"/>
      </c:barChart>
      <c:catAx>
        <c:axId val="18204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624222"/>
        <c:crosses val="autoZero"/>
        <c:auto val="0"/>
        <c:lblOffset val="0"/>
        <c:tickLblSkip val="1"/>
        <c:noMultiLvlLbl val="0"/>
      </c:catAx>
      <c:val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204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291407"/>
        <c:axId val="50751752"/>
      </c:barChart>
      <c:catAx>
        <c:axId val="65291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751752"/>
        <c:crosses val="autoZero"/>
        <c:auto val="0"/>
        <c:lblOffset val="0"/>
        <c:tickLblSkip val="1"/>
        <c:noMultiLvlLbl val="0"/>
      </c:catAx>
      <c:val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12585"/>
        <c:axId val="17251218"/>
      </c:barChart>
      <c:catAx>
        <c:axId val="54112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251218"/>
        <c:crosses val="autoZero"/>
        <c:auto val="0"/>
        <c:lblOffset val="0"/>
        <c:tickLblSkip val="1"/>
        <c:noMultiLvlLbl val="0"/>
      </c:catAx>
      <c:val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112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43235"/>
        <c:axId val="55171388"/>
      </c:barChart>
      <c:catAx>
        <c:axId val="21043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171388"/>
        <c:crosses val="autoZero"/>
        <c:auto val="0"/>
        <c:lblOffset val="0"/>
        <c:tickLblSkip val="1"/>
        <c:noMultiLvlLbl val="0"/>
      </c:catAx>
      <c:valAx>
        <c:axId val="5517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043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80445"/>
        <c:axId val="39697414"/>
      </c:barChart>
      <c:catAx>
        <c:axId val="26780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697414"/>
        <c:crosses val="autoZero"/>
        <c:auto val="0"/>
        <c:lblOffset val="0"/>
        <c:tickLblSkip val="1"/>
        <c:noMultiLvlLbl val="0"/>
      </c:catAx>
      <c:valAx>
        <c:axId val="39697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780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32407"/>
        <c:axId val="61373936"/>
      </c:barChart>
      <c:catAx>
        <c:axId val="2173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373936"/>
        <c:crosses val="autoZero"/>
        <c:auto val="0"/>
        <c:lblOffset val="0"/>
        <c:tickLblSkip val="1"/>
        <c:noMultiLvlLbl val="0"/>
      </c:catAx>
      <c:valAx>
        <c:axId val="6137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732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045193"/>
        <c:axId val="11753554"/>
      </c:barChart>
      <c:catAx>
        <c:axId val="46045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53554"/>
        <c:crosses val="autoZero"/>
        <c:auto val="0"/>
        <c:lblOffset val="0"/>
        <c:tickLblSkip val="1"/>
        <c:noMultiLvlLbl val="0"/>
      </c:catAx>
      <c:valAx>
        <c:axId val="1175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94513"/>
        <c:axId val="5232890"/>
      </c:barChart>
      <c:catAx>
        <c:axId val="15494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32890"/>
        <c:crosses val="autoZero"/>
        <c:auto val="0"/>
        <c:lblOffset val="0"/>
        <c:tickLblSkip val="1"/>
        <c:noMultiLvlLbl val="0"/>
      </c:catAx>
      <c:valAx>
        <c:axId val="5232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494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096011"/>
        <c:axId val="21210916"/>
      </c:barChart>
      <c:catAx>
        <c:axId val="4709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210916"/>
        <c:crosses val="autoZero"/>
        <c:auto val="0"/>
        <c:lblOffset val="0"/>
        <c:tickLblSkip val="1"/>
        <c:noMultiLvlLbl val="0"/>
      </c:catAx>
      <c:valAx>
        <c:axId val="212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096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680517"/>
        <c:axId val="40362606"/>
      </c:barChart>
      <c:catAx>
        <c:axId val="56680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362606"/>
        <c:crosses val="autoZero"/>
        <c:auto val="0"/>
        <c:lblOffset val="0"/>
        <c:tickLblSkip val="1"/>
        <c:noMultiLvlLbl val="0"/>
      </c:catAx>
      <c:valAx>
        <c:axId val="4036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680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719135"/>
        <c:axId val="48145624"/>
      </c:barChart>
      <c:catAx>
        <c:axId val="27719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145624"/>
        <c:crosses val="autoZero"/>
        <c:auto val="0"/>
        <c:lblOffset val="0"/>
        <c:tickLblSkip val="1"/>
        <c:noMultiLvlLbl val="0"/>
      </c:catAx>
      <c:valAx>
        <c:axId val="4814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719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657433"/>
        <c:axId val="7481442"/>
      </c:barChart>
      <c:catAx>
        <c:axId val="30657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481442"/>
        <c:crosses val="autoZero"/>
        <c:auto val="0"/>
        <c:lblOffset val="0"/>
        <c:tickLblSkip val="1"/>
        <c:noMultiLvlLbl val="0"/>
      </c:catAx>
      <c:valAx>
        <c:axId val="748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657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24115"/>
        <c:axId val="2017036"/>
      </c:barChart>
      <c:catAx>
        <c:axId val="224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17036"/>
        <c:crosses val="autoZero"/>
        <c:auto val="0"/>
        <c:lblOffset val="0"/>
        <c:tickLblSkip val="1"/>
        <c:noMultiLvlLbl val="0"/>
      </c:catAx>
      <c:valAx>
        <c:axId val="2017036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11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73123"/>
        <c:axId val="12513788"/>
      </c:barChart>
      <c:catAx>
        <c:axId val="38673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13788"/>
        <c:crosses val="autoZero"/>
        <c:auto val="0"/>
        <c:lblOffset val="0"/>
        <c:tickLblSkip val="1"/>
        <c:noMultiLvlLbl val="0"/>
      </c:catAx>
      <c:valAx>
        <c:axId val="1251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5515229"/>
        <c:axId val="6983878"/>
      </c:barChart>
      <c:catAx>
        <c:axId val="45515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3878"/>
        <c:crosses val="autoZero"/>
        <c:auto val="0"/>
        <c:lblOffset val="0"/>
        <c:tickLblSkip val="1"/>
        <c:noMultiLvlLbl val="0"/>
      </c:catAx>
      <c:valAx>
        <c:axId val="698387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5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54903"/>
        <c:axId val="28823216"/>
      </c:barChart>
      <c:catAx>
        <c:axId val="62854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23216"/>
        <c:crosses val="autoZero"/>
        <c:auto val="0"/>
        <c:lblOffset val="0"/>
        <c:tickLblSkip val="1"/>
        <c:noMultiLvlLbl val="0"/>
      </c:catAx>
      <c:valAx>
        <c:axId val="2882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4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82353"/>
        <c:axId val="52979130"/>
      </c:barChart>
      <c:catAx>
        <c:axId val="5808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79130"/>
        <c:crosses val="autoZero"/>
        <c:auto val="0"/>
        <c:lblOffset val="0"/>
        <c:tickLblSkip val="1"/>
        <c:noMultiLvlLbl val="0"/>
      </c:catAx>
      <c:valAx>
        <c:axId val="52979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8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50123"/>
        <c:axId val="63451108"/>
      </c:barChart>
      <c:catAx>
        <c:axId val="705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1108"/>
        <c:crosses val="autoZero"/>
        <c:auto val="0"/>
        <c:lblOffset val="0"/>
        <c:tickLblSkip val="1"/>
        <c:noMultiLvlLbl val="0"/>
      </c:catAx>
      <c:valAx>
        <c:axId val="6345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0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8" t="s">
        <v>47</v>
      </c>
      <c r="B1" s="108"/>
      <c r="C1" s="108"/>
      <c r="D1" s="108"/>
      <c r="E1" s="108"/>
      <c r="F1" s="108"/>
      <c r="G1" s="108"/>
      <c r="H1" s="108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81</v>
      </c>
      <c r="C3" s="88">
        <v>70006110.36</v>
      </c>
      <c r="D3" s="86">
        <v>10493</v>
      </c>
      <c r="E3" s="88">
        <v>6671.7</v>
      </c>
      <c r="F3" s="88">
        <v>1000</v>
      </c>
      <c r="G3" s="87" t="s">
        <v>82</v>
      </c>
      <c r="H3" s="87" t="s">
        <v>83</v>
      </c>
    </row>
    <row r="4" spans="1:8" ht="14.25">
      <c r="A4" s="40">
        <v>2</v>
      </c>
      <c r="B4" s="87" t="s">
        <v>85</v>
      </c>
      <c r="C4" s="88">
        <v>24565227.81</v>
      </c>
      <c r="D4" s="86">
        <v>44417</v>
      </c>
      <c r="E4" s="88">
        <v>553.0591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84</v>
      </c>
      <c r="C5" s="88">
        <v>9451801.21</v>
      </c>
      <c r="D5" s="86">
        <v>6509657</v>
      </c>
      <c r="E5" s="88">
        <v>1.45</v>
      </c>
      <c r="F5" s="88">
        <v>1</v>
      </c>
      <c r="G5" s="87" t="s">
        <v>82</v>
      </c>
      <c r="H5" s="87" t="s">
        <v>83</v>
      </c>
    </row>
    <row r="6" spans="1:8" ht="14.25">
      <c r="A6" s="40">
        <v>4</v>
      </c>
      <c r="B6" s="87" t="s">
        <v>75</v>
      </c>
      <c r="C6" s="88">
        <v>9086807.81</v>
      </c>
      <c r="D6" s="86">
        <v>8326</v>
      </c>
      <c r="E6" s="88">
        <v>1091.3773</v>
      </c>
      <c r="F6" s="88">
        <v>1000</v>
      </c>
      <c r="G6" s="87" t="s">
        <v>76</v>
      </c>
      <c r="H6" s="87" t="s">
        <v>77</v>
      </c>
    </row>
    <row r="7" spans="1:8" ht="14.25" customHeight="1">
      <c r="A7" s="40">
        <v>5</v>
      </c>
      <c r="B7" s="87" t="s">
        <v>86</v>
      </c>
      <c r="C7" s="88">
        <v>6638272.48</v>
      </c>
      <c r="D7" s="86">
        <v>1043</v>
      </c>
      <c r="E7" s="88">
        <v>6364.5949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6047372.15</v>
      </c>
      <c r="D8" s="86">
        <v>1256</v>
      </c>
      <c r="E8" s="88">
        <v>4814.79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4694888.38</v>
      </c>
      <c r="D9" s="86">
        <v>675</v>
      </c>
      <c r="E9" s="88">
        <v>6955.39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4007975.51</v>
      </c>
      <c r="D10" s="86">
        <v>12772</v>
      </c>
      <c r="E10" s="88">
        <v>313.8095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53</v>
      </c>
      <c r="C11" s="88">
        <v>2783588.88</v>
      </c>
      <c r="D11" s="86">
        <v>2566</v>
      </c>
      <c r="E11" s="88">
        <v>1084.7969</v>
      </c>
      <c r="F11" s="88">
        <v>1000</v>
      </c>
      <c r="G11" s="87" t="s">
        <v>55</v>
      </c>
      <c r="H11" s="87" t="s">
        <v>65</v>
      </c>
    </row>
    <row r="12" spans="1:8" ht="14.25" customHeight="1">
      <c r="A12" s="40">
        <v>10</v>
      </c>
      <c r="B12" s="87" t="s">
        <v>67</v>
      </c>
      <c r="C12" s="88">
        <v>2597439.86</v>
      </c>
      <c r="D12" s="86">
        <v>1432</v>
      </c>
      <c r="E12" s="88">
        <v>1813.8547</v>
      </c>
      <c r="F12" s="88">
        <v>1000</v>
      </c>
      <c r="G12" s="87" t="s">
        <v>72</v>
      </c>
      <c r="H12" s="87" t="s">
        <v>68</v>
      </c>
    </row>
    <row r="13" spans="1:8" ht="14.25">
      <c r="A13" s="40">
        <v>11</v>
      </c>
      <c r="B13" s="87" t="s">
        <v>80</v>
      </c>
      <c r="C13" s="88">
        <v>1815196.52</v>
      </c>
      <c r="D13" s="86">
        <v>366</v>
      </c>
      <c r="E13" s="88">
        <v>4959.5533</v>
      </c>
      <c r="F13" s="88">
        <v>1000</v>
      </c>
      <c r="G13" s="87" t="s">
        <v>76</v>
      </c>
      <c r="H13" s="87" t="s">
        <v>77</v>
      </c>
    </row>
    <row r="14" spans="1:8" ht="14.25">
      <c r="A14" s="40">
        <v>12</v>
      </c>
      <c r="B14" s="87" t="s">
        <v>79</v>
      </c>
      <c r="C14" s="88">
        <v>1509649.67</v>
      </c>
      <c r="D14" s="86">
        <v>3145</v>
      </c>
      <c r="E14" s="88">
        <v>480.0158</v>
      </c>
      <c r="F14" s="88">
        <v>1000</v>
      </c>
      <c r="G14" s="87" t="s">
        <v>54</v>
      </c>
      <c r="H14" s="87" t="s">
        <v>26</v>
      </c>
    </row>
    <row r="15" spans="1:8" ht="14.25">
      <c r="A15" s="40">
        <v>13</v>
      </c>
      <c r="B15" s="87" t="s">
        <v>78</v>
      </c>
      <c r="C15" s="88">
        <v>1485284.99</v>
      </c>
      <c r="D15" s="86">
        <v>529</v>
      </c>
      <c r="E15" s="88">
        <v>2807.7221</v>
      </c>
      <c r="F15" s="88">
        <v>1000</v>
      </c>
      <c r="G15" s="87" t="s">
        <v>76</v>
      </c>
      <c r="H15" s="87" t="s">
        <v>77</v>
      </c>
    </row>
    <row r="16" spans="1:8" ht="14.25">
      <c r="A16" s="40">
        <v>14</v>
      </c>
      <c r="B16" s="87" t="s">
        <v>21</v>
      </c>
      <c r="C16" s="88">
        <v>1038958.7601</v>
      </c>
      <c r="D16" s="86">
        <v>953</v>
      </c>
      <c r="E16" s="88">
        <v>1090.1981</v>
      </c>
      <c r="F16" s="88">
        <v>1000</v>
      </c>
      <c r="G16" s="87" t="s">
        <v>73</v>
      </c>
      <c r="H16" s="87" t="s">
        <v>27</v>
      </c>
    </row>
    <row r="17" spans="1:8" ht="14.25">
      <c r="A17" s="40">
        <v>15</v>
      </c>
      <c r="B17" s="87" t="s">
        <v>62</v>
      </c>
      <c r="C17" s="88">
        <v>736337.23</v>
      </c>
      <c r="D17" s="86">
        <v>7881</v>
      </c>
      <c r="E17" s="88">
        <v>93.432</v>
      </c>
      <c r="F17" s="88">
        <v>100</v>
      </c>
      <c r="G17" s="87" t="s">
        <v>74</v>
      </c>
      <c r="H17" s="87" t="s">
        <v>46</v>
      </c>
    </row>
    <row r="18" spans="1:8" ht="14.25">
      <c r="A18" s="40">
        <v>16</v>
      </c>
      <c r="B18" s="87" t="s">
        <v>89</v>
      </c>
      <c r="C18" s="88">
        <v>228781.65</v>
      </c>
      <c r="D18" s="86">
        <v>22167</v>
      </c>
      <c r="E18" s="88">
        <v>10.32082</v>
      </c>
      <c r="F18" s="88">
        <v>100</v>
      </c>
      <c r="G18" s="87" t="s">
        <v>90</v>
      </c>
      <c r="H18" s="87" t="s">
        <v>91</v>
      </c>
    </row>
    <row r="19" spans="1:8" ht="15.75" customHeight="1" thickBot="1">
      <c r="A19" s="109" t="s">
        <v>23</v>
      </c>
      <c r="B19" s="110"/>
      <c r="C19" s="53">
        <f>SUM(C3:C18)</f>
        <v>146693693.27010003</v>
      </c>
      <c r="D19" s="54">
        <f>SUM(D3:D18)</f>
        <v>6627678</v>
      </c>
      <c r="E19" s="52" t="s">
        <v>24</v>
      </c>
      <c r="F19" s="52" t="s">
        <v>24</v>
      </c>
      <c r="G19" s="52" t="s">
        <v>24</v>
      </c>
      <c r="H19" s="55" t="s">
        <v>24</v>
      </c>
    </row>
    <row r="20" spans="1:8" ht="15" customHeight="1" thickBot="1">
      <c r="A20" s="107" t="s">
        <v>39</v>
      </c>
      <c r="B20" s="107"/>
      <c r="C20" s="107"/>
      <c r="D20" s="107"/>
      <c r="E20" s="107"/>
      <c r="F20" s="107"/>
      <c r="G20" s="107"/>
      <c r="H20" s="107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8" t="s">
        <v>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9" customFormat="1" ht="15.75" thickBot="1">
      <c r="A2" s="112" t="s">
        <v>22</v>
      </c>
      <c r="B2" s="116" t="s">
        <v>11</v>
      </c>
      <c r="C2" s="118" t="s">
        <v>12</v>
      </c>
      <c r="D2" s="120" t="s">
        <v>13</v>
      </c>
      <c r="E2" s="114" t="s">
        <v>14</v>
      </c>
      <c r="F2" s="115"/>
      <c r="G2" s="115"/>
      <c r="H2" s="115"/>
      <c r="I2" s="115"/>
      <c r="J2" s="115"/>
      <c r="K2" s="115"/>
      <c r="L2" s="115"/>
    </row>
    <row r="3" spans="1:12" s="10" customFormat="1" ht="64.5" customHeight="1" thickBot="1">
      <c r="A3" s="113"/>
      <c r="B3" s="117"/>
      <c r="C3" s="119"/>
      <c r="D3" s="121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-0.01130047559408276</v>
      </c>
      <c r="F4" s="66">
        <v>0.0370267021550621</v>
      </c>
      <c r="G4" s="66">
        <v>0.1185221884723664</v>
      </c>
      <c r="H4" s="66">
        <v>0.12081084968472844</v>
      </c>
      <c r="I4" s="66">
        <v>0.17501276844127878</v>
      </c>
      <c r="J4" s="66">
        <v>0.03595045929788854</v>
      </c>
      <c r="K4" s="67">
        <v>-0.7584349999999997</v>
      </c>
      <c r="L4" s="67">
        <v>-0.1043724868396333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-0.012073966994266105</v>
      </c>
      <c r="F5" s="66">
        <v>-0.01995630497969203</v>
      </c>
      <c r="G5" s="66">
        <v>0.06590427341480654</v>
      </c>
      <c r="H5" s="66">
        <v>0.07582552838570988</v>
      </c>
      <c r="I5" s="66">
        <v>0.09602613366054258</v>
      </c>
      <c r="J5" s="66">
        <v>-0.0357834434107428</v>
      </c>
      <c r="K5" s="67">
        <v>1.0365700000000002</v>
      </c>
      <c r="L5" s="67">
        <v>0.08189934696952084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-0.011687221294174432</v>
      </c>
      <c r="F6" s="70">
        <f>AVERAGE(F4:F5)</f>
        <v>0.008535198587685033</v>
      </c>
      <c r="G6" s="70">
        <f t="shared" si="0"/>
        <v>0.09221323094358647</v>
      </c>
      <c r="H6" s="70">
        <f>AVERAGE(H4:H5)</f>
        <v>0.09831818903521916</v>
      </c>
      <c r="I6" s="70">
        <f>AVERAGE(I4:I5)</f>
        <v>0.13551945105091068</v>
      </c>
      <c r="J6" s="70">
        <f t="shared" si="0"/>
        <v>8.350794357286917E-05</v>
      </c>
      <c r="K6" s="72" t="s">
        <v>24</v>
      </c>
      <c r="L6" s="70">
        <f>AVERAGE(L4:L5)</f>
        <v>-0.011236569935056229</v>
      </c>
    </row>
    <row r="7" spans="1:12" s="9" customFormat="1" ht="14.25">
      <c r="A7" s="111" t="s">
        <v>42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2" t="s">
        <v>38</v>
      </c>
      <c r="B1" s="122"/>
      <c r="C1" s="122"/>
      <c r="D1" s="122"/>
      <c r="E1" s="122"/>
      <c r="F1" s="122"/>
      <c r="G1" s="122"/>
    </row>
    <row r="2" spans="1:7" s="11" customFormat="1" ht="15.75" thickBot="1">
      <c r="A2" s="112" t="s">
        <v>22</v>
      </c>
      <c r="B2" s="126" t="s">
        <v>11</v>
      </c>
      <c r="C2" s="123" t="s">
        <v>28</v>
      </c>
      <c r="D2" s="124"/>
      <c r="E2" s="125" t="s">
        <v>45</v>
      </c>
      <c r="F2" s="124"/>
      <c r="G2" s="105" t="s">
        <v>44</v>
      </c>
    </row>
    <row r="3" spans="1:7" s="11" customFormat="1" ht="15.75" thickBot="1">
      <c r="A3" s="113"/>
      <c r="B3" s="104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63</v>
      </c>
      <c r="C4" s="30">
        <v>-42.14420000000018</v>
      </c>
      <c r="D4" s="63">
        <v>-0.011300795634018012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61</v>
      </c>
      <c r="C5" s="30">
        <v>-43.187910000000144</v>
      </c>
      <c r="D5" s="63">
        <v>-0.012074574660982053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-85.33211000000033</v>
      </c>
      <c r="D6" s="62">
        <v>-0.011679607040119524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61</v>
      </c>
      <c r="C2" s="66">
        <v>-0.012073966994266105</v>
      </c>
      <c r="D2" s="21"/>
    </row>
    <row r="3" spans="1:4" ht="14.25">
      <c r="A3" s="21"/>
      <c r="B3" s="42" t="s">
        <v>63</v>
      </c>
      <c r="C3" s="66">
        <v>-0.01130047559408276</v>
      </c>
      <c r="D3" s="21"/>
    </row>
    <row r="4" spans="2:3" ht="14.25">
      <c r="B4" s="42" t="s">
        <v>20</v>
      </c>
      <c r="C4" s="66">
        <v>-0.014964974908832196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8" t="s">
        <v>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9" customFormat="1" ht="15.75" thickBot="1">
      <c r="A2" s="112" t="s">
        <v>22</v>
      </c>
      <c r="B2" s="116" t="s">
        <v>11</v>
      </c>
      <c r="C2" s="118" t="s">
        <v>12</v>
      </c>
      <c r="D2" s="120" t="s">
        <v>13</v>
      </c>
      <c r="E2" s="114" t="s">
        <v>14</v>
      </c>
      <c r="F2" s="115"/>
      <c r="G2" s="115"/>
      <c r="H2" s="115"/>
      <c r="I2" s="115"/>
      <c r="J2" s="115"/>
      <c r="K2" s="115"/>
      <c r="L2" s="115"/>
    </row>
    <row r="3" spans="1:12" s="10" customFormat="1" ht="64.5" customHeight="1" thickBot="1">
      <c r="A3" s="113"/>
      <c r="B3" s="117"/>
      <c r="C3" s="119"/>
      <c r="D3" s="121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85</v>
      </c>
      <c r="C4" s="43">
        <v>38118</v>
      </c>
      <c r="D4" s="43">
        <v>38182</v>
      </c>
      <c r="E4" s="66">
        <v>-0.002173333739881822</v>
      </c>
      <c r="F4" s="66">
        <v>0.009902376796856016</v>
      </c>
      <c r="G4" s="66" t="s">
        <v>52</v>
      </c>
      <c r="H4" s="66">
        <v>0.06568401702599891</v>
      </c>
      <c r="I4" s="66">
        <v>0.11672169584639969</v>
      </c>
      <c r="J4" s="66">
        <v>0.010833773812367387</v>
      </c>
      <c r="K4" s="66">
        <v>4.530590999999991</v>
      </c>
      <c r="L4" s="67">
        <v>0.09126020341107433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0.0018191612557552084</v>
      </c>
      <c r="F5" s="66">
        <v>0.008954604665737387</v>
      </c>
      <c r="G5" s="66">
        <v>0.0282589027000828</v>
      </c>
      <c r="H5" s="66">
        <v>0.0567418017842829</v>
      </c>
      <c r="I5" s="66">
        <v>0.1073275340537867</v>
      </c>
      <c r="J5" s="66">
        <v>0.011050430490002316</v>
      </c>
      <c r="K5" s="66">
        <v>5.9553900000000075</v>
      </c>
      <c r="L5" s="67">
        <v>0.11888558310003661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-0.02331220654288313</v>
      </c>
      <c r="F6" s="66">
        <v>-0.01921943797667236</v>
      </c>
      <c r="G6" s="66">
        <v>-0.12030053232411786</v>
      </c>
      <c r="H6" s="66">
        <v>-0.10750288953876663</v>
      </c>
      <c r="I6" s="66">
        <v>0.041499517516915274</v>
      </c>
      <c r="J6" s="66">
        <v>-0.014937557770262178</v>
      </c>
      <c r="K6" s="66">
        <v>1.8077221000000052</v>
      </c>
      <c r="L6" s="67">
        <v>0.06226837056884493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-0.0019202962732408624</v>
      </c>
      <c r="F7" s="66">
        <v>-0.007552542201493595</v>
      </c>
      <c r="G7" s="66">
        <v>0.0563444803836588</v>
      </c>
      <c r="H7" s="66">
        <v>0.02319112705899551</v>
      </c>
      <c r="I7" s="66">
        <v>0.02204848097998746</v>
      </c>
      <c r="J7" s="66">
        <v>-0.007654602790812426</v>
      </c>
      <c r="K7" s="66">
        <v>0.091377299999998</v>
      </c>
      <c r="L7" s="67">
        <v>0.005129458073717119</v>
      </c>
    </row>
    <row r="8" spans="1:12" s="9" customFormat="1" ht="14.25">
      <c r="A8" s="57">
        <v>5</v>
      </c>
      <c r="B8" s="42" t="s">
        <v>81</v>
      </c>
      <c r="C8" s="43">
        <v>39413</v>
      </c>
      <c r="D8" s="43">
        <v>39589</v>
      </c>
      <c r="E8" s="66">
        <v>0.004057344606411384</v>
      </c>
      <c r="F8" s="66">
        <v>0.012528171311927627</v>
      </c>
      <c r="G8" s="66">
        <v>0.041293059450955294</v>
      </c>
      <c r="H8" s="66">
        <v>0.08695545921534586</v>
      </c>
      <c r="I8" s="66">
        <v>0.18973698711238485</v>
      </c>
      <c r="J8" s="66">
        <v>0.015320277034191587</v>
      </c>
      <c r="K8" s="66">
        <v>5.6716999999999995</v>
      </c>
      <c r="L8" s="67">
        <v>0.12824423336705904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0.0024681061577140895</v>
      </c>
      <c r="F9" s="66">
        <v>0.004478885360031937</v>
      </c>
      <c r="G9" s="66">
        <v>0.014433227017097039</v>
      </c>
      <c r="H9" s="66">
        <v>0.025581829615961338</v>
      </c>
      <c r="I9" s="66">
        <v>-0.001174277343474417</v>
      </c>
      <c r="J9" s="66">
        <v>0.006688739000577204</v>
      </c>
      <c r="K9" s="66">
        <v>0.09019810000000072</v>
      </c>
      <c r="L9" s="67">
        <v>0.00553367000269156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-0.0006268009832025578</v>
      </c>
      <c r="F10" s="66">
        <v>-0.0018663193980791304</v>
      </c>
      <c r="G10" s="66">
        <v>-0.04807025158405387</v>
      </c>
      <c r="H10" s="66">
        <v>-0.051497998067100204</v>
      </c>
      <c r="I10" s="66">
        <v>-0.08766632913419559</v>
      </c>
      <c r="J10" s="66">
        <v>-0.01157353532361527</v>
      </c>
      <c r="K10" s="66">
        <v>-0.0656800000000014</v>
      </c>
      <c r="L10" s="67">
        <v>-0.0044499158338499045</v>
      </c>
    </row>
    <row r="11" spans="1:12" s="9" customFormat="1" ht="14.25">
      <c r="A11" s="57">
        <v>8</v>
      </c>
      <c r="B11" s="42" t="s">
        <v>79</v>
      </c>
      <c r="C11" s="43">
        <v>39884</v>
      </c>
      <c r="D11" s="43">
        <v>40001</v>
      </c>
      <c r="E11" s="66">
        <v>-0.006255416247271994</v>
      </c>
      <c r="F11" s="66">
        <v>0.011037640113622516</v>
      </c>
      <c r="G11" s="66">
        <v>0.029260924923462328</v>
      </c>
      <c r="H11" s="66">
        <v>-0.03580946052703715</v>
      </c>
      <c r="I11" s="66">
        <v>-0.06719311517900883</v>
      </c>
      <c r="J11" s="66">
        <v>0.008819736572211134</v>
      </c>
      <c r="K11" s="66">
        <v>-0.5199841999999995</v>
      </c>
      <c r="L11" s="67">
        <v>-0.04902699883104733</v>
      </c>
    </row>
    <row r="12" spans="1:12" s="9" customFormat="1" ht="14.25">
      <c r="A12" s="57">
        <v>9</v>
      </c>
      <c r="B12" s="42" t="s">
        <v>89</v>
      </c>
      <c r="C12" s="43">
        <v>40031</v>
      </c>
      <c r="D12" s="43">
        <v>40129</v>
      </c>
      <c r="E12" s="66">
        <v>-0.0006235923178073977</v>
      </c>
      <c r="F12" s="66" t="s">
        <v>52</v>
      </c>
      <c r="G12" s="66">
        <v>-0.3358349088840461</v>
      </c>
      <c r="H12" s="66">
        <v>-0.020358224255597857</v>
      </c>
      <c r="I12" s="66">
        <v>-0.3500321494404228</v>
      </c>
      <c r="J12" s="66" t="s">
        <v>52</v>
      </c>
      <c r="K12" s="66">
        <v>-0.8967917999999999</v>
      </c>
      <c r="L12" s="67">
        <v>-0.1473247940716611</v>
      </c>
    </row>
    <row r="13" spans="1:12" s="9" customFormat="1" ht="14.25">
      <c r="A13" s="57">
        <v>10</v>
      </c>
      <c r="B13" s="42" t="s">
        <v>84</v>
      </c>
      <c r="C13" s="43">
        <v>40253</v>
      </c>
      <c r="D13" s="43">
        <v>40366</v>
      </c>
      <c r="E13" s="66">
        <v>-0.013605442176870763</v>
      </c>
      <c r="F13" s="66">
        <v>-0.020270270270270285</v>
      </c>
      <c r="G13" s="66">
        <v>-0.05228758169934644</v>
      </c>
      <c r="H13" s="66">
        <v>0.021126760563380254</v>
      </c>
      <c r="I13" s="66">
        <v>0.11538461538461542</v>
      </c>
      <c r="J13" s="66">
        <v>-0.020270270270270285</v>
      </c>
      <c r="K13" s="66">
        <v>0.45</v>
      </c>
      <c r="L13" s="67">
        <v>0.02769748634012581</v>
      </c>
    </row>
    <row r="14" spans="1:12" s="9" customFormat="1" ht="14.25">
      <c r="A14" s="57">
        <v>11</v>
      </c>
      <c r="B14" s="42" t="s">
        <v>53</v>
      </c>
      <c r="C14" s="43">
        <v>40114</v>
      </c>
      <c r="D14" s="43">
        <v>40401</v>
      </c>
      <c r="E14" s="66">
        <v>-0.0005579497006865664</v>
      </c>
      <c r="F14" s="66">
        <v>-0.004513107052127818</v>
      </c>
      <c r="G14" s="66">
        <v>0.024188110509155702</v>
      </c>
      <c r="H14" s="66">
        <v>0.015749689646757714</v>
      </c>
      <c r="I14" s="66">
        <v>-0.03003987953075138</v>
      </c>
      <c r="J14" s="66">
        <v>-0.007122597736419545</v>
      </c>
      <c r="K14" s="66">
        <v>0.0847969000000004</v>
      </c>
      <c r="L14" s="67">
        <v>0.006045460551684645</v>
      </c>
    </row>
    <row r="15" spans="1:12" s="9" customFormat="1" ht="14.25">
      <c r="A15" s="57">
        <v>12</v>
      </c>
      <c r="B15" s="42" t="s">
        <v>58</v>
      </c>
      <c r="C15" s="43">
        <v>40226</v>
      </c>
      <c r="D15" s="43">
        <v>40430</v>
      </c>
      <c r="E15" s="66">
        <v>0.00042387408446309394</v>
      </c>
      <c r="F15" s="66">
        <v>0.0044728634462327665</v>
      </c>
      <c r="G15" s="66">
        <v>0.03040413292472044</v>
      </c>
      <c r="H15" s="66">
        <v>0.049149857383482765</v>
      </c>
      <c r="I15" s="66">
        <v>0.08987380453850946</v>
      </c>
      <c r="J15" s="66">
        <v>0.006930662009975608</v>
      </c>
      <c r="K15" s="66">
        <v>3.8147900000000003</v>
      </c>
      <c r="L15" s="67">
        <v>0.12420379622227062</v>
      </c>
    </row>
    <row r="16" spans="1:12" s="9" customFormat="1" ht="14.25">
      <c r="A16" s="57">
        <v>13</v>
      </c>
      <c r="B16" s="42" t="s">
        <v>80</v>
      </c>
      <c r="C16" s="43">
        <v>40427</v>
      </c>
      <c r="D16" s="43">
        <v>40543</v>
      </c>
      <c r="E16" s="66">
        <v>0.00012583361493101464</v>
      </c>
      <c r="F16" s="66">
        <v>0.011235161692921158</v>
      </c>
      <c r="G16" s="66">
        <v>0.04154034927421679</v>
      </c>
      <c r="H16" s="66">
        <v>0.09778429247483689</v>
      </c>
      <c r="I16" s="66">
        <v>0.3488387519289351</v>
      </c>
      <c r="J16" s="66">
        <v>0.017066247696066572</v>
      </c>
      <c r="K16" s="66">
        <v>3.9595533000000085</v>
      </c>
      <c r="L16" s="67">
        <v>0.12986413763880966</v>
      </c>
    </row>
    <row r="17" spans="1:12" s="9" customFormat="1" ht="14.25">
      <c r="A17" s="57">
        <v>14</v>
      </c>
      <c r="B17" s="42" t="s">
        <v>67</v>
      </c>
      <c r="C17" s="43">
        <v>40444</v>
      </c>
      <c r="D17" s="43">
        <v>40638</v>
      </c>
      <c r="E17" s="66">
        <v>-0.0018559592486883103</v>
      </c>
      <c r="F17" s="66">
        <v>-0.00021380823049788056</v>
      </c>
      <c r="G17" s="66">
        <v>0.028054709134130995</v>
      </c>
      <c r="H17" s="66">
        <v>0.04302560769734054</v>
      </c>
      <c r="I17" s="66">
        <v>0.10141090866695857</v>
      </c>
      <c r="J17" s="66">
        <v>-0.007590462038114865</v>
      </c>
      <c r="K17" s="66">
        <v>0.8138547000000003</v>
      </c>
      <c r="L17" s="67">
        <v>0.04741117159946917</v>
      </c>
    </row>
    <row r="18" spans="1:12" s="9" customFormat="1" ht="14.25" collapsed="1">
      <c r="A18" s="57">
        <v>15</v>
      </c>
      <c r="B18" s="42" t="s">
        <v>86</v>
      </c>
      <c r="C18" s="43">
        <v>40427</v>
      </c>
      <c r="D18" s="43">
        <v>40708</v>
      </c>
      <c r="E18" s="66">
        <v>0.00121359845667679</v>
      </c>
      <c r="F18" s="66">
        <v>0.011795166684667402</v>
      </c>
      <c r="G18" s="66">
        <v>0.04589527760961398</v>
      </c>
      <c r="H18" s="66">
        <v>0.09503461467305341</v>
      </c>
      <c r="I18" s="66">
        <v>0.5491612650275188</v>
      </c>
      <c r="J18" s="66">
        <v>0.017048251824072436</v>
      </c>
      <c r="K18" s="66">
        <v>5.36459490000001</v>
      </c>
      <c r="L18" s="67">
        <v>0.15737445394356175</v>
      </c>
    </row>
    <row r="19" spans="1:12" s="9" customFormat="1" ht="14.25" collapsed="1">
      <c r="A19" s="57">
        <v>16</v>
      </c>
      <c r="B19" s="42" t="s">
        <v>60</v>
      </c>
      <c r="C19" s="43">
        <v>41026</v>
      </c>
      <c r="D19" s="43">
        <v>41242</v>
      </c>
      <c r="E19" s="66">
        <v>-0.004527707425021399</v>
      </c>
      <c r="F19" s="66">
        <v>-0.005954274013808547</v>
      </c>
      <c r="G19" s="66">
        <v>0.0325367554518301</v>
      </c>
      <c r="H19" s="66">
        <v>0.08677372691498197</v>
      </c>
      <c r="I19" s="66">
        <v>0.11517829697031035</v>
      </c>
      <c r="J19" s="66">
        <v>-0.009779785225275894</v>
      </c>
      <c r="K19" s="66">
        <v>2.1380950000000003</v>
      </c>
      <c r="L19" s="67">
        <v>0.10750370133213516</v>
      </c>
    </row>
    <row r="20" spans="1:12" ht="15.75" thickBot="1">
      <c r="A20" s="69"/>
      <c r="B20" s="73" t="s">
        <v>50</v>
      </c>
      <c r="C20" s="71" t="s">
        <v>24</v>
      </c>
      <c r="D20" s="71" t="s">
        <v>24</v>
      </c>
      <c r="E20" s="70">
        <f aca="true" t="shared" si="0" ref="E20:J20">AVERAGE(E4:E19)</f>
        <v>-0.0028344241549752014</v>
      </c>
      <c r="F20" s="70">
        <f t="shared" si="0"/>
        <v>0.0009876740619364796</v>
      </c>
      <c r="G20" s="70">
        <f t="shared" si="0"/>
        <v>-0.012285556340842666</v>
      </c>
      <c r="H20" s="70">
        <f t="shared" si="0"/>
        <v>0.028226888229119763</v>
      </c>
      <c r="I20" s="70">
        <f t="shared" si="0"/>
        <v>0.07881725671240429</v>
      </c>
      <c r="J20" s="70">
        <f t="shared" si="0"/>
        <v>0.0009886204856462521</v>
      </c>
      <c r="K20" s="71" t="s">
        <v>24</v>
      </c>
      <c r="L20" s="70">
        <f>AVERAGE(L4:L19)</f>
        <v>0.05066375108843263</v>
      </c>
    </row>
    <row r="21" spans="1:12" s="9" customFormat="1" ht="14.25">
      <c r="A21" s="111" t="s">
        <v>42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2" t="s">
        <v>36</v>
      </c>
      <c r="B1" s="122"/>
      <c r="C1" s="122"/>
      <c r="D1" s="122"/>
      <c r="E1" s="122"/>
      <c r="F1" s="122"/>
      <c r="G1" s="122"/>
    </row>
    <row r="2" spans="1:7" ht="30.75" customHeight="1" thickBot="1">
      <c r="A2" s="112" t="s">
        <v>22</v>
      </c>
      <c r="B2" s="126" t="s">
        <v>11</v>
      </c>
      <c r="C2" s="123" t="s">
        <v>28</v>
      </c>
      <c r="D2" s="124"/>
      <c r="E2" s="125" t="s">
        <v>29</v>
      </c>
      <c r="F2" s="124"/>
      <c r="G2" s="105" t="s">
        <v>44</v>
      </c>
    </row>
    <row r="3" spans="1:7" ht="15.75" thickBot="1">
      <c r="A3" s="113"/>
      <c r="B3" s="104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79</v>
      </c>
      <c r="C4" s="30">
        <v>4.988199999999953</v>
      </c>
      <c r="D4" s="63">
        <v>0.0033151643073574236</v>
      </c>
      <c r="E4" s="31">
        <v>30</v>
      </c>
      <c r="F4" s="63">
        <v>0.009630818619582664</v>
      </c>
      <c r="G4" s="45">
        <v>14.456722632423647</v>
      </c>
    </row>
    <row r="5" spans="1:7" ht="14.25">
      <c r="A5" s="81">
        <v>2</v>
      </c>
      <c r="B5" s="75" t="s">
        <v>59</v>
      </c>
      <c r="C5" s="30">
        <v>8.528740000000223</v>
      </c>
      <c r="D5" s="63">
        <v>0.0018199072745514308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58</v>
      </c>
      <c r="C6" s="30">
        <v>2.564050000000745</v>
      </c>
      <c r="D6" s="63">
        <v>0.0004241739286977109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21</v>
      </c>
      <c r="C7" s="30">
        <v>2.5579399999999444</v>
      </c>
      <c r="D7" s="63">
        <v>0.002468099166259956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80</v>
      </c>
      <c r="C8" s="30">
        <v>0.22839000000013035</v>
      </c>
      <c r="D8" s="63">
        <v>0.00012583692034313042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89</v>
      </c>
      <c r="C9" s="30">
        <v>-0.14269000000000231</v>
      </c>
      <c r="D9" s="63">
        <v>-0.0006233063727518111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62</v>
      </c>
      <c r="C10" s="30">
        <v>-0.46254000000003725</v>
      </c>
      <c r="D10" s="63">
        <v>-0.0006277689256065284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53</v>
      </c>
      <c r="C11" s="30">
        <v>-1.5538999999999068</v>
      </c>
      <c r="D11" s="63">
        <v>-0.000557924717956437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67</v>
      </c>
      <c r="C12" s="30">
        <v>-4.829790000000037</v>
      </c>
      <c r="D12" s="63">
        <v>-0.0018559913650762663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60</v>
      </c>
      <c r="C13" s="30">
        <v>-18.228590000000317</v>
      </c>
      <c r="D13" s="63">
        <v>-0.004527487814142437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78</v>
      </c>
      <c r="C14" s="30">
        <v>-35.45171999999997</v>
      </c>
      <c r="D14" s="63">
        <v>-0.02331220109758511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85</v>
      </c>
      <c r="C15" s="30">
        <v>-53.504540000002834</v>
      </c>
      <c r="D15" s="63">
        <v>-0.0021733263613795627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81</v>
      </c>
      <c r="C16" s="30">
        <v>216.41618999999764</v>
      </c>
      <c r="D16" s="63">
        <v>0.003100976334311362</v>
      </c>
      <c r="E16" s="31">
        <v>-10</v>
      </c>
      <c r="F16" s="63">
        <v>-0.0009521089212605922</v>
      </c>
      <c r="G16" s="45">
        <v>-66.68881438636848</v>
      </c>
    </row>
    <row r="17" spans="1:7" ht="14.25">
      <c r="A17" s="81">
        <v>14</v>
      </c>
      <c r="B17" s="75" t="s">
        <v>84</v>
      </c>
      <c r="C17" s="30">
        <v>-212.4135099999998</v>
      </c>
      <c r="D17" s="63">
        <v>-0.021979386443102517</v>
      </c>
      <c r="E17" s="31">
        <v>-76923</v>
      </c>
      <c r="F17" s="63">
        <v>-0.011678746785129764</v>
      </c>
      <c r="G17" s="45">
        <v>-112.25201742787048</v>
      </c>
    </row>
    <row r="18" spans="1:7" ht="14.25">
      <c r="A18" s="81">
        <v>15</v>
      </c>
      <c r="B18" s="75" t="s">
        <v>75</v>
      </c>
      <c r="C18" s="30">
        <v>-147.60601999999955</v>
      </c>
      <c r="D18" s="63">
        <v>-0.01598434104398368</v>
      </c>
      <c r="E18" s="31">
        <v>-119</v>
      </c>
      <c r="F18" s="63">
        <v>-0.014091178211959739</v>
      </c>
      <c r="G18" s="45">
        <v>-129.52782783895768</v>
      </c>
    </row>
    <row r="19" spans="1:7" ht="14.25">
      <c r="A19" s="81">
        <v>16</v>
      </c>
      <c r="B19" s="75" t="s">
        <v>86</v>
      </c>
      <c r="C19" s="30">
        <v>-258.9425299999993</v>
      </c>
      <c r="D19" s="63">
        <v>-0.037543056092142806</v>
      </c>
      <c r="E19" s="31">
        <v>-42</v>
      </c>
      <c r="F19" s="63">
        <v>-0.03870967741935484</v>
      </c>
      <c r="G19" s="45">
        <v>-267.1943957419354</v>
      </c>
    </row>
    <row r="20" spans="1:7" ht="15.75" thickBot="1">
      <c r="A20" s="58"/>
      <c r="B20" s="59" t="s">
        <v>23</v>
      </c>
      <c r="C20" s="49">
        <v>-497.85232000000315</v>
      </c>
      <c r="D20" s="62">
        <v>-0.003382343177416084</v>
      </c>
      <c r="E20" s="50">
        <v>-77064</v>
      </c>
      <c r="F20" s="62">
        <v>-0.011493954577223105</v>
      </c>
      <c r="G20" s="51">
        <v>-561.2063327627084</v>
      </c>
    </row>
    <row r="22" ht="14.25">
      <c r="D22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8" sqref="B18: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78</v>
      </c>
      <c r="C2" s="66">
        <v>-0.02331220654288313</v>
      </c>
    </row>
    <row r="3" spans="1:5" ht="14.25">
      <c r="A3" s="14"/>
      <c r="B3" s="42" t="s">
        <v>84</v>
      </c>
      <c r="C3" s="66">
        <v>-0.013605442176870763</v>
      </c>
      <c r="D3" s="14"/>
      <c r="E3" s="14"/>
    </row>
    <row r="4" spans="1:5" ht="14.25">
      <c r="A4" s="14"/>
      <c r="B4" s="42" t="s">
        <v>79</v>
      </c>
      <c r="C4" s="66">
        <v>-0.006255416247271994</v>
      </c>
      <c r="D4" s="14"/>
      <c r="E4" s="14"/>
    </row>
    <row r="5" spans="1:5" ht="14.25">
      <c r="A5" s="14"/>
      <c r="B5" s="42" t="s">
        <v>60</v>
      </c>
      <c r="C5" s="66">
        <v>-0.004527707425021399</v>
      </c>
      <c r="D5" s="14"/>
      <c r="E5" s="14"/>
    </row>
    <row r="6" spans="1:5" ht="14.25">
      <c r="A6" s="14"/>
      <c r="B6" s="42" t="s">
        <v>85</v>
      </c>
      <c r="C6" s="66">
        <v>-0.002173333739881822</v>
      </c>
      <c r="D6" s="14"/>
      <c r="E6" s="14"/>
    </row>
    <row r="7" spans="1:5" ht="14.25">
      <c r="A7" s="14"/>
      <c r="B7" s="42" t="s">
        <v>75</v>
      </c>
      <c r="C7" s="66">
        <v>-0.0019202962732408624</v>
      </c>
      <c r="D7" s="14"/>
      <c r="E7" s="14"/>
    </row>
    <row r="8" spans="1:5" ht="14.25">
      <c r="A8" s="14"/>
      <c r="B8" s="42" t="s">
        <v>67</v>
      </c>
      <c r="C8" s="66">
        <v>-0.0018559592486883103</v>
      </c>
      <c r="D8" s="14"/>
      <c r="E8" s="14"/>
    </row>
    <row r="9" spans="1:5" ht="14.25">
      <c r="A9" s="14"/>
      <c r="B9" s="42" t="s">
        <v>62</v>
      </c>
      <c r="C9" s="66">
        <v>-0.0006268009832025578</v>
      </c>
      <c r="D9" s="14"/>
      <c r="E9" s="14"/>
    </row>
    <row r="10" spans="1:5" ht="14.25">
      <c r="A10" s="14"/>
      <c r="B10" s="42" t="s">
        <v>89</v>
      </c>
      <c r="C10" s="66">
        <v>-0.0006235923178073977</v>
      </c>
      <c r="D10" s="14"/>
      <c r="E10" s="14"/>
    </row>
    <row r="11" spans="1:5" ht="14.25">
      <c r="A11" s="14"/>
      <c r="B11" s="42" t="s">
        <v>53</v>
      </c>
      <c r="C11" s="66">
        <v>-0.0005579497006865664</v>
      </c>
      <c r="D11" s="14"/>
      <c r="E11" s="14"/>
    </row>
    <row r="12" spans="1:5" ht="14.25">
      <c r="A12" s="14"/>
      <c r="B12" s="42" t="s">
        <v>80</v>
      </c>
      <c r="C12" s="66">
        <v>0.00012583361493101464</v>
      </c>
      <c r="D12" s="14"/>
      <c r="E12" s="14"/>
    </row>
    <row r="13" spans="1:5" ht="14.25">
      <c r="A13" s="14"/>
      <c r="B13" s="42" t="s">
        <v>58</v>
      </c>
      <c r="C13" s="66">
        <v>0.00042387408446309394</v>
      </c>
      <c r="D13" s="14"/>
      <c r="E13" s="14"/>
    </row>
    <row r="14" spans="1:5" ht="14.25">
      <c r="A14" s="14"/>
      <c r="B14" s="42" t="s">
        <v>86</v>
      </c>
      <c r="C14" s="66">
        <v>0.00121359845667679</v>
      </c>
      <c r="D14" s="14"/>
      <c r="E14" s="14"/>
    </row>
    <row r="15" spans="1:5" ht="14.25">
      <c r="A15" s="14"/>
      <c r="B15" s="42" t="s">
        <v>59</v>
      </c>
      <c r="C15" s="66">
        <v>0.0018191612557552084</v>
      </c>
      <c r="D15" s="14"/>
      <c r="E15" s="14"/>
    </row>
    <row r="16" spans="1:5" ht="14.25">
      <c r="A16" s="14"/>
      <c r="B16" s="42" t="s">
        <v>21</v>
      </c>
      <c r="C16" s="66">
        <v>0.0024681061577140895</v>
      </c>
      <c r="D16" s="14"/>
      <c r="E16" s="14"/>
    </row>
    <row r="17" spans="1:5" ht="14.25">
      <c r="A17" s="14"/>
      <c r="B17" s="42" t="s">
        <v>81</v>
      </c>
      <c r="C17" s="66">
        <v>0.004057344606411384</v>
      </c>
      <c r="D17" s="14"/>
      <c r="E17" s="14"/>
    </row>
    <row r="18" spans="2:3" ht="14.25">
      <c r="B18" s="42" t="s">
        <v>20</v>
      </c>
      <c r="C18" s="68">
        <v>-0.014964974908832196</v>
      </c>
    </row>
    <row r="19" spans="2:3" ht="14.25">
      <c r="B19" s="14" t="s">
        <v>25</v>
      </c>
      <c r="C19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87</v>
      </c>
      <c r="C3" s="91" t="s">
        <v>7</v>
      </c>
      <c r="D3" s="94" t="s">
        <v>88</v>
      </c>
      <c r="E3" s="95">
        <v>721464.4303</v>
      </c>
      <c r="F3" s="83">
        <v>1987</v>
      </c>
      <c r="G3" s="95">
        <v>363.0923</v>
      </c>
      <c r="H3" s="96">
        <v>1000</v>
      </c>
      <c r="I3" s="97" t="s">
        <v>73</v>
      </c>
      <c r="J3" s="98" t="s">
        <v>27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>
        <f>SUM(E3:E3)</f>
        <v>721464.4303</v>
      </c>
      <c r="F4" s="54">
        <f>SUM(F3:F3)</f>
        <v>1987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8" t="s">
        <v>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.75" customHeight="1" thickBot="1">
      <c r="A2" s="112" t="s">
        <v>22</v>
      </c>
      <c r="B2" s="116" t="s">
        <v>11</v>
      </c>
      <c r="C2" s="118" t="s">
        <v>12</v>
      </c>
      <c r="D2" s="120" t="s">
        <v>13</v>
      </c>
      <c r="E2" s="114" t="s">
        <v>14</v>
      </c>
      <c r="F2" s="115"/>
      <c r="G2" s="115"/>
      <c r="H2" s="115"/>
      <c r="I2" s="115"/>
      <c r="J2" s="115"/>
      <c r="K2" s="115"/>
      <c r="L2" s="115"/>
    </row>
    <row r="3" spans="1:12" ht="63.75" customHeight="1" thickBot="1">
      <c r="A3" s="113"/>
      <c r="B3" s="117"/>
      <c r="C3" s="119"/>
      <c r="D3" s="121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87</v>
      </c>
      <c r="C4" s="101">
        <v>39048</v>
      </c>
      <c r="D4" s="101">
        <v>39140</v>
      </c>
      <c r="E4" s="102">
        <v>0</v>
      </c>
      <c r="F4" s="102" t="s">
        <v>52</v>
      </c>
      <c r="G4" s="102" t="s">
        <v>52</v>
      </c>
      <c r="H4" s="102">
        <v>-0.005947739831487109</v>
      </c>
      <c r="I4" s="102">
        <v>-0.05041933074457361</v>
      </c>
      <c r="J4" s="102" t="s">
        <v>52</v>
      </c>
      <c r="K4" s="103">
        <v>-0.6369076999999999</v>
      </c>
      <c r="L4" s="103">
        <v>-0.057989091349682775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>
        <f>AVERAGE(E4)</f>
        <v>0</v>
      </c>
      <c r="F5" s="70" t="s">
        <v>52</v>
      </c>
      <c r="G5" s="70" t="s">
        <v>52</v>
      </c>
      <c r="H5" s="70">
        <f>AVERAGE(H4)</f>
        <v>-0.005947739831487109</v>
      </c>
      <c r="I5" s="70">
        <f>AVERAGE(I4)</f>
        <v>-0.05041933074457361</v>
      </c>
      <c r="J5" s="70" t="s">
        <v>52</v>
      </c>
      <c r="K5" s="72" t="s">
        <v>24</v>
      </c>
      <c r="L5" s="70">
        <f>AVERAGE(L4)</f>
        <v>-0.057989091349682775</v>
      </c>
    </row>
    <row r="6" spans="1:12" s="9" customFormat="1" ht="14.25">
      <c r="A6" s="111" t="s">
        <v>42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2" t="s">
        <v>37</v>
      </c>
      <c r="B1" s="122"/>
      <c r="C1" s="122"/>
      <c r="D1" s="122"/>
      <c r="E1" s="122"/>
      <c r="F1" s="122"/>
      <c r="G1" s="122"/>
    </row>
    <row r="2" spans="1:7" s="11" customFormat="1" ht="15.75" thickBot="1">
      <c r="A2" s="112" t="s">
        <v>22</v>
      </c>
      <c r="B2" s="126" t="s">
        <v>11</v>
      </c>
      <c r="C2" s="125" t="s">
        <v>28</v>
      </c>
      <c r="D2" s="124"/>
      <c r="E2" s="125" t="s">
        <v>29</v>
      </c>
      <c r="F2" s="124"/>
      <c r="G2" s="105" t="s">
        <v>44</v>
      </c>
    </row>
    <row r="3" spans="1:7" s="11" customFormat="1" ht="15.75" thickBot="1">
      <c r="A3" s="113"/>
      <c r="B3" s="104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87</v>
      </c>
      <c r="C4" s="30">
        <v>0</v>
      </c>
      <c r="D4" s="93">
        <v>0</v>
      </c>
      <c r="E4" s="31">
        <v>0</v>
      </c>
      <c r="F4" s="93">
        <v>0</v>
      </c>
      <c r="G4" s="92">
        <v>0</v>
      </c>
    </row>
    <row r="5" spans="1:7" ht="15.75" thickBot="1">
      <c r="A5" s="60"/>
      <c r="B5" s="48" t="s">
        <v>23</v>
      </c>
      <c r="C5" s="49">
        <v>0</v>
      </c>
      <c r="D5" s="62">
        <v>0</v>
      </c>
      <c r="E5" s="50">
        <v>0</v>
      </c>
      <c r="F5" s="62">
        <v>0</v>
      </c>
      <c r="G5" s="51">
        <v>0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87</v>
      </c>
      <c r="C2" s="68">
        <v>0</v>
      </c>
      <c r="D2" s="21"/>
      <c r="E2" s="21"/>
    </row>
    <row r="3" spans="1:4" ht="14.25">
      <c r="A3" s="21"/>
      <c r="B3" s="85" t="s">
        <v>20</v>
      </c>
      <c r="C3" s="106">
        <v>-0.014964974908832196</v>
      </c>
      <c r="D3" s="21"/>
    </row>
    <row r="4" spans="2:3" ht="14.25">
      <c r="B4" s="84" t="s">
        <v>25</v>
      </c>
      <c r="C4" s="10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63</v>
      </c>
      <c r="C3" s="76" t="s">
        <v>7</v>
      </c>
      <c r="D3" s="76" t="s">
        <v>9</v>
      </c>
      <c r="E3" s="78">
        <v>3687168.44</v>
      </c>
      <c r="F3" s="11">
        <v>152637</v>
      </c>
      <c r="G3" s="78">
        <v>24.1565</v>
      </c>
      <c r="H3" s="77">
        <v>100</v>
      </c>
      <c r="I3" s="76" t="s">
        <v>64</v>
      </c>
      <c r="J3" s="41" t="s">
        <v>26</v>
      </c>
    </row>
    <row r="4" spans="1:10" ht="14.25" customHeight="1">
      <c r="A4" s="40">
        <v>2</v>
      </c>
      <c r="B4" s="76" t="s">
        <v>61</v>
      </c>
      <c r="C4" s="76" t="s">
        <v>7</v>
      </c>
      <c r="D4" s="76" t="s">
        <v>69</v>
      </c>
      <c r="E4" s="78">
        <v>3533576.59</v>
      </c>
      <c r="F4" s="11">
        <v>173506</v>
      </c>
      <c r="G4" s="78">
        <v>20.3657</v>
      </c>
      <c r="H4" s="77">
        <v>10</v>
      </c>
      <c r="I4" s="76" t="s">
        <v>70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7220745.029999999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2024-02-09T09:47:57Z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