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37D06753-CF43-4B01-9B2A-4A15C7A258AB}" xr6:coauthVersionLast="47" xr6:coauthVersionMax="47" xr10:uidLastSave="{00000000-0000-0000-0000-000000000000}"/>
  <bookViews>
    <workbookView xWindow="-120" yWindow="-120" windowWidth="29040" windowHeight="15840" tabRatio="904" xr2:uid="{84492A54-C618-4569-BB9A-4FA73D1C9E99}"/>
  </bookViews>
  <sheets>
    <sheet name="ЧВА" sheetId="12" r:id="rId1"/>
    <sheet name="Структура активів НПФ" sheetId="26" r:id="rId2"/>
    <sheet name="Доходність" sheetId="21" r:id="rId3"/>
    <sheet name="Доходність (графік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'Доходність (графік)'!$A$1:$B$1</definedName>
    <definedName name="_xlnm._FilterDatabase" localSheetId="0" hidden="1">ЧВА!#REF!</definedName>
    <definedName name="cevv">#REF!</definedName>
    <definedName name="_xlnm.Print_Area" localSheetId="0">ЧВА!#REF!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21" l="1"/>
  <c r="F47" i="21"/>
  <c r="G47" i="21"/>
  <c r="H47" i="21"/>
  <c r="J47" i="21"/>
  <c r="F46" i="12"/>
  <c r="E46" i="12"/>
  <c r="P46" i="26"/>
  <c r="Q46" i="26" s="1"/>
  <c r="E46" i="26"/>
  <c r="N46" i="26"/>
  <c r="O46" i="26"/>
  <c r="L46" i="26"/>
  <c r="M46" i="26"/>
  <c r="J46" i="26"/>
  <c r="K46" i="26"/>
  <c r="H46" i="26"/>
  <c r="I46" i="26"/>
  <c r="F46" i="26"/>
  <c r="G46" i="26"/>
</calcChain>
</file>

<file path=xl/sharedStrings.xml><?xml version="1.0" encoding="utf-8"?>
<sst xmlns="http://schemas.openxmlformats.org/spreadsheetml/2006/main" count="571" uniqueCount="163">
  <si>
    <t>Назва фонду</t>
  </si>
  <si>
    <t>Депозити у євро</t>
  </si>
  <si>
    <t>Депозити у дол. США</t>
  </si>
  <si>
    <t>N з/п</t>
  </si>
  <si>
    <t>Разом</t>
  </si>
  <si>
    <t>х</t>
  </si>
  <si>
    <t>1 місяць</t>
  </si>
  <si>
    <t>6 місяців</t>
  </si>
  <si>
    <t>"Золотий" депозит (за офіційним курсом золота)</t>
  </si>
  <si>
    <t>ОВДП у гривні (однорічні)</t>
  </si>
  <si>
    <t>Зміна ЧВА за місяць, %</t>
  </si>
  <si>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</si>
  <si>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</si>
  <si>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</si>
  <si>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</si>
  <si>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</si>
  <si>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</si>
  <si>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</si>
  <si>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Дата реєстрації НПФ як фінустанови</t>
  </si>
  <si>
    <t>Ранг</t>
  </si>
  <si>
    <t>Доходність фондів, %</t>
  </si>
  <si>
    <t>3 місяці</t>
  </si>
  <si>
    <t>Зміна ЧВО за місяць</t>
  </si>
  <si>
    <t>ЧВА на кінець місяця, грн</t>
  </si>
  <si>
    <t>Зміна ЧВА за місяць, грн</t>
  </si>
  <si>
    <t>36274196</t>
  </si>
  <si>
    <t>відкритий</t>
  </si>
  <si>
    <t>34167520</t>
  </si>
  <si>
    <t>33262460</t>
  </si>
  <si>
    <t>34729800</t>
  </si>
  <si>
    <t>33058272</t>
  </si>
  <si>
    <t>34985916</t>
  </si>
  <si>
    <t>33629394</t>
  </si>
  <si>
    <t>корпоративний</t>
  </si>
  <si>
    <t>33105725</t>
  </si>
  <si>
    <t>34832684</t>
  </si>
  <si>
    <t>професійний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</si>
  <si>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</si>
  <si>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</si>
  <si>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</si>
  <si>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</si>
  <si>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</si>
  <si>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</si>
  <si>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</si>
  <si>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</si>
  <si>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</si>
  <si>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</si>
  <si>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34355367</t>
  </si>
  <si>
    <t>41866193</t>
  </si>
  <si>
    <t>36124190</t>
  </si>
  <si>
    <t>35274991</t>
  </si>
  <si>
    <t>34004029</t>
  </si>
  <si>
    <t>37900416</t>
  </si>
  <si>
    <t>38356406</t>
  </si>
  <si>
    <t>33404451</t>
  </si>
  <si>
    <t>35464353</t>
  </si>
  <si>
    <t>34384775</t>
  </si>
  <si>
    <t>33163504</t>
  </si>
  <si>
    <t>33100470</t>
  </si>
  <si>
    <t>33060428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</si>
  <si>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</si>
  <si>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</si>
  <si>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</si>
  <si>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</si>
  <si>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</si>
  <si>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</si>
  <si>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</si>
  <si>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</si>
  <si>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</si>
  <si>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</si>
  <si>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</si>
  <si>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1 рік</t>
  </si>
  <si>
    <t>Доходність НПФ (Зміна ЧВО)</t>
  </si>
  <si>
    <t>Середнє значення</t>
  </si>
  <si>
    <t>Код ЄДРПОУ</t>
  </si>
  <si>
    <t>Депозити у грн.</t>
  </si>
  <si>
    <t>Ренкінг за ЧВА НПФ на кінець місяця</t>
  </si>
  <si>
    <t>Вид</t>
  </si>
  <si>
    <t>Середня доходність НПФ</t>
  </si>
  <si>
    <t>ЦП в активах фонду, %</t>
  </si>
  <si>
    <t>Грошові кошти в активах фонду, %</t>
  </si>
  <si>
    <t>Об'єкти нерухомості в активах фонду, %</t>
  </si>
  <si>
    <t>Банківські метали в активах фонду, %</t>
  </si>
  <si>
    <t>Інші інвестиції в активах фонду, %</t>
  </si>
  <si>
    <t>Дебіторська заборгованість в активах фонду, %</t>
  </si>
  <si>
    <t>з початку року</t>
  </si>
  <si>
    <t>Структура активів НПФ на кінець місяця</t>
  </si>
  <si>
    <t>Кількість одиниць пенсійних активів, од.</t>
  </si>
  <si>
    <t>ЧВО, грн</t>
  </si>
  <si>
    <t>Назва КУА (усі, які управляють активами фонду)</t>
  </si>
  <si>
    <t>ВНПФ "РЕЗЕРВ"</t>
  </si>
  <si>
    <t>ВНПФ "СОЦІАЛЬНА ПІДТРИМКА"</t>
  </si>
  <si>
    <t>ВНПФ "Український пенсійний фонд"</t>
  </si>
  <si>
    <t>НТ "ВНПФ "ЄВРОПА"</t>
  </si>
  <si>
    <t>НТ "ВНПФ "АРТА"</t>
  </si>
  <si>
    <t>ВПФ "Фармацевтичний"</t>
  </si>
  <si>
    <t>ТОВ "КУА "Гарантія-Інвест"</t>
  </si>
  <si>
    <t>НТ ВНПФ "Прикарпаття"</t>
  </si>
  <si>
    <t>ВНПФ "Європейський вибір"</t>
  </si>
  <si>
    <t>ВНПФ "Лаурус"</t>
  </si>
  <si>
    <r>
      <t>Назва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АНПФ фонду</t>
    </r>
  </si>
  <si>
    <t>ТОВ "АЦПО"</t>
  </si>
  <si>
    <t>ТОВ "КУА "ДІамант Інвест Менеджмент"</t>
  </si>
  <si>
    <t>ТОВ "КУА  АПФ"СИНТАКС-ІНВЕСТ"</t>
  </si>
  <si>
    <t>ТОВ "КУА "Універ Менеджмент"</t>
  </si>
  <si>
    <t>ВНПФ "Всеукраїнський пенсійний фонд"</t>
  </si>
  <si>
    <t>ТОВ "КУА "ФІНГРІН"</t>
  </si>
  <si>
    <t>ТОВ "КУА "ОТП Капітал"</t>
  </si>
  <si>
    <t>ТОВ "ВСЕАПФ"</t>
  </si>
  <si>
    <t>ТОВ "КУА "Всесвіт"</t>
  </si>
  <si>
    <t>ТОВ "КУА "Академiя Iнвестментс"</t>
  </si>
  <si>
    <t>ТОВ "АПФ "ЛІГА ПЕНСІЯ"</t>
  </si>
  <si>
    <t>ТОВ "КУА ОЗОН"</t>
  </si>
  <si>
    <t>ТОВ "КУА" Магістр"</t>
  </si>
  <si>
    <t>ТОВ "АРТА УПРАВЛІННЯ АКТИВАМИ"</t>
  </si>
  <si>
    <t>ВНПФ "СТОЛИЧНИЙ РЕЗЕРВ"</t>
  </si>
  <si>
    <t>ПрАТ"КУА"НАЦIОНАЛЬНИЙ РЕЗЕРВ"</t>
  </si>
  <si>
    <t>ТОВ «КУА-АПФ «АПІНВЕСТ»</t>
  </si>
  <si>
    <t>ТОВ "КУА АПФ "ОпІка"</t>
  </si>
  <si>
    <t>ТОВ КУА "ОПІКА-КАПІТАЛ"</t>
  </si>
  <si>
    <t>НТ "ВНПФ "РЕЗЕРВ Р?ВНЕНЩИНИ"</t>
  </si>
  <si>
    <t>ТОВ "КУА "Західінвест"</t>
  </si>
  <si>
    <t>ТОВ "ВУК"</t>
  </si>
  <si>
    <t>ТЗОВ "КУА "ОПТІМА - КАПІТАЛ"</t>
  </si>
  <si>
    <t>ПрАТ "КУА АПФ "Брокбізнесінвест"</t>
  </si>
  <si>
    <t>ПрАТ "ПРIНКОМ"</t>
  </si>
  <si>
    <t>ТОВ "Керуючий адміністратор ПФ "Паритет"</t>
  </si>
  <si>
    <t>ВНПФ "Україна"</t>
  </si>
  <si>
    <t>ТОВ "КУА "АРТ-КАПІТАЛ МЕНЕДЖМЕНТ"</t>
  </si>
  <si>
    <t>ПрАТ "КIНТО"</t>
  </si>
  <si>
    <t>ТОВ "КУА "Івекс Ессет Менеджмент"</t>
  </si>
  <si>
    <t>ВПФ "Приватфонд"</t>
  </si>
  <si>
    <t>НТ "ВНПФ "ВЗАЄМОДОПОМОГА"</t>
  </si>
  <si>
    <t>НТ "ВНПФ "Національний"</t>
  </si>
  <si>
    <t>ВНПФ"ПРИЧЕТНІСТЬ"</t>
  </si>
  <si>
    <t>ВПФ "ПенсІйний капІтал"</t>
  </si>
  <si>
    <t>НТ "ВПФ "СоцІальна перспектива"</t>
  </si>
  <si>
    <t>НТ "ВНПФ "Фонд пенсІйних заощаджень"</t>
  </si>
  <si>
    <t>ВНПФ "ПенсІйна опІка"</t>
  </si>
  <si>
    <t>ВНПФ "Емерит-Україна"</t>
  </si>
  <si>
    <t>ВНПФ "ІнІцІатива"</t>
  </si>
  <si>
    <t>ВПФ "ОТП ПенсІя"</t>
  </si>
  <si>
    <t>ВНПФ "НадІйна перспектива"</t>
  </si>
  <si>
    <t>ВНПФ"Джерело"</t>
  </si>
  <si>
    <t>ВНПФ "Золота осІнь"</t>
  </si>
  <si>
    <t>НТ ВНПФ "Український пенсійний капітал"</t>
  </si>
  <si>
    <t>ПНПФ "Шахтар"</t>
  </si>
  <si>
    <t>НТ "НППФ "Хлібний"</t>
  </si>
  <si>
    <t>ПНПФ "МагІстраль"</t>
  </si>
  <si>
    <t>НПФ "ВПФ "ФРІФЛАЙТ"</t>
  </si>
  <si>
    <t>НТ «НКПФ ВАТ «Укрексімбанк»</t>
  </si>
  <si>
    <t>НТ "ВПФ "ДинастІя"</t>
  </si>
  <si>
    <t>НТ  "ВНПФ "ВСІ"</t>
  </si>
  <si>
    <t>НТ "ВПФ "Соцiальний стандарт"</t>
  </si>
  <si>
    <t>НО "ВПФ "Соціальні гарантії"</t>
  </si>
  <si>
    <t>ВНПФ "Ніка"</t>
  </si>
  <si>
    <t>ВНПФ "Покрова"</t>
  </si>
  <si>
    <t>КНПФ ТПП України</t>
  </si>
  <si>
    <t>ВНПФ "Гарант-Пенсія"</t>
  </si>
  <si>
    <t>ВНПФ «ТУРБОТА»</t>
  </si>
  <si>
    <t>НО ВНПФ "Довіра - Україна"</t>
  </si>
  <si>
    <t>ТОВ "АПФ "АДМІНІСТРАТОР ПЕНСІЙНОГО РЕЗЕРВУ"</t>
  </si>
  <si>
    <t>ТОВ "КУА "Гранд Iнвест"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</si>
</sst>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#,##0.00&quot; грн.&quot;;\-#,##0.00&quot; грн.&quot;"/>
    <numFmt numFmtId="177" formatCode="0.0000"/>
    <numFmt numFmtId="181" formatCode="dd\.mm\.yyyy;@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3" xfId="3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1" fillId="0" borderId="3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vertical="center" wrapText="1"/>
    </xf>
    <xf numFmtId="10" fontId="11" fillId="0" borderId="5" xfId="5" applyNumberFormat="1" applyFont="1" applyFill="1" applyBorder="1" applyAlignment="1">
      <alignment horizontal="right" vertical="center" indent="1"/>
    </xf>
    <xf numFmtId="10" fontId="11" fillId="0" borderId="6" xfId="5" applyNumberFormat="1" applyFont="1" applyFill="1" applyBorder="1" applyAlignment="1">
      <alignment horizontal="right" vertical="center" indent="1"/>
    </xf>
    <xf numFmtId="10" fontId="11" fillId="0" borderId="7" xfId="5" applyNumberFormat="1" applyFont="1" applyFill="1" applyBorder="1" applyAlignment="1">
      <alignment horizontal="right" vertical="center" indent="1"/>
    </xf>
    <xf numFmtId="0" fontId="11" fillId="0" borderId="8" xfId="3" applyFont="1" applyFill="1" applyBorder="1" applyAlignment="1">
      <alignment horizontal="left" vertical="center" wrapText="1"/>
    </xf>
    <xf numFmtId="10" fontId="11" fillId="0" borderId="9" xfId="5" applyNumberFormat="1" applyFont="1" applyFill="1" applyBorder="1" applyAlignment="1">
      <alignment horizontal="right" vertical="center" indent="1"/>
    </xf>
    <xf numFmtId="10" fontId="15" fillId="0" borderId="5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13" fillId="0" borderId="10" xfId="0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vertical="center" wrapText="1"/>
    </xf>
    <xf numFmtId="0" fontId="0" fillId="0" borderId="0" xfId="0" applyFill="1"/>
    <xf numFmtId="0" fontId="17" fillId="0" borderId="0" xfId="0" applyFont="1" applyFill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5" xfId="0" applyFont="1" applyFill="1" applyBorder="1" applyAlignment="1">
      <alignment horizontal="left" vertical="center"/>
    </xf>
    <xf numFmtId="0" fontId="15" fillId="0" borderId="15" xfId="3" applyFont="1" applyFill="1" applyBorder="1" applyAlignment="1">
      <alignment vertical="center" wrapText="1"/>
    </xf>
    <xf numFmtId="10" fontId="15" fillId="0" borderId="15" xfId="5" applyNumberFormat="1" applyFont="1" applyFill="1" applyBorder="1" applyAlignment="1">
      <alignment horizontal="center" vertical="center" wrapText="1"/>
    </xf>
    <xf numFmtId="10" fontId="15" fillId="0" borderId="15" xfId="5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0" fontId="19" fillId="0" borderId="16" xfId="4" applyFont="1" applyFill="1" applyBorder="1" applyAlignment="1">
      <alignment wrapText="1"/>
    </xf>
    <xf numFmtId="0" fontId="19" fillId="0" borderId="17" xfId="4" applyFont="1" applyFill="1" applyBorder="1" applyAlignment="1">
      <alignment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0" fontId="15" fillId="0" borderId="20" xfId="5" applyNumberFormat="1" applyFont="1" applyFill="1" applyBorder="1" applyAlignment="1">
      <alignment horizontal="right" vertical="center" wrapText="1"/>
    </xf>
    <xf numFmtId="10" fontId="19" fillId="0" borderId="18" xfId="5" applyNumberFormat="1" applyFont="1" applyFill="1" applyBorder="1" applyAlignment="1">
      <alignment horizontal="right" vertical="center" wrapText="1"/>
    </xf>
    <xf numFmtId="10" fontId="19" fillId="0" borderId="16" xfId="5" applyNumberFormat="1" applyFont="1" applyFill="1" applyBorder="1" applyAlignment="1">
      <alignment horizontal="right" vertical="center" wrapText="1"/>
    </xf>
    <xf numFmtId="10" fontId="19" fillId="0" borderId="19" xfId="5" applyNumberFormat="1" applyFont="1" applyFill="1" applyBorder="1" applyAlignment="1">
      <alignment horizontal="right" vertical="center" wrapText="1"/>
    </xf>
    <xf numFmtId="10" fontId="19" fillId="0" borderId="17" xfId="5" applyNumberFormat="1" applyFont="1" applyFill="1" applyBorder="1" applyAlignment="1">
      <alignment horizontal="right" vertical="center" wrapText="1"/>
    </xf>
    <xf numFmtId="181" fontId="19" fillId="0" borderId="16" xfId="4" applyNumberFormat="1" applyFont="1" applyFill="1" applyBorder="1" applyAlignment="1">
      <alignment horizontal="right" wrapText="1"/>
    </xf>
    <xf numFmtId="181" fontId="19" fillId="0" borderId="17" xfId="4" applyNumberFormat="1" applyFont="1" applyFill="1" applyBorder="1" applyAlignment="1">
      <alignment horizontal="right" wrapText="1"/>
    </xf>
    <xf numFmtId="0" fontId="20" fillId="0" borderId="0" xfId="0" applyFont="1"/>
    <xf numFmtId="0" fontId="19" fillId="0" borderId="1" xfId="9" applyFont="1" applyFill="1" applyBorder="1" applyAlignment="1">
      <alignment wrapText="1"/>
    </xf>
    <xf numFmtId="10" fontId="19" fillId="0" borderId="21" xfId="5" applyNumberFormat="1" applyFont="1" applyFill="1" applyBorder="1" applyAlignment="1">
      <alignment horizontal="right" vertical="center" wrapText="1"/>
    </xf>
    <xf numFmtId="10" fontId="19" fillId="0" borderId="22" xfId="5" applyNumberFormat="1" applyFont="1" applyFill="1" applyBorder="1" applyAlignment="1">
      <alignment horizontal="right" vertical="center" wrapText="1"/>
    </xf>
    <xf numFmtId="10" fontId="15" fillId="0" borderId="23" xfId="5" applyNumberFormat="1" applyFont="1" applyFill="1" applyBorder="1" applyAlignment="1">
      <alignment horizontal="right" vertical="center" wrapText="1"/>
    </xf>
    <xf numFmtId="0" fontId="5" fillId="0" borderId="20" xfId="0" applyFont="1" applyFill="1" applyBorder="1" applyAlignment="1">
      <alignment horizontal="left" vertical="center"/>
    </xf>
    <xf numFmtId="0" fontId="12" fillId="0" borderId="24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0" fontId="7" fillId="0" borderId="25" xfId="0" applyFont="1" applyBorder="1" applyAlignment="1">
      <alignment horizontal="center" vertical="center" wrapText="1"/>
    </xf>
    <xf numFmtId="0" fontId="19" fillId="0" borderId="26" xfId="9" applyFont="1" applyFill="1" applyBorder="1" applyAlignment="1">
      <alignment wrapText="1"/>
    </xf>
    <xf numFmtId="0" fontId="19" fillId="0" borderId="26" xfId="9" applyFont="1" applyFill="1" applyBorder="1" applyAlignment="1"/>
    <xf numFmtId="4" fontId="19" fillId="0" borderId="27" xfId="9" applyNumberFormat="1" applyFont="1" applyFill="1" applyBorder="1" applyAlignment="1">
      <alignment horizontal="right" wrapText="1"/>
    </xf>
    <xf numFmtId="0" fontId="19" fillId="0" borderId="28" xfId="9" applyFont="1" applyFill="1" applyBorder="1" applyAlignment="1">
      <alignment horizontal="right" wrapText="1"/>
    </xf>
    <xf numFmtId="10" fontId="19" fillId="0" borderId="27" xfId="9" applyNumberFormat="1" applyFont="1" applyFill="1" applyBorder="1" applyAlignment="1">
      <alignment horizontal="right" wrapText="1"/>
    </xf>
    <xf numFmtId="0" fontId="7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4" fontId="12" fillId="0" borderId="34" xfId="0" applyNumberFormat="1" applyFont="1" applyBorder="1" applyAlignment="1">
      <alignment horizontal="center" vertical="center" wrapText="1"/>
    </xf>
    <xf numFmtId="4" fontId="12" fillId="0" borderId="34" xfId="0" applyNumberFormat="1" applyFont="1" applyFill="1" applyBorder="1" applyAlignment="1">
      <alignment horizontal="center" vertical="center" wrapText="1"/>
    </xf>
    <xf numFmtId="0" fontId="12" fillId="0" borderId="34" xfId="0" applyNumberFormat="1" applyFont="1" applyBorder="1" applyAlignment="1">
      <alignment horizontal="center" vertical="center" wrapText="1"/>
    </xf>
    <xf numFmtId="177" fontId="12" fillId="0" borderId="34" xfId="0" applyNumberFormat="1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10" fillId="0" borderId="1" xfId="8" applyFont="1" applyFill="1" applyBorder="1" applyAlignment="1">
      <alignment wrapText="1"/>
    </xf>
    <xf numFmtId="0" fontId="10" fillId="0" borderId="1" xfId="6" applyFont="1" applyFill="1" applyBorder="1" applyAlignment="1">
      <alignment wrapText="1"/>
    </xf>
    <xf numFmtId="4" fontId="10" fillId="0" borderId="1" xfId="8" applyNumberFormat="1" applyFont="1" applyFill="1" applyBorder="1" applyAlignment="1">
      <alignment horizontal="right" wrapText="1"/>
    </xf>
    <xf numFmtId="177" fontId="10" fillId="0" borderId="1" xfId="8" applyNumberFormat="1" applyFont="1" applyFill="1" applyBorder="1" applyAlignment="1">
      <alignment horizontal="right" wrapText="1"/>
    </xf>
    <xf numFmtId="0" fontId="10" fillId="0" borderId="17" xfId="4" applyFont="1" applyFill="1" applyBorder="1" applyAlignment="1">
      <alignment wrapText="1"/>
    </xf>
    <xf numFmtId="4" fontId="10" fillId="0" borderId="1" xfId="8" applyNumberFormat="1" applyFont="1" applyBorder="1"/>
    <xf numFmtId="4" fontId="10" fillId="0" borderId="0" xfId="8" applyNumberFormat="1" applyFont="1" applyFill="1" applyAlignment="1">
      <alignment horizontal="right" wrapText="1"/>
    </xf>
    <xf numFmtId="4" fontId="22" fillId="0" borderId="24" xfId="7" applyNumberFormat="1" applyFont="1" applyFill="1" applyBorder="1" applyAlignment="1">
      <alignment vertical="center" wrapText="1"/>
    </xf>
    <xf numFmtId="177" fontId="22" fillId="0" borderId="24" xfId="7" applyNumberFormat="1" applyFont="1" applyFill="1" applyBorder="1" applyAlignment="1">
      <alignment vertical="center" wrapText="1"/>
    </xf>
    <xf numFmtId="0" fontId="10" fillId="0" borderId="26" xfId="8" applyFont="1" applyFill="1" applyBorder="1" applyAlignment="1">
      <alignment wrapText="1"/>
    </xf>
    <xf numFmtId="0" fontId="10" fillId="0" borderId="17" xfId="8" applyFont="1" applyFill="1" applyBorder="1" applyAlignment="1">
      <alignment wrapText="1"/>
    </xf>
    <xf numFmtId="0" fontId="10" fillId="0" borderId="1" xfId="4" applyFont="1" applyFill="1" applyBorder="1" applyAlignment="1">
      <alignment wrapText="1"/>
    </xf>
    <xf numFmtId="0" fontId="5" fillId="0" borderId="1" xfId="0" applyFont="1" applyBorder="1" applyAlignment="1">
      <alignment vertical="center"/>
    </xf>
    <xf numFmtId="0" fontId="10" fillId="0" borderId="0" xfId="8" applyFont="1" applyFill="1" applyBorder="1" applyAlignment="1">
      <alignment wrapText="1"/>
    </xf>
    <xf numFmtId="0" fontId="6" fillId="0" borderId="1" xfId="0" applyFont="1" applyBorder="1" applyAlignment="1">
      <alignment vertical="center"/>
    </xf>
    <xf numFmtId="0" fontId="11" fillId="0" borderId="36" xfId="3" applyFont="1" applyFill="1" applyBorder="1" applyAlignment="1">
      <alignment horizontal="left" vertical="center" wrapText="1"/>
    </xf>
    <xf numFmtId="10" fontId="11" fillId="0" borderId="37" xfId="5" applyNumberFormat="1" applyFont="1" applyFill="1" applyBorder="1" applyAlignment="1">
      <alignment horizontal="right" vertical="center" indent="1"/>
    </xf>
    <xf numFmtId="3" fontId="10" fillId="0" borderId="1" xfId="8" applyNumberFormat="1" applyFont="1" applyFill="1" applyBorder="1" applyAlignment="1">
      <alignment horizontal="right" wrapText="1"/>
    </xf>
    <xf numFmtId="4" fontId="19" fillId="0" borderId="38" xfId="9" applyNumberFormat="1" applyFont="1" applyFill="1" applyBorder="1" applyAlignment="1">
      <alignment horizontal="right" wrapText="1"/>
    </xf>
    <xf numFmtId="0" fontId="19" fillId="0" borderId="39" xfId="9" applyFont="1" applyFill="1" applyBorder="1" applyAlignment="1">
      <alignment horizontal="right" wrapText="1"/>
    </xf>
    <xf numFmtId="10" fontId="19" fillId="0" borderId="38" xfId="9" applyNumberFormat="1" applyFont="1" applyFill="1" applyBorder="1" applyAlignment="1">
      <alignment horizontal="right" wrapText="1"/>
    </xf>
    <xf numFmtId="4" fontId="7" fillId="0" borderId="40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0" fontId="9" fillId="0" borderId="20" xfId="0" applyFont="1" applyFill="1" applyBorder="1"/>
    <xf numFmtId="4" fontId="15" fillId="0" borderId="40" xfId="7" applyNumberFormat="1" applyFont="1" applyFill="1" applyBorder="1" applyAlignment="1">
      <alignment vertical="center" wrapText="1"/>
    </xf>
    <xf numFmtId="4" fontId="15" fillId="0" borderId="15" xfId="7" applyNumberFormat="1" applyFont="1" applyFill="1" applyBorder="1" applyAlignment="1">
      <alignment horizontal="right" vertical="center" wrapText="1" indent="1"/>
    </xf>
    <xf numFmtId="10" fontId="12" fillId="0" borderId="40" xfId="0" applyNumberFormat="1" applyFont="1" applyFill="1" applyBorder="1" applyAlignment="1">
      <alignment vertical="center"/>
    </xf>
    <xf numFmtId="4" fontId="15" fillId="0" borderId="15" xfId="7" applyNumberFormat="1" applyFont="1" applyFill="1" applyBorder="1" applyAlignment="1">
      <alignment vertical="center" wrapText="1"/>
    </xf>
    <xf numFmtId="10" fontId="14" fillId="0" borderId="6" xfId="0" applyNumberFormat="1" applyFont="1" applyBorder="1" applyAlignment="1">
      <alignment horizontal="right" vertical="center" indent="1"/>
    </xf>
    <xf numFmtId="0" fontId="22" fillId="0" borderId="30" xfId="7" applyFont="1" applyFill="1" applyBorder="1" applyAlignment="1">
      <alignment horizontal="center" vertical="center"/>
    </xf>
    <xf numFmtId="0" fontId="22" fillId="0" borderId="41" xfId="7" applyFont="1" applyFill="1" applyBorder="1" applyAlignment="1">
      <alignment horizontal="center" vertical="center"/>
    </xf>
    <xf numFmtId="0" fontId="15" fillId="0" borderId="15" xfId="7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4" fontId="7" fillId="0" borderId="42" xfId="0" applyNumberFormat="1" applyFont="1" applyFill="1" applyBorder="1" applyAlignment="1">
      <alignment horizontal="center" vertical="center" wrapText="1"/>
    </xf>
    <xf numFmtId="14" fontId="7" fillId="0" borderId="43" xfId="0" applyNumberFormat="1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</cellXfs>
  <cellStyles count="11">
    <cellStyle name="Звичайний" xfId="0" builtinId="0"/>
    <cellStyle name="Обычный 2 2" xfId="1" xr:uid="{8BB2810B-80E1-4746-A535-AC62C83CBB7B}"/>
    <cellStyle name="Обычный_Nastya_Otkrit" xfId="2" xr:uid="{0AADAAA4-218A-409C-8943-B77BE43E1A49}"/>
    <cellStyle name="Обычный_Відкр_2" xfId="3" xr:uid="{709C25CA-E60E-4AA9-896C-A2FE85281AAF}"/>
    <cellStyle name="Обычный_Доходність" xfId="4" xr:uid="{3244DF6B-85DE-4233-A941-98660931E100}"/>
    <cellStyle name="Обычный_З_2_28.10" xfId="5" xr:uid="{5A7C5E8E-930D-4824-9951-29C28A0ACF09}"/>
    <cellStyle name="Обычный_Лист1" xfId="6" xr:uid="{6368B882-024A-48B8-88A1-4BC83886A875}"/>
    <cellStyle name="Обычный_Лист2" xfId="7" xr:uid="{B7C33C9E-6CB4-4517-B25A-C0F572500942}"/>
    <cellStyle name="Обычный_Основні показники" xfId="8" xr:uid="{44B0508F-112D-43D7-93F5-2B6CF7FDBF2B}"/>
    <cellStyle name="Обычный_Структура активів" xfId="9" xr:uid="{71A7B460-34A6-4373-B2A5-844FDD466712}"/>
    <cellStyle name="Процентный 2" xfId="10" xr:uid="{9EB43BCE-079C-4649-98DE-B9BE29B65E4C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76953349132303"/>
          <c:y val="0.19135840920462241"/>
          <c:w val="0.37613536617340276"/>
          <c:h val="0.5967090179498978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2A-41FD-BC0F-C27C1E3F04F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2A-41FD-BC0F-C27C1E3F04F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B2A-41FD-BC0F-C27C1E3F04F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B2A-41FD-BC0F-C27C1E3F04F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B2A-41FD-BC0F-C27C1E3F04F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B2A-41FD-BC0F-C27C1E3F04F8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3281545478611232"/>
                  <c:y val="0.615227573679377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2A-41FD-BC0F-C27C1E3F04F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3994842324855004"/>
                  <c:y val="0.33744923773718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2A-41FD-BC0F-C27C1E3F04F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1258145947513816"/>
                  <c:y val="0.14609082853256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2A-41FD-BC0F-C27C1E3F04F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0466977326241954"/>
                  <c:y val="8.64199267375714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2A-41FD-BC0F-C27C1E3F04F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1232230909825549"/>
                  <c:y val="0.1069960997703265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2A-41FD-BC0F-C27C1E3F04F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7587621579652004"/>
                  <c:y val="0.139917976622734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2A-41FD-BC0F-C27C1E3F04F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 НПФ'!$G$2:$Q$2</c:f>
              <c:strCache>
                <c:ptCount val="6"/>
                <c:pt idx="0">
                  <c:v>ЦП в активах фонду, %</c:v>
                </c:pt>
                <c:pt idx="1">
                  <c:v>Грошові кошти в активах фонду, %</c:v>
                </c:pt>
                <c:pt idx="2">
                  <c:v>Об'єкти нерухомості в активах фонду, %</c:v>
                </c:pt>
                <c:pt idx="3">
                  <c:v>Банківські метали в активах фонду, %</c:v>
                </c:pt>
                <c:pt idx="4">
                  <c:v>Інші інвестиції в активах фонду, %</c:v>
                </c:pt>
                <c:pt idx="5">
                  <c:v>Дебіторська заборгованість в активах фонду, %</c:v>
                </c:pt>
              </c:strCache>
            </c:strRef>
          </c:cat>
          <c:val>
            <c:numRef>
              <c:f>'Структура активів НПФ'!$G$46:$Q$46</c:f>
              <c:numCache>
                <c:formatCode>0.00%</c:formatCode>
                <c:ptCount val="6"/>
                <c:pt idx="0">
                  <c:v>0.65870895056770706</c:v>
                </c:pt>
                <c:pt idx="1">
                  <c:v>0.31172613506664965</c:v>
                </c:pt>
                <c:pt idx="2">
                  <c:v>5.0618221855692836E-3</c:v>
                </c:pt>
                <c:pt idx="3">
                  <c:v>1.3885330118451321E-2</c:v>
                </c:pt>
                <c:pt idx="4">
                  <c:v>2.4603768449352964E-3</c:v>
                </c:pt>
                <c:pt idx="5">
                  <c:v>8.1573852166866544E-3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2A-41FD-BC0F-C27C1E3F04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376148032369731"/>
          <c:y val="0.84979594625278554"/>
          <c:w val="0.79377532447628441"/>
          <c:h val="0.135802742016183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 i="0"/>
              <a:t>Доходність НПФ, 
банківських депозитів та ОВДП</a:t>
            </a:r>
            <a:r>
              <a:rPr lang="uk-UA" sz="1400" i="0" baseline="0"/>
              <a:t> </a:t>
            </a:r>
            <a:r>
              <a:rPr lang="uk-UA" sz="1400" i="0"/>
              <a:t>за місяць</a:t>
            </a: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01000979646759E-2"/>
          <c:y val="6.9275125589590481E-2"/>
          <c:w val="0.90980817526098079"/>
          <c:h val="0.9129226946509398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1CA-428F-AB75-CB39ACD306BB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1CA-428F-AB75-CB39ACD306BB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1CA-428F-AB75-CB39ACD306BB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1CA-428F-AB75-CB39ACD306BB}"/>
              </c:ext>
            </c:extLst>
          </c:dPt>
          <c:dPt>
            <c:idx val="4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1CA-428F-AB75-CB39ACD306BB}"/>
              </c:ext>
            </c:extLst>
          </c:dPt>
          <c:dPt>
            <c:idx val="4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1CA-428F-AB75-CB39ACD306BB}"/>
              </c:ext>
            </c:extLst>
          </c:dPt>
          <c:dPt>
            <c:idx val="49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1CA-428F-AB75-CB39ACD306BB}"/>
              </c:ext>
            </c:extLst>
          </c:dPt>
          <c:dPt>
            <c:idx val="50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1CA-428F-AB75-CB39ACD306BB}"/>
              </c:ext>
            </c:extLst>
          </c:dPt>
          <c:dPt>
            <c:idx val="5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1CA-428F-AB75-CB39ACD306BB}"/>
              </c:ext>
            </c:extLst>
          </c:dPt>
          <c:dPt>
            <c:idx val="52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1CA-428F-AB75-CB39ACD306BB}"/>
              </c:ext>
            </c:extLst>
          </c:dPt>
          <c:dPt>
            <c:idx val="5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31CA-428F-AB75-CB39ACD306BB}"/>
              </c:ext>
            </c:extLst>
          </c:dPt>
          <c:dPt>
            <c:idx val="5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1CA-428F-AB75-CB39ACD306BB}"/>
              </c:ext>
            </c:extLst>
          </c:dPt>
          <c:dPt>
            <c:idx val="5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31CA-428F-AB75-CB39ACD306BB}"/>
              </c:ext>
            </c:extLst>
          </c:dPt>
          <c:dPt>
            <c:idx val="5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1CA-428F-AB75-CB39ACD306BB}"/>
              </c:ext>
            </c:extLst>
          </c:dPt>
          <c:dPt>
            <c:idx val="5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31CA-428F-AB75-CB39ACD306BB}"/>
              </c:ext>
            </c:extLst>
          </c:dPt>
          <c:dPt>
            <c:idx val="59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1CA-428F-AB75-CB39ACD306BB}"/>
              </c:ext>
            </c:extLst>
          </c:dPt>
          <c:dPt>
            <c:idx val="60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31CA-428F-AB75-CB39ACD306BB}"/>
              </c:ext>
            </c:extLst>
          </c:dPt>
          <c:dPt>
            <c:idx val="61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1CA-428F-AB75-CB39ACD306BB}"/>
              </c:ext>
            </c:extLst>
          </c:dPt>
          <c:cat>
            <c:strRef>
              <c:f>'Доходність (графік)'!$A$2:$A$50</c:f>
              <c:strCache>
                <c:ptCount val="49"/>
                <c:pt idx="0">
                  <c:v>ВНПФ "ПенсІйна опІка"</c:v>
                </c:pt>
                <c:pt idx="1">
                  <c:v>ВНПФ "Золота осІнь"</c:v>
                </c:pt>
                <c:pt idx="2">
                  <c:v>НО ВНПФ "Довіра - Україна"</c:v>
                </c:pt>
                <c:pt idx="3">
                  <c:v>ВНПФ "НадІйна перспектива"</c:v>
                </c:pt>
                <c:pt idx="4">
                  <c:v>ВНПФ "СОЦІАЛЬНА ПІДТРИМКА"</c:v>
                </c:pt>
                <c:pt idx="5">
                  <c:v>ВНПФ "Ніка"</c:v>
                </c:pt>
                <c:pt idx="6">
                  <c:v>ВНПФ "Всеукраїнський пенсійний фонд"</c:v>
                </c:pt>
                <c:pt idx="7">
                  <c:v>ВНПФ "Європейський вибір"</c:v>
                </c:pt>
                <c:pt idx="8">
                  <c:v>ВНПФ "Україна"</c:v>
                </c:pt>
                <c:pt idx="9">
                  <c:v>НПФ "ВПФ "ФРІФЛАЙТ"</c:v>
                </c:pt>
                <c:pt idx="10">
                  <c:v>ВНПФ «ТУРБОТА»</c:v>
                </c:pt>
                <c:pt idx="11">
                  <c:v>ВНПФ "Український пенсійний фонд"</c:v>
                </c:pt>
                <c:pt idx="12">
                  <c:v>ВНПФ"Джерело"</c:v>
                </c:pt>
                <c:pt idx="13">
                  <c:v>КНПФ ТПП України</c:v>
                </c:pt>
                <c:pt idx="14">
                  <c:v>ВНПФ "СТОЛИЧНИЙ РЕЗЕРВ"</c:v>
                </c:pt>
                <c:pt idx="15">
                  <c:v>ВНПФ "ІнІцІатива"</c:v>
                </c:pt>
                <c:pt idx="16">
                  <c:v>НТ "ВНПФ "РЕЗЕРВ Р?ВНЕНЩИНИ"</c:v>
                </c:pt>
                <c:pt idx="17">
                  <c:v>НТ "ВНПФ "АРТА"</c:v>
                </c:pt>
                <c:pt idx="18">
                  <c:v>НО "ВПФ "Соціальні гарантії"</c:v>
                </c:pt>
                <c:pt idx="19">
                  <c:v>НТ "ВПФ "СоцІальна перспектива"</c:v>
                </c:pt>
                <c:pt idx="20">
                  <c:v>НТ "ВНПФ "Фонд пенсІйних заощаджень"</c:v>
                </c:pt>
                <c:pt idx="21">
                  <c:v>ВНПФ "РЕЗЕРВ"</c:v>
                </c:pt>
                <c:pt idx="22">
                  <c:v>ВПФ "ПенсІйний капІтал"</c:v>
                </c:pt>
                <c:pt idx="23">
                  <c:v>НТ ВНПФ "Прикарпаття"</c:v>
                </c:pt>
                <c:pt idx="24">
                  <c:v>ВНПФ "Лаурус"</c:v>
                </c:pt>
                <c:pt idx="25">
                  <c:v>ПНПФ "Шахтар"</c:v>
                </c:pt>
                <c:pt idx="26">
                  <c:v>НТ "ВНПФ "Національний"</c:v>
                </c:pt>
                <c:pt idx="27">
                  <c:v>НТ "НППФ "Хлібний"</c:v>
                </c:pt>
                <c:pt idx="28">
                  <c:v>НТ "ВНПФ "ЄВРОПА"</c:v>
                </c:pt>
                <c:pt idx="29">
                  <c:v>ВПФ "Фармацевтичний"</c:v>
                </c:pt>
                <c:pt idx="30">
                  <c:v>НТ "ВНПФ "ВЗАЄМОДОПОМОГА"</c:v>
                </c:pt>
                <c:pt idx="31">
                  <c:v>НТ «НКПФ ВАТ «Укрексімбанк»</c:v>
                </c:pt>
                <c:pt idx="32">
                  <c:v>НТ "ВПФ "ДинастІя"</c:v>
                </c:pt>
                <c:pt idx="33">
                  <c:v>ВПФ "Приватфонд"</c:v>
                </c:pt>
                <c:pt idx="34">
                  <c:v>ВНПФ "Емерит-Україна"</c:v>
                </c:pt>
                <c:pt idx="35">
                  <c:v>ВНПФ "Гарант-Пенсія"</c:v>
                </c:pt>
                <c:pt idx="36">
                  <c:v>ВПФ "ОТП ПенсІя"</c:v>
                </c:pt>
                <c:pt idx="37">
                  <c:v>ВНПФ "Покрова"</c:v>
                </c:pt>
                <c:pt idx="38">
                  <c:v>ПНПФ "МагІстраль"</c:v>
                </c:pt>
                <c:pt idx="39">
                  <c:v>НТ  "ВНПФ "ВСІ"</c:v>
                </c:pt>
                <c:pt idx="40">
                  <c:v>ВНПФ"ПРИЧЕТНІСТЬ"</c:v>
                </c:pt>
                <c:pt idx="41">
                  <c:v>НТ "ВПФ "Соцiальний стандарт"</c:v>
                </c:pt>
                <c:pt idx="42">
                  <c:v>НТ ВНПФ "Український пенсійний капітал"</c:v>
                </c:pt>
                <c:pt idx="43">
                  <c:v>Середня доходність НПФ</c:v>
                </c:pt>
                <c:pt idx="44">
                  <c:v>Депозити у євро</c:v>
                </c:pt>
                <c:pt idx="45">
                  <c:v>Депозити у дол. США</c:v>
                </c:pt>
                <c:pt idx="46">
                  <c:v>Депозити у грн.</c:v>
                </c:pt>
                <c:pt idx="47">
                  <c:v>"Золотий" депозит (за офіційним курсом золота)</c:v>
                </c:pt>
                <c:pt idx="48">
                  <c:v>ОВДП у гривні (однорічні)</c:v>
                </c:pt>
              </c:strCache>
            </c:strRef>
          </c:cat>
          <c:val>
            <c:numRef>
              <c:f>'Доходність (графік)'!$B$2:$B$50</c:f>
              <c:numCache>
                <c:formatCode>0.00%</c:formatCode>
                <c:ptCount val="49"/>
                <c:pt idx="0">
                  <c:v>-5.3648068669527316E-3</c:v>
                </c:pt>
                <c:pt idx="1">
                  <c:v>-4.5248868778280382E-3</c:v>
                </c:pt>
                <c:pt idx="2">
                  <c:v>-3.8149063935005723E-3</c:v>
                </c:pt>
                <c:pt idx="3">
                  <c:v>-2.7605633802816332E-3</c:v>
                </c:pt>
                <c:pt idx="4">
                  <c:v>-9.0321684152028237E-4</c:v>
                </c:pt>
                <c:pt idx="5">
                  <c:v>0</c:v>
                </c:pt>
                <c:pt idx="6">
                  <c:v>2.8725726760892023E-4</c:v>
                </c:pt>
                <c:pt idx="7">
                  <c:v>1.131836291198729E-3</c:v>
                </c:pt>
                <c:pt idx="8">
                  <c:v>1.4484356894552963E-3</c:v>
                </c:pt>
                <c:pt idx="9">
                  <c:v>1.6448656693037744E-3</c:v>
                </c:pt>
                <c:pt idx="10">
                  <c:v>3.225806451612856E-3</c:v>
                </c:pt>
                <c:pt idx="11">
                  <c:v>3.7959667852907053E-3</c:v>
                </c:pt>
                <c:pt idx="12">
                  <c:v>4.7661225694886067E-3</c:v>
                </c:pt>
                <c:pt idx="13">
                  <c:v>4.9808429118771702E-3</c:v>
                </c:pt>
                <c:pt idx="14">
                  <c:v>5.8893342589068087E-3</c:v>
                </c:pt>
                <c:pt idx="15">
                  <c:v>6.2001771479185397E-3</c:v>
                </c:pt>
                <c:pt idx="16">
                  <c:v>6.2048192771084754E-3</c:v>
                </c:pt>
                <c:pt idx="17">
                  <c:v>6.4793650222279009E-3</c:v>
                </c:pt>
                <c:pt idx="18">
                  <c:v>6.9991988868742805E-3</c:v>
                </c:pt>
                <c:pt idx="19">
                  <c:v>7.3562636687332095E-3</c:v>
                </c:pt>
                <c:pt idx="20">
                  <c:v>7.6679649464459487E-3</c:v>
                </c:pt>
                <c:pt idx="21">
                  <c:v>7.897240723120813E-3</c:v>
                </c:pt>
                <c:pt idx="22">
                  <c:v>8.2579630357844103E-3</c:v>
                </c:pt>
                <c:pt idx="23">
                  <c:v>8.3507950203376424E-3</c:v>
                </c:pt>
                <c:pt idx="24">
                  <c:v>8.6713844313763833E-3</c:v>
                </c:pt>
                <c:pt idx="25">
                  <c:v>9.506783047638967E-3</c:v>
                </c:pt>
                <c:pt idx="26">
                  <c:v>1.0060362173038184E-2</c:v>
                </c:pt>
                <c:pt idx="27">
                  <c:v>1.053103293748614E-2</c:v>
                </c:pt>
                <c:pt idx="28">
                  <c:v>1.0806677711227231E-2</c:v>
                </c:pt>
                <c:pt idx="29">
                  <c:v>1.085209003215426E-2</c:v>
                </c:pt>
                <c:pt idx="30">
                  <c:v>1.1942526590781988E-2</c:v>
                </c:pt>
                <c:pt idx="31">
                  <c:v>1.2032502430345371E-2</c:v>
                </c:pt>
                <c:pt idx="32">
                  <c:v>1.2079121229005674E-2</c:v>
                </c:pt>
                <c:pt idx="33">
                  <c:v>1.2136035135825951E-2</c:v>
                </c:pt>
                <c:pt idx="34">
                  <c:v>1.2372748629600805E-2</c:v>
                </c:pt>
                <c:pt idx="35">
                  <c:v>1.2468457770520969E-2</c:v>
                </c:pt>
                <c:pt idx="36">
                  <c:v>1.3265895105510905E-2</c:v>
                </c:pt>
                <c:pt idx="37">
                  <c:v>1.4429683921209469E-2</c:v>
                </c:pt>
                <c:pt idx="38">
                  <c:v>1.4834146006455606E-2</c:v>
                </c:pt>
                <c:pt idx="39">
                  <c:v>2.353803412247979E-2</c:v>
                </c:pt>
                <c:pt idx="40">
                  <c:v>2.7709861450692763E-2</c:v>
                </c:pt>
                <c:pt idx="41">
                  <c:v>2.8214603245165559E-2</c:v>
                </c:pt>
                <c:pt idx="42">
                  <c:v>5.2289582908076504E-2</c:v>
                </c:pt>
                <c:pt idx="43">
                  <c:v>8.9059861428326358E-3</c:v>
                </c:pt>
                <c:pt idx="44">
                  <c:v>1.2328452107719157E-2</c:v>
                </c:pt>
                <c:pt idx="45">
                  <c:v>-2.1327661739505288E-3</c:v>
                </c:pt>
                <c:pt idx="46">
                  <c:v>1.1185479452054796E-2</c:v>
                </c:pt>
                <c:pt idx="47">
                  <c:v>0.12264474125415248</c:v>
                </c:pt>
                <c:pt idx="48">
                  <c:v>1.2892602739726026E-2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1CA-428F-AB75-CB39ACD3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89248736"/>
        <c:axId val="1"/>
      </c:barChart>
      <c:catAx>
        <c:axId val="16892487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3"/>
          <c:min val="-0.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689248736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49</xdr:row>
      <xdr:rowOff>76200</xdr:rowOff>
    </xdr:from>
    <xdr:to>
      <xdr:col>6</xdr:col>
      <xdr:colOff>114300</xdr:colOff>
      <xdr:row>75</xdr:row>
      <xdr:rowOff>0</xdr:rowOff>
    </xdr:to>
    <xdr:graphicFrame macro="">
      <xdr:nvGraphicFramePr>
        <xdr:cNvPr id="4098" name="Діагр. 2">
          <a:extLst>
            <a:ext uri="{FF2B5EF4-FFF2-40B4-BE49-F238E27FC236}">
              <a16:creationId xmlns:a16="http://schemas.microsoft.com/office/drawing/2014/main" id="{4C32B5A0-412D-CAB3-D8AB-AA5D0917E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23</xdr:col>
      <xdr:colOff>419100</xdr:colOff>
      <xdr:row>78</xdr:row>
      <xdr:rowOff>152400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2EA432B2-4E23-2CFD-C86F-71E4C4304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5F3CA-933E-42AE-BDDC-AF62567230C0}">
  <sheetPr>
    <tabColor theme="8" tint="0.59999389629810485"/>
  </sheetPr>
  <dimension ref="A1:K47"/>
  <sheetViews>
    <sheetView tabSelected="1" zoomScaleNormal="100" workbookViewId="0">
      <selection activeCell="B3" sqref="B3"/>
    </sheetView>
  </sheetViews>
  <sheetFormatPr defaultRowHeight="14.25" x14ac:dyDescent="0.2"/>
  <cols>
    <col min="1" max="1" width="6" style="5" customWidth="1"/>
    <col min="2" max="2" width="11.5703125" style="5" customWidth="1"/>
    <col min="3" max="3" width="13.7109375" style="5" bestFit="1" customWidth="1"/>
    <col min="4" max="4" width="66.5703125" style="4" customWidth="1"/>
    <col min="5" max="5" width="19.140625" style="42" bestFit="1" customWidth="1"/>
    <col min="6" max="6" width="19" style="42" bestFit="1" customWidth="1"/>
    <col min="7" max="7" width="16" style="42" bestFit="1" customWidth="1"/>
    <col min="8" max="8" width="17" style="61" customWidth="1"/>
    <col min="9" max="9" width="15.140625" style="63" customWidth="1"/>
    <col min="10" max="10" width="41.85546875" style="4" customWidth="1"/>
    <col min="11" max="11" width="65.42578125" style="4" bestFit="1" customWidth="1"/>
    <col min="12" max="16384" width="9.140625" style="4"/>
  </cols>
  <sheetData>
    <row r="1" spans="1:11" s="3" customFormat="1" ht="15.75" thickBot="1" x14ac:dyDescent="0.25">
      <c r="A1" s="71" t="s">
        <v>76</v>
      </c>
      <c r="B1" s="71"/>
      <c r="C1" s="71"/>
      <c r="D1" s="71"/>
      <c r="E1" s="72"/>
      <c r="F1" s="72"/>
      <c r="G1" s="72"/>
      <c r="H1" s="73"/>
      <c r="I1" s="74"/>
      <c r="J1" s="75"/>
      <c r="K1" s="75"/>
    </row>
    <row r="2" spans="1:11" ht="51.75" thickBot="1" x14ac:dyDescent="0.25">
      <c r="A2" s="76" t="s">
        <v>19</v>
      </c>
      <c r="B2" s="77" t="s">
        <v>74</v>
      </c>
      <c r="C2" s="77" t="s">
        <v>77</v>
      </c>
      <c r="D2" s="78" t="s">
        <v>0</v>
      </c>
      <c r="E2" s="79" t="s">
        <v>23</v>
      </c>
      <c r="F2" s="80" t="s">
        <v>24</v>
      </c>
      <c r="G2" s="80" t="s">
        <v>10</v>
      </c>
      <c r="H2" s="81" t="s">
        <v>87</v>
      </c>
      <c r="I2" s="82" t="s">
        <v>88</v>
      </c>
      <c r="J2" s="83" t="s">
        <v>89</v>
      </c>
      <c r="K2" s="83" t="s">
        <v>100</v>
      </c>
    </row>
    <row r="3" spans="1:11" x14ac:dyDescent="0.2">
      <c r="A3" s="84">
        <v>1</v>
      </c>
      <c r="B3" s="85" t="s">
        <v>25</v>
      </c>
      <c r="C3" s="86" t="s">
        <v>26</v>
      </c>
      <c r="D3" s="85" t="s">
        <v>141</v>
      </c>
      <c r="E3" s="87">
        <v>962954677.39999998</v>
      </c>
      <c r="F3" s="87">
        <v>21471154.649999999</v>
      </c>
      <c r="G3" s="87">
        <v>2.2805661629939493</v>
      </c>
      <c r="H3" s="102">
        <v>92973578</v>
      </c>
      <c r="I3" s="88">
        <v>10.3573</v>
      </c>
      <c r="J3" s="75" t="s">
        <v>107</v>
      </c>
      <c r="K3" s="75" t="s">
        <v>101</v>
      </c>
    </row>
    <row r="4" spans="1:11" x14ac:dyDescent="0.2">
      <c r="A4" s="84">
        <v>2</v>
      </c>
      <c r="B4" s="85" t="s">
        <v>70</v>
      </c>
      <c r="C4" s="86" t="s">
        <v>26</v>
      </c>
      <c r="D4" s="85" t="s">
        <v>131</v>
      </c>
      <c r="E4" s="87">
        <v>751715661.24000001</v>
      </c>
      <c r="F4" s="87">
        <v>13177285.199999999</v>
      </c>
      <c r="G4" s="87">
        <v>1.7842383859124453</v>
      </c>
      <c r="H4" s="102">
        <v>43147342</v>
      </c>
      <c r="I4" s="88">
        <v>17.4221</v>
      </c>
      <c r="J4" s="75" t="s">
        <v>126</v>
      </c>
      <c r="K4" s="98" t="s">
        <v>126</v>
      </c>
    </row>
    <row r="5" spans="1:11" x14ac:dyDescent="0.2">
      <c r="A5" s="84">
        <v>3</v>
      </c>
      <c r="B5" s="85" t="s">
        <v>27</v>
      </c>
      <c r="C5" s="86" t="s">
        <v>26</v>
      </c>
      <c r="D5" s="85" t="s">
        <v>151</v>
      </c>
      <c r="E5" s="87">
        <v>503492375.94</v>
      </c>
      <c r="F5" s="87">
        <v>13633668.82</v>
      </c>
      <c r="G5" s="87">
        <v>2.7831839307615098</v>
      </c>
      <c r="H5" s="102">
        <v>49498772</v>
      </c>
      <c r="I5" s="88">
        <v>10.171799999999999</v>
      </c>
      <c r="J5" s="75" t="s">
        <v>117</v>
      </c>
      <c r="K5" s="99" t="s">
        <v>101</v>
      </c>
    </row>
    <row r="6" spans="1:11" x14ac:dyDescent="0.2">
      <c r="A6" s="84">
        <v>4</v>
      </c>
      <c r="B6" s="85" t="s">
        <v>32</v>
      </c>
      <c r="C6" s="85" t="s">
        <v>33</v>
      </c>
      <c r="D6" s="85" t="s">
        <v>150</v>
      </c>
      <c r="E6" s="87">
        <v>458726164.14999998</v>
      </c>
      <c r="F6" s="87">
        <v>2679266.9900000002</v>
      </c>
      <c r="G6" s="87">
        <v>0.58749812939960577</v>
      </c>
      <c r="H6" s="102">
        <v>41570059</v>
      </c>
      <c r="I6" s="88">
        <v>11.035</v>
      </c>
      <c r="J6" s="98" t="s">
        <v>117</v>
      </c>
      <c r="K6" s="99" t="s">
        <v>117</v>
      </c>
    </row>
    <row r="7" spans="1:11" x14ac:dyDescent="0.2">
      <c r="A7" s="84">
        <v>5</v>
      </c>
      <c r="B7" s="85" t="s">
        <v>29</v>
      </c>
      <c r="C7" s="86" t="s">
        <v>26</v>
      </c>
      <c r="D7" s="85" t="s">
        <v>139</v>
      </c>
      <c r="E7" s="87">
        <v>397879295.47000003</v>
      </c>
      <c r="F7" s="87">
        <v>4409792.84</v>
      </c>
      <c r="G7" s="87">
        <v>1.1207457783956301</v>
      </c>
      <c r="H7" s="102">
        <v>30776656</v>
      </c>
      <c r="I7" s="88">
        <v>12.928000000000001</v>
      </c>
      <c r="J7" s="75" t="s">
        <v>117</v>
      </c>
      <c r="K7" s="4" t="s">
        <v>117</v>
      </c>
    </row>
    <row r="8" spans="1:11" x14ac:dyDescent="0.2">
      <c r="A8" s="84">
        <v>6</v>
      </c>
      <c r="B8" s="85" t="s">
        <v>28</v>
      </c>
      <c r="C8" s="86" t="s">
        <v>26</v>
      </c>
      <c r="D8" s="85" t="s">
        <v>95</v>
      </c>
      <c r="E8" s="87">
        <v>328543930.68000001</v>
      </c>
      <c r="F8" s="87">
        <v>4062142.52</v>
      </c>
      <c r="G8" s="87">
        <v>1.2518861360554894</v>
      </c>
      <c r="H8" s="102">
        <v>52253900</v>
      </c>
      <c r="I8" s="88">
        <v>6.2874999999999996</v>
      </c>
      <c r="J8" s="98" t="s">
        <v>96</v>
      </c>
      <c r="K8" s="75" t="s">
        <v>96</v>
      </c>
    </row>
    <row r="9" spans="1:11" x14ac:dyDescent="0.2">
      <c r="A9" s="84">
        <v>7</v>
      </c>
      <c r="B9" s="85" t="s">
        <v>34</v>
      </c>
      <c r="C9" s="86" t="s">
        <v>26</v>
      </c>
      <c r="D9" s="85" t="s">
        <v>152</v>
      </c>
      <c r="E9" s="87">
        <v>117198121.98999999</v>
      </c>
      <c r="F9" s="87">
        <v>2498622.09</v>
      </c>
      <c r="G9" s="87">
        <v>2.1784071353217769</v>
      </c>
      <c r="H9" s="102">
        <v>19516035</v>
      </c>
      <c r="I9" s="88">
        <v>6.0052000000000003</v>
      </c>
      <c r="J9" s="98" t="s">
        <v>109</v>
      </c>
      <c r="K9" s="75" t="s">
        <v>108</v>
      </c>
    </row>
    <row r="10" spans="1:11" x14ac:dyDescent="0.2">
      <c r="A10" s="84">
        <v>8</v>
      </c>
      <c r="B10" s="85" t="s">
        <v>30</v>
      </c>
      <c r="C10" s="86" t="s">
        <v>26</v>
      </c>
      <c r="D10" s="85" t="s">
        <v>153</v>
      </c>
      <c r="E10" s="87">
        <v>101968534.11</v>
      </c>
      <c r="F10" s="87">
        <v>3281356.81</v>
      </c>
      <c r="G10" s="87">
        <v>3.3250082733899546</v>
      </c>
      <c r="H10" s="102">
        <v>13776816</v>
      </c>
      <c r="I10" s="88">
        <v>7.4015000000000004</v>
      </c>
      <c r="J10" s="85" t="s">
        <v>129</v>
      </c>
      <c r="K10" s="4" t="s">
        <v>101</v>
      </c>
    </row>
    <row r="11" spans="1:11" x14ac:dyDescent="0.2">
      <c r="A11" s="84">
        <v>9</v>
      </c>
      <c r="B11" s="85" t="s">
        <v>31</v>
      </c>
      <c r="C11" s="86" t="s">
        <v>26</v>
      </c>
      <c r="D11" s="85" t="s">
        <v>149</v>
      </c>
      <c r="E11" s="87">
        <v>98707349.590000004</v>
      </c>
      <c r="F11" s="87">
        <v>2576760.9700000002</v>
      </c>
      <c r="G11" s="87">
        <v>2.6804797588266354</v>
      </c>
      <c r="H11" s="102">
        <v>77190457</v>
      </c>
      <c r="I11" s="88">
        <v>1.2787999999999999</v>
      </c>
      <c r="J11" s="97" t="s">
        <v>107</v>
      </c>
      <c r="K11" s="98" t="s">
        <v>101</v>
      </c>
    </row>
    <row r="12" spans="1:11" x14ac:dyDescent="0.2">
      <c r="A12" s="84">
        <v>10</v>
      </c>
      <c r="B12" s="85" t="s">
        <v>35</v>
      </c>
      <c r="C12" s="86" t="s">
        <v>36</v>
      </c>
      <c r="D12" s="85" t="s">
        <v>148</v>
      </c>
      <c r="E12" s="87">
        <v>97787123.390000001</v>
      </c>
      <c r="F12" s="87">
        <v>1461915.86</v>
      </c>
      <c r="G12" s="87">
        <v>1.517687734588776</v>
      </c>
      <c r="H12" s="102">
        <v>16543927</v>
      </c>
      <c r="I12" s="88">
        <v>5.9108000000000001</v>
      </c>
      <c r="J12" s="97" t="s">
        <v>107</v>
      </c>
      <c r="K12" s="4" t="s">
        <v>101</v>
      </c>
    </row>
    <row r="13" spans="1:11" x14ac:dyDescent="0.2">
      <c r="A13" s="84">
        <v>11</v>
      </c>
      <c r="B13" s="85" t="s">
        <v>39</v>
      </c>
      <c r="C13" s="86" t="s">
        <v>26</v>
      </c>
      <c r="D13" s="85" t="s">
        <v>136</v>
      </c>
      <c r="E13" s="87">
        <v>75063584</v>
      </c>
      <c r="F13" s="87">
        <v>926187.13</v>
      </c>
      <c r="G13" s="87">
        <v>1.2492846648285649</v>
      </c>
      <c r="H13" s="102">
        <v>13468112</v>
      </c>
      <c r="I13" s="88">
        <v>5.5734000000000004</v>
      </c>
      <c r="J13" s="85" t="s">
        <v>121</v>
      </c>
      <c r="K13" s="98" t="s">
        <v>101</v>
      </c>
    </row>
    <row r="14" spans="1:11" x14ac:dyDescent="0.2">
      <c r="A14" s="84">
        <v>12</v>
      </c>
      <c r="B14" s="85" t="s">
        <v>66</v>
      </c>
      <c r="C14" s="86" t="s">
        <v>26</v>
      </c>
      <c r="D14" s="96" t="s">
        <v>127</v>
      </c>
      <c r="E14" s="87">
        <v>68737171.510000005</v>
      </c>
      <c r="F14" s="90">
        <v>38474.15</v>
      </c>
      <c r="G14" s="90">
        <v>5.6004191459962271E-2</v>
      </c>
      <c r="H14" s="102">
        <v>24853861</v>
      </c>
      <c r="I14" s="88">
        <v>2.7656000000000001</v>
      </c>
      <c r="J14" s="97" t="s">
        <v>103</v>
      </c>
      <c r="K14" s="4" t="s">
        <v>103</v>
      </c>
    </row>
    <row r="15" spans="1:11" x14ac:dyDescent="0.2">
      <c r="A15" s="84">
        <v>13</v>
      </c>
      <c r="B15" s="85" t="s">
        <v>38</v>
      </c>
      <c r="C15" s="86" t="s">
        <v>26</v>
      </c>
      <c r="D15" s="95" t="s">
        <v>144</v>
      </c>
      <c r="E15" s="87">
        <v>61552942.700000003</v>
      </c>
      <c r="F15" s="87">
        <v>-299591.32</v>
      </c>
      <c r="G15" s="87">
        <v>-0.48436385791910652</v>
      </c>
      <c r="H15" s="102">
        <v>40547661</v>
      </c>
      <c r="I15" s="88">
        <v>1.518</v>
      </c>
      <c r="J15" s="98" t="s">
        <v>102</v>
      </c>
      <c r="K15" s="97" t="s">
        <v>101</v>
      </c>
    </row>
    <row r="16" spans="1:11" x14ac:dyDescent="0.2">
      <c r="A16" s="84">
        <v>14</v>
      </c>
      <c r="B16" s="85" t="s">
        <v>37</v>
      </c>
      <c r="C16" s="86" t="s">
        <v>26</v>
      </c>
      <c r="D16" s="85" t="s">
        <v>93</v>
      </c>
      <c r="E16" s="87">
        <v>61216342.229999997</v>
      </c>
      <c r="F16" s="87">
        <v>555614.77</v>
      </c>
      <c r="G16" s="87">
        <v>0.91593819142107691</v>
      </c>
      <c r="H16" s="102">
        <v>15435662</v>
      </c>
      <c r="I16" s="88">
        <v>3.9659</v>
      </c>
      <c r="J16" s="75" t="s">
        <v>130</v>
      </c>
      <c r="K16" s="97" t="s">
        <v>108</v>
      </c>
    </row>
    <row r="17" spans="1:11" x14ac:dyDescent="0.2">
      <c r="A17" s="84">
        <v>15</v>
      </c>
      <c r="B17" s="85" t="s">
        <v>41</v>
      </c>
      <c r="C17" s="86" t="s">
        <v>26</v>
      </c>
      <c r="D17" s="85" t="s">
        <v>94</v>
      </c>
      <c r="E17" s="87">
        <v>39023670.049999997</v>
      </c>
      <c r="F17" s="87">
        <v>245092.61</v>
      </c>
      <c r="G17" s="87">
        <v>0.63203094641421842</v>
      </c>
      <c r="H17" s="102">
        <v>6978316</v>
      </c>
      <c r="I17" s="88">
        <v>5.5921000000000003</v>
      </c>
      <c r="J17" s="97" t="s">
        <v>114</v>
      </c>
      <c r="K17" s="98" t="s">
        <v>101</v>
      </c>
    </row>
    <row r="18" spans="1:11" x14ac:dyDescent="0.2">
      <c r="A18" s="84">
        <v>16</v>
      </c>
      <c r="B18" s="85" t="s">
        <v>44</v>
      </c>
      <c r="C18" s="86" t="s">
        <v>26</v>
      </c>
      <c r="D18" s="85" t="s">
        <v>99</v>
      </c>
      <c r="E18" s="87">
        <v>27655911.210000001</v>
      </c>
      <c r="F18" s="87">
        <v>236248.17</v>
      </c>
      <c r="G18" s="87">
        <v>0.86160128829942551</v>
      </c>
      <c r="H18" s="102">
        <v>3903981</v>
      </c>
      <c r="I18" s="88">
        <v>7.0839999999999996</v>
      </c>
      <c r="J18" s="85" t="s">
        <v>112</v>
      </c>
      <c r="K18" s="75" t="s">
        <v>112</v>
      </c>
    </row>
    <row r="19" spans="1:11" x14ac:dyDescent="0.2">
      <c r="A19" s="84">
        <v>17</v>
      </c>
      <c r="B19" s="85" t="s">
        <v>67</v>
      </c>
      <c r="C19" s="86" t="s">
        <v>26</v>
      </c>
      <c r="D19" s="85" t="s">
        <v>134</v>
      </c>
      <c r="E19" s="87">
        <v>26137363.66</v>
      </c>
      <c r="F19" s="87">
        <v>702241.77</v>
      </c>
      <c r="G19" s="87">
        <v>2.7609137201583138</v>
      </c>
      <c r="H19" s="102">
        <v>12192511</v>
      </c>
      <c r="I19" s="88">
        <v>2.1436999999999999</v>
      </c>
      <c r="J19" s="98" t="s">
        <v>122</v>
      </c>
      <c r="K19" s="75" t="s">
        <v>122</v>
      </c>
    </row>
    <row r="20" spans="1:11" x14ac:dyDescent="0.2">
      <c r="A20" s="84">
        <v>18</v>
      </c>
      <c r="B20" s="85" t="s">
        <v>68</v>
      </c>
      <c r="C20" s="86" t="s">
        <v>26</v>
      </c>
      <c r="D20" s="85" t="s">
        <v>92</v>
      </c>
      <c r="E20" s="87">
        <v>22638384.079999998</v>
      </c>
      <c r="F20" s="87">
        <v>-13586.87</v>
      </c>
      <c r="G20" s="87">
        <v>-5.9980961612524197E-2</v>
      </c>
      <c r="H20" s="102">
        <v>17835849</v>
      </c>
      <c r="I20" s="88">
        <v>1.2693000000000001</v>
      </c>
      <c r="J20" s="98" t="s">
        <v>110</v>
      </c>
      <c r="K20" s="4" t="s">
        <v>101</v>
      </c>
    </row>
    <row r="21" spans="1:11" x14ac:dyDescent="0.2">
      <c r="A21" s="84">
        <v>19</v>
      </c>
      <c r="B21" s="85" t="s">
        <v>62</v>
      </c>
      <c r="C21" s="86" t="s">
        <v>26</v>
      </c>
      <c r="D21" s="85" t="s">
        <v>145</v>
      </c>
      <c r="E21" s="87">
        <v>22525940.719999999</v>
      </c>
      <c r="F21" s="87">
        <v>1119530.5900000001</v>
      </c>
      <c r="G21" s="87">
        <v>5.2298848018007078</v>
      </c>
      <c r="H21" s="102">
        <v>7282546</v>
      </c>
      <c r="I21" s="88">
        <v>3.0931000000000002</v>
      </c>
      <c r="J21" s="75" t="s">
        <v>124</v>
      </c>
      <c r="K21" s="4" t="s">
        <v>124</v>
      </c>
    </row>
    <row r="22" spans="1:11" x14ac:dyDescent="0.2">
      <c r="A22" s="84">
        <v>20</v>
      </c>
      <c r="B22" s="85" t="s">
        <v>63</v>
      </c>
      <c r="C22" s="86" t="s">
        <v>26</v>
      </c>
      <c r="D22" s="85" t="s">
        <v>154</v>
      </c>
      <c r="E22" s="87">
        <v>15960872.060000001</v>
      </c>
      <c r="F22" s="87">
        <v>113823.05</v>
      </c>
      <c r="G22" s="87">
        <v>0.71826022578824222</v>
      </c>
      <c r="H22" s="102">
        <v>3341484</v>
      </c>
      <c r="I22" s="88">
        <v>4.7766000000000002</v>
      </c>
      <c r="J22" s="75" t="s">
        <v>123</v>
      </c>
      <c r="K22" s="4" t="s">
        <v>123</v>
      </c>
    </row>
    <row r="23" spans="1:11" x14ac:dyDescent="0.2">
      <c r="A23" s="84">
        <v>21</v>
      </c>
      <c r="B23" s="85" t="s">
        <v>40</v>
      </c>
      <c r="C23" s="86" t="s">
        <v>26</v>
      </c>
      <c r="D23" s="85" t="s">
        <v>132</v>
      </c>
      <c r="E23" s="87">
        <v>14987876.390000001</v>
      </c>
      <c r="F23" s="87">
        <v>274001.13</v>
      </c>
      <c r="G23" s="87">
        <v>1.862195547796162</v>
      </c>
      <c r="H23" s="102">
        <v>9212284</v>
      </c>
      <c r="I23" s="88">
        <v>1.6269</v>
      </c>
      <c r="J23" s="97" t="s">
        <v>117</v>
      </c>
      <c r="K23" s="4" t="s">
        <v>111</v>
      </c>
    </row>
    <row r="24" spans="1:11" x14ac:dyDescent="0.2">
      <c r="A24" s="84">
        <v>22</v>
      </c>
      <c r="B24" s="85" t="s">
        <v>42</v>
      </c>
      <c r="C24" s="86" t="s">
        <v>26</v>
      </c>
      <c r="D24" s="85" t="s">
        <v>156</v>
      </c>
      <c r="E24" s="87">
        <v>14411673.93</v>
      </c>
      <c r="F24" s="87">
        <v>320334.46000000002</v>
      </c>
      <c r="G24" s="87">
        <v>2.2732718964153946</v>
      </c>
      <c r="H24" s="102">
        <v>2958116</v>
      </c>
      <c r="I24" s="88">
        <v>4.8719000000000001</v>
      </c>
      <c r="J24" s="97" t="s">
        <v>109</v>
      </c>
      <c r="K24" s="75" t="s">
        <v>108</v>
      </c>
    </row>
    <row r="25" spans="1:11" x14ac:dyDescent="0.2">
      <c r="A25" s="84">
        <v>23</v>
      </c>
      <c r="B25" s="85" t="s">
        <v>69</v>
      </c>
      <c r="C25" s="86" t="s">
        <v>26</v>
      </c>
      <c r="D25" s="89" t="s">
        <v>155</v>
      </c>
      <c r="E25" s="87">
        <v>11001729.65</v>
      </c>
      <c r="F25" s="90">
        <v>-2571.37</v>
      </c>
      <c r="G25" s="90">
        <v>-2.3366954387427086E-2</v>
      </c>
      <c r="H25" s="102">
        <v>27048428</v>
      </c>
      <c r="I25" s="88">
        <v>0.40670000000000001</v>
      </c>
      <c r="J25" s="75" t="s">
        <v>119</v>
      </c>
      <c r="K25" s="98" t="s">
        <v>118</v>
      </c>
    </row>
    <row r="26" spans="1:11" x14ac:dyDescent="0.2">
      <c r="A26" s="84">
        <v>24</v>
      </c>
      <c r="B26" s="85" t="s">
        <v>64</v>
      </c>
      <c r="C26" s="86" t="s">
        <v>26</v>
      </c>
      <c r="D26" s="85" t="s">
        <v>98</v>
      </c>
      <c r="E26" s="87">
        <v>10952156.74</v>
      </c>
      <c r="F26" s="87">
        <v>3775.26</v>
      </c>
      <c r="G26" s="87">
        <v>3.4482357112736395E-2</v>
      </c>
      <c r="H26" s="102">
        <v>4952754</v>
      </c>
      <c r="I26" s="88">
        <v>2.2113</v>
      </c>
      <c r="J26" s="97" t="s">
        <v>113</v>
      </c>
      <c r="K26" s="4" t="s">
        <v>113</v>
      </c>
    </row>
    <row r="27" spans="1:11" x14ac:dyDescent="0.2">
      <c r="A27" s="84">
        <v>25</v>
      </c>
      <c r="B27" s="85" t="s">
        <v>45</v>
      </c>
      <c r="C27" s="86" t="s">
        <v>33</v>
      </c>
      <c r="D27" s="85" t="s">
        <v>157</v>
      </c>
      <c r="E27" s="87">
        <v>9355427.0800000001</v>
      </c>
      <c r="F27" s="87">
        <v>266501.53999999998</v>
      </c>
      <c r="G27" s="87">
        <v>2.9321567090316449</v>
      </c>
      <c r="H27" s="102">
        <v>35663339</v>
      </c>
      <c r="I27" s="88">
        <v>0.26229999999999998</v>
      </c>
      <c r="J27" s="97" t="s">
        <v>116</v>
      </c>
      <c r="K27" s="75" t="s">
        <v>161</v>
      </c>
    </row>
    <row r="28" spans="1:11" x14ac:dyDescent="0.2">
      <c r="A28" s="84">
        <v>26</v>
      </c>
      <c r="B28" s="85" t="s">
        <v>46</v>
      </c>
      <c r="C28" s="86" t="s">
        <v>26</v>
      </c>
      <c r="D28" s="85" t="s">
        <v>142</v>
      </c>
      <c r="E28" s="87">
        <v>8699558.25</v>
      </c>
      <c r="F28" s="87">
        <v>-24104.61</v>
      </c>
      <c r="G28" s="87">
        <v>-0.27631294774727166</v>
      </c>
      <c r="H28" s="102">
        <v>2457391</v>
      </c>
      <c r="I28" s="88">
        <v>3.5402</v>
      </c>
      <c r="J28" s="98" t="s">
        <v>102</v>
      </c>
      <c r="K28" s="4" t="s">
        <v>101</v>
      </c>
    </row>
    <row r="29" spans="1:11" x14ac:dyDescent="0.2">
      <c r="A29" s="84">
        <v>27</v>
      </c>
      <c r="B29" s="85" t="s">
        <v>47</v>
      </c>
      <c r="C29" s="86" t="s">
        <v>26</v>
      </c>
      <c r="D29" s="85" t="s">
        <v>120</v>
      </c>
      <c r="E29" s="87">
        <v>7503269.4500000002</v>
      </c>
      <c r="F29" s="87">
        <v>49757.55</v>
      </c>
      <c r="G29" s="87">
        <v>0.66757188648212207</v>
      </c>
      <c r="H29" s="102">
        <v>1497392</v>
      </c>
      <c r="I29" s="88">
        <v>5.0109000000000004</v>
      </c>
      <c r="J29" s="75" t="s">
        <v>116</v>
      </c>
      <c r="K29" s="85" t="s">
        <v>161</v>
      </c>
    </row>
    <row r="30" spans="1:11" x14ac:dyDescent="0.2">
      <c r="A30" s="84">
        <v>28</v>
      </c>
      <c r="B30" s="85" t="s">
        <v>65</v>
      </c>
      <c r="C30" s="86" t="s">
        <v>26</v>
      </c>
      <c r="D30" s="85" t="s">
        <v>115</v>
      </c>
      <c r="E30" s="87">
        <v>7395547.9199999999</v>
      </c>
      <c r="F30" s="87">
        <v>50839.68</v>
      </c>
      <c r="G30" s="87">
        <v>0.69219468410088325</v>
      </c>
      <c r="H30" s="102">
        <v>1646375</v>
      </c>
      <c r="I30" s="88">
        <v>4.492</v>
      </c>
      <c r="J30" s="75" t="s">
        <v>116</v>
      </c>
      <c r="K30" s="4" t="s">
        <v>161</v>
      </c>
    </row>
    <row r="31" spans="1:11" x14ac:dyDescent="0.2">
      <c r="A31" s="84">
        <v>29</v>
      </c>
      <c r="B31" s="85" t="s">
        <v>50</v>
      </c>
      <c r="C31" s="86" t="s">
        <v>26</v>
      </c>
      <c r="D31" s="85" t="s">
        <v>158</v>
      </c>
      <c r="E31" s="87">
        <v>5076519.78</v>
      </c>
      <c r="F31" s="87">
        <v>101010.51</v>
      </c>
      <c r="G31" s="87">
        <v>2.0301541916331445</v>
      </c>
      <c r="H31" s="102">
        <v>1488492</v>
      </c>
      <c r="I31" s="88">
        <v>3.4104999999999999</v>
      </c>
      <c r="J31" s="85" t="s">
        <v>109</v>
      </c>
      <c r="K31" s="75" t="s">
        <v>111</v>
      </c>
    </row>
    <row r="32" spans="1:11" x14ac:dyDescent="0.2">
      <c r="A32" s="84">
        <v>30</v>
      </c>
      <c r="B32" s="85" t="s">
        <v>49</v>
      </c>
      <c r="C32" s="86" t="s">
        <v>26</v>
      </c>
      <c r="D32" s="85" t="s">
        <v>159</v>
      </c>
      <c r="E32" s="87">
        <v>4762602.8600000003</v>
      </c>
      <c r="F32" s="87">
        <v>117155.57</v>
      </c>
      <c r="G32" s="87">
        <v>2.5219438018852145</v>
      </c>
      <c r="H32" s="102">
        <v>1530213</v>
      </c>
      <c r="I32" s="88">
        <v>3.11</v>
      </c>
      <c r="J32" s="85" t="s">
        <v>117</v>
      </c>
      <c r="K32" s="75" t="s">
        <v>117</v>
      </c>
    </row>
    <row r="33" spans="1:11" x14ac:dyDescent="0.2">
      <c r="A33" s="84">
        <v>31</v>
      </c>
      <c r="B33" s="85" t="s">
        <v>57</v>
      </c>
      <c r="C33" s="86" t="s">
        <v>26</v>
      </c>
      <c r="D33" s="85" t="s">
        <v>97</v>
      </c>
      <c r="E33" s="87">
        <v>4343132.3600000003</v>
      </c>
      <c r="F33" s="87">
        <v>30833.06</v>
      </c>
      <c r="G33" s="87">
        <v>0.71500278285417096</v>
      </c>
      <c r="H33" s="102">
        <v>1327240</v>
      </c>
      <c r="I33" s="88">
        <v>3.2723</v>
      </c>
      <c r="J33" s="98" t="s">
        <v>125</v>
      </c>
      <c r="K33" s="97" t="s">
        <v>125</v>
      </c>
    </row>
    <row r="34" spans="1:11" x14ac:dyDescent="0.2">
      <c r="A34" s="84">
        <v>32</v>
      </c>
      <c r="B34" s="85" t="s">
        <v>43</v>
      </c>
      <c r="C34" s="86" t="s">
        <v>26</v>
      </c>
      <c r="D34" s="85" t="s">
        <v>135</v>
      </c>
      <c r="E34" s="87">
        <v>3754456.33</v>
      </c>
      <c r="F34" s="87">
        <v>45462.73</v>
      </c>
      <c r="G34" s="91">
        <v>1.225743015571652</v>
      </c>
      <c r="H34" s="102">
        <v>1331200</v>
      </c>
      <c r="I34" s="88">
        <v>2.8203999999999998</v>
      </c>
      <c r="J34" s="98" t="s">
        <v>128</v>
      </c>
      <c r="K34" s="75" t="s">
        <v>101</v>
      </c>
    </row>
    <row r="35" spans="1:11" x14ac:dyDescent="0.2">
      <c r="A35" s="84">
        <v>33</v>
      </c>
      <c r="B35" s="85" t="s">
        <v>60</v>
      </c>
      <c r="C35" s="86" t="s">
        <v>36</v>
      </c>
      <c r="D35" s="85" t="s">
        <v>146</v>
      </c>
      <c r="E35" s="87">
        <v>3539194.44</v>
      </c>
      <c r="F35" s="87">
        <v>33365.08</v>
      </c>
      <c r="G35" s="87">
        <v>0.95170290889457476</v>
      </c>
      <c r="H35" s="102">
        <v>737376</v>
      </c>
      <c r="I35" s="88">
        <v>4.7996999999999996</v>
      </c>
      <c r="J35" s="4" t="s">
        <v>114</v>
      </c>
      <c r="K35" s="4" t="s">
        <v>101</v>
      </c>
    </row>
    <row r="36" spans="1:11" x14ac:dyDescent="0.2">
      <c r="A36" s="84">
        <v>34</v>
      </c>
      <c r="B36" s="85" t="s">
        <v>53</v>
      </c>
      <c r="C36" s="86" t="s">
        <v>26</v>
      </c>
      <c r="D36" s="85" t="s">
        <v>105</v>
      </c>
      <c r="E36" s="87">
        <v>2839069.54</v>
      </c>
      <c r="F36" s="87">
        <v>856.36</v>
      </c>
      <c r="G36" s="87">
        <v>3.0172504519200061E-2</v>
      </c>
      <c r="H36" s="102">
        <v>1630631</v>
      </c>
      <c r="I36" s="88">
        <v>1.7411000000000001</v>
      </c>
      <c r="J36" s="97" t="s">
        <v>162</v>
      </c>
      <c r="K36" s="4" t="s">
        <v>101</v>
      </c>
    </row>
    <row r="37" spans="1:11" x14ac:dyDescent="0.2">
      <c r="A37" s="84">
        <v>35</v>
      </c>
      <c r="B37" s="85" t="s">
        <v>61</v>
      </c>
      <c r="C37" s="86" t="s">
        <v>26</v>
      </c>
      <c r="D37" s="85" t="s">
        <v>138</v>
      </c>
      <c r="E37" s="87">
        <v>2225632.77</v>
      </c>
      <c r="F37" s="87">
        <v>-12087.12</v>
      </c>
      <c r="G37" s="87">
        <v>-0.54015339694728937</v>
      </c>
      <c r="H37" s="102">
        <v>3429720</v>
      </c>
      <c r="I37" s="88">
        <v>0.64890000000000003</v>
      </c>
      <c r="J37" s="98" t="s">
        <v>119</v>
      </c>
      <c r="K37" s="97" t="s">
        <v>118</v>
      </c>
    </row>
    <row r="38" spans="1:11" x14ac:dyDescent="0.2">
      <c r="A38" s="84">
        <v>36</v>
      </c>
      <c r="B38" s="85" t="s">
        <v>48</v>
      </c>
      <c r="C38" s="86" t="s">
        <v>26</v>
      </c>
      <c r="D38" s="85" t="s">
        <v>90</v>
      </c>
      <c r="E38" s="87">
        <v>1297649.47</v>
      </c>
      <c r="F38" s="87">
        <v>27964.35</v>
      </c>
      <c r="G38" s="87">
        <v>2.2024633950187535</v>
      </c>
      <c r="H38" s="102">
        <v>1225057</v>
      </c>
      <c r="I38" s="88">
        <v>1.0592999999999999</v>
      </c>
      <c r="J38" s="97" t="s">
        <v>104</v>
      </c>
      <c r="K38" s="97" t="s">
        <v>103</v>
      </c>
    </row>
    <row r="39" spans="1:11" x14ac:dyDescent="0.2">
      <c r="A39" s="84">
        <v>37</v>
      </c>
      <c r="B39" s="85" t="s">
        <v>56</v>
      </c>
      <c r="C39" s="86" t="s">
        <v>26</v>
      </c>
      <c r="D39" s="94" t="s">
        <v>91</v>
      </c>
      <c r="E39" s="87">
        <v>1031278.97</v>
      </c>
      <c r="F39" s="87">
        <v>-884.24</v>
      </c>
      <c r="G39" s="87">
        <v>-8.5668622116457982E-2</v>
      </c>
      <c r="H39" s="102">
        <v>717149</v>
      </c>
      <c r="I39" s="88">
        <v>1.4379999999999999</v>
      </c>
      <c r="J39" s="85" t="s">
        <v>109</v>
      </c>
      <c r="K39" s="4" t="s">
        <v>108</v>
      </c>
    </row>
    <row r="40" spans="1:11" x14ac:dyDescent="0.2">
      <c r="A40" s="84">
        <v>38</v>
      </c>
      <c r="B40" s="85" t="s">
        <v>58</v>
      </c>
      <c r="C40" s="86" t="s">
        <v>26</v>
      </c>
      <c r="D40" s="85" t="s">
        <v>133</v>
      </c>
      <c r="E40" s="87">
        <v>979491.71</v>
      </c>
      <c r="F40" s="87">
        <v>-2139.66</v>
      </c>
      <c r="G40" s="87">
        <v>-0.21796980673101984</v>
      </c>
      <c r="H40" s="102">
        <v>2438912</v>
      </c>
      <c r="I40" s="88">
        <v>0.40160000000000001</v>
      </c>
      <c r="J40" s="85" t="s">
        <v>162</v>
      </c>
      <c r="K40" s="75" t="s">
        <v>101</v>
      </c>
    </row>
    <row r="41" spans="1:11" x14ac:dyDescent="0.2">
      <c r="A41" s="84">
        <v>39</v>
      </c>
      <c r="B41" s="85" t="s">
        <v>51</v>
      </c>
      <c r="C41" s="86" t="s">
        <v>26</v>
      </c>
      <c r="D41" s="85" t="s">
        <v>137</v>
      </c>
      <c r="E41" s="87">
        <v>972521.26</v>
      </c>
      <c r="F41" s="87">
        <v>7545.34</v>
      </c>
      <c r="G41" s="87">
        <v>0.78192002967286101</v>
      </c>
      <c r="H41" s="102">
        <v>293671</v>
      </c>
      <c r="I41" s="88">
        <v>3.3115999999999999</v>
      </c>
      <c r="J41" s="75" t="s">
        <v>107</v>
      </c>
      <c r="K41" s="75" t="s">
        <v>101</v>
      </c>
    </row>
    <row r="42" spans="1:11" x14ac:dyDescent="0.2">
      <c r="A42" s="84">
        <v>40</v>
      </c>
      <c r="B42" s="85" t="s">
        <v>59</v>
      </c>
      <c r="C42" s="86" t="s">
        <v>26</v>
      </c>
      <c r="D42" s="85" t="s">
        <v>160</v>
      </c>
      <c r="E42" s="87">
        <v>341128.03</v>
      </c>
      <c r="F42" s="87">
        <v>-1323.45</v>
      </c>
      <c r="G42" s="87">
        <v>-0.38646350718062195</v>
      </c>
      <c r="H42" s="102">
        <v>241922</v>
      </c>
      <c r="I42" s="88">
        <v>1.4100999999999999</v>
      </c>
      <c r="J42" s="75" t="s">
        <v>104</v>
      </c>
      <c r="K42" s="4" t="s">
        <v>103</v>
      </c>
    </row>
    <row r="43" spans="1:11" x14ac:dyDescent="0.2">
      <c r="A43" s="84">
        <v>41</v>
      </c>
      <c r="B43" s="85" t="s">
        <v>52</v>
      </c>
      <c r="C43" s="86" t="s">
        <v>26</v>
      </c>
      <c r="D43" s="85" t="s">
        <v>143</v>
      </c>
      <c r="E43" s="87">
        <v>283560.86</v>
      </c>
      <c r="F43" s="87">
        <v>1339.54</v>
      </c>
      <c r="G43" s="87">
        <v>0.47464167483872188</v>
      </c>
      <c r="H43" s="102">
        <v>119036</v>
      </c>
      <c r="I43" s="88">
        <v>2.3822000000000001</v>
      </c>
      <c r="J43" s="75" t="s">
        <v>106</v>
      </c>
      <c r="K43" s="98" t="s">
        <v>101</v>
      </c>
    </row>
    <row r="44" spans="1:11" x14ac:dyDescent="0.2">
      <c r="A44" s="84">
        <v>42</v>
      </c>
      <c r="B44" s="85" t="s">
        <v>55</v>
      </c>
      <c r="C44" s="86" t="s">
        <v>26</v>
      </c>
      <c r="D44" s="85" t="s">
        <v>140</v>
      </c>
      <c r="E44" s="87">
        <v>144477.34</v>
      </c>
      <c r="F44" s="87">
        <v>884.36</v>
      </c>
      <c r="G44" s="87">
        <v>0.61587968994025744</v>
      </c>
      <c r="H44" s="102">
        <v>105987</v>
      </c>
      <c r="I44" s="88">
        <v>1.3632</v>
      </c>
      <c r="J44" s="75" t="s">
        <v>104</v>
      </c>
      <c r="K44" s="4" t="s">
        <v>101</v>
      </c>
    </row>
    <row r="45" spans="1:11" x14ac:dyDescent="0.2">
      <c r="A45" s="84">
        <v>43</v>
      </c>
      <c r="B45" s="85" t="s">
        <v>54</v>
      </c>
      <c r="C45" s="86" t="s">
        <v>36</v>
      </c>
      <c r="D45" s="85" t="s">
        <v>147</v>
      </c>
      <c r="E45" s="87">
        <v>45851.22</v>
      </c>
      <c r="F45" s="87">
        <v>484.34</v>
      </c>
      <c r="G45" s="87">
        <v>1.0676070296216125</v>
      </c>
      <c r="H45" s="102">
        <v>101661</v>
      </c>
      <c r="I45" s="88">
        <v>0.45100000000000001</v>
      </c>
      <c r="J45" s="75" t="s">
        <v>162</v>
      </c>
      <c r="K45" s="97" t="s">
        <v>101</v>
      </c>
    </row>
    <row r="46" spans="1:11" ht="15" thickBot="1" x14ac:dyDescent="0.25">
      <c r="A46" s="114" t="s">
        <v>4</v>
      </c>
      <c r="B46" s="114"/>
      <c r="C46" s="114"/>
      <c r="D46" s="115"/>
      <c r="E46" s="92">
        <f>SUM(E3:E45)</f>
        <v>4355429222.5299988</v>
      </c>
      <c r="F46" s="92">
        <f>SUM(F3:F45)</f>
        <v>74165001.210000008</v>
      </c>
      <c r="G46" s="92"/>
      <c r="H46" s="60" t="s">
        <v>5</v>
      </c>
      <c r="I46" s="93"/>
      <c r="J46" s="92"/>
      <c r="K46" s="92"/>
    </row>
    <row r="47" spans="1:11" ht="15" x14ac:dyDescent="0.25">
      <c r="D47" s="24"/>
    </row>
  </sheetData>
  <mergeCells count="1">
    <mergeCell ref="A46:D46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3D26-035D-4B33-B2F0-90F8E151E161}">
  <sheetPr>
    <tabColor theme="8" tint="0.59999389629810485"/>
  </sheetPr>
  <dimension ref="A1:R46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 x14ac:dyDescent="0.2"/>
  <cols>
    <col min="1" max="1" width="4.28515625" style="9" customWidth="1"/>
    <col min="2" max="2" width="10.28515625" style="9" customWidth="1"/>
    <col min="3" max="3" width="13.7109375" style="9" bestFit="1" customWidth="1"/>
    <col min="4" max="4" width="79.7109375" customWidth="1"/>
    <col min="5" max="5" width="18.85546875" style="32" customWidth="1"/>
    <col min="6" max="6" width="19.7109375" style="32" hidden="1" customWidth="1" outlineLevel="1"/>
    <col min="7" max="7" width="13.85546875" style="32" customWidth="1" collapsed="1"/>
    <col min="8" max="8" width="17.140625" style="32" hidden="1" customWidth="1" outlineLevel="1"/>
    <col min="9" max="9" width="13.85546875" style="32" customWidth="1" collapsed="1"/>
    <col min="10" max="10" width="16" style="32" hidden="1" customWidth="1" outlineLevel="1"/>
    <col min="11" max="11" width="13.85546875" style="32" customWidth="1" collapsed="1"/>
    <col min="12" max="12" width="16" style="32" hidden="1" customWidth="1" outlineLevel="1"/>
    <col min="13" max="13" width="15.5703125" style="32" customWidth="1" collapsed="1"/>
    <col min="14" max="14" width="16" style="32" hidden="1" customWidth="1" outlineLevel="1"/>
    <col min="15" max="15" width="13.85546875" style="32" customWidth="1" collapsed="1"/>
    <col min="16" max="16" width="16" style="32" hidden="1" customWidth="1" outlineLevel="1"/>
    <col min="17" max="17" width="16.5703125" style="32" customWidth="1" collapsed="1"/>
  </cols>
  <sheetData>
    <row r="1" spans="1:18" s="27" customFormat="1" ht="27" customHeight="1" thickBot="1" x14ac:dyDescent="0.25">
      <c r="A1" s="28" t="s">
        <v>86</v>
      </c>
      <c r="B1" s="28"/>
      <c r="C1" s="28"/>
      <c r="D1" s="28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86.25" thickBot="1" x14ac:dyDescent="0.25">
      <c r="A2" s="33" t="s">
        <v>3</v>
      </c>
      <c r="B2" s="34" t="s">
        <v>74</v>
      </c>
      <c r="C2" s="34" t="s">
        <v>77</v>
      </c>
      <c r="D2" s="64" t="s">
        <v>0</v>
      </c>
      <c r="E2" s="106" t="s">
        <v>11</v>
      </c>
      <c r="F2" s="107" t="s">
        <v>12</v>
      </c>
      <c r="G2" s="106" t="s">
        <v>79</v>
      </c>
      <c r="H2" s="107" t="s">
        <v>13</v>
      </c>
      <c r="I2" s="106" t="s">
        <v>80</v>
      </c>
      <c r="J2" s="107" t="s">
        <v>14</v>
      </c>
      <c r="K2" s="106" t="s">
        <v>81</v>
      </c>
      <c r="L2" s="107" t="s">
        <v>15</v>
      </c>
      <c r="M2" s="106" t="s">
        <v>82</v>
      </c>
      <c r="N2" s="107" t="s">
        <v>16</v>
      </c>
      <c r="O2" s="106" t="s">
        <v>83</v>
      </c>
      <c r="P2" s="107" t="s">
        <v>17</v>
      </c>
      <c r="Q2" s="106" t="s">
        <v>84</v>
      </c>
    </row>
    <row r="3" spans="1:18" ht="13.5" customHeight="1" x14ac:dyDescent="0.2">
      <c r="A3" s="29">
        <v>1</v>
      </c>
      <c r="B3" s="55" t="s">
        <v>25</v>
      </c>
      <c r="C3" s="55" t="s">
        <v>26</v>
      </c>
      <c r="D3" s="65" t="s">
        <v>141</v>
      </c>
      <c r="E3" s="103">
        <v>965990746.24000001</v>
      </c>
      <c r="F3" s="104">
        <v>512007136.43000001</v>
      </c>
      <c r="G3" s="105">
        <v>0.53003316897488384</v>
      </c>
      <c r="H3" s="104">
        <v>451369104.73000002</v>
      </c>
      <c r="I3" s="105">
        <v>0.46726027809986653</v>
      </c>
      <c r="J3" s="104">
        <v>0</v>
      </c>
      <c r="K3" s="105">
        <v>0</v>
      </c>
      <c r="L3" s="104">
        <v>0</v>
      </c>
      <c r="M3" s="105">
        <v>0</v>
      </c>
      <c r="N3" s="104">
        <v>0</v>
      </c>
      <c r="O3" s="105">
        <v>0</v>
      </c>
      <c r="P3" s="104">
        <v>2614505.08</v>
      </c>
      <c r="Q3" s="105">
        <v>2.7065529252496869E-3</v>
      </c>
      <c r="R3" s="62"/>
    </row>
    <row r="4" spans="1:18" ht="13.5" customHeight="1" x14ac:dyDescent="0.2">
      <c r="A4" s="30">
        <v>2</v>
      </c>
      <c r="B4" s="55" t="s">
        <v>70</v>
      </c>
      <c r="C4" s="55" t="s">
        <v>26</v>
      </c>
      <c r="D4" s="65" t="s">
        <v>131</v>
      </c>
      <c r="E4" s="67">
        <v>752446343.36000001</v>
      </c>
      <c r="F4" s="68">
        <v>496355606.85000002</v>
      </c>
      <c r="G4" s="69">
        <v>0.65965581629855019</v>
      </c>
      <c r="H4" s="68">
        <v>228706709.81999999</v>
      </c>
      <c r="I4" s="69">
        <v>0.30395085555034412</v>
      </c>
      <c r="J4" s="68">
        <v>5090000</v>
      </c>
      <c r="K4" s="69">
        <v>6.7646019479222098E-3</v>
      </c>
      <c r="L4" s="68">
        <v>0</v>
      </c>
      <c r="M4" s="69">
        <v>0</v>
      </c>
      <c r="N4" s="68">
        <v>3786000</v>
      </c>
      <c r="O4" s="69">
        <v>5.0315880107727872E-3</v>
      </c>
      <c r="P4" s="68">
        <v>18508026.690000001</v>
      </c>
      <c r="Q4" s="69">
        <v>2.4597138192410661E-2</v>
      </c>
    </row>
    <row r="5" spans="1:18" ht="13.5" customHeight="1" x14ac:dyDescent="0.2">
      <c r="A5" s="30">
        <v>3</v>
      </c>
      <c r="B5" s="55" t="s">
        <v>27</v>
      </c>
      <c r="C5" s="55" t="s">
        <v>26</v>
      </c>
      <c r="D5" s="65" t="s">
        <v>151</v>
      </c>
      <c r="E5" s="67">
        <v>504660686.31</v>
      </c>
      <c r="F5" s="68">
        <v>424938359.72000003</v>
      </c>
      <c r="G5" s="69">
        <v>0.84202786396357288</v>
      </c>
      <c r="H5" s="68">
        <v>79169660.180000007</v>
      </c>
      <c r="I5" s="69">
        <v>0.15687701128232551</v>
      </c>
      <c r="J5" s="68">
        <v>0</v>
      </c>
      <c r="K5" s="69">
        <v>0</v>
      </c>
      <c r="L5" s="68">
        <v>0</v>
      </c>
      <c r="M5" s="69">
        <v>0</v>
      </c>
      <c r="N5" s="68">
        <v>0</v>
      </c>
      <c r="O5" s="69">
        <v>0</v>
      </c>
      <c r="P5" s="68">
        <v>552666.41</v>
      </c>
      <c r="Q5" s="69">
        <v>1.095124754101633E-3</v>
      </c>
    </row>
    <row r="6" spans="1:18" ht="13.5" customHeight="1" x14ac:dyDescent="0.2">
      <c r="A6" s="30">
        <v>4</v>
      </c>
      <c r="B6" s="55" t="s">
        <v>32</v>
      </c>
      <c r="C6" s="55" t="s">
        <v>33</v>
      </c>
      <c r="D6" s="65" t="s">
        <v>150</v>
      </c>
      <c r="E6" s="67">
        <v>459030746.60000002</v>
      </c>
      <c r="F6" s="68">
        <v>319473014.89999998</v>
      </c>
      <c r="G6" s="69">
        <v>0.69597301981688209</v>
      </c>
      <c r="H6" s="68">
        <v>138165670.19</v>
      </c>
      <c r="I6" s="69">
        <v>0.30099436957846692</v>
      </c>
      <c r="J6" s="68">
        <v>0</v>
      </c>
      <c r="K6" s="69">
        <v>0</v>
      </c>
      <c r="L6" s="68">
        <v>0</v>
      </c>
      <c r="M6" s="69">
        <v>0</v>
      </c>
      <c r="N6" s="68">
        <v>0</v>
      </c>
      <c r="O6" s="69">
        <v>0</v>
      </c>
      <c r="P6" s="68">
        <v>1392061.51</v>
      </c>
      <c r="Q6" s="69">
        <v>3.0326106046509433E-3</v>
      </c>
    </row>
    <row r="7" spans="1:18" ht="13.5" customHeight="1" x14ac:dyDescent="0.2">
      <c r="A7" s="30">
        <v>5</v>
      </c>
      <c r="B7" s="55" t="s">
        <v>29</v>
      </c>
      <c r="C7" s="55" t="s">
        <v>26</v>
      </c>
      <c r="D7" s="65" t="s">
        <v>139</v>
      </c>
      <c r="E7" s="67">
        <v>398803307.81</v>
      </c>
      <c r="F7" s="68">
        <v>332343331.25999999</v>
      </c>
      <c r="G7" s="69">
        <v>0.83335149120261753</v>
      </c>
      <c r="H7" s="68">
        <v>65939163.75</v>
      </c>
      <c r="I7" s="69">
        <v>0.16534256977982512</v>
      </c>
      <c r="J7" s="68">
        <v>0</v>
      </c>
      <c r="K7" s="69">
        <v>0</v>
      </c>
      <c r="L7" s="68">
        <v>0</v>
      </c>
      <c r="M7" s="69">
        <v>0</v>
      </c>
      <c r="N7" s="68">
        <v>0</v>
      </c>
      <c r="O7" s="69">
        <v>0</v>
      </c>
      <c r="P7" s="68">
        <v>520812.79999999999</v>
      </c>
      <c r="Q7" s="69">
        <v>1.3059390175573177E-3</v>
      </c>
    </row>
    <row r="8" spans="1:18" ht="13.5" customHeight="1" x14ac:dyDescent="0.2">
      <c r="A8" s="30">
        <v>6</v>
      </c>
      <c r="B8" s="55" t="s">
        <v>28</v>
      </c>
      <c r="C8" s="55" t="s">
        <v>26</v>
      </c>
      <c r="D8" s="65" t="s">
        <v>95</v>
      </c>
      <c r="E8" s="67">
        <v>329245571.33999997</v>
      </c>
      <c r="F8" s="68">
        <v>193887662.65000001</v>
      </c>
      <c r="G8" s="69">
        <v>0.58888464880755897</v>
      </c>
      <c r="H8" s="68">
        <v>134121164.38</v>
      </c>
      <c r="I8" s="69">
        <v>0.40735905371221509</v>
      </c>
      <c r="J8" s="68">
        <v>0</v>
      </c>
      <c r="K8" s="69">
        <v>0</v>
      </c>
      <c r="L8" s="68">
        <v>0</v>
      </c>
      <c r="M8" s="69">
        <v>0</v>
      </c>
      <c r="N8" s="68">
        <v>0</v>
      </c>
      <c r="O8" s="69">
        <v>0</v>
      </c>
      <c r="P8" s="68">
        <v>1236744.31</v>
      </c>
      <c r="Q8" s="69">
        <v>3.7562974802259649E-3</v>
      </c>
    </row>
    <row r="9" spans="1:18" ht="13.5" customHeight="1" x14ac:dyDescent="0.2">
      <c r="A9" s="30">
        <v>7</v>
      </c>
      <c r="B9" s="55" t="s">
        <v>34</v>
      </c>
      <c r="C9" s="55" t="s">
        <v>26</v>
      </c>
      <c r="D9" s="65" t="s">
        <v>152</v>
      </c>
      <c r="E9" s="67">
        <v>117621978.95</v>
      </c>
      <c r="F9" s="68">
        <v>68034539.450000003</v>
      </c>
      <c r="G9" s="69">
        <v>0.57841689161615661</v>
      </c>
      <c r="H9" s="68">
        <v>8194690.4900000002</v>
      </c>
      <c r="I9" s="69">
        <v>6.9669721281287789E-2</v>
      </c>
      <c r="J9" s="68">
        <v>9138450.0899999999</v>
      </c>
      <c r="K9" s="69">
        <v>7.7693388358009763E-2</v>
      </c>
      <c r="L9" s="68">
        <v>32252054.25</v>
      </c>
      <c r="M9" s="69">
        <v>0.27420091498128973</v>
      </c>
      <c r="N9" s="68">
        <v>0</v>
      </c>
      <c r="O9" s="69">
        <v>0</v>
      </c>
      <c r="P9" s="68">
        <v>2244.67</v>
      </c>
      <c r="Q9" s="69">
        <v>1.9083763256135896E-5</v>
      </c>
    </row>
    <row r="10" spans="1:18" ht="13.5" customHeight="1" x14ac:dyDescent="0.2">
      <c r="A10" s="30">
        <v>8</v>
      </c>
      <c r="B10" s="55" t="s">
        <v>30</v>
      </c>
      <c r="C10" s="55" t="s">
        <v>26</v>
      </c>
      <c r="D10" s="65" t="s">
        <v>153</v>
      </c>
      <c r="E10" s="67">
        <v>102440621.88</v>
      </c>
      <c r="F10" s="68">
        <v>80108190.420000002</v>
      </c>
      <c r="G10" s="69">
        <v>0.781996330653279</v>
      </c>
      <c r="H10" s="68">
        <v>7287480.6799999997</v>
      </c>
      <c r="I10" s="69">
        <v>7.1138582978699891E-2</v>
      </c>
      <c r="J10" s="68">
        <v>0</v>
      </c>
      <c r="K10" s="69">
        <v>0</v>
      </c>
      <c r="L10" s="68">
        <v>15007713.08</v>
      </c>
      <c r="M10" s="69">
        <v>0.14650158115576642</v>
      </c>
      <c r="N10" s="68">
        <v>0</v>
      </c>
      <c r="O10" s="69">
        <v>0</v>
      </c>
      <c r="P10" s="68">
        <v>37237.699999999997</v>
      </c>
      <c r="Q10" s="69">
        <v>3.6350521225476967E-4</v>
      </c>
    </row>
    <row r="11" spans="1:18" ht="13.5" customHeight="1" x14ac:dyDescent="0.2">
      <c r="A11" s="30">
        <v>9</v>
      </c>
      <c r="B11" s="55" t="s">
        <v>31</v>
      </c>
      <c r="C11" s="55" t="s">
        <v>26</v>
      </c>
      <c r="D11" s="65" t="s">
        <v>149</v>
      </c>
      <c r="E11" s="67">
        <v>98972123.859999999</v>
      </c>
      <c r="F11" s="68">
        <v>55405378.219999999</v>
      </c>
      <c r="G11" s="69">
        <v>0.55980791417968467</v>
      </c>
      <c r="H11" s="68">
        <v>43230869.170000002</v>
      </c>
      <c r="I11" s="69">
        <v>0.43679843863057627</v>
      </c>
      <c r="J11" s="68">
        <v>0</v>
      </c>
      <c r="K11" s="69">
        <v>0</v>
      </c>
      <c r="L11" s="68">
        <v>0</v>
      </c>
      <c r="M11" s="69">
        <v>0</v>
      </c>
      <c r="N11" s="68">
        <v>0</v>
      </c>
      <c r="O11" s="69">
        <v>0</v>
      </c>
      <c r="P11" s="68">
        <v>335876.47</v>
      </c>
      <c r="Q11" s="69">
        <v>3.3936471897391086E-3</v>
      </c>
    </row>
    <row r="12" spans="1:18" ht="13.5" customHeight="1" x14ac:dyDescent="0.2">
      <c r="A12" s="30">
        <v>10</v>
      </c>
      <c r="B12" s="55" t="s">
        <v>35</v>
      </c>
      <c r="C12" s="55" t="s">
        <v>36</v>
      </c>
      <c r="D12" s="65" t="s">
        <v>148</v>
      </c>
      <c r="E12" s="67">
        <v>98044541.859999999</v>
      </c>
      <c r="F12" s="68">
        <v>76250442.739999995</v>
      </c>
      <c r="G12" s="69">
        <v>0.77771226519554459</v>
      </c>
      <c r="H12" s="68">
        <v>21472555.399999999</v>
      </c>
      <c r="I12" s="69">
        <v>0.21900816702944201</v>
      </c>
      <c r="J12" s="68">
        <v>0</v>
      </c>
      <c r="K12" s="69">
        <v>0</v>
      </c>
      <c r="L12" s="68">
        <v>0</v>
      </c>
      <c r="M12" s="69">
        <v>0</v>
      </c>
      <c r="N12" s="68">
        <v>0</v>
      </c>
      <c r="O12" s="69">
        <v>0</v>
      </c>
      <c r="P12" s="68">
        <v>321543.71999999997</v>
      </c>
      <c r="Q12" s="69">
        <v>3.2795677750133145E-3</v>
      </c>
    </row>
    <row r="13" spans="1:18" ht="13.5" customHeight="1" x14ac:dyDescent="0.2">
      <c r="A13" s="30">
        <v>11</v>
      </c>
      <c r="B13" s="55" t="s">
        <v>39</v>
      </c>
      <c r="C13" s="55" t="s">
        <v>26</v>
      </c>
      <c r="D13" s="65" t="s">
        <v>136</v>
      </c>
      <c r="E13" s="67">
        <v>75340646.079999998</v>
      </c>
      <c r="F13" s="68">
        <v>40581526.359999999</v>
      </c>
      <c r="G13" s="69">
        <v>0.53864054094928726</v>
      </c>
      <c r="H13" s="68">
        <v>34597268.009999998</v>
      </c>
      <c r="I13" s="69">
        <v>0.45921119356028756</v>
      </c>
      <c r="J13" s="68">
        <v>0</v>
      </c>
      <c r="K13" s="69">
        <v>0</v>
      </c>
      <c r="L13" s="68">
        <v>0</v>
      </c>
      <c r="M13" s="69">
        <v>0</v>
      </c>
      <c r="N13" s="68">
        <v>0</v>
      </c>
      <c r="O13" s="69">
        <v>0</v>
      </c>
      <c r="P13" s="68">
        <v>161851.71</v>
      </c>
      <c r="Q13" s="69">
        <v>2.1482654904251652E-3</v>
      </c>
    </row>
    <row r="14" spans="1:18" ht="13.5" customHeight="1" x14ac:dyDescent="0.2">
      <c r="A14" s="30">
        <v>12</v>
      </c>
      <c r="B14" s="55" t="s">
        <v>66</v>
      </c>
      <c r="C14" s="55" t="s">
        <v>26</v>
      </c>
      <c r="D14" s="65" t="s">
        <v>127</v>
      </c>
      <c r="E14" s="67">
        <v>69203254.25</v>
      </c>
      <c r="F14" s="68">
        <v>34737048.960000001</v>
      </c>
      <c r="G14" s="69">
        <v>0.50195687090827812</v>
      </c>
      <c r="H14" s="68">
        <v>26883811.109999999</v>
      </c>
      <c r="I14" s="69">
        <v>0.38847611143951372</v>
      </c>
      <c r="J14" s="68">
        <v>4649520</v>
      </c>
      <c r="K14" s="69">
        <v>6.718643581706997E-2</v>
      </c>
      <c r="L14" s="68">
        <v>0</v>
      </c>
      <c r="M14" s="69">
        <v>0</v>
      </c>
      <c r="N14" s="68">
        <v>2755492.74</v>
      </c>
      <c r="O14" s="69">
        <v>3.9817386766894711E-2</v>
      </c>
      <c r="P14" s="68">
        <v>177381.44</v>
      </c>
      <c r="Q14" s="69">
        <v>2.563195068243485E-3</v>
      </c>
    </row>
    <row r="15" spans="1:18" ht="13.5" customHeight="1" x14ac:dyDescent="0.2">
      <c r="A15" s="30">
        <v>13</v>
      </c>
      <c r="B15" s="55" t="s">
        <v>38</v>
      </c>
      <c r="C15" s="55" t="s">
        <v>26</v>
      </c>
      <c r="D15" s="65" t="s">
        <v>144</v>
      </c>
      <c r="E15" s="67">
        <v>61778022.560000002</v>
      </c>
      <c r="F15" s="68">
        <v>26836867.66</v>
      </c>
      <c r="G15" s="69">
        <v>0.43440800705356858</v>
      </c>
      <c r="H15" s="68">
        <v>34941154.899999999</v>
      </c>
      <c r="I15" s="69">
        <v>0.56559199294643137</v>
      </c>
      <c r="J15" s="68">
        <v>0</v>
      </c>
      <c r="K15" s="69">
        <v>0</v>
      </c>
      <c r="L15" s="68">
        <v>0</v>
      </c>
      <c r="M15" s="69">
        <v>0</v>
      </c>
      <c r="N15" s="68">
        <v>0</v>
      </c>
      <c r="O15" s="69">
        <v>0</v>
      </c>
      <c r="P15" s="68">
        <v>0</v>
      </c>
      <c r="Q15" s="69">
        <v>0</v>
      </c>
    </row>
    <row r="16" spans="1:18" ht="13.5" customHeight="1" x14ac:dyDescent="0.2">
      <c r="A16" s="30">
        <v>14</v>
      </c>
      <c r="B16" s="55" t="s">
        <v>37</v>
      </c>
      <c r="C16" s="55" t="s">
        <v>26</v>
      </c>
      <c r="D16" s="65" t="s">
        <v>93</v>
      </c>
      <c r="E16" s="67">
        <v>61400710.509999998</v>
      </c>
      <c r="F16" s="68">
        <v>49595663.799999997</v>
      </c>
      <c r="G16" s="69">
        <v>0.80773762042904407</v>
      </c>
      <c r="H16" s="68">
        <v>11768000</v>
      </c>
      <c r="I16" s="69">
        <v>0.19165901994054954</v>
      </c>
      <c r="J16" s="68">
        <v>0</v>
      </c>
      <c r="K16" s="69">
        <v>0</v>
      </c>
      <c r="L16" s="68">
        <v>0</v>
      </c>
      <c r="M16" s="69">
        <v>0</v>
      </c>
      <c r="N16" s="68">
        <v>0</v>
      </c>
      <c r="O16" s="69">
        <v>0</v>
      </c>
      <c r="P16" s="68">
        <v>37046.71</v>
      </c>
      <c r="Q16" s="69">
        <v>6.0335963040633546E-4</v>
      </c>
    </row>
    <row r="17" spans="1:17" ht="13.5" customHeight="1" x14ac:dyDescent="0.2">
      <c r="A17" s="30">
        <v>15</v>
      </c>
      <c r="B17" s="55" t="s">
        <v>41</v>
      </c>
      <c r="C17" s="55" t="s">
        <v>26</v>
      </c>
      <c r="D17" s="65" t="s">
        <v>94</v>
      </c>
      <c r="E17" s="67">
        <v>39244154.259999998</v>
      </c>
      <c r="F17" s="68">
        <v>28247117.82</v>
      </c>
      <c r="G17" s="69">
        <v>0.71977899263308021</v>
      </c>
      <c r="H17" s="68">
        <v>10948684.24</v>
      </c>
      <c r="I17" s="69">
        <v>0.27898892068008097</v>
      </c>
      <c r="J17" s="68">
        <v>0</v>
      </c>
      <c r="K17" s="69">
        <v>0</v>
      </c>
      <c r="L17" s="68">
        <v>0</v>
      </c>
      <c r="M17" s="69">
        <v>0</v>
      </c>
      <c r="N17" s="68">
        <v>0</v>
      </c>
      <c r="O17" s="69">
        <v>0</v>
      </c>
      <c r="P17" s="68">
        <v>48352.2</v>
      </c>
      <c r="Q17" s="69">
        <v>1.2320866868389484E-3</v>
      </c>
    </row>
    <row r="18" spans="1:17" ht="13.5" customHeight="1" x14ac:dyDescent="0.2">
      <c r="A18" s="30">
        <v>16</v>
      </c>
      <c r="B18" s="55" t="s">
        <v>44</v>
      </c>
      <c r="C18" s="55" t="s">
        <v>26</v>
      </c>
      <c r="D18" s="65" t="s">
        <v>99</v>
      </c>
      <c r="E18" s="67">
        <v>27740307.210000001</v>
      </c>
      <c r="F18" s="68">
        <v>16939362.059999999</v>
      </c>
      <c r="G18" s="69">
        <v>0.61064075216490721</v>
      </c>
      <c r="H18" s="68">
        <v>10699772.74</v>
      </c>
      <c r="I18" s="69">
        <v>0.38571212131864491</v>
      </c>
      <c r="J18" s="68">
        <v>0</v>
      </c>
      <c r="K18" s="69">
        <v>0</v>
      </c>
      <c r="L18" s="68">
        <v>0</v>
      </c>
      <c r="M18" s="69">
        <v>0</v>
      </c>
      <c r="N18" s="68">
        <v>0</v>
      </c>
      <c r="O18" s="69">
        <v>0</v>
      </c>
      <c r="P18" s="68">
        <v>101172.41</v>
      </c>
      <c r="Q18" s="69">
        <v>3.647126516447833E-3</v>
      </c>
    </row>
    <row r="19" spans="1:17" ht="13.5" customHeight="1" x14ac:dyDescent="0.2">
      <c r="A19" s="30">
        <v>17</v>
      </c>
      <c r="B19" s="55" t="s">
        <v>67</v>
      </c>
      <c r="C19" s="55" t="s">
        <v>26</v>
      </c>
      <c r="D19" s="65" t="s">
        <v>134</v>
      </c>
      <c r="E19" s="67">
        <v>26237663.420000002</v>
      </c>
      <c r="F19" s="68">
        <v>20937947.940000001</v>
      </c>
      <c r="G19" s="69">
        <v>0.79801114927176697</v>
      </c>
      <c r="H19" s="68">
        <v>1610234.35</v>
      </c>
      <c r="I19" s="69">
        <v>6.1371103219983299E-2</v>
      </c>
      <c r="J19" s="68">
        <v>0</v>
      </c>
      <c r="K19" s="69">
        <v>0</v>
      </c>
      <c r="L19" s="68">
        <v>0</v>
      </c>
      <c r="M19" s="69">
        <v>0</v>
      </c>
      <c r="N19" s="68">
        <v>3661046</v>
      </c>
      <c r="O19" s="69">
        <v>0.13953399513499817</v>
      </c>
      <c r="P19" s="68">
        <v>28435.13</v>
      </c>
      <c r="Q19" s="69">
        <v>1.0837523732515355E-3</v>
      </c>
    </row>
    <row r="20" spans="1:17" ht="13.5" customHeight="1" x14ac:dyDescent="0.2">
      <c r="A20" s="30">
        <v>18</v>
      </c>
      <c r="B20" s="55" t="s">
        <v>68</v>
      </c>
      <c r="C20" s="55" t="s">
        <v>26</v>
      </c>
      <c r="D20" s="65" t="s">
        <v>92</v>
      </c>
      <c r="E20" s="67">
        <v>22942955.059999999</v>
      </c>
      <c r="F20" s="68">
        <v>10239753.859999999</v>
      </c>
      <c r="G20" s="69">
        <v>0.44631364326091305</v>
      </c>
      <c r="H20" s="68">
        <v>3717145.68</v>
      </c>
      <c r="I20" s="69">
        <v>0.16201686619177819</v>
      </c>
      <c r="J20" s="68">
        <v>0</v>
      </c>
      <c r="K20" s="69">
        <v>0</v>
      </c>
      <c r="L20" s="68">
        <v>0</v>
      </c>
      <c r="M20" s="69">
        <v>0</v>
      </c>
      <c r="N20" s="68">
        <v>539994.64</v>
      </c>
      <c r="O20" s="69">
        <v>2.3536403161136647E-2</v>
      </c>
      <c r="P20" s="68">
        <v>8446060.8800000008</v>
      </c>
      <c r="Q20" s="69">
        <v>0.36813308738617218</v>
      </c>
    </row>
    <row r="21" spans="1:17" ht="13.5" customHeight="1" x14ac:dyDescent="0.2">
      <c r="A21" s="30">
        <v>19</v>
      </c>
      <c r="B21" s="55" t="s">
        <v>62</v>
      </c>
      <c r="C21" s="55" t="s">
        <v>26</v>
      </c>
      <c r="D21" s="65" t="s">
        <v>145</v>
      </c>
      <c r="E21" s="67">
        <v>22652591.850000001</v>
      </c>
      <c r="F21" s="68">
        <v>7881939.3499999996</v>
      </c>
      <c r="G21" s="69">
        <v>0.34794867634539572</v>
      </c>
      <c r="H21" s="68">
        <v>4506983.75</v>
      </c>
      <c r="I21" s="69">
        <v>0.19896106281542347</v>
      </c>
      <c r="J21" s="68">
        <v>0</v>
      </c>
      <c r="K21" s="69">
        <v>0</v>
      </c>
      <c r="L21" s="68">
        <v>10231601.5</v>
      </c>
      <c r="M21" s="69">
        <v>0.45167465020123071</v>
      </c>
      <c r="N21" s="68">
        <v>0</v>
      </c>
      <c r="O21" s="69">
        <v>0</v>
      </c>
      <c r="P21" s="68">
        <v>32067.25</v>
      </c>
      <c r="Q21" s="69">
        <v>1.4156106379500232E-3</v>
      </c>
    </row>
    <row r="22" spans="1:17" ht="13.5" customHeight="1" x14ac:dyDescent="0.2">
      <c r="A22" s="30">
        <v>20</v>
      </c>
      <c r="B22" s="55" t="s">
        <v>63</v>
      </c>
      <c r="C22" s="55" t="s">
        <v>26</v>
      </c>
      <c r="D22" s="65" t="s">
        <v>154</v>
      </c>
      <c r="E22" s="67">
        <v>16020303.439999999</v>
      </c>
      <c r="F22" s="68">
        <v>10001533.18</v>
      </c>
      <c r="G22" s="69">
        <v>0.62430360432673548</v>
      </c>
      <c r="H22" s="68">
        <v>4263054.2699999996</v>
      </c>
      <c r="I22" s="69">
        <v>0.26610321620724553</v>
      </c>
      <c r="J22" s="68">
        <v>1731000</v>
      </c>
      <c r="K22" s="69">
        <v>0.10805038783959513</v>
      </c>
      <c r="L22" s="68">
        <v>0</v>
      </c>
      <c r="M22" s="69">
        <v>0</v>
      </c>
      <c r="N22" s="68">
        <v>0</v>
      </c>
      <c r="O22" s="69">
        <v>0</v>
      </c>
      <c r="P22" s="68">
        <v>24715.99</v>
      </c>
      <c r="Q22" s="69">
        <v>1.5427916264237752E-3</v>
      </c>
    </row>
    <row r="23" spans="1:17" ht="13.5" customHeight="1" x14ac:dyDescent="0.2">
      <c r="A23" s="30">
        <v>21</v>
      </c>
      <c r="B23" s="55" t="s">
        <v>40</v>
      </c>
      <c r="C23" s="55" t="s">
        <v>26</v>
      </c>
      <c r="D23" s="65" t="s">
        <v>132</v>
      </c>
      <c r="E23" s="67">
        <v>15027029.550000001</v>
      </c>
      <c r="F23" s="68">
        <v>12653350.65</v>
      </c>
      <c r="G23" s="69">
        <v>0.84203938029788461</v>
      </c>
      <c r="H23" s="68">
        <v>2351216.83</v>
      </c>
      <c r="I23" s="69">
        <v>0.15646584191351376</v>
      </c>
      <c r="J23" s="68">
        <v>0</v>
      </c>
      <c r="K23" s="69">
        <v>0</v>
      </c>
      <c r="L23" s="68">
        <v>0</v>
      </c>
      <c r="M23" s="69">
        <v>0</v>
      </c>
      <c r="N23" s="68">
        <v>0</v>
      </c>
      <c r="O23" s="69">
        <v>0</v>
      </c>
      <c r="P23" s="68">
        <v>22462.07</v>
      </c>
      <c r="Q23" s="69">
        <v>1.4947777886016068E-3</v>
      </c>
    </row>
    <row r="24" spans="1:17" ht="13.5" customHeight="1" x14ac:dyDescent="0.2">
      <c r="A24" s="30">
        <v>22</v>
      </c>
      <c r="B24" s="55" t="s">
        <v>42</v>
      </c>
      <c r="C24" s="55" t="s">
        <v>26</v>
      </c>
      <c r="D24" s="65" t="s">
        <v>156</v>
      </c>
      <c r="E24" s="67">
        <v>14472153.66</v>
      </c>
      <c r="F24" s="68">
        <v>9335783.9600000009</v>
      </c>
      <c r="G24" s="69">
        <v>0.64508601686585465</v>
      </c>
      <c r="H24" s="68">
        <v>2594453.9300000002</v>
      </c>
      <c r="I24" s="69">
        <v>0.1792721381317893</v>
      </c>
      <c r="J24" s="68">
        <v>0</v>
      </c>
      <c r="K24" s="69">
        <v>0</v>
      </c>
      <c r="L24" s="68">
        <v>2521066.61</v>
      </c>
      <c r="M24" s="69">
        <v>0.17420120524065799</v>
      </c>
      <c r="N24" s="68">
        <v>0</v>
      </c>
      <c r="O24" s="69">
        <v>0</v>
      </c>
      <c r="P24" s="68">
        <v>20849.16</v>
      </c>
      <c r="Q24" s="69">
        <v>1.4406397616980526E-3</v>
      </c>
    </row>
    <row r="25" spans="1:17" ht="13.5" customHeight="1" x14ac:dyDescent="0.2">
      <c r="A25" s="30">
        <v>23</v>
      </c>
      <c r="B25" s="55" t="s">
        <v>69</v>
      </c>
      <c r="C25" s="55" t="s">
        <v>26</v>
      </c>
      <c r="D25" s="65" t="s">
        <v>155</v>
      </c>
      <c r="E25" s="67">
        <v>11053972.58</v>
      </c>
      <c r="F25" s="68">
        <v>8499312.1999999993</v>
      </c>
      <c r="G25" s="69">
        <v>0.76889210087040027</v>
      </c>
      <c r="H25" s="68">
        <v>602156.43000000005</v>
      </c>
      <c r="I25" s="69">
        <v>5.447421057380622E-2</v>
      </c>
      <c r="J25" s="68">
        <v>1492032</v>
      </c>
      <c r="K25" s="69">
        <v>0.13497699484975564</v>
      </c>
      <c r="L25" s="68">
        <v>0</v>
      </c>
      <c r="M25" s="69">
        <v>0</v>
      </c>
      <c r="N25" s="68">
        <v>0</v>
      </c>
      <c r="O25" s="69">
        <v>0</v>
      </c>
      <c r="P25" s="68">
        <v>460471.95</v>
      </c>
      <c r="Q25" s="69">
        <v>4.1656693706037765E-2</v>
      </c>
    </row>
    <row r="26" spans="1:17" ht="13.5" customHeight="1" x14ac:dyDescent="0.2">
      <c r="A26" s="30">
        <v>24</v>
      </c>
      <c r="B26" s="55" t="s">
        <v>64</v>
      </c>
      <c r="C26" s="55" t="s">
        <v>26</v>
      </c>
      <c r="D26" s="65" t="s">
        <v>98</v>
      </c>
      <c r="E26" s="67">
        <v>10954872.74</v>
      </c>
      <c r="F26" s="68">
        <v>5284793.9000000004</v>
      </c>
      <c r="G26" s="69">
        <v>0.48241490571619366</v>
      </c>
      <c r="H26" s="68">
        <v>5308600.62</v>
      </c>
      <c r="I26" s="69">
        <v>0.48458806834117546</v>
      </c>
      <c r="J26" s="68">
        <v>0</v>
      </c>
      <c r="K26" s="69">
        <v>0</v>
      </c>
      <c r="L26" s="68">
        <v>0</v>
      </c>
      <c r="M26" s="69">
        <v>0</v>
      </c>
      <c r="N26" s="68">
        <v>0</v>
      </c>
      <c r="O26" s="69">
        <v>0</v>
      </c>
      <c r="P26" s="68">
        <v>361478.22</v>
      </c>
      <c r="Q26" s="69">
        <v>3.2997025942630889E-2</v>
      </c>
    </row>
    <row r="27" spans="1:17" ht="13.5" customHeight="1" x14ac:dyDescent="0.2">
      <c r="A27" s="30">
        <v>25</v>
      </c>
      <c r="B27" s="55" t="s">
        <v>45</v>
      </c>
      <c r="C27" s="55" t="s">
        <v>33</v>
      </c>
      <c r="D27" s="65" t="s">
        <v>157</v>
      </c>
      <c r="E27" s="67">
        <v>9412115.2599999998</v>
      </c>
      <c r="F27" s="68">
        <v>4728904.9000000004</v>
      </c>
      <c r="G27" s="69">
        <v>0.50242743202445661</v>
      </c>
      <c r="H27" s="68">
        <v>4639682.4000000004</v>
      </c>
      <c r="I27" s="69">
        <v>0.49294789447786685</v>
      </c>
      <c r="J27" s="68">
        <v>0</v>
      </c>
      <c r="K27" s="69">
        <v>0</v>
      </c>
      <c r="L27" s="68">
        <v>0</v>
      </c>
      <c r="M27" s="69">
        <v>0</v>
      </c>
      <c r="N27" s="68">
        <v>0</v>
      </c>
      <c r="O27" s="69">
        <v>0</v>
      </c>
      <c r="P27" s="68">
        <v>43527.96</v>
      </c>
      <c r="Q27" s="69">
        <v>4.6246734976766526E-3</v>
      </c>
    </row>
    <row r="28" spans="1:17" ht="13.5" customHeight="1" x14ac:dyDescent="0.2">
      <c r="A28" s="30">
        <v>26</v>
      </c>
      <c r="B28" s="55" t="s">
        <v>46</v>
      </c>
      <c r="C28" s="55" t="s">
        <v>26</v>
      </c>
      <c r="D28" s="65" t="s">
        <v>142</v>
      </c>
      <c r="E28" s="67">
        <v>8729411.0600000005</v>
      </c>
      <c r="F28" s="68">
        <v>4410125.54</v>
      </c>
      <c r="G28" s="69">
        <v>0.50520310129604551</v>
      </c>
      <c r="H28" s="68">
        <v>4319285.5199999996</v>
      </c>
      <c r="I28" s="69">
        <v>0.49479689870395444</v>
      </c>
      <c r="J28" s="68">
        <v>0</v>
      </c>
      <c r="K28" s="69">
        <v>0</v>
      </c>
      <c r="L28" s="68">
        <v>0</v>
      </c>
      <c r="M28" s="69">
        <v>0</v>
      </c>
      <c r="N28" s="68">
        <v>0</v>
      </c>
      <c r="O28" s="69">
        <v>0</v>
      </c>
      <c r="P28" s="68">
        <v>0</v>
      </c>
      <c r="Q28" s="69">
        <v>0</v>
      </c>
    </row>
    <row r="29" spans="1:17" ht="13.5" customHeight="1" x14ac:dyDescent="0.2">
      <c r="A29" s="30">
        <v>27</v>
      </c>
      <c r="B29" s="55" t="s">
        <v>47</v>
      </c>
      <c r="C29" s="55" t="s">
        <v>26</v>
      </c>
      <c r="D29" s="65" t="s">
        <v>120</v>
      </c>
      <c r="E29" s="67">
        <v>7555318.1500000004</v>
      </c>
      <c r="F29" s="68">
        <v>3837183.39</v>
      </c>
      <c r="G29" s="69">
        <v>0.50787846571358475</v>
      </c>
      <c r="H29" s="68">
        <v>3701152.52</v>
      </c>
      <c r="I29" s="69">
        <v>0.48987381424831195</v>
      </c>
      <c r="J29" s="68">
        <v>0</v>
      </c>
      <c r="K29" s="69">
        <v>0</v>
      </c>
      <c r="L29" s="68">
        <v>0</v>
      </c>
      <c r="M29" s="69">
        <v>0</v>
      </c>
      <c r="N29" s="68">
        <v>0</v>
      </c>
      <c r="O29" s="69">
        <v>0</v>
      </c>
      <c r="P29" s="68">
        <v>16982.240000000002</v>
      </c>
      <c r="Q29" s="69">
        <v>2.2477200381032267E-3</v>
      </c>
    </row>
    <row r="30" spans="1:17" ht="13.5" customHeight="1" x14ac:dyDescent="0.2">
      <c r="A30" s="30">
        <v>28</v>
      </c>
      <c r="B30" s="55" t="s">
        <v>65</v>
      </c>
      <c r="C30" s="55" t="s">
        <v>26</v>
      </c>
      <c r="D30" s="65" t="s">
        <v>115</v>
      </c>
      <c r="E30" s="67">
        <v>7427684.71</v>
      </c>
      <c r="F30" s="68">
        <v>3779440.92</v>
      </c>
      <c r="G30" s="69">
        <v>0.50883163025372946</v>
      </c>
      <c r="H30" s="68">
        <v>3628419.42</v>
      </c>
      <c r="I30" s="69">
        <v>0.48849938596814779</v>
      </c>
      <c r="J30" s="68">
        <v>0</v>
      </c>
      <c r="K30" s="69">
        <v>0</v>
      </c>
      <c r="L30" s="68">
        <v>0</v>
      </c>
      <c r="M30" s="69">
        <v>0</v>
      </c>
      <c r="N30" s="68">
        <v>0</v>
      </c>
      <c r="O30" s="69">
        <v>0</v>
      </c>
      <c r="P30" s="68">
        <v>19824.37</v>
      </c>
      <c r="Q30" s="69">
        <v>2.6689837781226984E-3</v>
      </c>
    </row>
    <row r="31" spans="1:17" ht="13.5" customHeight="1" x14ac:dyDescent="0.2">
      <c r="A31" s="30">
        <v>29</v>
      </c>
      <c r="B31" s="55" t="s">
        <v>50</v>
      </c>
      <c r="C31" s="55" t="s">
        <v>26</v>
      </c>
      <c r="D31" s="65" t="s">
        <v>158</v>
      </c>
      <c r="E31" s="67">
        <v>5093049.0999999996</v>
      </c>
      <c r="F31" s="68">
        <v>3262463.78</v>
      </c>
      <c r="G31" s="69">
        <v>0.64057182955491243</v>
      </c>
      <c r="H31" s="68">
        <v>1203464.3600000001</v>
      </c>
      <c r="I31" s="69">
        <v>0.23629545609524955</v>
      </c>
      <c r="J31" s="68">
        <v>0</v>
      </c>
      <c r="K31" s="69">
        <v>0</v>
      </c>
      <c r="L31" s="68">
        <v>613896.09</v>
      </c>
      <c r="M31" s="69">
        <v>0.12053606355375604</v>
      </c>
      <c r="N31" s="68">
        <v>0</v>
      </c>
      <c r="O31" s="69">
        <v>0</v>
      </c>
      <c r="P31" s="68">
        <v>13224.87</v>
      </c>
      <c r="Q31" s="69">
        <v>2.5966507960820564E-3</v>
      </c>
    </row>
    <row r="32" spans="1:17" ht="13.5" customHeight="1" x14ac:dyDescent="0.2">
      <c r="A32" s="30">
        <v>30</v>
      </c>
      <c r="B32" s="55" t="s">
        <v>49</v>
      </c>
      <c r="C32" s="55" t="s">
        <v>26</v>
      </c>
      <c r="D32" s="65" t="s">
        <v>159</v>
      </c>
      <c r="E32" s="67">
        <v>4770624.37</v>
      </c>
      <c r="F32" s="68">
        <v>3925721.84</v>
      </c>
      <c r="G32" s="69">
        <v>0.82289476922283855</v>
      </c>
      <c r="H32" s="68">
        <v>818143.76</v>
      </c>
      <c r="I32" s="69">
        <v>0.17149615994604078</v>
      </c>
      <c r="J32" s="68">
        <v>0</v>
      </c>
      <c r="K32" s="69">
        <v>0</v>
      </c>
      <c r="L32" s="68">
        <v>0</v>
      </c>
      <c r="M32" s="69">
        <v>0</v>
      </c>
      <c r="N32" s="68">
        <v>0</v>
      </c>
      <c r="O32" s="69">
        <v>0</v>
      </c>
      <c r="P32" s="68">
        <v>26758.77</v>
      </c>
      <c r="Q32" s="69">
        <v>5.6090708311205811E-3</v>
      </c>
    </row>
    <row r="33" spans="1:17" ht="13.5" customHeight="1" x14ac:dyDescent="0.2">
      <c r="A33" s="30">
        <v>31</v>
      </c>
      <c r="B33" s="55" t="s">
        <v>57</v>
      </c>
      <c r="C33" s="55" t="s">
        <v>26</v>
      </c>
      <c r="D33" s="65" t="s">
        <v>97</v>
      </c>
      <c r="E33" s="67">
        <v>4353238.05</v>
      </c>
      <c r="F33" s="68">
        <v>2166939.25</v>
      </c>
      <c r="G33" s="69">
        <v>0.49777641955509416</v>
      </c>
      <c r="H33" s="68">
        <v>2174792.9700000002</v>
      </c>
      <c r="I33" s="69">
        <v>0.49958052948655091</v>
      </c>
      <c r="J33" s="68">
        <v>0</v>
      </c>
      <c r="K33" s="69">
        <v>0</v>
      </c>
      <c r="L33" s="68">
        <v>0</v>
      </c>
      <c r="M33" s="69">
        <v>0</v>
      </c>
      <c r="N33" s="68">
        <v>0</v>
      </c>
      <c r="O33" s="69">
        <v>0</v>
      </c>
      <c r="P33" s="68">
        <v>11505.83</v>
      </c>
      <c r="Q33" s="69">
        <v>2.6430509583550113E-3</v>
      </c>
    </row>
    <row r="34" spans="1:17" ht="13.5" customHeight="1" x14ac:dyDescent="0.2">
      <c r="A34" s="30">
        <v>32</v>
      </c>
      <c r="B34" s="55" t="s">
        <v>43</v>
      </c>
      <c r="C34" s="55" t="s">
        <v>26</v>
      </c>
      <c r="D34" s="65" t="s">
        <v>135</v>
      </c>
      <c r="E34" s="67">
        <v>3772352.5</v>
      </c>
      <c r="F34" s="68">
        <v>2037701.54</v>
      </c>
      <c r="G34" s="69">
        <v>0.54016731999461876</v>
      </c>
      <c r="H34" s="68">
        <v>1722620.95</v>
      </c>
      <c r="I34" s="69">
        <v>0.45664368586975895</v>
      </c>
      <c r="J34" s="68">
        <v>0</v>
      </c>
      <c r="K34" s="69">
        <v>0</v>
      </c>
      <c r="L34" s="68">
        <v>0</v>
      </c>
      <c r="M34" s="69">
        <v>0</v>
      </c>
      <c r="N34" s="68">
        <v>0</v>
      </c>
      <c r="O34" s="69">
        <v>0</v>
      </c>
      <c r="P34" s="68">
        <v>12030.01</v>
      </c>
      <c r="Q34" s="69">
        <v>3.1889941356222674E-3</v>
      </c>
    </row>
    <row r="35" spans="1:17" ht="13.5" customHeight="1" x14ac:dyDescent="0.2">
      <c r="A35" s="30">
        <v>33</v>
      </c>
      <c r="B35" s="55" t="s">
        <v>60</v>
      </c>
      <c r="C35" s="55" t="s">
        <v>36</v>
      </c>
      <c r="D35" s="65" t="s">
        <v>146</v>
      </c>
      <c r="E35" s="67">
        <v>3549344.02</v>
      </c>
      <c r="F35" s="68">
        <v>2386534.2400000002</v>
      </c>
      <c r="G35" s="69">
        <v>0.67238741202663144</v>
      </c>
      <c r="H35" s="68">
        <v>1155837.18</v>
      </c>
      <c r="I35" s="69">
        <v>0.32564811229540941</v>
      </c>
      <c r="J35" s="68">
        <v>0</v>
      </c>
      <c r="K35" s="69">
        <v>0</v>
      </c>
      <c r="L35" s="68">
        <v>0</v>
      </c>
      <c r="M35" s="69">
        <v>0</v>
      </c>
      <c r="N35" s="68">
        <v>0</v>
      </c>
      <c r="O35" s="69">
        <v>0</v>
      </c>
      <c r="P35" s="68">
        <v>6972.6</v>
      </c>
      <c r="Q35" s="69">
        <v>1.964475677959219E-3</v>
      </c>
    </row>
    <row r="36" spans="1:17" ht="13.5" customHeight="1" x14ac:dyDescent="0.2">
      <c r="A36" s="30">
        <v>34</v>
      </c>
      <c r="B36" s="55" t="s">
        <v>53</v>
      </c>
      <c r="C36" s="55" t="s">
        <v>26</v>
      </c>
      <c r="D36" s="65" t="s">
        <v>105</v>
      </c>
      <c r="E36" s="67">
        <v>2853139.64</v>
      </c>
      <c r="F36" s="68">
        <v>1405644.16</v>
      </c>
      <c r="G36" s="69">
        <v>0.49266574278152042</v>
      </c>
      <c r="H36" s="68">
        <v>1443445.4</v>
      </c>
      <c r="I36" s="69">
        <v>0.50591474029641248</v>
      </c>
      <c r="J36" s="68">
        <v>0</v>
      </c>
      <c r="K36" s="69">
        <v>0</v>
      </c>
      <c r="L36" s="68">
        <v>0</v>
      </c>
      <c r="M36" s="69">
        <v>0</v>
      </c>
      <c r="N36" s="68">
        <v>0</v>
      </c>
      <c r="O36" s="69">
        <v>0</v>
      </c>
      <c r="P36" s="68">
        <v>4050.08</v>
      </c>
      <c r="Q36" s="69">
        <v>1.419516922066948E-3</v>
      </c>
    </row>
    <row r="37" spans="1:17" ht="13.5" customHeight="1" x14ac:dyDescent="0.2">
      <c r="A37" s="30">
        <v>35</v>
      </c>
      <c r="B37" s="55" t="s">
        <v>61</v>
      </c>
      <c r="C37" s="55" t="s">
        <v>26</v>
      </c>
      <c r="D37" s="65" t="s">
        <v>138</v>
      </c>
      <c r="E37" s="67">
        <v>2233869.67</v>
      </c>
      <c r="F37" s="68">
        <v>1087388.6000000001</v>
      </c>
      <c r="G37" s="69">
        <v>0.4867735188866234</v>
      </c>
      <c r="H37" s="68">
        <v>1142041.07</v>
      </c>
      <c r="I37" s="69">
        <v>0.51123889873127648</v>
      </c>
      <c r="J37" s="68">
        <v>0</v>
      </c>
      <c r="K37" s="69">
        <v>0</v>
      </c>
      <c r="L37" s="68">
        <v>0</v>
      </c>
      <c r="M37" s="69">
        <v>0</v>
      </c>
      <c r="N37" s="68">
        <v>0</v>
      </c>
      <c r="O37" s="69">
        <v>0</v>
      </c>
      <c r="P37" s="68">
        <v>4440</v>
      </c>
      <c r="Q37" s="69">
        <v>1.9875823821002055E-3</v>
      </c>
    </row>
    <row r="38" spans="1:17" ht="13.5" customHeight="1" x14ac:dyDescent="0.2">
      <c r="A38" s="30">
        <v>36</v>
      </c>
      <c r="B38" s="55" t="s">
        <v>48</v>
      </c>
      <c r="C38" s="55" t="s">
        <v>26</v>
      </c>
      <c r="D38" s="65" t="s">
        <v>90</v>
      </c>
      <c r="E38" s="67">
        <v>1305297.21</v>
      </c>
      <c r="F38" s="68">
        <v>707384.2</v>
      </c>
      <c r="G38" s="69">
        <v>0.54193343445513065</v>
      </c>
      <c r="H38" s="68">
        <v>593283.16</v>
      </c>
      <c r="I38" s="69">
        <v>0.45451959557930877</v>
      </c>
      <c r="J38" s="68">
        <v>0</v>
      </c>
      <c r="K38" s="69">
        <v>0</v>
      </c>
      <c r="L38" s="68">
        <v>0</v>
      </c>
      <c r="M38" s="69">
        <v>0</v>
      </c>
      <c r="N38" s="68">
        <v>0</v>
      </c>
      <c r="O38" s="69">
        <v>0</v>
      </c>
      <c r="P38" s="68">
        <v>4629.8500000000004</v>
      </c>
      <c r="Q38" s="69">
        <v>3.5469699655605643E-3</v>
      </c>
    </row>
    <row r="39" spans="1:17" ht="13.5" customHeight="1" x14ac:dyDescent="0.2">
      <c r="A39" s="30">
        <v>37</v>
      </c>
      <c r="B39" s="55" t="s">
        <v>56</v>
      </c>
      <c r="C39" s="55" t="s">
        <v>26</v>
      </c>
      <c r="D39" s="65" t="s">
        <v>91</v>
      </c>
      <c r="E39" s="67">
        <v>1037063.87</v>
      </c>
      <c r="F39" s="68">
        <v>442650.99</v>
      </c>
      <c r="G39" s="69">
        <v>0.42683098197220964</v>
      </c>
      <c r="H39" s="68">
        <v>593047.56000000006</v>
      </c>
      <c r="I39" s="69">
        <v>0.57185249352096323</v>
      </c>
      <c r="J39" s="68">
        <v>0</v>
      </c>
      <c r="K39" s="69">
        <v>0</v>
      </c>
      <c r="L39" s="68">
        <v>0</v>
      </c>
      <c r="M39" s="69">
        <v>0</v>
      </c>
      <c r="N39" s="68">
        <v>0</v>
      </c>
      <c r="O39" s="69">
        <v>0</v>
      </c>
      <c r="P39" s="68">
        <v>1365.32</v>
      </c>
      <c r="Q39" s="69">
        <v>1.3165245068271446E-3</v>
      </c>
    </row>
    <row r="40" spans="1:17" ht="13.5" customHeight="1" x14ac:dyDescent="0.2">
      <c r="A40" s="30">
        <v>38</v>
      </c>
      <c r="B40" s="55" t="s">
        <v>58</v>
      </c>
      <c r="C40" s="55" t="s">
        <v>26</v>
      </c>
      <c r="D40" s="65" t="s">
        <v>133</v>
      </c>
      <c r="E40" s="67">
        <v>984157.27</v>
      </c>
      <c r="F40" s="68">
        <v>500613.04</v>
      </c>
      <c r="G40" s="69">
        <v>0.5086717898248112</v>
      </c>
      <c r="H40" s="68">
        <v>481011.81</v>
      </c>
      <c r="I40" s="69">
        <v>0.4887550238794659</v>
      </c>
      <c r="J40" s="68">
        <v>0</v>
      </c>
      <c r="K40" s="69">
        <v>0</v>
      </c>
      <c r="L40" s="68">
        <v>0</v>
      </c>
      <c r="M40" s="69">
        <v>0</v>
      </c>
      <c r="N40" s="68">
        <v>0</v>
      </c>
      <c r="O40" s="69">
        <v>0</v>
      </c>
      <c r="P40" s="68">
        <v>2532.42</v>
      </c>
      <c r="Q40" s="69">
        <v>2.5731862957228372E-3</v>
      </c>
    </row>
    <row r="41" spans="1:17" ht="13.5" customHeight="1" x14ac:dyDescent="0.2">
      <c r="A41" s="30">
        <v>39</v>
      </c>
      <c r="B41" s="55" t="s">
        <v>51</v>
      </c>
      <c r="C41" s="55" t="s">
        <v>26</v>
      </c>
      <c r="D41" s="65" t="s">
        <v>137</v>
      </c>
      <c r="E41" s="67">
        <v>976498.57</v>
      </c>
      <c r="F41" s="68">
        <v>541115.91</v>
      </c>
      <c r="G41" s="69">
        <v>0.55413896817073682</v>
      </c>
      <c r="H41" s="68">
        <v>432544.98</v>
      </c>
      <c r="I41" s="69">
        <v>0.44295505727161483</v>
      </c>
      <c r="J41" s="68">
        <v>0</v>
      </c>
      <c r="K41" s="69">
        <v>0</v>
      </c>
      <c r="L41" s="68">
        <v>0</v>
      </c>
      <c r="M41" s="69">
        <v>0</v>
      </c>
      <c r="N41" s="68">
        <v>0</v>
      </c>
      <c r="O41" s="69">
        <v>0</v>
      </c>
      <c r="P41" s="68">
        <v>2837.68</v>
      </c>
      <c r="Q41" s="69">
        <v>2.9059745576483537E-3</v>
      </c>
    </row>
    <row r="42" spans="1:17" ht="13.5" customHeight="1" x14ac:dyDescent="0.2">
      <c r="A42" s="30">
        <v>40</v>
      </c>
      <c r="B42" s="55" t="s">
        <v>59</v>
      </c>
      <c r="C42" s="55" t="s">
        <v>26</v>
      </c>
      <c r="D42" s="66" t="s">
        <v>160</v>
      </c>
      <c r="E42" s="67">
        <v>360366.89</v>
      </c>
      <c r="F42" s="68">
        <v>51070.559999999998</v>
      </c>
      <c r="G42" s="69">
        <v>0.14171823610099141</v>
      </c>
      <c r="H42" s="68">
        <v>309296.33</v>
      </c>
      <c r="I42" s="69">
        <v>0.85828176389900857</v>
      </c>
      <c r="J42" s="68">
        <v>0</v>
      </c>
      <c r="K42" s="69">
        <v>0</v>
      </c>
      <c r="L42" s="68">
        <v>0</v>
      </c>
      <c r="M42" s="69">
        <v>0</v>
      </c>
      <c r="N42" s="68">
        <v>0</v>
      </c>
      <c r="O42" s="69">
        <v>0</v>
      </c>
      <c r="P42" s="68">
        <v>0</v>
      </c>
      <c r="Q42" s="69">
        <v>0</v>
      </c>
    </row>
    <row r="43" spans="1:17" ht="13.5" customHeight="1" x14ac:dyDescent="0.2">
      <c r="A43" s="30">
        <v>41</v>
      </c>
      <c r="B43" s="55" t="s">
        <v>52</v>
      </c>
      <c r="C43" s="55" t="s">
        <v>26</v>
      </c>
      <c r="D43" s="65" t="s">
        <v>143</v>
      </c>
      <c r="E43" s="67">
        <v>284730.84999999998</v>
      </c>
      <c r="F43" s="68">
        <v>118526.91</v>
      </c>
      <c r="G43" s="69">
        <v>0.4162770209129078</v>
      </c>
      <c r="H43" s="68">
        <v>164428.62</v>
      </c>
      <c r="I43" s="69">
        <v>0.57748789778136089</v>
      </c>
      <c r="J43" s="68">
        <v>0</v>
      </c>
      <c r="K43" s="69">
        <v>0</v>
      </c>
      <c r="L43" s="68">
        <v>0</v>
      </c>
      <c r="M43" s="69">
        <v>0</v>
      </c>
      <c r="N43" s="68">
        <v>0</v>
      </c>
      <c r="O43" s="69">
        <v>0</v>
      </c>
      <c r="P43" s="68">
        <v>1775.32</v>
      </c>
      <c r="Q43" s="69">
        <v>6.2350813057313603E-3</v>
      </c>
    </row>
    <row r="44" spans="1:17" ht="13.5" customHeight="1" x14ac:dyDescent="0.2">
      <c r="A44" s="30">
        <v>42</v>
      </c>
      <c r="B44" s="55" t="s">
        <v>55</v>
      </c>
      <c r="C44" s="55" t="s">
        <v>26</v>
      </c>
      <c r="D44" s="66" t="s">
        <v>140</v>
      </c>
      <c r="E44" s="67">
        <v>145097.41</v>
      </c>
      <c r="F44" s="68">
        <v>75160.679999999993</v>
      </c>
      <c r="G44" s="69">
        <v>0.51800152738770455</v>
      </c>
      <c r="H44" s="68">
        <v>69684.399999999994</v>
      </c>
      <c r="I44" s="69">
        <v>0.48025943398989679</v>
      </c>
      <c r="J44" s="68">
        <v>0</v>
      </c>
      <c r="K44" s="69">
        <v>0</v>
      </c>
      <c r="L44" s="68">
        <v>0</v>
      </c>
      <c r="M44" s="69">
        <v>0</v>
      </c>
      <c r="N44" s="68">
        <v>0</v>
      </c>
      <c r="O44" s="69">
        <v>0</v>
      </c>
      <c r="P44" s="68">
        <v>252.33</v>
      </c>
      <c r="Q44" s="69">
        <v>1.7390386223985665E-3</v>
      </c>
    </row>
    <row r="45" spans="1:17" ht="13.5" customHeight="1" thickBot="1" x14ac:dyDescent="0.25">
      <c r="A45" s="30">
        <v>43</v>
      </c>
      <c r="B45" s="55" t="s">
        <v>54</v>
      </c>
      <c r="C45" s="55" t="s">
        <v>36</v>
      </c>
      <c r="D45" s="65" t="s">
        <v>147</v>
      </c>
      <c r="E45" s="67">
        <v>45967.78</v>
      </c>
      <c r="F45" s="68">
        <v>24423.25</v>
      </c>
      <c r="G45" s="69">
        <v>0.53131236705361884</v>
      </c>
      <c r="H45" s="68">
        <v>21423.97</v>
      </c>
      <c r="I45" s="69">
        <v>0.46606492634623647</v>
      </c>
      <c r="J45" s="68">
        <v>0</v>
      </c>
      <c r="K45" s="69">
        <v>0</v>
      </c>
      <c r="L45" s="68">
        <v>0</v>
      </c>
      <c r="M45" s="69">
        <v>0</v>
      </c>
      <c r="N45" s="68">
        <v>0</v>
      </c>
      <c r="O45" s="69">
        <v>0</v>
      </c>
      <c r="P45" s="68">
        <v>120.56</v>
      </c>
      <c r="Q45" s="69">
        <v>2.6227066001447102E-3</v>
      </c>
    </row>
    <row r="46" spans="1:17" ht="15.75" thickBot="1" x14ac:dyDescent="0.25">
      <c r="A46" s="108"/>
      <c r="B46" s="116" t="s">
        <v>4</v>
      </c>
      <c r="C46" s="116"/>
      <c r="D46" s="116"/>
      <c r="E46" s="109">
        <f>SUM(E3:E45)</f>
        <v>4366214631.7600021</v>
      </c>
      <c r="F46" s="110">
        <f>SUM(F3:F45)</f>
        <v>2876064658.0399985</v>
      </c>
      <c r="G46" s="111">
        <f>F46/$E$46</f>
        <v>0.65870895056770706</v>
      </c>
      <c r="H46" s="112">
        <f>SUM(H3:H45)</f>
        <v>1361063212.0300004</v>
      </c>
      <c r="I46" s="111">
        <f>H46/$E$46</f>
        <v>0.31172613506664965</v>
      </c>
      <c r="J46" s="112">
        <f>SUM(J3:J45)</f>
        <v>22101002.09</v>
      </c>
      <c r="K46" s="111">
        <f>J46/$E$46</f>
        <v>5.0618221855692836E-3</v>
      </c>
      <c r="L46" s="112">
        <f>SUM(L3:L45)</f>
        <v>60626331.530000001</v>
      </c>
      <c r="M46" s="111">
        <f>L46/$E$46</f>
        <v>1.3885330118451321E-2</v>
      </c>
      <c r="N46" s="112">
        <f>SUM(N3:N45)</f>
        <v>10742533.380000001</v>
      </c>
      <c r="O46" s="111">
        <f>N46/$E$46</f>
        <v>2.4603768449352964E-3</v>
      </c>
      <c r="P46" s="112">
        <f>SUM(P3:P45)</f>
        <v>35616894.690000005</v>
      </c>
      <c r="Q46" s="111">
        <f>P46/$E$46</f>
        <v>8.1573852166866544E-3</v>
      </c>
    </row>
  </sheetData>
  <mergeCells count="1">
    <mergeCell ref="B46:D46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3FD9-FA04-4BA4-826C-1CEA44701312}">
  <sheetPr>
    <tabColor theme="8" tint="0.59999389629810485"/>
    <pageSetUpPr fitToPage="1"/>
  </sheetPr>
  <dimension ref="A1:J79"/>
  <sheetViews>
    <sheetView zoomScaleNormal="100" workbookViewId="0">
      <selection activeCell="B4" sqref="B4"/>
    </sheetView>
  </sheetViews>
  <sheetFormatPr defaultRowHeight="14.25" x14ac:dyDescent="0.2"/>
  <cols>
    <col min="1" max="1" width="6" style="9" customWidth="1"/>
    <col min="2" max="2" width="11.85546875" style="9" customWidth="1"/>
    <col min="3" max="3" width="14.42578125" style="9" bestFit="1" customWidth="1"/>
    <col min="4" max="4" width="54.28515625" style="9" bestFit="1" customWidth="1"/>
    <col min="5" max="5" width="14.140625" style="10" customWidth="1"/>
    <col min="6" max="6" width="9.85546875" style="10" bestFit="1" customWidth="1"/>
    <col min="7" max="7" width="10.5703125" style="11" customWidth="1"/>
    <col min="8" max="8" width="10.42578125" style="11" bestFit="1" customWidth="1"/>
    <col min="9" max="9" width="11" style="11" customWidth="1"/>
    <col min="10" max="10" width="12.7109375" style="11" customWidth="1"/>
    <col min="11" max="16384" width="9.140625" style="9"/>
  </cols>
  <sheetData>
    <row r="1" spans="1:10" s="3" customFormat="1" ht="18.75" thickBot="1" x14ac:dyDescent="0.25">
      <c r="A1" s="40" t="s">
        <v>72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s="4" customFormat="1" ht="15.75" customHeight="1" thickBot="1" x14ac:dyDescent="0.25">
      <c r="A2" s="117" t="s">
        <v>3</v>
      </c>
      <c r="B2" s="124" t="s">
        <v>74</v>
      </c>
      <c r="C2" s="117" t="s">
        <v>77</v>
      </c>
      <c r="D2" s="117" t="s">
        <v>0</v>
      </c>
      <c r="E2" s="122" t="s">
        <v>18</v>
      </c>
      <c r="F2" s="119" t="s">
        <v>20</v>
      </c>
      <c r="G2" s="120"/>
      <c r="H2" s="120"/>
      <c r="I2" s="120"/>
      <c r="J2" s="121"/>
    </row>
    <row r="3" spans="1:10" s="5" customFormat="1" ht="30.75" thickBot="1" x14ac:dyDescent="0.25">
      <c r="A3" s="118"/>
      <c r="B3" s="125"/>
      <c r="C3" s="118"/>
      <c r="D3" s="118"/>
      <c r="E3" s="123"/>
      <c r="F3" s="33" t="s">
        <v>6</v>
      </c>
      <c r="G3" s="34" t="s">
        <v>21</v>
      </c>
      <c r="H3" s="41" t="s">
        <v>7</v>
      </c>
      <c r="I3" s="41" t="s">
        <v>71</v>
      </c>
      <c r="J3" s="70" t="s">
        <v>85</v>
      </c>
    </row>
    <row r="4" spans="1:10" s="4" customFormat="1" collapsed="1" x14ac:dyDescent="0.2">
      <c r="A4" s="45">
        <v>1</v>
      </c>
      <c r="B4" s="43" t="s">
        <v>70</v>
      </c>
      <c r="C4" s="44" t="s">
        <v>26</v>
      </c>
      <c r="D4" s="43" t="s">
        <v>131</v>
      </c>
      <c r="E4" s="52">
        <v>38188</v>
      </c>
      <c r="F4" s="48">
        <v>1.2136035135825951E-2</v>
      </c>
      <c r="G4" s="49">
        <v>2.3823655585395453E-2</v>
      </c>
      <c r="H4" s="49">
        <v>5.7820981432682883E-2</v>
      </c>
      <c r="I4" s="49">
        <v>9.2376855939004798E-2</v>
      </c>
      <c r="J4" s="56">
        <v>0.14190863210329696</v>
      </c>
    </row>
    <row r="5" spans="1:10" s="4" customFormat="1" x14ac:dyDescent="0.2">
      <c r="A5" s="46">
        <v>2</v>
      </c>
      <c r="B5" s="44" t="s">
        <v>40</v>
      </c>
      <c r="C5" s="44" t="s">
        <v>26</v>
      </c>
      <c r="D5" s="44" t="s">
        <v>132</v>
      </c>
      <c r="E5" s="53">
        <v>38195</v>
      </c>
      <c r="F5" s="50">
        <v>1.1942526590781988E-2</v>
      </c>
      <c r="G5" s="51">
        <v>2.2821576763485396E-2</v>
      </c>
      <c r="H5" s="51">
        <v>6.2569394552935975E-2</v>
      </c>
      <c r="I5" s="51">
        <v>0.10305783442945282</v>
      </c>
      <c r="J5" s="57">
        <v>0.15909090909090917</v>
      </c>
    </row>
    <row r="6" spans="1:10" s="4" customFormat="1" x14ac:dyDescent="0.2">
      <c r="A6" s="46">
        <v>3</v>
      </c>
      <c r="B6" s="44" t="s">
        <v>59</v>
      </c>
      <c r="C6" s="44" t="s">
        <v>26</v>
      </c>
      <c r="D6" s="44" t="s">
        <v>160</v>
      </c>
      <c r="E6" s="53">
        <v>38275</v>
      </c>
      <c r="F6" s="50">
        <v>-3.8149063935005723E-3</v>
      </c>
      <c r="G6" s="51">
        <v>-1.0039314799213828E-2</v>
      </c>
      <c r="H6" s="51">
        <v>-2.0423758249392243E-2</v>
      </c>
      <c r="I6" s="51">
        <v>-2.2731998059463687E-2</v>
      </c>
      <c r="J6" s="57">
        <v>-2.8656058414272989E-2</v>
      </c>
    </row>
    <row r="7" spans="1:10" s="4" customFormat="1" x14ac:dyDescent="0.2">
      <c r="A7" s="46">
        <v>4</v>
      </c>
      <c r="B7" s="44" t="s">
        <v>30</v>
      </c>
      <c r="C7" s="44" t="s">
        <v>26</v>
      </c>
      <c r="D7" s="44" t="s">
        <v>153</v>
      </c>
      <c r="E7" s="53">
        <v>38281</v>
      </c>
      <c r="F7" s="50">
        <v>2.8214603245165559E-2</v>
      </c>
      <c r="G7" s="51">
        <v>3.2647366585280668E-2</v>
      </c>
      <c r="H7" s="51">
        <v>3.8865339808550781E-2</v>
      </c>
      <c r="I7" s="51">
        <v>7.8983045905797633E-2</v>
      </c>
      <c r="J7" s="57">
        <v>0.16531527985515249</v>
      </c>
    </row>
    <row r="8" spans="1:10" s="4" customFormat="1" x14ac:dyDescent="0.2">
      <c r="A8" s="46">
        <v>5</v>
      </c>
      <c r="B8" s="44" t="s">
        <v>58</v>
      </c>
      <c r="C8" s="44" t="s">
        <v>26</v>
      </c>
      <c r="D8" s="44" t="s">
        <v>133</v>
      </c>
      <c r="E8" s="53">
        <v>38286</v>
      </c>
      <c r="F8" s="50">
        <v>1.0060362173038184E-2</v>
      </c>
      <c r="G8" s="51">
        <v>1.593726283835073E-2</v>
      </c>
      <c r="H8" s="51">
        <v>3.2125417630429309E-2</v>
      </c>
      <c r="I8" s="51">
        <v>-2.4838549428712886E-3</v>
      </c>
      <c r="J8" s="57">
        <v>1.31180625630678E-2</v>
      </c>
    </row>
    <row r="9" spans="1:10" s="4" customFormat="1" x14ac:dyDescent="0.2">
      <c r="A9" s="46">
        <v>6</v>
      </c>
      <c r="B9" s="44" t="s">
        <v>34</v>
      </c>
      <c r="C9" s="44" t="s">
        <v>26</v>
      </c>
      <c r="D9" s="44" t="s">
        <v>152</v>
      </c>
      <c r="E9" s="53">
        <v>38289</v>
      </c>
      <c r="F9" s="50">
        <v>2.353803412247979E-2</v>
      </c>
      <c r="G9" s="51">
        <v>-1.1082750102922923E-2</v>
      </c>
      <c r="H9" s="51">
        <v>8.5793841647531011E-2</v>
      </c>
      <c r="I9" s="51">
        <v>0.10468902338073272</v>
      </c>
      <c r="J9" s="57">
        <v>0.28646101113967437</v>
      </c>
    </row>
    <row r="10" spans="1:10" s="4" customFormat="1" x14ac:dyDescent="0.2">
      <c r="A10" s="46">
        <v>7</v>
      </c>
      <c r="B10" s="44" t="s">
        <v>66</v>
      </c>
      <c r="C10" s="44" t="s">
        <v>26</v>
      </c>
      <c r="D10" s="44" t="s">
        <v>127</v>
      </c>
      <c r="E10" s="53">
        <v>38300</v>
      </c>
      <c r="F10" s="50">
        <v>1.4484356894552963E-3</v>
      </c>
      <c r="G10" s="51">
        <v>2.9010733971570613E-3</v>
      </c>
      <c r="H10" s="51">
        <v>1.4117560778849292E-2</v>
      </c>
      <c r="I10" s="51">
        <v>3.7709654421973049E-2</v>
      </c>
      <c r="J10" s="57">
        <v>4.8807311615912674E-2</v>
      </c>
    </row>
    <row r="11" spans="1:10" s="4" customFormat="1" x14ac:dyDescent="0.2">
      <c r="A11" s="46">
        <v>8</v>
      </c>
      <c r="B11" s="44" t="s">
        <v>37</v>
      </c>
      <c r="C11" s="44" t="s">
        <v>26</v>
      </c>
      <c r="D11" s="44" t="s">
        <v>93</v>
      </c>
      <c r="E11" s="53">
        <v>38317</v>
      </c>
      <c r="F11" s="50">
        <v>1.0806677711227231E-2</v>
      </c>
      <c r="G11" s="51">
        <v>2.2112832143501349E-2</v>
      </c>
      <c r="H11" s="51">
        <v>5.4704536992713049E-2</v>
      </c>
      <c r="I11" s="51">
        <v>0.10338591659015672</v>
      </c>
      <c r="J11" s="57">
        <v>0.15083717825948173</v>
      </c>
    </row>
    <row r="12" spans="1:10" s="4" customFormat="1" x14ac:dyDescent="0.2">
      <c r="A12" s="46">
        <v>9</v>
      </c>
      <c r="B12" s="44" t="s">
        <v>62</v>
      </c>
      <c r="C12" s="44" t="s">
        <v>26</v>
      </c>
      <c r="D12" s="44" t="s">
        <v>145</v>
      </c>
      <c r="E12" s="53">
        <v>38343</v>
      </c>
      <c r="F12" s="50">
        <v>5.2289582908076504E-2</v>
      </c>
      <c r="G12" s="51">
        <v>5.5305356533606354E-2</v>
      </c>
      <c r="H12" s="51">
        <v>1.2371943835302712E-2</v>
      </c>
      <c r="I12" s="51">
        <v>4.5602055303900935E-2</v>
      </c>
      <c r="J12" s="57">
        <v>0.17136256911308045</v>
      </c>
    </row>
    <row r="13" spans="1:10" s="4" customFormat="1" x14ac:dyDescent="0.2">
      <c r="A13" s="46">
        <v>10</v>
      </c>
      <c r="B13" s="44" t="s">
        <v>57</v>
      </c>
      <c r="C13" s="44" t="s">
        <v>26</v>
      </c>
      <c r="D13" s="44" t="s">
        <v>97</v>
      </c>
      <c r="E13" s="53">
        <v>38399</v>
      </c>
      <c r="F13" s="50">
        <v>8.3507950203376424E-3</v>
      </c>
      <c r="G13" s="51">
        <v>1.6431633223582098E-2</v>
      </c>
      <c r="H13" s="51">
        <v>3.8924342000825396E-2</v>
      </c>
      <c r="I13" s="51">
        <v>5.4458157445300248E-2</v>
      </c>
      <c r="J13" s="57">
        <v>8.8010373719909607E-2</v>
      </c>
    </row>
    <row r="14" spans="1:10" s="4" customFormat="1" x14ac:dyDescent="0.2">
      <c r="A14" s="46">
        <v>11</v>
      </c>
      <c r="B14" s="44" t="s">
        <v>67</v>
      </c>
      <c r="C14" s="44" t="s">
        <v>26</v>
      </c>
      <c r="D14" s="44" t="s">
        <v>134</v>
      </c>
      <c r="E14" s="53">
        <v>38447</v>
      </c>
      <c r="F14" s="50">
        <v>2.7709861450692763E-2</v>
      </c>
      <c r="G14" s="51">
        <v>3.3506894224279327E-2</v>
      </c>
      <c r="H14" s="51">
        <v>5.0781824420371713E-2</v>
      </c>
      <c r="I14" s="51">
        <v>0.10204606210158329</v>
      </c>
      <c r="J14" s="57">
        <v>0.17161283270481498</v>
      </c>
    </row>
    <row r="15" spans="1:10" s="4" customFormat="1" x14ac:dyDescent="0.2">
      <c r="A15" s="46">
        <v>12</v>
      </c>
      <c r="B15" s="44" t="s">
        <v>28</v>
      </c>
      <c r="C15" s="44" t="s">
        <v>26</v>
      </c>
      <c r="D15" s="44" t="s">
        <v>95</v>
      </c>
      <c r="E15" s="53">
        <v>38449</v>
      </c>
      <c r="F15" s="50">
        <v>1.085209003215426E-2</v>
      </c>
      <c r="G15" s="51">
        <v>2.111246447421844E-2</v>
      </c>
      <c r="H15" s="51">
        <v>5.2406936261381709E-2</v>
      </c>
      <c r="I15" s="51">
        <v>9.4391840144816497E-2</v>
      </c>
      <c r="J15" s="57">
        <v>0.13190393893569508</v>
      </c>
    </row>
    <row r="16" spans="1:10" s="4" customFormat="1" x14ac:dyDescent="0.2">
      <c r="A16" s="46">
        <v>13</v>
      </c>
      <c r="B16" s="44" t="s">
        <v>43</v>
      </c>
      <c r="C16" s="44" t="s">
        <v>26</v>
      </c>
      <c r="D16" s="44" t="s">
        <v>135</v>
      </c>
      <c r="E16" s="53">
        <v>38490</v>
      </c>
      <c r="F16" s="50">
        <v>8.2579630357844103E-3</v>
      </c>
      <c r="G16" s="51">
        <v>1.2601874124869905E-2</v>
      </c>
      <c r="H16" s="51">
        <v>3.3908867627112427E-2</v>
      </c>
      <c r="I16" s="51">
        <v>4.0584415584415501E-2</v>
      </c>
      <c r="J16" s="57">
        <v>6.8697662081770305E-2</v>
      </c>
    </row>
    <row r="17" spans="1:10" s="4" customFormat="1" x14ac:dyDescent="0.2">
      <c r="A17" s="46">
        <v>14</v>
      </c>
      <c r="B17" s="44" t="s">
        <v>54</v>
      </c>
      <c r="C17" s="44" t="s">
        <v>36</v>
      </c>
      <c r="D17" s="44" t="s">
        <v>147</v>
      </c>
      <c r="E17" s="53">
        <v>38568</v>
      </c>
      <c r="F17" s="50">
        <v>1.053103293748614E-2</v>
      </c>
      <c r="G17" s="51">
        <v>1.8748588208719275E-2</v>
      </c>
      <c r="H17" s="51">
        <v>4.1329946894481662E-2</v>
      </c>
      <c r="I17" s="51">
        <v>6.8214116532449021E-2</v>
      </c>
      <c r="J17" s="57">
        <v>8.2053742802303375E-2</v>
      </c>
    </row>
    <row r="18" spans="1:10" s="4" customFormat="1" x14ac:dyDescent="0.2">
      <c r="A18" s="46">
        <v>15</v>
      </c>
      <c r="B18" s="44" t="s">
        <v>63</v>
      </c>
      <c r="C18" s="44" t="s">
        <v>26</v>
      </c>
      <c r="D18" s="44" t="s">
        <v>154</v>
      </c>
      <c r="E18" s="53">
        <v>38707</v>
      </c>
      <c r="F18" s="50">
        <v>6.9991988868742805E-3</v>
      </c>
      <c r="G18" s="51">
        <v>1.4614044776753543E-2</v>
      </c>
      <c r="H18" s="51">
        <v>3.863967470482077E-2</v>
      </c>
      <c r="I18" s="51">
        <v>6.2931149583871138E-2</v>
      </c>
      <c r="J18" s="57">
        <v>0.11462173892752148</v>
      </c>
    </row>
    <row r="19" spans="1:10" s="4" customFormat="1" x14ac:dyDescent="0.2">
      <c r="A19" s="46">
        <v>16</v>
      </c>
      <c r="B19" s="44" t="s">
        <v>32</v>
      </c>
      <c r="C19" s="44" t="s">
        <v>33</v>
      </c>
      <c r="D19" s="44" t="s">
        <v>150</v>
      </c>
      <c r="E19" s="53">
        <v>38762</v>
      </c>
      <c r="F19" s="50">
        <v>1.2032502430345371E-2</v>
      </c>
      <c r="G19" s="51">
        <v>2.1220281888262749E-2</v>
      </c>
      <c r="H19" s="51">
        <v>5.9326101564749933E-2</v>
      </c>
      <c r="I19" s="51">
        <v>0.1056892647441936</v>
      </c>
      <c r="J19" s="57">
        <v>0.15898039133311626</v>
      </c>
    </row>
    <row r="20" spans="1:10" s="4" customFormat="1" x14ac:dyDescent="0.2">
      <c r="A20" s="46">
        <v>17</v>
      </c>
      <c r="B20" s="44" t="s">
        <v>39</v>
      </c>
      <c r="C20" s="44" t="s">
        <v>26</v>
      </c>
      <c r="D20" s="44" t="s">
        <v>136</v>
      </c>
      <c r="E20" s="53">
        <v>38820</v>
      </c>
      <c r="F20" s="50">
        <v>7.3562636687332095E-3</v>
      </c>
      <c r="G20" s="51">
        <v>1.0113092648977862E-2</v>
      </c>
      <c r="H20" s="51">
        <v>3.5428316644063429E-2</v>
      </c>
      <c r="I20" s="51">
        <v>6.9011815252416842E-2</v>
      </c>
      <c r="J20" s="57">
        <v>9.6370610799646039E-2</v>
      </c>
    </row>
    <row r="21" spans="1:10" s="4" customFormat="1" x14ac:dyDescent="0.2">
      <c r="A21" s="46">
        <v>18</v>
      </c>
      <c r="B21" s="44" t="s">
        <v>51</v>
      </c>
      <c r="C21" s="44" t="s">
        <v>26</v>
      </c>
      <c r="D21" s="44" t="s">
        <v>137</v>
      </c>
      <c r="E21" s="53">
        <v>38833</v>
      </c>
      <c r="F21" s="50">
        <v>7.6679649464459487E-3</v>
      </c>
      <c r="G21" s="51">
        <v>1.1082954233200049E-2</v>
      </c>
      <c r="H21" s="51">
        <v>1.7763845350052154E-2</v>
      </c>
      <c r="I21" s="51">
        <v>8.7446228614586285E-2</v>
      </c>
      <c r="J21" s="57">
        <v>0.10379308046130253</v>
      </c>
    </row>
    <row r="22" spans="1:10" s="4" customFormat="1" x14ac:dyDescent="0.2">
      <c r="A22" s="46">
        <v>19</v>
      </c>
      <c r="B22" s="44" t="s">
        <v>27</v>
      </c>
      <c r="C22" s="44" t="s">
        <v>26</v>
      </c>
      <c r="D22" s="44" t="s">
        <v>151</v>
      </c>
      <c r="E22" s="53">
        <v>38869</v>
      </c>
      <c r="F22" s="50">
        <v>1.2079121229005674E-2</v>
      </c>
      <c r="G22" s="51">
        <v>2.1603543342673781E-2</v>
      </c>
      <c r="H22" s="51">
        <v>5.7293723884165093E-2</v>
      </c>
      <c r="I22" s="51">
        <v>0.10706239592516398</v>
      </c>
      <c r="J22" s="57">
        <v>0.16211955031532743</v>
      </c>
    </row>
    <row r="23" spans="1:10" s="4" customFormat="1" x14ac:dyDescent="0.2">
      <c r="A23" s="46">
        <v>20</v>
      </c>
      <c r="B23" s="44" t="s">
        <v>61</v>
      </c>
      <c r="C23" s="44" t="s">
        <v>26</v>
      </c>
      <c r="D23" s="44" t="s">
        <v>138</v>
      </c>
      <c r="E23" s="53">
        <v>38882</v>
      </c>
      <c r="F23" s="50">
        <v>-5.3648068669527316E-3</v>
      </c>
      <c r="G23" s="51">
        <v>-1.0973936899862813E-2</v>
      </c>
      <c r="H23" s="51">
        <v>8.2349285270355566E-3</v>
      </c>
      <c r="I23" s="51">
        <v>1.6447368421052655E-2</v>
      </c>
      <c r="J23" s="57">
        <v>2.7716186252771724E-2</v>
      </c>
    </row>
    <row r="24" spans="1:10" s="4" customFormat="1" x14ac:dyDescent="0.2">
      <c r="A24" s="46">
        <v>21</v>
      </c>
      <c r="B24" s="44" t="s">
        <v>56</v>
      </c>
      <c r="C24" s="44" t="s">
        <v>26</v>
      </c>
      <c r="D24" s="44" t="s">
        <v>91</v>
      </c>
      <c r="E24" s="53">
        <v>38917</v>
      </c>
      <c r="F24" s="50">
        <v>-9.0321684152028237E-4</v>
      </c>
      <c r="G24" s="51">
        <v>-1.4582320672175131E-3</v>
      </c>
      <c r="H24" s="51">
        <v>1.2533445993522019E-2</v>
      </c>
      <c r="I24" s="51">
        <v>4.2633410672853866E-2</v>
      </c>
      <c r="J24" s="57">
        <v>5.6808995370030146E-2</v>
      </c>
    </row>
    <row r="25" spans="1:10" s="4" customFormat="1" x14ac:dyDescent="0.2">
      <c r="A25" s="46">
        <v>22</v>
      </c>
      <c r="B25" s="44" t="s">
        <v>69</v>
      </c>
      <c r="C25" s="44" t="s">
        <v>26</v>
      </c>
      <c r="D25" s="44" t="s">
        <v>155</v>
      </c>
      <c r="E25" s="53">
        <v>38986</v>
      </c>
      <c r="F25" s="50">
        <v>0</v>
      </c>
      <c r="G25" s="51">
        <v>-1.7182130584192379E-3</v>
      </c>
      <c r="H25" s="51">
        <v>-1.4060606060605996E-2</v>
      </c>
      <c r="I25" s="51">
        <v>-1.142440447253279E-2</v>
      </c>
      <c r="J25" s="57">
        <v>1.269920318725104E-2</v>
      </c>
    </row>
    <row r="26" spans="1:10" s="4" customFormat="1" x14ac:dyDescent="0.2">
      <c r="A26" s="46">
        <v>23</v>
      </c>
      <c r="B26" s="44" t="s">
        <v>47</v>
      </c>
      <c r="C26" s="44" t="s">
        <v>26</v>
      </c>
      <c r="D26" s="44" t="s">
        <v>120</v>
      </c>
      <c r="E26" s="53">
        <v>39007</v>
      </c>
      <c r="F26" s="50">
        <v>6.2048192771084754E-3</v>
      </c>
      <c r="G26" s="51">
        <v>1.4023797960174944E-2</v>
      </c>
      <c r="H26" s="51">
        <v>3.3281781626971929E-2</v>
      </c>
      <c r="I26" s="51">
        <v>5.4881899709485982E-2</v>
      </c>
      <c r="J26" s="57">
        <v>8.4845204589738099E-2</v>
      </c>
    </row>
    <row r="27" spans="1:10" s="4" customFormat="1" x14ac:dyDescent="0.2">
      <c r="A27" s="46">
        <v>24</v>
      </c>
      <c r="B27" s="44" t="s">
        <v>41</v>
      </c>
      <c r="C27" s="44" t="s">
        <v>26</v>
      </c>
      <c r="D27" s="44" t="s">
        <v>94</v>
      </c>
      <c r="E27" s="53">
        <v>39056</v>
      </c>
      <c r="F27" s="50">
        <v>6.4793650222279009E-3</v>
      </c>
      <c r="G27" s="51">
        <v>1.0991991032849535E-2</v>
      </c>
      <c r="H27" s="51">
        <v>3.383187591281378E-2</v>
      </c>
      <c r="I27" s="51">
        <v>5.8748911355977373E-2</v>
      </c>
      <c r="J27" s="57">
        <v>8.7936032372911033E-2</v>
      </c>
    </row>
    <row r="28" spans="1:10" s="4" customFormat="1" x14ac:dyDescent="0.2">
      <c r="A28" s="46">
        <v>25</v>
      </c>
      <c r="B28" s="44" t="s">
        <v>35</v>
      </c>
      <c r="C28" s="44" t="s">
        <v>36</v>
      </c>
      <c r="D28" s="44" t="s">
        <v>148</v>
      </c>
      <c r="E28" s="53">
        <v>39192</v>
      </c>
      <c r="F28" s="50">
        <v>1.4834146006455606E-2</v>
      </c>
      <c r="G28" s="51">
        <v>2.2966026894653879E-2</v>
      </c>
      <c r="H28" s="51">
        <v>5.9928988989706999E-2</v>
      </c>
      <c r="I28" s="51">
        <v>9.821262680688192E-2</v>
      </c>
      <c r="J28" s="57">
        <v>0.13899219577994026</v>
      </c>
    </row>
    <row r="29" spans="1:10" s="4" customFormat="1" x14ac:dyDescent="0.2">
      <c r="A29" s="46">
        <v>26</v>
      </c>
      <c r="B29" s="44" t="s">
        <v>64</v>
      </c>
      <c r="C29" s="44" t="s">
        <v>26</v>
      </c>
      <c r="D29" s="44" t="s">
        <v>98</v>
      </c>
      <c r="E29" s="53">
        <v>39219</v>
      </c>
      <c r="F29" s="50">
        <v>1.131836291198729E-3</v>
      </c>
      <c r="G29" s="51">
        <v>4.9769251651432533E-4</v>
      </c>
      <c r="H29" s="51">
        <v>1.8047051240734913E-2</v>
      </c>
      <c r="I29" s="51">
        <v>4.1395874540830713E-2</v>
      </c>
      <c r="J29" s="57">
        <v>4.9153105280637766E-2</v>
      </c>
    </row>
    <row r="30" spans="1:10" s="4" customFormat="1" x14ac:dyDescent="0.2">
      <c r="A30" s="46">
        <v>27</v>
      </c>
      <c r="B30" s="44" t="s">
        <v>44</v>
      </c>
      <c r="C30" s="44" t="s">
        <v>26</v>
      </c>
      <c r="D30" s="44" t="s">
        <v>99</v>
      </c>
      <c r="E30" s="53">
        <v>39254</v>
      </c>
      <c r="F30" s="50">
        <v>8.6713844313763833E-3</v>
      </c>
      <c r="G30" s="51">
        <v>1.812328432429311E-2</v>
      </c>
      <c r="H30" s="51">
        <v>4.2454565521300891E-2</v>
      </c>
      <c r="I30" s="51">
        <v>7.7693091749958088E-2</v>
      </c>
      <c r="J30" s="57">
        <v>0.11348632505501399</v>
      </c>
    </row>
    <row r="31" spans="1:10" s="4" customFormat="1" x14ac:dyDescent="0.2">
      <c r="A31" s="46">
        <v>28</v>
      </c>
      <c r="B31" s="44" t="s">
        <v>31</v>
      </c>
      <c r="C31" s="44" t="s">
        <v>26</v>
      </c>
      <c r="D31" s="44" t="s">
        <v>149</v>
      </c>
      <c r="E31" s="53">
        <v>39283</v>
      </c>
      <c r="F31" s="50">
        <v>1.6448656693037744E-3</v>
      </c>
      <c r="G31" s="51">
        <v>3.4526051475203268E-3</v>
      </c>
      <c r="H31" s="51">
        <v>4.0182202700504321E-2</v>
      </c>
      <c r="I31" s="51">
        <v>7.1919530595138115E-2</v>
      </c>
      <c r="J31" s="57">
        <v>0.11802762720755378</v>
      </c>
    </row>
    <row r="32" spans="1:10" s="4" customFormat="1" x14ac:dyDescent="0.2">
      <c r="A32" s="46">
        <v>29</v>
      </c>
      <c r="B32" s="44" t="s">
        <v>65</v>
      </c>
      <c r="C32" s="44" t="s">
        <v>26</v>
      </c>
      <c r="D32" s="44" t="s">
        <v>115</v>
      </c>
      <c r="E32" s="53">
        <v>39287</v>
      </c>
      <c r="F32" s="50">
        <v>5.8893342589068087E-3</v>
      </c>
      <c r="G32" s="51">
        <v>1.3720888246976148E-2</v>
      </c>
      <c r="H32" s="51">
        <v>3.2952376572308983E-2</v>
      </c>
      <c r="I32" s="51">
        <v>5.4559113531787107E-2</v>
      </c>
      <c r="J32" s="57">
        <v>8.5601044033061013E-2</v>
      </c>
    </row>
    <row r="33" spans="1:10" s="4" customFormat="1" x14ac:dyDescent="0.2">
      <c r="A33" s="46">
        <v>30</v>
      </c>
      <c r="B33" s="44" t="s">
        <v>45</v>
      </c>
      <c r="C33" s="44" t="s">
        <v>33</v>
      </c>
      <c r="D33" s="44" t="s">
        <v>157</v>
      </c>
      <c r="E33" s="53">
        <v>39338</v>
      </c>
      <c r="F33" s="50">
        <v>4.9808429118771702E-3</v>
      </c>
      <c r="G33" s="51">
        <v>1.0400616332819634E-2</v>
      </c>
      <c r="H33" s="51">
        <v>2.4209293244826124E-2</v>
      </c>
      <c r="I33" s="51">
        <v>4.3772383605252596E-2</v>
      </c>
      <c r="J33" s="57">
        <v>6.5826899634294778E-2</v>
      </c>
    </row>
    <row r="34" spans="1:10" s="4" customFormat="1" x14ac:dyDescent="0.2">
      <c r="A34" s="46">
        <v>31</v>
      </c>
      <c r="B34" s="44" t="s">
        <v>60</v>
      </c>
      <c r="C34" s="44" t="s">
        <v>36</v>
      </c>
      <c r="D34" s="44" t="s">
        <v>146</v>
      </c>
      <c r="E34" s="53">
        <v>39343</v>
      </c>
      <c r="F34" s="50">
        <v>9.506783047638967E-3</v>
      </c>
      <c r="G34" s="51">
        <v>1.774809160305324E-2</v>
      </c>
      <c r="H34" s="51">
        <v>4.6210519432395181E-2</v>
      </c>
      <c r="I34" s="51">
        <v>6.9952517889386723E-2</v>
      </c>
      <c r="J34" s="57">
        <v>0.11045045461906833</v>
      </c>
    </row>
    <row r="35" spans="1:10" s="4" customFormat="1" x14ac:dyDescent="0.2">
      <c r="A35" s="46">
        <v>32</v>
      </c>
      <c r="B35" s="44" t="s">
        <v>50</v>
      </c>
      <c r="C35" s="44" t="s">
        <v>26</v>
      </c>
      <c r="D35" s="44" t="s">
        <v>158</v>
      </c>
      <c r="E35" s="53">
        <v>39345</v>
      </c>
      <c r="F35" s="50">
        <v>1.2468457770520969E-2</v>
      </c>
      <c r="G35" s="51">
        <v>-7.3058563278612931E-3</v>
      </c>
      <c r="H35" s="51">
        <v>4.9578383701606388E-2</v>
      </c>
      <c r="I35" s="51">
        <v>9.06619763351455E-2</v>
      </c>
      <c r="J35" s="57">
        <v>0.17692732417696178</v>
      </c>
    </row>
    <row r="36" spans="1:10" s="4" customFormat="1" x14ac:dyDescent="0.2">
      <c r="A36" s="46">
        <v>33</v>
      </c>
      <c r="B36" s="44" t="s">
        <v>68</v>
      </c>
      <c r="C36" s="44" t="s">
        <v>26</v>
      </c>
      <c r="D36" s="44" t="s">
        <v>92</v>
      </c>
      <c r="E36" s="53">
        <v>39426</v>
      </c>
      <c r="F36" s="50">
        <v>3.7959667852907053E-3</v>
      </c>
      <c r="G36" s="51">
        <v>7.2210760196795842E-3</v>
      </c>
      <c r="H36" s="51">
        <v>1.6253002401921623E-2</v>
      </c>
      <c r="I36" s="51">
        <v>2.5199903077296026E-2</v>
      </c>
      <c r="J36" s="57">
        <v>4.2460578186596543E-2</v>
      </c>
    </row>
    <row r="37" spans="1:10" s="4" customFormat="1" x14ac:dyDescent="0.2">
      <c r="A37" s="46">
        <v>34</v>
      </c>
      <c r="B37" s="44" t="s">
        <v>29</v>
      </c>
      <c r="C37" s="44" t="s">
        <v>26</v>
      </c>
      <c r="D37" s="44" t="s">
        <v>139</v>
      </c>
      <c r="E37" s="53">
        <v>39443</v>
      </c>
      <c r="F37" s="50">
        <v>1.2372748629600805E-2</v>
      </c>
      <c r="G37" s="51">
        <v>2.02744828783612E-2</v>
      </c>
      <c r="H37" s="51">
        <v>5.5941714108354912E-2</v>
      </c>
      <c r="I37" s="51">
        <v>9.963765034108496E-2</v>
      </c>
      <c r="J37" s="57">
        <v>0.14810440219177101</v>
      </c>
    </row>
    <row r="38" spans="1:10" s="4" customFormat="1" x14ac:dyDescent="0.2">
      <c r="A38" s="46">
        <v>35</v>
      </c>
      <c r="B38" s="44" t="s">
        <v>55</v>
      </c>
      <c r="C38" s="44" t="s">
        <v>26</v>
      </c>
      <c r="D38" s="44" t="s">
        <v>140</v>
      </c>
      <c r="E38" s="53">
        <v>39542</v>
      </c>
      <c r="F38" s="50">
        <v>6.2001771479185397E-3</v>
      </c>
      <c r="G38" s="51">
        <v>1.1501075907101033E-2</v>
      </c>
      <c r="H38" s="51">
        <v>2.8907842101290715E-2</v>
      </c>
      <c r="I38" s="51">
        <v>5.1933019523111357E-2</v>
      </c>
      <c r="J38" s="57">
        <v>4.7809377401998532E-2</v>
      </c>
    </row>
    <row r="39" spans="1:10" s="4" customFormat="1" x14ac:dyDescent="0.2">
      <c r="A39" s="46">
        <v>36</v>
      </c>
      <c r="B39" s="44" t="s">
        <v>42</v>
      </c>
      <c r="C39" s="44" t="s">
        <v>26</v>
      </c>
      <c r="D39" s="44" t="s">
        <v>156</v>
      </c>
      <c r="E39" s="53">
        <v>39660</v>
      </c>
      <c r="F39" s="50">
        <v>1.4429683921209469E-2</v>
      </c>
      <c r="G39" s="51">
        <v>-9.4341540776284871E-3</v>
      </c>
      <c r="H39" s="51">
        <v>5.2632716116068456E-2</v>
      </c>
      <c r="I39" s="51">
        <v>8.7599062395356642E-2</v>
      </c>
      <c r="J39" s="57">
        <v>0.19876479417337189</v>
      </c>
    </row>
    <row r="40" spans="1:10" s="4" customFormat="1" x14ac:dyDescent="0.2">
      <c r="A40" s="46">
        <v>37</v>
      </c>
      <c r="B40" s="44" t="s">
        <v>25</v>
      </c>
      <c r="C40" s="44" t="s">
        <v>26</v>
      </c>
      <c r="D40" s="44" t="s">
        <v>141</v>
      </c>
      <c r="E40" s="53">
        <v>39898</v>
      </c>
      <c r="F40" s="50">
        <v>1.3265895105510905E-2</v>
      </c>
      <c r="G40" s="51">
        <v>1.3374948633152695E-2</v>
      </c>
      <c r="H40" s="51">
        <v>5.1385124503862567E-2</v>
      </c>
      <c r="I40" s="51">
        <v>8.6764458994375904E-2</v>
      </c>
      <c r="J40" s="57">
        <v>0.14228207164284457</v>
      </c>
    </row>
    <row r="41" spans="1:10" s="4" customFormat="1" x14ac:dyDescent="0.2">
      <c r="A41" s="46">
        <v>38</v>
      </c>
      <c r="B41" s="44" t="s">
        <v>49</v>
      </c>
      <c r="C41" s="44" t="s">
        <v>26</v>
      </c>
      <c r="D41" s="44" t="s">
        <v>159</v>
      </c>
      <c r="E41" s="53">
        <v>40031</v>
      </c>
      <c r="F41" s="50">
        <v>3.225806451612856E-3</v>
      </c>
      <c r="G41" s="51">
        <v>-6.389776357827448E-3</v>
      </c>
      <c r="H41" s="51">
        <v>6.1433447098975913E-2</v>
      </c>
      <c r="I41" s="51">
        <v>9.8706987917756006E-2</v>
      </c>
      <c r="J41" s="57">
        <v>0.14199684206661023</v>
      </c>
    </row>
    <row r="42" spans="1:10" s="4" customFormat="1" x14ac:dyDescent="0.2">
      <c r="A42" s="46">
        <v>39</v>
      </c>
      <c r="B42" s="44" t="s">
        <v>46</v>
      </c>
      <c r="C42" s="44" t="s">
        <v>26</v>
      </c>
      <c r="D42" s="44" t="s">
        <v>142</v>
      </c>
      <c r="E42" s="53">
        <v>40263</v>
      </c>
      <c r="F42" s="50">
        <v>-2.7605633802816332E-3</v>
      </c>
      <c r="G42" s="51">
        <v>-4.6391317794585163E-3</v>
      </c>
      <c r="H42" s="51">
        <v>3.9418086946658715E-3</v>
      </c>
      <c r="I42" s="51">
        <v>1.7971647928228363E-2</v>
      </c>
      <c r="J42" s="57">
        <v>1.9819093161260515E-2</v>
      </c>
    </row>
    <row r="43" spans="1:10" s="4" customFormat="1" x14ac:dyDescent="0.2">
      <c r="A43" s="46">
        <v>40</v>
      </c>
      <c r="B43" s="44" t="s">
        <v>52</v>
      </c>
      <c r="C43" s="44" t="s">
        <v>26</v>
      </c>
      <c r="D43" s="44" t="s">
        <v>143</v>
      </c>
      <c r="E43" s="53">
        <v>40956</v>
      </c>
      <c r="F43" s="50">
        <v>4.7661225694886067E-3</v>
      </c>
      <c r="G43" s="51">
        <v>9.6634737645164837E-3</v>
      </c>
      <c r="H43" s="51">
        <v>2.433780529755758E-2</v>
      </c>
      <c r="I43" s="51">
        <v>3.9399624765478425E-2</v>
      </c>
      <c r="J43" s="57">
        <v>6.0216298010592251E-2</v>
      </c>
    </row>
    <row r="44" spans="1:10" s="4" customFormat="1" x14ac:dyDescent="0.2">
      <c r="A44" s="46">
        <v>41</v>
      </c>
      <c r="B44" s="44" t="s">
        <v>53</v>
      </c>
      <c r="C44" s="44" t="s">
        <v>26</v>
      </c>
      <c r="D44" s="44" t="s">
        <v>105</v>
      </c>
      <c r="E44" s="53">
        <v>41366</v>
      </c>
      <c r="F44" s="50">
        <v>2.8725726760892023E-4</v>
      </c>
      <c r="G44" s="51">
        <v>1.0348990973381156E-3</v>
      </c>
      <c r="H44" s="51">
        <v>1.6344638374875986E-2</v>
      </c>
      <c r="I44" s="51">
        <v>1.6403969643899563E-2</v>
      </c>
      <c r="J44" s="57">
        <v>3.4030169853902059E-2</v>
      </c>
    </row>
    <row r="45" spans="1:10" s="4" customFormat="1" x14ac:dyDescent="0.2">
      <c r="A45" s="46">
        <v>42</v>
      </c>
      <c r="B45" s="44" t="s">
        <v>38</v>
      </c>
      <c r="C45" s="44" t="s">
        <v>26</v>
      </c>
      <c r="D45" s="44" t="s">
        <v>144</v>
      </c>
      <c r="E45" s="53">
        <v>43620</v>
      </c>
      <c r="F45" s="50">
        <v>-4.5248868778280382E-3</v>
      </c>
      <c r="G45" s="51">
        <v>-6.2193126022913603E-3</v>
      </c>
      <c r="H45" s="51">
        <v>2.3109937273027015E-3</v>
      </c>
      <c r="I45" s="51">
        <v>2.2428773489593823E-2</v>
      </c>
      <c r="J45" s="57">
        <v>2.463719203509962E-2</v>
      </c>
    </row>
    <row r="46" spans="1:10" s="4" customFormat="1" ht="15" thickBot="1" x14ac:dyDescent="0.25">
      <c r="A46" s="46">
        <v>43</v>
      </c>
      <c r="B46" s="44" t="s">
        <v>48</v>
      </c>
      <c r="C46" s="44" t="s">
        <v>26</v>
      </c>
      <c r="D46" s="44" t="s">
        <v>90</v>
      </c>
      <c r="E46" s="53">
        <v>43711</v>
      </c>
      <c r="F46" s="50">
        <v>7.897240723120813E-3</v>
      </c>
      <c r="G46" s="51">
        <v>8.3769633507853047E-3</v>
      </c>
      <c r="H46" s="51">
        <v>2.7548743816083077E-2</v>
      </c>
      <c r="I46" s="51">
        <v>4.7670853525862755E-2</v>
      </c>
      <c r="J46" s="57">
        <v>7.9046551899765616E-2</v>
      </c>
    </row>
    <row r="47" spans="1:10" s="35" customFormat="1" ht="15.75" customHeight="1" collapsed="1" thickBot="1" x14ac:dyDescent="0.25">
      <c r="A47" s="59"/>
      <c r="B47" s="36"/>
      <c r="C47" s="36"/>
      <c r="D47" s="37" t="s">
        <v>73</v>
      </c>
      <c r="E47" s="38" t="s">
        <v>5</v>
      </c>
      <c r="F47" s="47">
        <f>AVERAGE(F4:F46)</f>
        <v>8.9059861428326358E-3</v>
      </c>
      <c r="G47" s="39">
        <f>AVERAGE(G4:G46)</f>
        <v>1.0946412340218609E-2</v>
      </c>
      <c r="H47" s="39">
        <f>AVERAGE(H4:H46)</f>
        <v>3.4701662358737381E-2</v>
      </c>
      <c r="I47" s="39">
        <f>AVERAGE(I4:I46)</f>
        <v>6.1292889098621892E-2</v>
      </c>
      <c r="J47" s="58">
        <f>AVERAGE(J4:J46)</f>
        <v>0.10125690199048275</v>
      </c>
    </row>
    <row r="48" spans="1:10" s="4" customFormat="1" collapsed="1" x14ac:dyDescent="0.2"/>
    <row r="49" spans="1:10" s="4" customFormat="1" ht="15" collapsed="1" x14ac:dyDescent="0.25">
      <c r="A49" s="54"/>
    </row>
    <row r="50" spans="1:10" s="4" customFormat="1" collapsed="1" x14ac:dyDescent="0.2"/>
    <row r="51" spans="1:10" s="4" customFormat="1" collapsed="1" x14ac:dyDescent="0.2"/>
    <row r="52" spans="1:10" s="4" customFormat="1" collapsed="1" x14ac:dyDescent="0.2"/>
    <row r="53" spans="1:10" s="4" customFormat="1" collapsed="1" x14ac:dyDescent="0.2"/>
    <row r="54" spans="1:10" s="4" customFormat="1" collapsed="1" x14ac:dyDescent="0.2"/>
    <row r="55" spans="1:10" s="4" customFormat="1" collapsed="1" x14ac:dyDescent="0.2"/>
    <row r="56" spans="1:10" s="4" customFormat="1" collapsed="1" x14ac:dyDescent="0.2"/>
    <row r="57" spans="1:10" s="4" customFormat="1" collapsed="1" x14ac:dyDescent="0.2"/>
    <row r="58" spans="1:10" s="4" customFormat="1" x14ac:dyDescent="0.2"/>
    <row r="59" spans="1:10" s="4" customFormat="1" x14ac:dyDescent="0.2"/>
    <row r="60" spans="1:10" s="6" customFormat="1" x14ac:dyDescent="0.2">
      <c r="E60" s="7"/>
      <c r="F60" s="7"/>
      <c r="G60" s="8"/>
      <c r="H60" s="8"/>
      <c r="I60" s="8"/>
      <c r="J60" s="8"/>
    </row>
    <row r="61" spans="1:10" s="6" customFormat="1" x14ac:dyDescent="0.2">
      <c r="E61" s="7"/>
      <c r="F61" s="7"/>
      <c r="G61" s="8"/>
      <c r="H61" s="8"/>
      <c r="I61" s="8"/>
      <c r="J61" s="8"/>
    </row>
    <row r="62" spans="1:10" s="6" customFormat="1" x14ac:dyDescent="0.2">
      <c r="E62" s="7"/>
      <c r="F62" s="7"/>
      <c r="G62" s="8"/>
      <c r="H62" s="8"/>
      <c r="I62" s="8"/>
      <c r="J62" s="8"/>
    </row>
    <row r="63" spans="1:10" s="6" customFormat="1" x14ac:dyDescent="0.2">
      <c r="E63" s="7"/>
      <c r="F63" s="7"/>
      <c r="G63" s="8"/>
      <c r="H63" s="8"/>
      <c r="I63" s="8"/>
      <c r="J63" s="8"/>
    </row>
    <row r="64" spans="1:10" s="6" customFormat="1" x14ac:dyDescent="0.2">
      <c r="E64" s="7"/>
      <c r="F64" s="7"/>
      <c r="G64" s="8"/>
      <c r="H64" s="8"/>
      <c r="I64" s="8"/>
      <c r="J64" s="8"/>
    </row>
    <row r="65" spans="5:10" s="6" customFormat="1" x14ac:dyDescent="0.2">
      <c r="E65" s="7"/>
      <c r="F65" s="7"/>
      <c r="G65" s="8"/>
      <c r="H65" s="8"/>
      <c r="I65" s="8"/>
      <c r="J65" s="8"/>
    </row>
    <row r="66" spans="5:10" s="6" customFormat="1" x14ac:dyDescent="0.2">
      <c r="E66" s="7"/>
      <c r="F66" s="7"/>
      <c r="G66" s="8"/>
      <c r="H66" s="8"/>
      <c r="I66" s="8"/>
      <c r="J66" s="8"/>
    </row>
    <row r="67" spans="5:10" s="6" customFormat="1" x14ac:dyDescent="0.2">
      <c r="E67" s="7"/>
      <c r="F67" s="7"/>
      <c r="G67" s="8"/>
      <c r="H67" s="8"/>
      <c r="I67" s="8"/>
      <c r="J67" s="8"/>
    </row>
    <row r="68" spans="5:10" s="6" customFormat="1" x14ac:dyDescent="0.2">
      <c r="E68" s="7"/>
      <c r="F68" s="7"/>
      <c r="G68" s="8"/>
      <c r="H68" s="8"/>
      <c r="I68" s="8"/>
      <c r="J68" s="8"/>
    </row>
    <row r="69" spans="5:10" s="6" customFormat="1" x14ac:dyDescent="0.2">
      <c r="E69" s="7"/>
      <c r="F69" s="7"/>
      <c r="G69" s="8"/>
      <c r="H69" s="8"/>
      <c r="I69" s="8"/>
      <c r="J69" s="8"/>
    </row>
    <row r="70" spans="5:10" s="6" customFormat="1" x14ac:dyDescent="0.2">
      <c r="E70" s="7"/>
      <c r="F70" s="7"/>
      <c r="G70" s="8"/>
      <c r="H70" s="8"/>
      <c r="I70" s="8"/>
      <c r="J70" s="8"/>
    </row>
    <row r="71" spans="5:10" s="6" customFormat="1" x14ac:dyDescent="0.2">
      <c r="E71" s="7"/>
      <c r="F71" s="7"/>
      <c r="G71" s="8"/>
      <c r="H71" s="8"/>
      <c r="I71" s="8"/>
      <c r="J71" s="8"/>
    </row>
    <row r="72" spans="5:10" s="6" customFormat="1" x14ac:dyDescent="0.2">
      <c r="E72" s="7"/>
      <c r="F72" s="7"/>
      <c r="G72" s="8"/>
      <c r="H72" s="8"/>
      <c r="I72" s="8"/>
      <c r="J72" s="8"/>
    </row>
    <row r="73" spans="5:10" s="6" customFormat="1" x14ac:dyDescent="0.2">
      <c r="E73" s="7"/>
      <c r="F73" s="7"/>
      <c r="G73" s="8"/>
      <c r="H73" s="8"/>
      <c r="I73" s="8"/>
      <c r="J73" s="8"/>
    </row>
    <row r="74" spans="5:10" s="6" customFormat="1" x14ac:dyDescent="0.2">
      <c r="E74" s="7"/>
      <c r="F74" s="7"/>
      <c r="G74" s="8"/>
      <c r="H74" s="8"/>
      <c r="I74" s="8"/>
      <c r="J74" s="8"/>
    </row>
    <row r="75" spans="5:10" s="6" customFormat="1" x14ac:dyDescent="0.2">
      <c r="E75" s="7"/>
      <c r="F75" s="7"/>
      <c r="G75" s="8"/>
      <c r="H75" s="8"/>
      <c r="I75" s="8"/>
      <c r="J75" s="8"/>
    </row>
    <row r="76" spans="5:10" s="6" customFormat="1" x14ac:dyDescent="0.2">
      <c r="E76" s="7"/>
      <c r="F76" s="7"/>
      <c r="G76" s="8"/>
      <c r="H76" s="8"/>
      <c r="I76" s="8"/>
      <c r="J76" s="8"/>
    </row>
    <row r="77" spans="5:10" s="6" customFormat="1" x14ac:dyDescent="0.2">
      <c r="E77" s="7"/>
      <c r="F77" s="7"/>
      <c r="G77" s="8"/>
      <c r="H77" s="8"/>
      <c r="I77" s="8"/>
      <c r="J77" s="8"/>
    </row>
    <row r="78" spans="5:10" s="6" customFormat="1" x14ac:dyDescent="0.2">
      <c r="E78" s="7"/>
      <c r="F78" s="7"/>
      <c r="G78" s="8"/>
      <c r="H78" s="8"/>
      <c r="I78" s="8"/>
      <c r="J78" s="8"/>
    </row>
    <row r="79" spans="5:10" s="6" customFormat="1" x14ac:dyDescent="0.2">
      <c r="E79" s="7"/>
      <c r="F79" s="7"/>
      <c r="G79" s="8"/>
      <c r="H79" s="8"/>
      <c r="I79" s="8"/>
      <c r="J79" s="8"/>
    </row>
  </sheetData>
  <mergeCells count="6">
    <mergeCell ref="A2:A3"/>
    <mergeCell ref="F2:J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D7E4-21AC-46F1-93AB-D3C9C9B70B25}">
  <sheetPr>
    <tabColor theme="8" tint="0.59999389629810485"/>
  </sheetPr>
  <dimension ref="A1:C132"/>
  <sheetViews>
    <sheetView zoomScale="85" zoomScaleNormal="100" workbookViewId="0">
      <selection activeCell="A4" sqref="A4"/>
    </sheetView>
  </sheetViews>
  <sheetFormatPr defaultRowHeight="12.75" x14ac:dyDescent="0.2"/>
  <cols>
    <col min="1" max="1" width="64.140625" customWidth="1"/>
    <col min="2" max="2" width="12.7109375" customWidth="1"/>
    <col min="3" max="3" width="2.7109375" customWidth="1"/>
  </cols>
  <sheetData>
    <row r="1" spans="1:3" ht="30.75" thickBot="1" x14ac:dyDescent="0.25">
      <c r="A1" s="12" t="s">
        <v>0</v>
      </c>
      <c r="B1" s="25" t="s">
        <v>22</v>
      </c>
      <c r="C1" s="2"/>
    </row>
    <row r="2" spans="1:3" ht="14.25" x14ac:dyDescent="0.2">
      <c r="A2" s="21" t="s">
        <v>138</v>
      </c>
      <c r="B2" s="22">
        <v>-5.3648068669527316E-3</v>
      </c>
      <c r="C2" s="2"/>
    </row>
    <row r="3" spans="1:3" ht="14.25" x14ac:dyDescent="0.2">
      <c r="A3" s="100" t="s">
        <v>144</v>
      </c>
      <c r="B3" s="101">
        <v>-4.5248868778280382E-3</v>
      </c>
      <c r="C3" s="2"/>
    </row>
    <row r="4" spans="1:3" ht="14.25" x14ac:dyDescent="0.2">
      <c r="A4" s="14" t="s">
        <v>160</v>
      </c>
      <c r="B4" s="18">
        <v>-3.8149063935005723E-3</v>
      </c>
      <c r="C4" s="2"/>
    </row>
    <row r="5" spans="1:3" ht="14.25" x14ac:dyDescent="0.2">
      <c r="A5" s="14" t="s">
        <v>142</v>
      </c>
      <c r="B5" s="18">
        <v>-2.7605633802816332E-3</v>
      </c>
      <c r="C5" s="2"/>
    </row>
    <row r="6" spans="1:3" ht="14.25" x14ac:dyDescent="0.2">
      <c r="A6" s="14" t="s">
        <v>91</v>
      </c>
      <c r="B6" s="19">
        <v>-9.0321684152028237E-4</v>
      </c>
      <c r="C6" s="2"/>
    </row>
    <row r="7" spans="1:3" ht="14.25" x14ac:dyDescent="0.2">
      <c r="A7" s="14" t="s">
        <v>155</v>
      </c>
      <c r="B7" s="19">
        <v>0</v>
      </c>
      <c r="C7" s="2"/>
    </row>
    <row r="8" spans="1:3" ht="14.25" x14ac:dyDescent="0.2">
      <c r="A8" s="14" t="s">
        <v>105</v>
      </c>
      <c r="B8" s="19">
        <v>2.8725726760892023E-4</v>
      </c>
      <c r="C8" s="2"/>
    </row>
    <row r="9" spans="1:3" ht="14.25" x14ac:dyDescent="0.2">
      <c r="A9" s="14" t="s">
        <v>98</v>
      </c>
      <c r="B9" s="19">
        <v>1.131836291198729E-3</v>
      </c>
      <c r="C9" s="2"/>
    </row>
    <row r="10" spans="1:3" ht="14.25" x14ac:dyDescent="0.2">
      <c r="A10" s="14" t="s">
        <v>127</v>
      </c>
      <c r="B10" s="19">
        <v>1.4484356894552963E-3</v>
      </c>
      <c r="C10" s="2"/>
    </row>
    <row r="11" spans="1:3" ht="14.25" x14ac:dyDescent="0.2">
      <c r="A11" s="14" t="s">
        <v>149</v>
      </c>
      <c r="B11" s="19">
        <v>1.6448656693037744E-3</v>
      </c>
      <c r="C11" s="2"/>
    </row>
    <row r="12" spans="1:3" ht="14.25" x14ac:dyDescent="0.2">
      <c r="A12" s="14" t="s">
        <v>159</v>
      </c>
      <c r="B12" s="19">
        <v>3.225806451612856E-3</v>
      </c>
      <c r="C12" s="2"/>
    </row>
    <row r="13" spans="1:3" ht="14.25" x14ac:dyDescent="0.2">
      <c r="A13" s="14" t="s">
        <v>92</v>
      </c>
      <c r="B13" s="19">
        <v>3.7959667852907053E-3</v>
      </c>
      <c r="C13" s="2"/>
    </row>
    <row r="14" spans="1:3" ht="14.25" x14ac:dyDescent="0.2">
      <c r="A14" s="14" t="s">
        <v>143</v>
      </c>
      <c r="B14" s="19">
        <v>4.7661225694886067E-3</v>
      </c>
      <c r="C14" s="2"/>
    </row>
    <row r="15" spans="1:3" ht="14.25" x14ac:dyDescent="0.2">
      <c r="A15" s="14" t="s">
        <v>157</v>
      </c>
      <c r="B15" s="19">
        <v>4.9808429118771702E-3</v>
      </c>
      <c r="C15" s="2"/>
    </row>
    <row r="16" spans="1:3" ht="14.25" x14ac:dyDescent="0.2">
      <c r="A16" s="14" t="s">
        <v>115</v>
      </c>
      <c r="B16" s="19">
        <v>5.8893342589068087E-3</v>
      </c>
      <c r="C16" s="2"/>
    </row>
    <row r="17" spans="1:3" ht="14.25" x14ac:dyDescent="0.2">
      <c r="A17" s="14" t="s">
        <v>140</v>
      </c>
      <c r="B17" s="19">
        <v>6.2001771479185397E-3</v>
      </c>
      <c r="C17" s="2"/>
    </row>
    <row r="18" spans="1:3" ht="14.25" x14ac:dyDescent="0.2">
      <c r="A18" s="14" t="s">
        <v>120</v>
      </c>
      <c r="B18" s="19">
        <v>6.2048192771084754E-3</v>
      </c>
      <c r="C18" s="2"/>
    </row>
    <row r="19" spans="1:3" ht="14.25" x14ac:dyDescent="0.2">
      <c r="A19" s="14" t="s">
        <v>94</v>
      </c>
      <c r="B19" s="19">
        <v>6.4793650222279009E-3</v>
      </c>
      <c r="C19" s="2"/>
    </row>
    <row r="20" spans="1:3" ht="14.25" x14ac:dyDescent="0.2">
      <c r="A20" s="14" t="s">
        <v>154</v>
      </c>
      <c r="B20" s="19">
        <v>6.9991988868742805E-3</v>
      </c>
      <c r="C20" s="2"/>
    </row>
    <row r="21" spans="1:3" ht="14.25" x14ac:dyDescent="0.2">
      <c r="A21" s="14" t="s">
        <v>136</v>
      </c>
      <c r="B21" s="19">
        <v>7.3562636687332095E-3</v>
      </c>
      <c r="C21" s="2"/>
    </row>
    <row r="22" spans="1:3" ht="14.25" x14ac:dyDescent="0.2">
      <c r="A22" s="14" t="s">
        <v>137</v>
      </c>
      <c r="B22" s="19">
        <v>7.6679649464459487E-3</v>
      </c>
      <c r="C22" s="2"/>
    </row>
    <row r="23" spans="1:3" ht="14.25" x14ac:dyDescent="0.2">
      <c r="A23" s="14" t="s">
        <v>90</v>
      </c>
      <c r="B23" s="19">
        <v>7.897240723120813E-3</v>
      </c>
      <c r="C23" s="2"/>
    </row>
    <row r="24" spans="1:3" ht="14.25" x14ac:dyDescent="0.2">
      <c r="A24" s="14" t="s">
        <v>135</v>
      </c>
      <c r="B24" s="19">
        <v>8.2579630357844103E-3</v>
      </c>
      <c r="C24" s="2"/>
    </row>
    <row r="25" spans="1:3" ht="14.25" x14ac:dyDescent="0.2">
      <c r="A25" s="14" t="s">
        <v>97</v>
      </c>
      <c r="B25" s="19">
        <v>8.3507950203376424E-3</v>
      </c>
      <c r="C25" s="2"/>
    </row>
    <row r="26" spans="1:3" ht="14.25" x14ac:dyDescent="0.2">
      <c r="A26" s="14" t="s">
        <v>99</v>
      </c>
      <c r="B26" s="19">
        <v>8.6713844313763833E-3</v>
      </c>
      <c r="C26" s="2"/>
    </row>
    <row r="27" spans="1:3" ht="14.25" x14ac:dyDescent="0.2">
      <c r="A27" s="14" t="s">
        <v>146</v>
      </c>
      <c r="B27" s="19">
        <v>9.506783047638967E-3</v>
      </c>
      <c r="C27" s="2"/>
    </row>
    <row r="28" spans="1:3" ht="14.25" x14ac:dyDescent="0.2">
      <c r="A28" s="14" t="s">
        <v>133</v>
      </c>
      <c r="B28" s="19">
        <v>1.0060362173038184E-2</v>
      </c>
      <c r="C28" s="2"/>
    </row>
    <row r="29" spans="1:3" ht="14.25" x14ac:dyDescent="0.2">
      <c r="A29" s="14" t="s">
        <v>147</v>
      </c>
      <c r="B29" s="19">
        <v>1.053103293748614E-2</v>
      </c>
      <c r="C29" s="2"/>
    </row>
    <row r="30" spans="1:3" ht="14.25" x14ac:dyDescent="0.2">
      <c r="A30" s="14" t="s">
        <v>93</v>
      </c>
      <c r="B30" s="19">
        <v>1.0806677711227231E-2</v>
      </c>
      <c r="C30" s="2"/>
    </row>
    <row r="31" spans="1:3" ht="14.25" x14ac:dyDescent="0.2">
      <c r="A31" s="14" t="s">
        <v>95</v>
      </c>
      <c r="B31" s="19">
        <v>1.085209003215426E-2</v>
      </c>
      <c r="C31" s="2"/>
    </row>
    <row r="32" spans="1:3" ht="14.25" x14ac:dyDescent="0.2">
      <c r="A32" s="14" t="s">
        <v>132</v>
      </c>
      <c r="B32" s="19">
        <v>1.1942526590781988E-2</v>
      </c>
      <c r="C32" s="2"/>
    </row>
    <row r="33" spans="1:3" ht="14.25" x14ac:dyDescent="0.2">
      <c r="A33" s="14" t="s">
        <v>150</v>
      </c>
      <c r="B33" s="19">
        <v>1.2032502430345371E-2</v>
      </c>
      <c r="C33" s="2"/>
    </row>
    <row r="34" spans="1:3" ht="14.25" x14ac:dyDescent="0.2">
      <c r="A34" s="14" t="s">
        <v>151</v>
      </c>
      <c r="B34" s="19">
        <v>1.2079121229005674E-2</v>
      </c>
      <c r="C34" s="2"/>
    </row>
    <row r="35" spans="1:3" ht="14.25" x14ac:dyDescent="0.2">
      <c r="A35" s="14" t="s">
        <v>131</v>
      </c>
      <c r="B35" s="19">
        <v>1.2136035135825951E-2</v>
      </c>
      <c r="C35" s="2"/>
    </row>
    <row r="36" spans="1:3" ht="14.25" x14ac:dyDescent="0.2">
      <c r="A36" s="14" t="s">
        <v>139</v>
      </c>
      <c r="B36" s="19">
        <v>1.2372748629600805E-2</v>
      </c>
      <c r="C36" s="2"/>
    </row>
    <row r="37" spans="1:3" ht="14.25" x14ac:dyDescent="0.2">
      <c r="A37" s="14" t="s">
        <v>158</v>
      </c>
      <c r="B37" s="19">
        <v>1.2468457770520969E-2</v>
      </c>
      <c r="C37" s="2"/>
    </row>
    <row r="38" spans="1:3" ht="14.25" x14ac:dyDescent="0.2">
      <c r="A38" s="14" t="s">
        <v>141</v>
      </c>
      <c r="B38" s="19">
        <v>1.3265895105510905E-2</v>
      </c>
      <c r="C38" s="2"/>
    </row>
    <row r="39" spans="1:3" ht="14.25" x14ac:dyDescent="0.2">
      <c r="A39" s="14" t="s">
        <v>156</v>
      </c>
      <c r="B39" s="19">
        <v>1.4429683921209469E-2</v>
      </c>
      <c r="C39" s="2"/>
    </row>
    <row r="40" spans="1:3" ht="14.25" x14ac:dyDescent="0.2">
      <c r="A40" s="14" t="s">
        <v>148</v>
      </c>
      <c r="B40" s="19">
        <v>1.4834146006455606E-2</v>
      </c>
      <c r="C40" s="2"/>
    </row>
    <row r="41" spans="1:3" ht="14.25" x14ac:dyDescent="0.2">
      <c r="A41" s="14" t="s">
        <v>152</v>
      </c>
      <c r="B41" s="19">
        <v>2.353803412247979E-2</v>
      </c>
      <c r="C41" s="2"/>
    </row>
    <row r="42" spans="1:3" ht="14.25" x14ac:dyDescent="0.2">
      <c r="A42" s="14" t="s">
        <v>134</v>
      </c>
      <c r="B42" s="19">
        <v>2.7709861450692763E-2</v>
      </c>
      <c r="C42" s="2"/>
    </row>
    <row r="43" spans="1:3" ht="14.25" x14ac:dyDescent="0.2">
      <c r="A43" s="15" t="s">
        <v>153</v>
      </c>
      <c r="B43" s="113">
        <v>2.8214603245165559E-2</v>
      </c>
      <c r="C43" s="2"/>
    </row>
    <row r="44" spans="1:3" ht="14.25" x14ac:dyDescent="0.2">
      <c r="A44" s="14" t="s">
        <v>145</v>
      </c>
      <c r="B44" s="19">
        <v>5.2289582908076504E-2</v>
      </c>
      <c r="C44" s="2"/>
    </row>
    <row r="45" spans="1:3" ht="15" x14ac:dyDescent="0.2">
      <c r="A45" s="26" t="s">
        <v>78</v>
      </c>
      <c r="B45" s="23">
        <v>8.9059861428326358E-3</v>
      </c>
      <c r="C45" s="2"/>
    </row>
    <row r="46" spans="1:3" ht="14.25" x14ac:dyDescent="0.2">
      <c r="A46" s="16" t="s">
        <v>1</v>
      </c>
      <c r="B46" s="18">
        <v>1.2328452107719157E-2</v>
      </c>
      <c r="C46" s="1"/>
    </row>
    <row r="47" spans="1:3" ht="14.25" x14ac:dyDescent="0.2">
      <c r="A47" s="16" t="s">
        <v>2</v>
      </c>
      <c r="B47" s="18">
        <v>-2.1327661739505288E-3</v>
      </c>
      <c r="C47" s="2"/>
    </row>
    <row r="48" spans="1:3" ht="14.25" x14ac:dyDescent="0.2">
      <c r="A48" s="16" t="s">
        <v>75</v>
      </c>
      <c r="B48" s="18">
        <v>1.1185479452054796E-2</v>
      </c>
      <c r="C48" s="13"/>
    </row>
    <row r="49" spans="1:3" ht="14.25" x14ac:dyDescent="0.2">
      <c r="A49" s="16" t="s">
        <v>8</v>
      </c>
      <c r="B49" s="18">
        <v>0.12264474125415248</v>
      </c>
      <c r="C49" s="2"/>
    </row>
    <row r="50" spans="1:3" ht="15" thickBot="1" x14ac:dyDescent="0.25">
      <c r="A50" s="17" t="s">
        <v>9</v>
      </c>
      <c r="B50" s="20">
        <v>1.2892602739726026E-2</v>
      </c>
      <c r="C50" s="2"/>
    </row>
    <row r="51" spans="1:3" x14ac:dyDescent="0.2">
      <c r="B51" s="2"/>
      <c r="C51" s="2"/>
    </row>
    <row r="52" spans="1:3" x14ac:dyDescent="0.2">
      <c r="C52" s="2"/>
    </row>
    <row r="53" spans="1:3" x14ac:dyDescent="0.2">
      <c r="B53" s="2"/>
      <c r="C53" s="2"/>
    </row>
    <row r="55" spans="1:3" x14ac:dyDescent="0.2">
      <c r="B55" s="2"/>
    </row>
    <row r="56" spans="1:3" x14ac:dyDescent="0.2">
      <c r="B56" s="2"/>
    </row>
    <row r="57" spans="1:3" x14ac:dyDescent="0.2">
      <c r="B57" s="2"/>
    </row>
    <row r="58" spans="1:3" x14ac:dyDescent="0.2">
      <c r="B58" s="2"/>
    </row>
    <row r="59" spans="1:3" x14ac:dyDescent="0.2">
      <c r="B59" s="2"/>
    </row>
    <row r="60" spans="1:3" x14ac:dyDescent="0.2">
      <c r="B60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ЧВА</vt:lpstr>
      <vt:lpstr>Структура активів НПФ</vt:lpstr>
      <vt:lpstr>Доходність</vt:lpstr>
      <vt:lpstr>Доходність (графік)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2026-09-14T14:12:25Z</dcterms:modified>
</cp:coreProperties>
</file>