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5.xml" ContentType="application/vnd.openxmlformats-officedocument.drawing+xml"/>
  <Override PartName="/xl/charts/chart15.xml" ContentType="application/vnd.openxmlformats-officedocument.drawingml.chart+xml"/>
  <Override PartName="/xl/drawings/drawing6.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7.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8.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9.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drawings/drawing10.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showInkAnnotation="0" codeName="ЭтаКнига" defaultThemeVersion="124226"/>
  <mc:AlternateContent xmlns:mc="http://schemas.openxmlformats.org/markup-compatibility/2006">
    <mc:Choice Requires="x15">
      <x15ac:absPath xmlns:x15ac="http://schemas.microsoft.com/office/spreadsheetml/2010/11/ac" url="D:\Luba\квартал\Статистика -2025\"/>
    </mc:Choice>
  </mc:AlternateContent>
  <xr:revisionPtr revIDLastSave="0" documentId="8_{EA356F0E-F351-4234-9FE9-D744CE06F14B}" xr6:coauthVersionLast="47" xr6:coauthVersionMax="47" xr10:uidLastSave="{00000000-0000-0000-0000-000000000000}"/>
  <bookViews>
    <workbookView xWindow="-120" yWindow="-120" windowWidth="29040" windowHeight="15840" tabRatio="917" xr2:uid="{00000000-000D-0000-FFFF-FFFF00000000}"/>
  </bookViews>
  <sheets>
    <sheet name="КУА та ІСІ" sheetId="55" r:id="rId1"/>
    <sheet name="Типи_види_класи фондів" sheetId="63" r:id="rId2"/>
    <sheet name="Регіональний розподіл" sheetId="64" r:id="rId3"/>
    <sheet name="Активи та ВЧА" sheetId="65" r:id="rId4"/>
    <sheet name="ІСІ та тлі банків та ВВП" sheetId="86" r:id="rId5"/>
    <sheet name="Притік-відтік у відкритих ІСІ" sheetId="84" r:id="rId6"/>
    <sheet name="Інвестори ІСІ" sheetId="79" r:id="rId7"/>
    <sheet name="Зміни структури активів_4кв2025" sheetId="70" r:id="rId8"/>
    <sheet name="Структура активів_фонди_2024-25" sheetId="87" r:id="rId9"/>
    <sheet name="Структура активів_типи ІСІ" sheetId="74" r:id="rId10"/>
    <sheet name="Структура активів_типи ЦП" sheetId="85" r:id="rId11"/>
    <sheet name="Доходність ІСІ" sheetId="73"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__________________a11" localSheetId="6" hidden="1">{#N/A,#N/A,FALSE,"т02бд"}</definedName>
    <definedName name="____________________a11" localSheetId="4" hidden="1">{#N/A,#N/A,FALSE,"т02бд"}</definedName>
    <definedName name="____________________a11" localSheetId="5" hidden="1">{#N/A,#N/A,FALSE,"т02бд"}</definedName>
    <definedName name="____________________a11" localSheetId="2" hidden="1">{#N/A,#N/A,FALSE,"т02бд"}</definedName>
    <definedName name="____________________a11" localSheetId="9" hidden="1">{#N/A,#N/A,FALSE,"т02бд"}</definedName>
    <definedName name="____________________a11" localSheetId="10" hidden="1">{#N/A,#N/A,FALSE,"т02бд"}</definedName>
    <definedName name="____________________a11" localSheetId="8" hidden="1">{#N/A,#N/A,FALSE,"т02бд"}</definedName>
    <definedName name="____________________a11" localSheetId="1" hidden="1">{#N/A,#N/A,FALSE,"т02бд"}</definedName>
    <definedName name="____________________a11" hidden="1">{#N/A,#N/A,FALSE,"т02бд"}</definedName>
    <definedName name="____________________t06" localSheetId="6" hidden="1">{#N/A,#N/A,FALSE,"т04"}</definedName>
    <definedName name="____________________t06" localSheetId="4" hidden="1">{#N/A,#N/A,FALSE,"т04"}</definedName>
    <definedName name="____________________t06" localSheetId="5" hidden="1">{#N/A,#N/A,FALSE,"т04"}</definedName>
    <definedName name="____________________t06" localSheetId="2" hidden="1">{#N/A,#N/A,FALSE,"т04"}</definedName>
    <definedName name="____________________t06" localSheetId="9" hidden="1">{#N/A,#N/A,FALSE,"т04"}</definedName>
    <definedName name="____________________t06" localSheetId="10" hidden="1">{#N/A,#N/A,FALSE,"т04"}</definedName>
    <definedName name="____________________t06" localSheetId="8" hidden="1">{#N/A,#N/A,FALSE,"т04"}</definedName>
    <definedName name="____________________t06" localSheetId="1" hidden="1">{#N/A,#N/A,FALSE,"т04"}</definedName>
    <definedName name="____________________t06" hidden="1">{#N/A,#N/A,FALSE,"т04"}</definedName>
    <definedName name="___________________a11" localSheetId="5" hidden="1">{#N/A,#N/A,FALSE,"т02бд"}</definedName>
    <definedName name="___________________t06" localSheetId="5" hidden="1">{#N/A,#N/A,FALSE,"т04"}</definedName>
    <definedName name="__________________a11" localSheetId="6" hidden="1">{#N/A,#N/A,FALSE,"т02бд"}</definedName>
    <definedName name="__________________a11" localSheetId="4" hidden="1">{#N/A,#N/A,FALSE,"т02бд"}</definedName>
    <definedName name="__________________a11" localSheetId="5" hidden="1">{#N/A,#N/A,FALSE,"т02бд"}</definedName>
    <definedName name="__________________a11" localSheetId="2" hidden="1">{#N/A,#N/A,FALSE,"т02бд"}</definedName>
    <definedName name="__________________a11" localSheetId="9" hidden="1">{#N/A,#N/A,FALSE,"т02бд"}</definedName>
    <definedName name="__________________a11" localSheetId="10" hidden="1">{#N/A,#N/A,FALSE,"т02бд"}</definedName>
    <definedName name="__________________a11" localSheetId="8" hidden="1">{#N/A,#N/A,FALSE,"т02бд"}</definedName>
    <definedName name="__________________a11" localSheetId="1" hidden="1">{#N/A,#N/A,FALSE,"т02бд"}</definedName>
    <definedName name="__________________a11" hidden="1">{#N/A,#N/A,FALSE,"т02бд"}</definedName>
    <definedName name="__________________t06" localSheetId="6" hidden="1">{#N/A,#N/A,FALSE,"т04"}</definedName>
    <definedName name="__________________t06" localSheetId="4" hidden="1">{#N/A,#N/A,FALSE,"т04"}</definedName>
    <definedName name="__________________t06" localSheetId="5" hidden="1">{#N/A,#N/A,FALSE,"т04"}</definedName>
    <definedName name="__________________t06" localSheetId="2" hidden="1">{#N/A,#N/A,FALSE,"т04"}</definedName>
    <definedName name="__________________t06" localSheetId="9" hidden="1">{#N/A,#N/A,FALSE,"т04"}</definedName>
    <definedName name="__________________t06" localSheetId="10" hidden="1">{#N/A,#N/A,FALSE,"т04"}</definedName>
    <definedName name="__________________t06" localSheetId="8" hidden="1">{#N/A,#N/A,FALSE,"т04"}</definedName>
    <definedName name="__________________t06" localSheetId="1" hidden="1">{#N/A,#N/A,FALSE,"т04"}</definedName>
    <definedName name="__________________t06" hidden="1">{#N/A,#N/A,FALSE,"т04"}</definedName>
    <definedName name="_________________a11" localSheetId="4" hidden="1">{#N/A,#N/A,FALSE,"т02бд"}</definedName>
    <definedName name="_________________t06" localSheetId="4" hidden="1">{#N/A,#N/A,FALSE,"т04"}</definedName>
    <definedName name="________________a11" localSheetId="6" hidden="1">{#N/A,#N/A,FALSE,"т02бд"}</definedName>
    <definedName name="________________a11" localSheetId="4" hidden="1">{#N/A,#N/A,FALSE,"т02бд"}</definedName>
    <definedName name="________________a11" localSheetId="5" hidden="1">{#N/A,#N/A,FALSE,"т02бд"}</definedName>
    <definedName name="________________a11" localSheetId="2" hidden="1">{#N/A,#N/A,FALSE,"т02бд"}</definedName>
    <definedName name="________________a11" localSheetId="9" hidden="1">{#N/A,#N/A,FALSE,"т02бд"}</definedName>
    <definedName name="________________a11" localSheetId="10" hidden="1">{#N/A,#N/A,FALSE,"т02бд"}</definedName>
    <definedName name="________________a11" localSheetId="8" hidden="1">{#N/A,#N/A,FALSE,"т02бд"}</definedName>
    <definedName name="________________a11" localSheetId="1" hidden="1">{#N/A,#N/A,FALSE,"т02бд"}</definedName>
    <definedName name="________________a11" hidden="1">{#N/A,#N/A,FALSE,"т02бд"}</definedName>
    <definedName name="________________t06" localSheetId="6" hidden="1">{#N/A,#N/A,FALSE,"т04"}</definedName>
    <definedName name="________________t06" localSheetId="4" hidden="1">{#N/A,#N/A,FALSE,"т04"}</definedName>
    <definedName name="________________t06" localSheetId="5" hidden="1">{#N/A,#N/A,FALSE,"т04"}</definedName>
    <definedName name="________________t06" localSheetId="2" hidden="1">{#N/A,#N/A,FALSE,"т04"}</definedName>
    <definedName name="________________t06" localSheetId="9" hidden="1">{#N/A,#N/A,FALSE,"т04"}</definedName>
    <definedName name="________________t06" localSheetId="10" hidden="1">{#N/A,#N/A,FALSE,"т04"}</definedName>
    <definedName name="________________t06" localSheetId="8" hidden="1">{#N/A,#N/A,FALSE,"т04"}</definedName>
    <definedName name="________________t06" localSheetId="1" hidden="1">{#N/A,#N/A,FALSE,"т04"}</definedName>
    <definedName name="________________t06" hidden="1">{#N/A,#N/A,FALSE,"т04"}</definedName>
    <definedName name="_______________a11" localSheetId="8" hidden="1">{#N/A,#N/A,FALSE,"т02бд"}</definedName>
    <definedName name="_______________t06" localSheetId="8" hidden="1">{#N/A,#N/A,FALSE,"т04"}</definedName>
    <definedName name="______________a11" localSheetId="6" hidden="1">{#N/A,#N/A,FALSE,"т02бд"}</definedName>
    <definedName name="______________a11" localSheetId="4" hidden="1">{#N/A,#N/A,FALSE,"т02бд"}</definedName>
    <definedName name="______________a11" localSheetId="5" hidden="1">{#N/A,#N/A,FALSE,"т02бд"}</definedName>
    <definedName name="______________a11" localSheetId="2" hidden="1">{#N/A,#N/A,FALSE,"т02бд"}</definedName>
    <definedName name="______________a11" localSheetId="9" hidden="1">{#N/A,#N/A,FALSE,"т02бд"}</definedName>
    <definedName name="______________a11" localSheetId="10" hidden="1">{#N/A,#N/A,FALSE,"т02бд"}</definedName>
    <definedName name="______________a11" localSheetId="8" hidden="1">{#N/A,#N/A,FALSE,"т02бд"}</definedName>
    <definedName name="______________a11" localSheetId="1" hidden="1">{#N/A,#N/A,FALSE,"т02бд"}</definedName>
    <definedName name="______________a11" hidden="1">{#N/A,#N/A,FALSE,"т02бд"}</definedName>
    <definedName name="______________t06" localSheetId="6" hidden="1">{#N/A,#N/A,FALSE,"т04"}</definedName>
    <definedName name="______________t06" localSheetId="4" hidden="1">{#N/A,#N/A,FALSE,"т04"}</definedName>
    <definedName name="______________t06" localSheetId="5" hidden="1">{#N/A,#N/A,FALSE,"т04"}</definedName>
    <definedName name="______________t06" localSheetId="2" hidden="1">{#N/A,#N/A,FALSE,"т04"}</definedName>
    <definedName name="______________t06" localSheetId="9" hidden="1">{#N/A,#N/A,FALSE,"т04"}</definedName>
    <definedName name="______________t06" localSheetId="10" hidden="1">{#N/A,#N/A,FALSE,"т04"}</definedName>
    <definedName name="______________t06" localSheetId="8" hidden="1">{#N/A,#N/A,FALSE,"т04"}</definedName>
    <definedName name="______________t06" localSheetId="1" hidden="1">{#N/A,#N/A,FALSE,"т04"}</definedName>
    <definedName name="______________t06" hidden="1">{#N/A,#N/A,FALSE,"т04"}</definedName>
    <definedName name="____________a11" localSheetId="6" hidden="1">{#N/A,#N/A,FALSE,"т02бд"}</definedName>
    <definedName name="____________a11" localSheetId="4" hidden="1">{#N/A,#N/A,FALSE,"т02бд"}</definedName>
    <definedName name="____________a11" localSheetId="0" hidden="1">{#N/A,#N/A,FALSE,"т02бд"}</definedName>
    <definedName name="____________a11" localSheetId="5" hidden="1">{#N/A,#N/A,FALSE,"т02бд"}</definedName>
    <definedName name="____________a11" localSheetId="2" hidden="1">{#N/A,#N/A,FALSE,"т02бд"}</definedName>
    <definedName name="____________a11" localSheetId="9" hidden="1">{#N/A,#N/A,FALSE,"т02бд"}</definedName>
    <definedName name="____________a11" localSheetId="10" hidden="1">{#N/A,#N/A,FALSE,"т02бд"}</definedName>
    <definedName name="____________a11" localSheetId="8" hidden="1">{#N/A,#N/A,FALSE,"т02бд"}</definedName>
    <definedName name="____________a11" localSheetId="1" hidden="1">{#N/A,#N/A,FALSE,"т02бд"}</definedName>
    <definedName name="____________a11" hidden="1">{#N/A,#N/A,FALSE,"т02бд"}</definedName>
    <definedName name="____________t06" localSheetId="6" hidden="1">{#N/A,#N/A,FALSE,"т04"}</definedName>
    <definedName name="____________t06" localSheetId="4" hidden="1">{#N/A,#N/A,FALSE,"т04"}</definedName>
    <definedName name="____________t06" localSheetId="0" hidden="1">{#N/A,#N/A,FALSE,"т04"}</definedName>
    <definedName name="____________t06" localSheetId="5" hidden="1">{#N/A,#N/A,FALSE,"т04"}</definedName>
    <definedName name="____________t06" localSheetId="2" hidden="1">{#N/A,#N/A,FALSE,"т04"}</definedName>
    <definedName name="____________t06" localSheetId="9" hidden="1">{#N/A,#N/A,FALSE,"т04"}</definedName>
    <definedName name="____________t06" localSheetId="10" hidden="1">{#N/A,#N/A,FALSE,"т04"}</definedName>
    <definedName name="____________t06" localSheetId="8" hidden="1">{#N/A,#N/A,FALSE,"т04"}</definedName>
    <definedName name="____________t06" localSheetId="1" hidden="1">{#N/A,#N/A,FALSE,"т04"}</definedName>
    <definedName name="____________t06" hidden="1">{#N/A,#N/A,FALSE,"т04"}</definedName>
    <definedName name="___________a11" localSheetId="6" hidden="1">{#N/A,#N/A,FALSE,"т02бд"}</definedName>
    <definedName name="___________a11" localSheetId="4" hidden="1">{#N/A,#N/A,FALSE,"т02бд"}</definedName>
    <definedName name="___________a11" localSheetId="5" hidden="1">{#N/A,#N/A,FALSE,"т02бд"}</definedName>
    <definedName name="___________a11" localSheetId="2" hidden="1">{#N/A,#N/A,FALSE,"т02бд"}</definedName>
    <definedName name="___________a11" localSheetId="9" hidden="1">{#N/A,#N/A,FALSE,"т02бд"}</definedName>
    <definedName name="___________a11" localSheetId="10" hidden="1">{#N/A,#N/A,FALSE,"т02бд"}</definedName>
    <definedName name="___________a11" localSheetId="8" hidden="1">{#N/A,#N/A,FALSE,"т02бд"}</definedName>
    <definedName name="___________a11" localSheetId="1" hidden="1">{#N/A,#N/A,FALSE,"т02бд"}</definedName>
    <definedName name="___________a11" hidden="1">{#N/A,#N/A,FALSE,"т02бд"}</definedName>
    <definedName name="___________t06" localSheetId="6" hidden="1">{#N/A,#N/A,FALSE,"т04"}</definedName>
    <definedName name="___________t06" localSheetId="4" hidden="1">{#N/A,#N/A,FALSE,"т04"}</definedName>
    <definedName name="___________t06" localSheetId="5" hidden="1">{#N/A,#N/A,FALSE,"т04"}</definedName>
    <definedName name="___________t06" localSheetId="2" hidden="1">{#N/A,#N/A,FALSE,"т04"}</definedName>
    <definedName name="___________t06" localSheetId="9" hidden="1">{#N/A,#N/A,FALSE,"т04"}</definedName>
    <definedName name="___________t06" localSheetId="10" hidden="1">{#N/A,#N/A,FALSE,"т04"}</definedName>
    <definedName name="___________t06" localSheetId="8" hidden="1">{#N/A,#N/A,FALSE,"т04"}</definedName>
    <definedName name="___________t06" localSheetId="1" hidden="1">{#N/A,#N/A,FALSE,"т04"}</definedName>
    <definedName name="___________t06" hidden="1">{#N/A,#N/A,FALSE,"т04"}</definedName>
    <definedName name="__________a11" localSheetId="6" hidden="1">{#N/A,#N/A,FALSE,"т02бд"}</definedName>
    <definedName name="__________a11" localSheetId="4" hidden="1">{#N/A,#N/A,FALSE,"т02бд"}</definedName>
    <definedName name="__________a11" localSheetId="0" hidden="1">{#N/A,#N/A,FALSE,"т02бд"}</definedName>
    <definedName name="__________a11" localSheetId="5" hidden="1">{#N/A,#N/A,FALSE,"т02бд"}</definedName>
    <definedName name="__________a11" localSheetId="2" hidden="1">{#N/A,#N/A,FALSE,"т02бд"}</definedName>
    <definedName name="__________a11" localSheetId="9" hidden="1">{#N/A,#N/A,FALSE,"т02бд"}</definedName>
    <definedName name="__________a11" localSheetId="10" hidden="1">{#N/A,#N/A,FALSE,"т02бд"}</definedName>
    <definedName name="__________a11" localSheetId="8" hidden="1">{#N/A,#N/A,FALSE,"т02бд"}</definedName>
    <definedName name="__________a11" localSheetId="1" hidden="1">{#N/A,#N/A,FALSE,"т02бд"}</definedName>
    <definedName name="__________a11" hidden="1">{#N/A,#N/A,FALSE,"т02бд"}</definedName>
    <definedName name="__________t06" localSheetId="6" hidden="1">{#N/A,#N/A,FALSE,"т04"}</definedName>
    <definedName name="__________t06" localSheetId="4" hidden="1">{#N/A,#N/A,FALSE,"т04"}</definedName>
    <definedName name="__________t06" localSheetId="0" hidden="1">{#N/A,#N/A,FALSE,"т04"}</definedName>
    <definedName name="__________t06" localSheetId="5" hidden="1">{#N/A,#N/A,FALSE,"т04"}</definedName>
    <definedName name="__________t06" localSheetId="2" hidden="1">{#N/A,#N/A,FALSE,"т04"}</definedName>
    <definedName name="__________t06" localSheetId="9" hidden="1">{#N/A,#N/A,FALSE,"т04"}</definedName>
    <definedName name="__________t06" localSheetId="10" hidden="1">{#N/A,#N/A,FALSE,"т04"}</definedName>
    <definedName name="__________t06" localSheetId="8" hidden="1">{#N/A,#N/A,FALSE,"т04"}</definedName>
    <definedName name="__________t06" localSheetId="1" hidden="1">{#N/A,#N/A,FALSE,"т04"}</definedName>
    <definedName name="__________t06" hidden="1">{#N/A,#N/A,FALSE,"т04"}</definedName>
    <definedName name="________a11" localSheetId="6" hidden="1">{#N/A,#N/A,FALSE,"т02бд"}</definedName>
    <definedName name="________a11" localSheetId="4" hidden="1">{#N/A,#N/A,FALSE,"т02бд"}</definedName>
    <definedName name="________a11" localSheetId="0" hidden="1">{#N/A,#N/A,FALSE,"т02бд"}</definedName>
    <definedName name="________a11" localSheetId="5" hidden="1">{#N/A,#N/A,FALSE,"т02бд"}</definedName>
    <definedName name="________a11" localSheetId="2" hidden="1">{#N/A,#N/A,FALSE,"т02бд"}</definedName>
    <definedName name="________a11" localSheetId="9" hidden="1">{#N/A,#N/A,FALSE,"т02бд"}</definedName>
    <definedName name="________a11" localSheetId="10" hidden="1">{#N/A,#N/A,FALSE,"т02бд"}</definedName>
    <definedName name="________a11" localSheetId="8" hidden="1">{#N/A,#N/A,FALSE,"т02бд"}</definedName>
    <definedName name="________a11" localSheetId="1" hidden="1">{#N/A,#N/A,FALSE,"т02бд"}</definedName>
    <definedName name="________a11" hidden="1">{#N/A,#N/A,FALSE,"т02бд"}</definedName>
    <definedName name="________t06" localSheetId="6" hidden="1">{#N/A,#N/A,FALSE,"т04"}</definedName>
    <definedName name="________t06" localSheetId="4" hidden="1">{#N/A,#N/A,FALSE,"т04"}</definedName>
    <definedName name="________t06" localSheetId="0" hidden="1">{#N/A,#N/A,FALSE,"т04"}</definedName>
    <definedName name="________t06" localSheetId="5" hidden="1">{#N/A,#N/A,FALSE,"т04"}</definedName>
    <definedName name="________t06" localSheetId="2" hidden="1">{#N/A,#N/A,FALSE,"т04"}</definedName>
    <definedName name="________t06" localSheetId="9" hidden="1">{#N/A,#N/A,FALSE,"т04"}</definedName>
    <definedName name="________t06" localSheetId="10" hidden="1">{#N/A,#N/A,FALSE,"т04"}</definedName>
    <definedName name="________t06" localSheetId="8" hidden="1">{#N/A,#N/A,FALSE,"т04"}</definedName>
    <definedName name="________t06" localSheetId="1" hidden="1">{#N/A,#N/A,FALSE,"т04"}</definedName>
    <definedName name="________t06" hidden="1">{#N/A,#N/A,FALSE,"т04"}</definedName>
    <definedName name="_______a11" localSheetId="6" hidden="1">{#N/A,#N/A,FALSE,"т02бд"}</definedName>
    <definedName name="_______a11" localSheetId="4" hidden="1">{#N/A,#N/A,FALSE,"т02бд"}</definedName>
    <definedName name="_______a11" localSheetId="5" hidden="1">{#N/A,#N/A,FALSE,"т02бд"}</definedName>
    <definedName name="_______a11" localSheetId="2" hidden="1">{#N/A,#N/A,FALSE,"т02бд"}</definedName>
    <definedName name="_______a11" localSheetId="9" hidden="1">{#N/A,#N/A,FALSE,"т02бд"}</definedName>
    <definedName name="_______a11" localSheetId="10" hidden="1">{#N/A,#N/A,FALSE,"т02бд"}</definedName>
    <definedName name="_______a11" localSheetId="8" hidden="1">{#N/A,#N/A,FALSE,"т02бд"}</definedName>
    <definedName name="_______a11" localSheetId="1" hidden="1">{#N/A,#N/A,FALSE,"т02бд"}</definedName>
    <definedName name="_______a11" hidden="1">{#N/A,#N/A,FALSE,"т02бд"}</definedName>
    <definedName name="_______t06" localSheetId="6" hidden="1">{#N/A,#N/A,FALSE,"т04"}</definedName>
    <definedName name="_______t06" localSheetId="4" hidden="1">{#N/A,#N/A,FALSE,"т04"}</definedName>
    <definedName name="_______t06" localSheetId="5" hidden="1">{#N/A,#N/A,FALSE,"т04"}</definedName>
    <definedName name="_______t06" localSheetId="2" hidden="1">{#N/A,#N/A,FALSE,"т04"}</definedName>
    <definedName name="_______t06" localSheetId="9" hidden="1">{#N/A,#N/A,FALSE,"т04"}</definedName>
    <definedName name="_______t06" localSheetId="10" hidden="1">{#N/A,#N/A,FALSE,"т04"}</definedName>
    <definedName name="_______t06" localSheetId="8" hidden="1">{#N/A,#N/A,FALSE,"т04"}</definedName>
    <definedName name="_______t06" localSheetId="1" hidden="1">{#N/A,#N/A,FALSE,"т04"}</definedName>
    <definedName name="_______t06" hidden="1">{#N/A,#N/A,FALSE,"т04"}</definedName>
    <definedName name="______a11" localSheetId="6" hidden="1">{#N/A,#N/A,FALSE,"т02бд"}</definedName>
    <definedName name="______a11" localSheetId="4" hidden="1">{#N/A,#N/A,FALSE,"т02бд"}</definedName>
    <definedName name="______a11" localSheetId="0" hidden="1">{#N/A,#N/A,FALSE,"т02бд"}</definedName>
    <definedName name="______a11" localSheetId="5" hidden="1">{#N/A,#N/A,FALSE,"т02бд"}</definedName>
    <definedName name="______a11" localSheetId="2" hidden="1">{#N/A,#N/A,FALSE,"т02бд"}</definedName>
    <definedName name="______a11" localSheetId="9" hidden="1">{#N/A,#N/A,FALSE,"т02бд"}</definedName>
    <definedName name="______a11" localSheetId="10" hidden="1">{#N/A,#N/A,FALSE,"т02бд"}</definedName>
    <definedName name="______a11" localSheetId="8" hidden="1">{#N/A,#N/A,FALSE,"т02бд"}</definedName>
    <definedName name="______a11" localSheetId="1" hidden="1">{#N/A,#N/A,FALSE,"т02бд"}</definedName>
    <definedName name="______a11" hidden="1">{#N/A,#N/A,FALSE,"т02бд"}</definedName>
    <definedName name="______t06" localSheetId="6" hidden="1">{#N/A,#N/A,FALSE,"т04"}</definedName>
    <definedName name="______t06" localSheetId="4" hidden="1">{#N/A,#N/A,FALSE,"т04"}</definedName>
    <definedName name="______t06" localSheetId="0" hidden="1">{#N/A,#N/A,FALSE,"т04"}</definedName>
    <definedName name="______t06" localSheetId="5" hidden="1">{#N/A,#N/A,FALSE,"т04"}</definedName>
    <definedName name="______t06" localSheetId="2" hidden="1">{#N/A,#N/A,FALSE,"т04"}</definedName>
    <definedName name="______t06" localSheetId="9" hidden="1">{#N/A,#N/A,FALSE,"т04"}</definedName>
    <definedName name="______t06" localSheetId="10" hidden="1">{#N/A,#N/A,FALSE,"т04"}</definedName>
    <definedName name="______t06" localSheetId="8" hidden="1">{#N/A,#N/A,FALSE,"т04"}</definedName>
    <definedName name="______t06" localSheetId="1" hidden="1">{#N/A,#N/A,FALSE,"т04"}</definedName>
    <definedName name="______t06" hidden="1">{#N/A,#N/A,FALSE,"т04"}</definedName>
    <definedName name="_____a11" localSheetId="0" hidden="1">{#N/A,#N/A,FALSE,"т02бд"}</definedName>
    <definedName name="_____t06" localSheetId="0" hidden="1">{#N/A,#N/A,FALSE,"т04"}</definedName>
    <definedName name="____a11" localSheetId="6" hidden="1">{#N/A,#N/A,FALSE,"т02бд"}</definedName>
    <definedName name="____a11" localSheetId="4" hidden="1">{#N/A,#N/A,FALSE,"т02бд"}</definedName>
    <definedName name="____a11" localSheetId="0" hidden="1">{#N/A,#N/A,FALSE,"т02бд"}</definedName>
    <definedName name="____a11" localSheetId="5" hidden="1">{#N/A,#N/A,FALSE,"т02бд"}</definedName>
    <definedName name="____a11" localSheetId="2" hidden="1">{#N/A,#N/A,FALSE,"т02бд"}</definedName>
    <definedName name="____a11" localSheetId="9" hidden="1">{#N/A,#N/A,FALSE,"т02бд"}</definedName>
    <definedName name="____a11" localSheetId="10" hidden="1">{#N/A,#N/A,FALSE,"т02бд"}</definedName>
    <definedName name="____a11" localSheetId="8" hidden="1">{#N/A,#N/A,FALSE,"т02бд"}</definedName>
    <definedName name="____a11" localSheetId="1" hidden="1">{#N/A,#N/A,FALSE,"т02бд"}</definedName>
    <definedName name="____a11" hidden="1">{#N/A,#N/A,FALSE,"т02бд"}</definedName>
    <definedName name="____t06" localSheetId="6" hidden="1">{#N/A,#N/A,FALSE,"т04"}</definedName>
    <definedName name="____t06" localSheetId="4" hidden="1">{#N/A,#N/A,FALSE,"т04"}</definedName>
    <definedName name="____t06" localSheetId="0" hidden="1">{#N/A,#N/A,FALSE,"т04"}</definedName>
    <definedName name="____t06" localSheetId="5" hidden="1">{#N/A,#N/A,FALSE,"т04"}</definedName>
    <definedName name="____t06" localSheetId="2" hidden="1">{#N/A,#N/A,FALSE,"т04"}</definedName>
    <definedName name="____t06" localSheetId="9" hidden="1">{#N/A,#N/A,FALSE,"т04"}</definedName>
    <definedName name="____t06" localSheetId="10" hidden="1">{#N/A,#N/A,FALSE,"т04"}</definedName>
    <definedName name="____t06" localSheetId="8" hidden="1">{#N/A,#N/A,FALSE,"т04"}</definedName>
    <definedName name="____t06" localSheetId="1" hidden="1">{#N/A,#N/A,FALSE,"т04"}</definedName>
    <definedName name="____t06" hidden="1">{#N/A,#N/A,FALSE,"т04"}</definedName>
    <definedName name="___a11" localSheetId="6" hidden="1">{#N/A,#N/A,FALSE,"т02бд"}</definedName>
    <definedName name="___a11" localSheetId="4" hidden="1">{#N/A,#N/A,FALSE,"т02бд"}</definedName>
    <definedName name="___a11" localSheetId="5" hidden="1">{#N/A,#N/A,FALSE,"т02бд"}</definedName>
    <definedName name="___a11" localSheetId="2" hidden="1">{#N/A,#N/A,FALSE,"т02бд"}</definedName>
    <definedName name="___a11" localSheetId="9" hidden="1">{#N/A,#N/A,FALSE,"т02бд"}</definedName>
    <definedName name="___a11" localSheetId="10" hidden="1">{#N/A,#N/A,FALSE,"т02бд"}</definedName>
    <definedName name="___a11" localSheetId="8" hidden="1">{#N/A,#N/A,FALSE,"т02бд"}</definedName>
    <definedName name="___a11" localSheetId="1" hidden="1">{#N/A,#N/A,FALSE,"т02бд"}</definedName>
    <definedName name="___a11" hidden="1">{#N/A,#N/A,FALSE,"т02бд"}</definedName>
    <definedName name="___t06" localSheetId="6" hidden="1">{#N/A,#N/A,FALSE,"т04"}</definedName>
    <definedName name="___t06" localSheetId="4" hidden="1">{#N/A,#N/A,FALSE,"т04"}</definedName>
    <definedName name="___t06" localSheetId="5" hidden="1">{#N/A,#N/A,FALSE,"т04"}</definedName>
    <definedName name="___t06" localSheetId="2" hidden="1">{#N/A,#N/A,FALSE,"т04"}</definedName>
    <definedName name="___t06" localSheetId="9" hidden="1">{#N/A,#N/A,FALSE,"т04"}</definedName>
    <definedName name="___t06" localSheetId="10" hidden="1">{#N/A,#N/A,FALSE,"т04"}</definedName>
    <definedName name="___t06" localSheetId="8" hidden="1">{#N/A,#N/A,FALSE,"т04"}</definedName>
    <definedName name="___t06" localSheetId="1" hidden="1">{#N/A,#N/A,FALSE,"т04"}</definedName>
    <definedName name="___t06" hidden="1">{#N/A,#N/A,FALSE,"т04"}</definedName>
    <definedName name="__a11" localSheetId="6" hidden="1">{#N/A,#N/A,FALSE,"т02бд"}</definedName>
    <definedName name="__a11" localSheetId="4" hidden="1">{#N/A,#N/A,FALSE,"т02бд"}</definedName>
    <definedName name="__a11" localSheetId="0" hidden="1">{#N/A,#N/A,FALSE,"т02бд"}</definedName>
    <definedName name="__a11" localSheetId="5" hidden="1">{#N/A,#N/A,FALSE,"т02бд"}</definedName>
    <definedName name="__a11" localSheetId="2" hidden="1">{#N/A,#N/A,FALSE,"т02бд"}</definedName>
    <definedName name="__a11" localSheetId="9" hidden="1">{#N/A,#N/A,FALSE,"т02бд"}</definedName>
    <definedName name="__a11" localSheetId="10" hidden="1">{#N/A,#N/A,FALSE,"т02бд"}</definedName>
    <definedName name="__a11" localSheetId="8" hidden="1">{#N/A,#N/A,FALSE,"т02бд"}</definedName>
    <definedName name="__a11" localSheetId="1" hidden="1">{#N/A,#N/A,FALSE,"т02бд"}</definedName>
    <definedName name="__a11" hidden="1">{#N/A,#N/A,FALSE,"т02бд"}</definedName>
    <definedName name="__t06" localSheetId="6" hidden="1">{#N/A,#N/A,FALSE,"т04"}</definedName>
    <definedName name="__t06" localSheetId="4" hidden="1">{#N/A,#N/A,FALSE,"т04"}</definedName>
    <definedName name="__t06" localSheetId="0" hidden="1">{#N/A,#N/A,FALSE,"т04"}</definedName>
    <definedName name="__t06" localSheetId="5" hidden="1">{#N/A,#N/A,FALSE,"т04"}</definedName>
    <definedName name="__t06" localSheetId="2" hidden="1">{#N/A,#N/A,FALSE,"т04"}</definedName>
    <definedName name="__t06" localSheetId="9" hidden="1">{#N/A,#N/A,FALSE,"т04"}</definedName>
    <definedName name="__t06" localSheetId="10" hidden="1">{#N/A,#N/A,FALSE,"т04"}</definedName>
    <definedName name="__t06" localSheetId="8" hidden="1">{#N/A,#N/A,FALSE,"т04"}</definedName>
    <definedName name="__t06" localSheetId="1" hidden="1">{#N/A,#N/A,FALSE,"т04"}</definedName>
    <definedName name="__t06" hidden="1">{#N/A,#N/A,FALSE,"т04"}</definedName>
    <definedName name="_18_Лют_09" localSheetId="6">#REF!</definedName>
    <definedName name="_18_Лют_09" localSheetId="4">#REF!</definedName>
    <definedName name="_18_Лют_09" localSheetId="0">#REF!</definedName>
    <definedName name="_18_Лют_09" localSheetId="5">#REF!</definedName>
    <definedName name="_18_Лют_09" localSheetId="2">#REF!</definedName>
    <definedName name="_18_Лют_09" localSheetId="9">#REF!</definedName>
    <definedName name="_18_Лют_09" localSheetId="10">#REF!</definedName>
    <definedName name="_18_Лют_09" localSheetId="8">#REF!</definedName>
    <definedName name="_18_Лют_09" localSheetId="1">#REF!</definedName>
    <definedName name="_18_Лют_09">#REF!</definedName>
    <definedName name="_19_Лют_09" localSheetId="6">#REF!</definedName>
    <definedName name="_19_Лют_09" localSheetId="4">#REF!</definedName>
    <definedName name="_19_Лют_09" localSheetId="0">#REF!</definedName>
    <definedName name="_19_Лют_09" localSheetId="5">#REF!</definedName>
    <definedName name="_19_Лют_09" localSheetId="2">#REF!</definedName>
    <definedName name="_19_Лют_09" localSheetId="9">#REF!</definedName>
    <definedName name="_19_Лют_09" localSheetId="10">#REF!</definedName>
    <definedName name="_19_Лют_09" localSheetId="8">#REF!</definedName>
    <definedName name="_19_Лют_09" localSheetId="1">#REF!</definedName>
    <definedName name="_19_Лют_09">#REF!</definedName>
    <definedName name="_19_Лют_09_ВЧА" localSheetId="6">#REF!</definedName>
    <definedName name="_19_Лют_09_ВЧА" localSheetId="4">#REF!</definedName>
    <definedName name="_19_Лют_09_ВЧА" localSheetId="0">#REF!</definedName>
    <definedName name="_19_Лют_09_ВЧА" localSheetId="5">#REF!</definedName>
    <definedName name="_19_Лют_09_ВЧА" localSheetId="2">#REF!</definedName>
    <definedName name="_19_Лют_09_ВЧА" localSheetId="9">#REF!</definedName>
    <definedName name="_19_Лют_09_ВЧА" localSheetId="10">#REF!</definedName>
    <definedName name="_19_Лют_09_ВЧА" localSheetId="8">#REF!</definedName>
    <definedName name="_19_Лют_09_ВЧА" localSheetId="1">#REF!</definedName>
    <definedName name="_19_Лют_09_ВЧА">#REF!</definedName>
    <definedName name="_a11" localSheetId="3" hidden="1">{#N/A,#N/A,FALSE,"т02бд"}</definedName>
    <definedName name="_a11" localSheetId="11" hidden="1">{#N/A,#N/A,FALSE,"т02бд"}</definedName>
    <definedName name="_a11" localSheetId="6" hidden="1">{#N/A,#N/A,FALSE,"т02бд"}</definedName>
    <definedName name="_a11" localSheetId="4" hidden="1">{#N/A,#N/A,FALSE,"т02бд"}</definedName>
    <definedName name="_a11" localSheetId="5" hidden="1">{#N/A,#N/A,FALSE,"т02бд"}</definedName>
    <definedName name="_a11" localSheetId="2" hidden="1">{#N/A,#N/A,FALSE,"т02бд"}</definedName>
    <definedName name="_a11" localSheetId="9" hidden="1">{#N/A,#N/A,FALSE,"т02бд"}</definedName>
    <definedName name="_a11" localSheetId="10" hidden="1">{#N/A,#N/A,FALSE,"т02бд"}</definedName>
    <definedName name="_a11" localSheetId="8" hidden="1">{#N/A,#N/A,FALSE,"т02бд"}</definedName>
    <definedName name="_a11" localSheetId="1" hidden="1">{#N/A,#N/A,FALSE,"т02бд"}</definedName>
    <definedName name="_a11" hidden="1">{#N/A,#N/A,FALSE,"т02бд"}</definedName>
    <definedName name="_t06" localSheetId="3" hidden="1">{#N/A,#N/A,FALSE,"т04"}</definedName>
    <definedName name="_t06" localSheetId="11" hidden="1">{#N/A,#N/A,FALSE,"т04"}</definedName>
    <definedName name="_t06" localSheetId="6" hidden="1">{#N/A,#N/A,FALSE,"т04"}</definedName>
    <definedName name="_t06" localSheetId="4" hidden="1">{#N/A,#N/A,FALSE,"т04"}</definedName>
    <definedName name="_t06" localSheetId="5" hidden="1">{#N/A,#N/A,FALSE,"т04"}</definedName>
    <definedName name="_t06" localSheetId="2" hidden="1">{#N/A,#N/A,FALSE,"т04"}</definedName>
    <definedName name="_t06" localSheetId="9" hidden="1">{#N/A,#N/A,FALSE,"т04"}</definedName>
    <definedName name="_t06" localSheetId="10" hidden="1">{#N/A,#N/A,FALSE,"т04"}</definedName>
    <definedName name="_t06" localSheetId="8" hidden="1">{#N/A,#N/A,FALSE,"т04"}</definedName>
    <definedName name="_t06" localSheetId="1" hidden="1">{#N/A,#N/A,FALSE,"т04"}</definedName>
    <definedName name="_t06" hidden="1">{#N/A,#N/A,FALSE,"т04"}</definedName>
    <definedName name="_xlnm._FilterDatabase" localSheetId="2" hidden="1">'Регіональний розподіл'!#REF!</definedName>
    <definedName name="BAZA">'[1]Мульт-ор М2, швидкість'!$E$1:$E$65536</definedName>
    <definedName name="cevv" localSheetId="6">[2]табл1!#REF!</definedName>
    <definedName name="cevv" localSheetId="4">[2]табл1!#REF!</definedName>
    <definedName name="cevv" localSheetId="0">[2]табл1!#REF!</definedName>
    <definedName name="cevv" localSheetId="5">[2]табл1!#REF!</definedName>
    <definedName name="cevv" localSheetId="2">[2]табл1!#REF!</definedName>
    <definedName name="cevv" localSheetId="9">[2]табл1!#REF!</definedName>
    <definedName name="cevv" localSheetId="10">[2]табл1!#REF!</definedName>
    <definedName name="cevv" localSheetId="8">[2]табл1!#REF!</definedName>
    <definedName name="cevv" localSheetId="1">[2]табл1!#REF!</definedName>
    <definedName name="cevv">[2]табл1!#REF!</definedName>
    <definedName name="d" localSheetId="6" hidden="1">{#N/A,#N/A,FALSE,"т02бд"}</definedName>
    <definedName name="d" localSheetId="4" hidden="1">{#N/A,#N/A,FALSE,"т02бд"}</definedName>
    <definedName name="d" localSheetId="0" hidden="1">{#N/A,#N/A,FALSE,"т02бд"}</definedName>
    <definedName name="d" localSheetId="5" hidden="1">{#N/A,#N/A,FALSE,"т02бд"}</definedName>
    <definedName name="d" localSheetId="2" hidden="1">{#N/A,#N/A,FALSE,"т02бд"}</definedName>
    <definedName name="d" localSheetId="9" hidden="1">{#N/A,#N/A,FALSE,"т02бд"}</definedName>
    <definedName name="d" localSheetId="10" hidden="1">{#N/A,#N/A,FALSE,"т02бд"}</definedName>
    <definedName name="d" localSheetId="8" hidden="1">{#N/A,#N/A,FALSE,"т02бд"}</definedName>
    <definedName name="d" localSheetId="1" hidden="1">{#N/A,#N/A,FALSE,"т02бд"}</definedName>
    <definedName name="d" hidden="1">{#N/A,#N/A,FALSE,"т02бд"}</definedName>
    <definedName name="ic" localSheetId="3" hidden="1">{#N/A,#N/A,FALSE,"т02бд"}</definedName>
    <definedName name="ic" localSheetId="11" hidden="1">{#N/A,#N/A,FALSE,"т02бд"}</definedName>
    <definedName name="ic" localSheetId="6" hidden="1">{#N/A,#N/A,FALSE,"т02бд"}</definedName>
    <definedName name="ic" localSheetId="4" hidden="1">{#N/A,#N/A,FALSE,"т02бд"}</definedName>
    <definedName name="ic" localSheetId="0" hidden="1">{#N/A,#N/A,FALSE,"т02бд"}</definedName>
    <definedName name="ic" localSheetId="5" hidden="1">{#N/A,#N/A,FALSE,"т02бд"}</definedName>
    <definedName name="ic" localSheetId="2" hidden="1">{#N/A,#N/A,FALSE,"т02бд"}</definedName>
    <definedName name="ic" localSheetId="9" hidden="1">{#N/A,#N/A,FALSE,"т02бд"}</definedName>
    <definedName name="ic" localSheetId="10" hidden="1">{#N/A,#N/A,FALSE,"т02бд"}</definedName>
    <definedName name="ic" localSheetId="8" hidden="1">{#N/A,#N/A,FALSE,"т02бд"}</definedName>
    <definedName name="ic" localSheetId="1" hidden="1">{#N/A,#N/A,FALSE,"т02бд"}</definedName>
    <definedName name="ic" hidden="1">{#N/A,#N/A,FALSE,"т02бд"}</definedName>
    <definedName name="ICC_2008" localSheetId="3" hidden="1">{#N/A,#N/A,FALSE,"т02бд"}</definedName>
    <definedName name="ICC_2008" localSheetId="11" hidden="1">{#N/A,#N/A,FALSE,"т02бд"}</definedName>
    <definedName name="ICC_2008" localSheetId="6" hidden="1">{#N/A,#N/A,FALSE,"т02бд"}</definedName>
    <definedName name="ICC_2008" localSheetId="4" hidden="1">{#N/A,#N/A,FALSE,"т02бд"}</definedName>
    <definedName name="ICC_2008" localSheetId="0" hidden="1">{#N/A,#N/A,FALSE,"т02бд"}</definedName>
    <definedName name="ICC_2008" localSheetId="5" hidden="1">{#N/A,#N/A,FALSE,"т02бд"}</definedName>
    <definedName name="ICC_2008" localSheetId="2" hidden="1">{#N/A,#N/A,FALSE,"т02бд"}</definedName>
    <definedName name="ICC_2008" localSheetId="9" hidden="1">{#N/A,#N/A,FALSE,"т02бд"}</definedName>
    <definedName name="ICC_2008" localSheetId="10" hidden="1">{#N/A,#N/A,FALSE,"т02бд"}</definedName>
    <definedName name="ICC_2008" localSheetId="8" hidden="1">{#N/A,#N/A,FALSE,"т02бд"}</definedName>
    <definedName name="ICC_2008" localSheetId="1" hidden="1">{#N/A,#N/A,FALSE,"т02бд"}</definedName>
    <definedName name="ICC_2008" hidden="1">{#N/A,#N/A,FALSE,"т02бд"}</definedName>
    <definedName name="q" localSheetId="3" hidden="1">{#N/A,#N/A,FALSE,"т02бд"}</definedName>
    <definedName name="q" localSheetId="11" hidden="1">{#N/A,#N/A,FALSE,"т02бд"}</definedName>
    <definedName name="q" localSheetId="6" hidden="1">{#N/A,#N/A,FALSE,"т02бд"}</definedName>
    <definedName name="q" localSheetId="4" hidden="1">{#N/A,#N/A,FALSE,"т02бд"}</definedName>
    <definedName name="q" localSheetId="0" hidden="1">{#N/A,#N/A,FALSE,"т02бд"}</definedName>
    <definedName name="q" localSheetId="5" hidden="1">{#N/A,#N/A,FALSE,"т02бд"}</definedName>
    <definedName name="q" localSheetId="2" hidden="1">{#N/A,#N/A,FALSE,"т02бд"}</definedName>
    <definedName name="q" localSheetId="9" hidden="1">{#N/A,#N/A,FALSE,"т02бд"}</definedName>
    <definedName name="q" localSheetId="10" hidden="1">{#N/A,#N/A,FALSE,"т02бд"}</definedName>
    <definedName name="q" localSheetId="8" hidden="1">{#N/A,#N/A,FALSE,"т02бд"}</definedName>
    <definedName name="q" localSheetId="1" hidden="1">{#N/A,#N/A,FALSE,"т02бд"}</definedName>
    <definedName name="q" hidden="1">{#N/A,#N/A,FALSE,"т02бд"}</definedName>
    <definedName name="tt" localSheetId="3" hidden="1">{#N/A,#N/A,FALSE,"т02бд"}</definedName>
    <definedName name="tt" localSheetId="11" hidden="1">{#N/A,#N/A,FALSE,"т02бд"}</definedName>
    <definedName name="tt" localSheetId="6" hidden="1">{#N/A,#N/A,FALSE,"т02бд"}</definedName>
    <definedName name="tt" localSheetId="4" hidden="1">{#N/A,#N/A,FALSE,"т02бд"}</definedName>
    <definedName name="tt" localSheetId="0" hidden="1">{#N/A,#N/A,FALSE,"т02бд"}</definedName>
    <definedName name="tt" localSheetId="5" hidden="1">{#N/A,#N/A,FALSE,"т02бд"}</definedName>
    <definedName name="tt" localSheetId="2" hidden="1">{#N/A,#N/A,FALSE,"т02бд"}</definedName>
    <definedName name="tt" localSheetId="9" hidden="1">{#N/A,#N/A,FALSE,"т02бд"}</definedName>
    <definedName name="tt" localSheetId="10" hidden="1">{#N/A,#N/A,FALSE,"т02бд"}</definedName>
    <definedName name="tt" localSheetId="8" hidden="1">{#N/A,#N/A,FALSE,"т02бд"}</definedName>
    <definedName name="tt" localSheetId="1" hidden="1">{#N/A,#N/A,FALSE,"т02бд"}</definedName>
    <definedName name="tt" hidden="1">{#N/A,#N/A,FALSE,"т02бд"}</definedName>
    <definedName name="V">'[3]146024'!$A$1:$K$1</definedName>
    <definedName name="ven_vcha" localSheetId="6" hidden="1">{#N/A,#N/A,FALSE,"т02бд"}</definedName>
    <definedName name="ven_vcha" localSheetId="4" hidden="1">{#N/A,#N/A,FALSE,"т02бд"}</definedName>
    <definedName name="ven_vcha" localSheetId="0" hidden="1">{#N/A,#N/A,FALSE,"т02бд"}</definedName>
    <definedName name="ven_vcha" localSheetId="5" hidden="1">{#N/A,#N/A,FALSE,"т02бд"}</definedName>
    <definedName name="ven_vcha" localSheetId="2" hidden="1">{#N/A,#N/A,FALSE,"т02бд"}</definedName>
    <definedName name="ven_vcha" localSheetId="9" hidden="1">{#N/A,#N/A,FALSE,"т02бд"}</definedName>
    <definedName name="ven_vcha" localSheetId="10" hidden="1">{#N/A,#N/A,FALSE,"т02бд"}</definedName>
    <definedName name="ven_vcha" localSheetId="8" hidden="1">{#N/A,#N/A,FALSE,"т02бд"}</definedName>
    <definedName name="ven_vcha" localSheetId="1" hidden="1">{#N/A,#N/A,FALSE,"т02бд"}</definedName>
    <definedName name="ven_vcha" hidden="1">{#N/A,#N/A,FALSE,"т02бд"}</definedName>
    <definedName name="wrn.04." localSheetId="3" hidden="1">{#N/A,#N/A,FALSE,"т02бд"}</definedName>
    <definedName name="wrn.04." localSheetId="11" hidden="1">{#N/A,#N/A,FALSE,"т02бд"}</definedName>
    <definedName name="wrn.04." localSheetId="6" hidden="1">{#N/A,#N/A,FALSE,"т02бд"}</definedName>
    <definedName name="wrn.04." localSheetId="4" hidden="1">{#N/A,#N/A,FALSE,"т02бд"}</definedName>
    <definedName name="wrn.04." localSheetId="0" hidden="1">{#N/A,#N/A,FALSE,"т02бд"}</definedName>
    <definedName name="wrn.04." localSheetId="5" hidden="1">{#N/A,#N/A,FALSE,"т02бд"}</definedName>
    <definedName name="wrn.04." localSheetId="2" hidden="1">{#N/A,#N/A,FALSE,"т02бд"}</definedName>
    <definedName name="wrn.04." localSheetId="9" hidden="1">{#N/A,#N/A,FALSE,"т02бд"}</definedName>
    <definedName name="wrn.04." localSheetId="10" hidden="1">{#N/A,#N/A,FALSE,"т02бд"}</definedName>
    <definedName name="wrn.04." localSheetId="8" hidden="1">{#N/A,#N/A,FALSE,"т02бд"}</definedName>
    <definedName name="wrn.04." localSheetId="1" hidden="1">{#N/A,#N/A,FALSE,"т02бд"}</definedName>
    <definedName name="wrn.04." hidden="1">{#N/A,#N/A,FALSE,"т02бд"}</definedName>
    <definedName name="wrn.д02." localSheetId="3" hidden="1">{#N/A,#N/A,FALSE,"т02бд"}</definedName>
    <definedName name="wrn.д02." localSheetId="11" hidden="1">{#N/A,#N/A,FALSE,"т02бд"}</definedName>
    <definedName name="wrn.д02." localSheetId="6" hidden="1">{#N/A,#N/A,FALSE,"т02бд"}</definedName>
    <definedName name="wrn.д02." localSheetId="4" hidden="1">{#N/A,#N/A,FALSE,"т02бд"}</definedName>
    <definedName name="wrn.д02." localSheetId="0" hidden="1">{#N/A,#N/A,FALSE,"т02бд"}</definedName>
    <definedName name="wrn.д02." localSheetId="5" hidden="1">{#N/A,#N/A,FALSE,"т02бд"}</definedName>
    <definedName name="wrn.д02." localSheetId="2" hidden="1">{#N/A,#N/A,FALSE,"т02бд"}</definedName>
    <definedName name="wrn.д02." localSheetId="9" hidden="1">{#N/A,#N/A,FALSE,"т02бд"}</definedName>
    <definedName name="wrn.д02." localSheetId="10" hidden="1">{#N/A,#N/A,FALSE,"т02бд"}</definedName>
    <definedName name="wrn.д02." localSheetId="8" hidden="1">{#N/A,#N/A,FALSE,"т02бд"}</definedName>
    <definedName name="wrn.д02." localSheetId="1" hidden="1">{#N/A,#N/A,FALSE,"т02бд"}</definedName>
    <definedName name="wrn.д02." hidden="1">{#N/A,#N/A,FALSE,"т02бд"}</definedName>
    <definedName name="wrn.т171банки." localSheetId="3" hidden="1">{#N/A,#N/A,FALSE,"т17-1банки (2)"}</definedName>
    <definedName name="wrn.т171банки." localSheetId="11" hidden="1">{#N/A,#N/A,FALSE,"т17-1банки (2)"}</definedName>
    <definedName name="wrn.т171банки." localSheetId="6" hidden="1">{#N/A,#N/A,FALSE,"т17-1банки (2)"}</definedName>
    <definedName name="wrn.т171банки." localSheetId="4" hidden="1">{#N/A,#N/A,FALSE,"т17-1банки (2)"}</definedName>
    <definedName name="wrn.т171банки." localSheetId="0" hidden="1">{#N/A,#N/A,FALSE,"т17-1банки (2)"}</definedName>
    <definedName name="wrn.т171банки." localSheetId="5" hidden="1">{#N/A,#N/A,FALSE,"т17-1банки (2)"}</definedName>
    <definedName name="wrn.т171банки." localSheetId="2" hidden="1">{#N/A,#N/A,FALSE,"т17-1банки (2)"}</definedName>
    <definedName name="wrn.т171банки." localSheetId="9" hidden="1">{#N/A,#N/A,FALSE,"т17-1банки (2)"}</definedName>
    <definedName name="wrn.т171банки." localSheetId="10" hidden="1">{#N/A,#N/A,FALSE,"т17-1банки (2)"}</definedName>
    <definedName name="wrn.т171банки." localSheetId="8" hidden="1">{#N/A,#N/A,FALSE,"т17-1банки (2)"}</definedName>
    <definedName name="wrn.т171банки." localSheetId="1" hidden="1">{#N/A,#N/A,FALSE,"т17-1банки (2)"}</definedName>
    <definedName name="wrn.т171банки." hidden="1">{#N/A,#N/A,FALSE,"т17-1банки (2)"}</definedName>
    <definedName name="_xlnm.Database" localSheetId="6">#REF!</definedName>
    <definedName name="_xlnm.Database" localSheetId="4">#REF!</definedName>
    <definedName name="_xlnm.Database" localSheetId="0">#REF!</definedName>
    <definedName name="_xlnm.Database" localSheetId="5">#REF!</definedName>
    <definedName name="_xlnm.Database" localSheetId="2">#REF!</definedName>
    <definedName name="_xlnm.Database" localSheetId="9">#REF!</definedName>
    <definedName name="_xlnm.Database" localSheetId="10">#REF!</definedName>
    <definedName name="_xlnm.Database" localSheetId="8">#REF!</definedName>
    <definedName name="_xlnm.Database" localSheetId="1">#REF!</definedName>
    <definedName name="_xlnm.Database">#REF!</definedName>
    <definedName name="ГЦ" localSheetId="3" hidden="1">{#N/A,#N/A,FALSE,"т02бд"}</definedName>
    <definedName name="ГЦ" localSheetId="11" hidden="1">{#N/A,#N/A,FALSE,"т02бд"}</definedName>
    <definedName name="ГЦ" localSheetId="6" hidden="1">{#N/A,#N/A,FALSE,"т02бд"}</definedName>
    <definedName name="ГЦ" localSheetId="4" hidden="1">{#N/A,#N/A,FALSE,"т02бд"}</definedName>
    <definedName name="ГЦ" localSheetId="0" hidden="1">{#N/A,#N/A,FALSE,"т02бд"}</definedName>
    <definedName name="ГЦ" localSheetId="5" hidden="1">{#N/A,#N/A,FALSE,"т02бд"}</definedName>
    <definedName name="ГЦ" localSheetId="2" hidden="1">{#N/A,#N/A,FALSE,"т02бд"}</definedName>
    <definedName name="ГЦ" localSheetId="9" hidden="1">{#N/A,#N/A,FALSE,"т02бд"}</definedName>
    <definedName name="ГЦ" localSheetId="10" hidden="1">{#N/A,#N/A,FALSE,"т02бд"}</definedName>
    <definedName name="ГЦ" localSheetId="8" hidden="1">{#N/A,#N/A,FALSE,"т02бд"}</definedName>
    <definedName name="ГЦ" localSheetId="1" hidden="1">{#N/A,#N/A,FALSE,"т02бд"}</definedName>
    <definedName name="ГЦ" hidden="1">{#N/A,#N/A,FALSE,"т02бд"}</definedName>
    <definedName name="д17.1">'[4]д17-1'!$A$1:$H$1</definedName>
    <definedName name="ее" localSheetId="3" hidden="1">{#N/A,#N/A,FALSE,"т02бд"}</definedName>
    <definedName name="ее" localSheetId="11" hidden="1">{#N/A,#N/A,FALSE,"т02бд"}</definedName>
    <definedName name="ее" localSheetId="6" hidden="1">{#N/A,#N/A,FALSE,"т02бд"}</definedName>
    <definedName name="ее" localSheetId="4" hidden="1">{#N/A,#N/A,FALSE,"т02бд"}</definedName>
    <definedName name="ее" localSheetId="0" hidden="1">{#N/A,#N/A,FALSE,"т02бд"}</definedName>
    <definedName name="ее" localSheetId="5" hidden="1">{#N/A,#N/A,FALSE,"т02бд"}</definedName>
    <definedName name="ее" localSheetId="2" hidden="1">{#N/A,#N/A,FALSE,"т02бд"}</definedName>
    <definedName name="ее" localSheetId="9" hidden="1">{#N/A,#N/A,FALSE,"т02бд"}</definedName>
    <definedName name="ее" localSheetId="10" hidden="1">{#N/A,#N/A,FALSE,"т02бд"}</definedName>
    <definedName name="ее" localSheetId="8" hidden="1">{#N/A,#N/A,FALSE,"т02бд"}</definedName>
    <definedName name="ее" localSheetId="1" hidden="1">{#N/A,#N/A,FALSE,"т02бд"}</definedName>
    <definedName name="ее" hidden="1">{#N/A,#N/A,FALSE,"т02бд"}</definedName>
    <definedName name="збз1998" localSheetId="6">#REF!</definedName>
    <definedName name="збз1998" localSheetId="4">#REF!</definedName>
    <definedName name="збз1998" localSheetId="0">#REF!</definedName>
    <definedName name="збз1998" localSheetId="5">#REF!</definedName>
    <definedName name="збз1998" localSheetId="2">#REF!</definedName>
    <definedName name="збз1998" localSheetId="9">#REF!</definedName>
    <definedName name="збз1998" localSheetId="10">#REF!</definedName>
    <definedName name="збз1998" localSheetId="8">#REF!</definedName>
    <definedName name="збз1998" localSheetId="1">#REF!</definedName>
    <definedName name="збз1998">#REF!</definedName>
    <definedName name="ии" localSheetId="3" hidden="1">{#N/A,#N/A,FALSE,"т02бд"}</definedName>
    <definedName name="ии" localSheetId="11" hidden="1">{#N/A,#N/A,FALSE,"т02бд"}</definedName>
    <definedName name="ии" localSheetId="6" hidden="1">{#N/A,#N/A,FALSE,"т02бд"}</definedName>
    <definedName name="ии" localSheetId="4" hidden="1">{#N/A,#N/A,FALSE,"т02бд"}</definedName>
    <definedName name="ии" localSheetId="0" hidden="1">{#N/A,#N/A,FALSE,"т02бд"}</definedName>
    <definedName name="ии" localSheetId="5" hidden="1">{#N/A,#N/A,FALSE,"т02бд"}</definedName>
    <definedName name="ии" localSheetId="2" hidden="1">{#N/A,#N/A,FALSE,"т02бд"}</definedName>
    <definedName name="ии" localSheetId="9" hidden="1">{#N/A,#N/A,FALSE,"т02бд"}</definedName>
    <definedName name="ии" localSheetId="10" hidden="1">{#N/A,#N/A,FALSE,"т02бд"}</definedName>
    <definedName name="ии" localSheetId="8" hidden="1">{#N/A,#N/A,FALSE,"т02бд"}</definedName>
    <definedName name="ии" localSheetId="1" hidden="1">{#N/A,#N/A,FALSE,"т02бд"}</definedName>
    <definedName name="ии" hidden="1">{#N/A,#N/A,FALSE,"т02бд"}</definedName>
    <definedName name="іі" localSheetId="3" hidden="1">{#N/A,#N/A,FALSE,"т02бд"}</definedName>
    <definedName name="іі" localSheetId="11" hidden="1">{#N/A,#N/A,FALSE,"т02бд"}</definedName>
    <definedName name="іі" localSheetId="6" hidden="1">{#N/A,#N/A,FALSE,"т02бд"}</definedName>
    <definedName name="іі" localSheetId="4" hidden="1">{#N/A,#N/A,FALSE,"т02бд"}</definedName>
    <definedName name="іі" localSheetId="0" hidden="1">{#N/A,#N/A,FALSE,"т02бд"}</definedName>
    <definedName name="іі" localSheetId="5" hidden="1">{#N/A,#N/A,FALSE,"т02бд"}</definedName>
    <definedName name="іі" localSheetId="2" hidden="1">{#N/A,#N/A,FALSE,"т02бд"}</definedName>
    <definedName name="іі" localSheetId="9" hidden="1">{#N/A,#N/A,FALSE,"т02бд"}</definedName>
    <definedName name="іі" localSheetId="10" hidden="1">{#N/A,#N/A,FALSE,"т02бд"}</definedName>
    <definedName name="іі" localSheetId="8" hidden="1">{#N/A,#N/A,FALSE,"т02бд"}</definedName>
    <definedName name="іі" localSheetId="1" hidden="1">{#N/A,#N/A,FALSE,"т02бд"}</definedName>
    <definedName name="іі" hidden="1">{#N/A,#N/A,FALSE,"т02бд"}</definedName>
    <definedName name="квітень" localSheetId="3" hidden="1">{#N/A,#N/A,FALSE,"т17-1банки (2)"}</definedName>
    <definedName name="квітень" localSheetId="11" hidden="1">{#N/A,#N/A,FALSE,"т17-1банки (2)"}</definedName>
    <definedName name="квітень" localSheetId="6" hidden="1">{#N/A,#N/A,FALSE,"т17-1банки (2)"}</definedName>
    <definedName name="квітень" localSheetId="4" hidden="1">{#N/A,#N/A,FALSE,"т17-1банки (2)"}</definedName>
    <definedName name="квітень" localSheetId="0" hidden="1">{#N/A,#N/A,FALSE,"т17-1банки (2)"}</definedName>
    <definedName name="квітень" localSheetId="5" hidden="1">{#N/A,#N/A,FALSE,"т17-1банки (2)"}</definedName>
    <definedName name="квітень" localSheetId="2" hidden="1">{#N/A,#N/A,FALSE,"т17-1банки (2)"}</definedName>
    <definedName name="квітень" localSheetId="9" hidden="1">{#N/A,#N/A,FALSE,"т17-1банки (2)"}</definedName>
    <definedName name="квітень" localSheetId="10" hidden="1">{#N/A,#N/A,FALSE,"т17-1банки (2)"}</definedName>
    <definedName name="квітень" localSheetId="8" hidden="1">{#N/A,#N/A,FALSE,"т17-1банки (2)"}</definedName>
    <definedName name="квітень" localSheetId="1" hidden="1">{#N/A,#N/A,FALSE,"т17-1банки (2)"}</definedName>
    <definedName name="квітень" hidden="1">{#N/A,#N/A,FALSE,"т17-1банки (2)"}</definedName>
    <definedName name="ке" localSheetId="3" hidden="1">{#N/A,#N/A,FALSE,"т17-1банки (2)"}</definedName>
    <definedName name="ке" localSheetId="11" hidden="1">{#N/A,#N/A,FALSE,"т17-1банки (2)"}</definedName>
    <definedName name="ке" localSheetId="6" hidden="1">{#N/A,#N/A,FALSE,"т17-1банки (2)"}</definedName>
    <definedName name="ке" localSheetId="4" hidden="1">{#N/A,#N/A,FALSE,"т17-1банки (2)"}</definedName>
    <definedName name="ке" localSheetId="0" hidden="1">{#N/A,#N/A,FALSE,"т17-1банки (2)"}</definedName>
    <definedName name="ке" localSheetId="5" hidden="1">{#N/A,#N/A,FALSE,"т17-1банки (2)"}</definedName>
    <definedName name="ке" localSheetId="2" hidden="1">{#N/A,#N/A,FALSE,"т17-1банки (2)"}</definedName>
    <definedName name="ке" localSheetId="9" hidden="1">{#N/A,#N/A,FALSE,"т17-1банки (2)"}</definedName>
    <definedName name="ке" localSheetId="10" hidden="1">{#N/A,#N/A,FALSE,"т17-1банки (2)"}</definedName>
    <definedName name="ке" localSheetId="8" hidden="1">{#N/A,#N/A,FALSE,"т17-1банки (2)"}</definedName>
    <definedName name="ке" localSheetId="1" hidden="1">{#N/A,#N/A,FALSE,"т17-1банки (2)"}</definedName>
    <definedName name="ке" hidden="1">{#N/A,#N/A,FALSE,"т17-1банки (2)"}</definedName>
    <definedName name="М2">'[1]Мульт-ор М2, швидкість'!$C$1:$C$65536</definedName>
    <definedName name="нн" localSheetId="3" hidden="1">{#N/A,#N/A,FALSE,"т02бд"}</definedName>
    <definedName name="нн" localSheetId="11" hidden="1">{#N/A,#N/A,FALSE,"т02бд"}</definedName>
    <definedName name="нн" localSheetId="6" hidden="1">{#N/A,#N/A,FALSE,"т02бд"}</definedName>
    <definedName name="нн" localSheetId="4" hidden="1">{#N/A,#N/A,FALSE,"т02бд"}</definedName>
    <definedName name="нн" localSheetId="0" hidden="1">{#N/A,#N/A,FALSE,"т02бд"}</definedName>
    <definedName name="нн" localSheetId="5" hidden="1">{#N/A,#N/A,FALSE,"т02бд"}</definedName>
    <definedName name="нн" localSheetId="2" hidden="1">{#N/A,#N/A,FALSE,"т02бд"}</definedName>
    <definedName name="нн" localSheetId="9" hidden="1">{#N/A,#N/A,FALSE,"т02бд"}</definedName>
    <definedName name="нн" localSheetId="10" hidden="1">{#N/A,#N/A,FALSE,"т02бд"}</definedName>
    <definedName name="нн" localSheetId="8" hidden="1">{#N/A,#N/A,FALSE,"т02бд"}</definedName>
    <definedName name="нн" localSheetId="1" hidden="1">{#N/A,#N/A,FALSE,"т02бд"}</definedName>
    <definedName name="нн" hidden="1">{#N/A,#N/A,FALSE,"т02бд"}</definedName>
    <definedName name="Список">'[3]146024'!$A$8:$A$88</definedName>
    <definedName name="стельм." localSheetId="3" hidden="1">{#N/A,#N/A,FALSE,"т17-1банки (2)"}</definedName>
    <definedName name="стельм." localSheetId="11" hidden="1">{#N/A,#N/A,FALSE,"т17-1банки (2)"}</definedName>
    <definedName name="стельм." localSheetId="6" hidden="1">{#N/A,#N/A,FALSE,"т17-1банки (2)"}</definedName>
    <definedName name="стельм." localSheetId="4" hidden="1">{#N/A,#N/A,FALSE,"т17-1банки (2)"}</definedName>
    <definedName name="стельм." localSheetId="0" hidden="1">{#N/A,#N/A,FALSE,"т17-1банки (2)"}</definedName>
    <definedName name="стельм." localSheetId="5" hidden="1">{#N/A,#N/A,FALSE,"т17-1банки (2)"}</definedName>
    <definedName name="стельм." localSheetId="2" hidden="1">{#N/A,#N/A,FALSE,"т17-1банки (2)"}</definedName>
    <definedName name="стельм." localSheetId="9" hidden="1">{#N/A,#N/A,FALSE,"т17-1банки (2)"}</definedName>
    <definedName name="стельм." localSheetId="10" hidden="1">{#N/A,#N/A,FALSE,"т17-1банки (2)"}</definedName>
    <definedName name="стельм." localSheetId="8" hidden="1">{#N/A,#N/A,FALSE,"т17-1банки (2)"}</definedName>
    <definedName name="стельм." localSheetId="1" hidden="1">{#N/A,#N/A,FALSE,"т17-1банки (2)"}</definedName>
    <definedName name="стельм." hidden="1">{#N/A,#N/A,FALSE,"т17-1банки (2)"}</definedName>
    <definedName name="т01" localSheetId="6">#REF!</definedName>
    <definedName name="т01" localSheetId="4">#REF!</definedName>
    <definedName name="т01" localSheetId="0">#REF!</definedName>
    <definedName name="т01" localSheetId="5">#REF!</definedName>
    <definedName name="т01" localSheetId="2">#REF!</definedName>
    <definedName name="т01" localSheetId="9">#REF!</definedName>
    <definedName name="т01" localSheetId="10">#REF!</definedName>
    <definedName name="т01" localSheetId="8">#REF!</definedName>
    <definedName name="т01" localSheetId="1">#REF!</definedName>
    <definedName name="т01">#REF!</definedName>
    <definedName name="т05" localSheetId="3" hidden="1">{#N/A,#N/A,FALSE,"т04"}</definedName>
    <definedName name="т05" localSheetId="11" hidden="1">{#N/A,#N/A,FALSE,"т04"}</definedName>
    <definedName name="т05" localSheetId="6" hidden="1">{#N/A,#N/A,FALSE,"т04"}</definedName>
    <definedName name="т05" localSheetId="4" hidden="1">{#N/A,#N/A,FALSE,"т04"}</definedName>
    <definedName name="т05" localSheetId="0" hidden="1">{#N/A,#N/A,FALSE,"т04"}</definedName>
    <definedName name="т05" localSheetId="5" hidden="1">{#N/A,#N/A,FALSE,"т04"}</definedName>
    <definedName name="т05" localSheetId="2" hidden="1">{#N/A,#N/A,FALSE,"т04"}</definedName>
    <definedName name="т05" localSheetId="9" hidden="1">{#N/A,#N/A,FALSE,"т04"}</definedName>
    <definedName name="т05" localSheetId="10" hidden="1">{#N/A,#N/A,FALSE,"т04"}</definedName>
    <definedName name="т05" localSheetId="8" hidden="1">{#N/A,#N/A,FALSE,"т04"}</definedName>
    <definedName name="т05" localSheetId="1" hidden="1">{#N/A,#N/A,FALSE,"т04"}</definedName>
    <definedName name="т05" hidden="1">{#N/A,#N/A,FALSE,"т04"}</definedName>
    <definedName name="т06" localSheetId="6">#REF!</definedName>
    <definedName name="т06" localSheetId="4">#REF!</definedName>
    <definedName name="т06" localSheetId="0">#REF!</definedName>
    <definedName name="т06" localSheetId="5">#REF!</definedName>
    <definedName name="т06" localSheetId="2">#REF!</definedName>
    <definedName name="т06" localSheetId="9">#REF!</definedName>
    <definedName name="т06" localSheetId="10">#REF!</definedName>
    <definedName name="т06" localSheetId="8">#REF!</definedName>
    <definedName name="т06" localSheetId="1">#REF!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6">#REF!</definedName>
    <definedName name="т17.2" localSheetId="4">#REF!</definedName>
    <definedName name="т17.2" localSheetId="0">#REF!</definedName>
    <definedName name="т17.2" localSheetId="5">#REF!</definedName>
    <definedName name="т17.2" localSheetId="2">#REF!</definedName>
    <definedName name="т17.2" localSheetId="9">#REF!</definedName>
    <definedName name="т17.2" localSheetId="10">#REF!</definedName>
    <definedName name="т17.2" localSheetId="8">#REF!</definedName>
    <definedName name="т17.2" localSheetId="1">#REF!</definedName>
    <definedName name="т17.2">#REF!</definedName>
    <definedName name="т17.2.2001">'[9]т17-2 '!$A$1</definedName>
    <definedName name="т17.3">'[9]т17-3'!$A$1:$L$2</definedName>
    <definedName name="т17.3.2001">'[9]т17-2 '!$A$1</definedName>
    <definedName name="т17.4" localSheetId="6">#REF!</definedName>
    <definedName name="т17.4" localSheetId="4">#REF!</definedName>
    <definedName name="т17.4" localSheetId="0">#REF!</definedName>
    <definedName name="т17.4" localSheetId="5">#REF!</definedName>
    <definedName name="т17.4" localSheetId="2">#REF!</definedName>
    <definedName name="т17.4" localSheetId="9">#REF!</definedName>
    <definedName name="т17.4" localSheetId="10">#REF!</definedName>
    <definedName name="т17.4" localSheetId="8">#REF!</definedName>
    <definedName name="т17.4" localSheetId="1">#REF!</definedName>
    <definedName name="т17.4">#REF!</definedName>
    <definedName name="т17.4.1999" localSheetId="6">#REF!</definedName>
    <definedName name="т17.4.1999" localSheetId="4">#REF!</definedName>
    <definedName name="т17.4.1999" localSheetId="0">#REF!</definedName>
    <definedName name="т17.4.1999" localSheetId="5">#REF!</definedName>
    <definedName name="т17.4.1999" localSheetId="2">#REF!</definedName>
    <definedName name="т17.4.1999" localSheetId="9">#REF!</definedName>
    <definedName name="т17.4.1999" localSheetId="10">#REF!</definedName>
    <definedName name="т17.4.1999" localSheetId="8">#REF!</definedName>
    <definedName name="т17.4.1999" localSheetId="1">#REF!</definedName>
    <definedName name="т17.4.1999">#REF!</definedName>
    <definedName name="т17.4.2001" localSheetId="6">#REF!</definedName>
    <definedName name="т17.4.2001" localSheetId="4">#REF!</definedName>
    <definedName name="т17.4.2001" localSheetId="0">#REF!</definedName>
    <definedName name="т17.4.2001" localSheetId="5">#REF!</definedName>
    <definedName name="т17.4.2001" localSheetId="2">#REF!</definedName>
    <definedName name="т17.4.2001" localSheetId="9">#REF!</definedName>
    <definedName name="т17.4.2001" localSheetId="10">#REF!</definedName>
    <definedName name="т17.4.2001" localSheetId="8">#REF!</definedName>
    <definedName name="т17.4.2001" localSheetId="1">#REF!</definedName>
    <definedName name="т17.4.2001">#REF!</definedName>
    <definedName name="т17.5" localSheetId="6">#REF!</definedName>
    <definedName name="т17.5" localSheetId="4">#REF!</definedName>
    <definedName name="т17.5" localSheetId="0">#REF!</definedName>
    <definedName name="т17.5" localSheetId="5">#REF!</definedName>
    <definedName name="т17.5" localSheetId="2">#REF!</definedName>
    <definedName name="т17.5" localSheetId="9">#REF!</definedName>
    <definedName name="т17.5" localSheetId="10">#REF!</definedName>
    <definedName name="т17.5" localSheetId="8">#REF!</definedName>
    <definedName name="т17.5" localSheetId="1">#REF!</definedName>
    <definedName name="т17.5">#REF!</definedName>
    <definedName name="т17.5.2001" localSheetId="6">#REF!</definedName>
    <definedName name="т17.5.2001" localSheetId="4">#REF!</definedName>
    <definedName name="т17.5.2001" localSheetId="0">#REF!</definedName>
    <definedName name="т17.5.2001" localSheetId="5">#REF!</definedName>
    <definedName name="т17.5.2001" localSheetId="2">#REF!</definedName>
    <definedName name="т17.5.2001" localSheetId="9">#REF!</definedName>
    <definedName name="т17.5.2001" localSheetId="10">#REF!</definedName>
    <definedName name="т17.5.2001" localSheetId="8">#REF!</definedName>
    <definedName name="т17.5.2001" localSheetId="1">#REF!</definedName>
    <definedName name="т17.5.2001">#REF!</definedName>
    <definedName name="т17.7" localSheetId="6">#REF!</definedName>
    <definedName name="т17.7" localSheetId="4">#REF!</definedName>
    <definedName name="т17.7" localSheetId="0">#REF!</definedName>
    <definedName name="т17.7" localSheetId="5">#REF!</definedName>
    <definedName name="т17.7" localSheetId="2">#REF!</definedName>
    <definedName name="т17.7" localSheetId="9">#REF!</definedName>
    <definedName name="т17.7" localSheetId="10">#REF!</definedName>
    <definedName name="т17.7" localSheetId="8">#REF!</definedName>
    <definedName name="т17.7" localSheetId="1">#REF!</definedName>
    <definedName name="т17.7">#REF!</definedName>
    <definedName name="т17мб">'[10]т17мб(шаблон)'!$A$1</definedName>
    <definedName name="Усі_банки">'[3]146024'!$A$8:$K$88</definedName>
    <definedName name="ц" localSheetId="3" hidden="1">{#N/A,#N/A,FALSE,"т02бд"}</definedName>
    <definedName name="ц" localSheetId="11" hidden="1">{#N/A,#N/A,FALSE,"т02бд"}</definedName>
    <definedName name="ц" localSheetId="6" hidden="1">{#N/A,#N/A,FALSE,"т02бд"}</definedName>
    <definedName name="ц" localSheetId="4" hidden="1">{#N/A,#N/A,FALSE,"т02бд"}</definedName>
    <definedName name="ц" localSheetId="0" hidden="1">{#N/A,#N/A,FALSE,"т02бд"}</definedName>
    <definedName name="ц" localSheetId="5" hidden="1">{#N/A,#N/A,FALSE,"т02бд"}</definedName>
    <definedName name="ц" localSheetId="2" hidden="1">{#N/A,#N/A,FALSE,"т02бд"}</definedName>
    <definedName name="ц" localSheetId="9" hidden="1">{#N/A,#N/A,FALSE,"т02бд"}</definedName>
    <definedName name="ц" localSheetId="10" hidden="1">{#N/A,#N/A,FALSE,"т02бд"}</definedName>
    <definedName name="ц" localSheetId="8" hidden="1">{#N/A,#N/A,FALSE,"т02бд"}</definedName>
    <definedName name="ц" localSheetId="1" hidden="1">{#N/A,#N/A,FALSE,"т02бд"}</definedName>
    <definedName name="ц" hidden="1">{#N/A,#N/A,FALSE,"т02бд"}</definedName>
    <definedName name="цеу" localSheetId="3" hidden="1">{#N/A,#N/A,FALSE,"т02бд"}</definedName>
    <definedName name="цеу" localSheetId="11" hidden="1">{#N/A,#N/A,FALSE,"т02бд"}</definedName>
    <definedName name="цеу" localSheetId="6" hidden="1">{#N/A,#N/A,FALSE,"т02бд"}</definedName>
    <definedName name="цеу" localSheetId="4" hidden="1">{#N/A,#N/A,FALSE,"т02бд"}</definedName>
    <definedName name="цеу" localSheetId="0" hidden="1">{#N/A,#N/A,FALSE,"т02бд"}</definedName>
    <definedName name="цеу" localSheetId="5" hidden="1">{#N/A,#N/A,FALSE,"т02бд"}</definedName>
    <definedName name="цеу" localSheetId="2" hidden="1">{#N/A,#N/A,FALSE,"т02бд"}</definedName>
    <definedName name="цеу" localSheetId="9" hidden="1">{#N/A,#N/A,FALSE,"т02бд"}</definedName>
    <definedName name="цеу" localSheetId="10" hidden="1">{#N/A,#N/A,FALSE,"т02бд"}</definedName>
    <definedName name="цеу" localSheetId="8" hidden="1">{#N/A,#N/A,FALSE,"т02бд"}</definedName>
    <definedName name="цеу" localSheetId="1" hidden="1">{#N/A,#N/A,FALSE,"т02бд"}</definedName>
    <definedName name="цеу" hidden="1">{#N/A,#N/A,FALSE,"т02бд"}</definedName>
    <definedName name="черв" localSheetId="3" hidden="1">{#N/A,#N/A,FALSE,"т02бд"}</definedName>
    <definedName name="черв" localSheetId="11" hidden="1">{#N/A,#N/A,FALSE,"т02бд"}</definedName>
    <definedName name="черв" localSheetId="6" hidden="1">{#N/A,#N/A,FALSE,"т02бд"}</definedName>
    <definedName name="черв" localSheetId="4" hidden="1">{#N/A,#N/A,FALSE,"т02бд"}</definedName>
    <definedName name="черв" localSheetId="0" hidden="1">{#N/A,#N/A,FALSE,"т02бд"}</definedName>
    <definedName name="черв" localSheetId="5" hidden="1">{#N/A,#N/A,FALSE,"т02бд"}</definedName>
    <definedName name="черв" localSheetId="2" hidden="1">{#N/A,#N/A,FALSE,"т02бд"}</definedName>
    <definedName name="черв" localSheetId="9" hidden="1">{#N/A,#N/A,FALSE,"т02бд"}</definedName>
    <definedName name="черв" localSheetId="10" hidden="1">{#N/A,#N/A,FALSE,"т02бд"}</definedName>
    <definedName name="черв" localSheetId="8" hidden="1">{#N/A,#N/A,FALSE,"т02бд"}</definedName>
    <definedName name="черв" localSheetId="1" hidden="1">{#N/A,#N/A,FALSE,"т02бд"}</definedName>
    <definedName name="черв" hidden="1">{#N/A,#N/A,FALSE,"т02бд"}</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2" i="85" l="1"/>
  <c r="E32" i="85" s="1"/>
  <c r="D22" i="85" l="1"/>
  <c r="E22" i="85" s="1"/>
  <c r="D23" i="85"/>
  <c r="E23" i="85" s="1"/>
  <c r="B35" i="85" l="1"/>
  <c r="B27" i="85"/>
  <c r="F35" i="85" l="1"/>
  <c r="F34" i="85"/>
  <c r="F33" i="85"/>
  <c r="F32" i="85"/>
  <c r="F31" i="85"/>
  <c r="F30" i="85"/>
  <c r="F22" i="85"/>
  <c r="F23" i="85"/>
  <c r="F24" i="85"/>
  <c r="F25" i="85"/>
  <c r="F26" i="85"/>
  <c r="F27" i="85"/>
  <c r="D34" i="85" l="1"/>
  <c r="E34" i="85" s="1"/>
  <c r="D33" i="85"/>
  <c r="E33" i="85" s="1"/>
  <c r="D31" i="85"/>
  <c r="E31" i="85" s="1"/>
  <c r="D30" i="85"/>
  <c r="E30" i="85" s="1"/>
  <c r="C27" i="85"/>
  <c r="D26" i="85"/>
  <c r="E26" i="85" s="1"/>
  <c r="D25" i="85"/>
  <c r="E25" i="85" s="1"/>
  <c r="D24" i="85"/>
  <c r="E24" i="85" s="1"/>
  <c r="T15" i="87"/>
  <c r="S15" i="87"/>
  <c r="P15" i="87"/>
  <c r="O15" i="87"/>
  <c r="L15" i="87"/>
  <c r="K15" i="87"/>
  <c r="H15" i="87"/>
  <c r="G15" i="87"/>
  <c r="D15" i="87"/>
  <c r="C15" i="87"/>
  <c r="D27" i="85" l="1"/>
  <c r="E27" i="85" s="1"/>
  <c r="G22" i="85"/>
  <c r="G23" i="85"/>
  <c r="G26" i="85"/>
  <c r="G25" i="85"/>
  <c r="G24" i="85"/>
  <c r="G27" i="85"/>
  <c r="C35" i="85"/>
  <c r="D35" i="85" l="1"/>
  <c r="E35" i="85" s="1"/>
  <c r="G34" i="85"/>
  <c r="G33" i="85"/>
  <c r="G31" i="85"/>
  <c r="G30" i="85"/>
  <c r="G35" i="85"/>
  <c r="G32" i="85"/>
  <c r="J59" i="79"/>
  <c r="J58" i="79"/>
  <c r="J57" i="79"/>
  <c r="J56" i="79"/>
  <c r="J55" i="79"/>
  <c r="J54" i="79"/>
  <c r="J53" i="79"/>
  <c r="J52" i="79"/>
  <c r="K26" i="84" l="1"/>
  <c r="L26" i="84"/>
  <c r="L23" i="84" l="1"/>
  <c r="B23" i="84"/>
  <c r="C23" i="84"/>
  <c r="D23" i="84"/>
  <c r="O23" i="84" s="1"/>
  <c r="E23" i="84"/>
  <c r="F23" i="84"/>
  <c r="G23" i="84"/>
  <c r="R24" i="84" s="1"/>
  <c r="H23" i="84"/>
  <c r="I23" i="84"/>
  <c r="J23" i="84"/>
  <c r="U23" i="84" s="1"/>
  <c r="K23" i="84"/>
  <c r="V23" i="84" s="1"/>
  <c r="B24" i="84"/>
  <c r="C24" i="84"/>
  <c r="D24" i="84"/>
  <c r="E24" i="84"/>
  <c r="F24" i="84"/>
  <c r="G24" i="84"/>
  <c r="H24" i="84"/>
  <c r="I24" i="84"/>
  <c r="J24" i="84"/>
  <c r="U26" i="84" s="1"/>
  <c r="K24" i="84"/>
  <c r="K30" i="84" s="1"/>
  <c r="B25" i="84"/>
  <c r="C25" i="84"/>
  <c r="D25" i="84"/>
  <c r="E25" i="84"/>
  <c r="F25" i="84"/>
  <c r="G25" i="84"/>
  <c r="H25" i="84"/>
  <c r="I25" i="84"/>
  <c r="J25" i="84"/>
  <c r="K25" i="84"/>
  <c r="K31" i="84" s="1"/>
  <c r="B26" i="84"/>
  <c r="C26" i="84"/>
  <c r="D26" i="84"/>
  <c r="E26" i="84"/>
  <c r="F26" i="84"/>
  <c r="G26" i="84"/>
  <c r="H26" i="84"/>
  <c r="I26" i="84"/>
  <c r="J26" i="84"/>
  <c r="C17" i="84"/>
  <c r="L32" i="84"/>
  <c r="K32" i="84"/>
  <c r="L25" i="84"/>
  <c r="L31" i="84" s="1"/>
  <c r="L24" i="84"/>
  <c r="L30" i="84" s="1"/>
  <c r="L29" i="84"/>
  <c r="Q23" i="84"/>
  <c r="P23" i="84"/>
  <c r="W22" i="84"/>
  <c r="W28" i="84" s="1"/>
  <c r="V22" i="84"/>
  <c r="V28" i="84" s="1"/>
  <c r="U22" i="84"/>
  <c r="U28" i="84" s="1"/>
  <c r="T22" i="84"/>
  <c r="T28" i="84" s="1"/>
  <c r="S22" i="84"/>
  <c r="S28" i="84" s="1"/>
  <c r="R22" i="84"/>
  <c r="R28" i="84" s="1"/>
  <c r="Q22" i="84"/>
  <c r="Q28" i="84" s="1"/>
  <c r="P22" i="84"/>
  <c r="P28" i="84" s="1"/>
  <c r="O22" i="84"/>
  <c r="O28" i="84" s="1"/>
  <c r="N22" i="84"/>
  <c r="N28" i="84" s="1"/>
  <c r="M22" i="84"/>
  <c r="M28" i="84" s="1"/>
  <c r="L22" i="84"/>
  <c r="L28" i="84" s="1"/>
  <c r="K22" i="84"/>
  <c r="K28" i="84" s="1"/>
  <c r="J22" i="84"/>
  <c r="I22" i="84"/>
  <c r="H22" i="84"/>
  <c r="G22" i="84"/>
  <c r="F22" i="84"/>
  <c r="E22" i="84"/>
  <c r="D22" i="84"/>
  <c r="C22" i="84"/>
  <c r="B22" i="84"/>
  <c r="V17" i="84"/>
  <c r="U17" i="84"/>
  <c r="T17" i="84"/>
  <c r="S17" i="84"/>
  <c r="R17" i="84"/>
  <c r="Q17" i="84"/>
  <c r="P17" i="84"/>
  <c r="O17" i="84"/>
  <c r="N17" i="84"/>
  <c r="K17" i="84"/>
  <c r="J17" i="84"/>
  <c r="I17" i="84"/>
  <c r="H17" i="84"/>
  <c r="G17" i="84"/>
  <c r="F17" i="84"/>
  <c r="E17" i="84"/>
  <c r="D17" i="84"/>
  <c r="W16" i="84"/>
  <c r="W17" i="84" s="1"/>
  <c r="L16" i="84"/>
  <c r="L17" i="84" s="1"/>
  <c r="M26" i="84" l="1"/>
  <c r="S25" i="84"/>
  <c r="U24" i="84"/>
  <c r="Q25" i="84"/>
  <c r="O24" i="84"/>
  <c r="R23" i="84"/>
  <c r="R26" i="84"/>
  <c r="N24" i="84"/>
  <c r="N26" i="84"/>
  <c r="U25" i="84"/>
  <c r="R25" i="84"/>
  <c r="S24" i="84"/>
  <c r="V26" i="84"/>
  <c r="V32" i="84" s="1"/>
  <c r="S23" i="84"/>
  <c r="W24" i="84"/>
  <c r="W30" i="84" s="1"/>
  <c r="M25" i="84"/>
  <c r="P26" i="84"/>
  <c r="N25" i="84"/>
  <c r="Q26" i="84"/>
  <c r="V25" i="84"/>
  <c r="V31" i="84" s="1"/>
  <c r="V29" i="84"/>
  <c r="O25" i="84"/>
  <c r="K29" i="84"/>
  <c r="V24" i="84"/>
  <c r="V30" i="84" s="1"/>
  <c r="O26" i="84"/>
  <c r="W23" i="84"/>
  <c r="W29" i="84" s="1"/>
  <c r="M24" i="84"/>
  <c r="P25" i="84"/>
  <c r="S26" i="84"/>
  <c r="M23" i="84"/>
  <c r="P24" i="84"/>
  <c r="W26" i="84"/>
  <c r="W32" i="84" s="1"/>
  <c r="N23" i="84"/>
  <c r="Q24" i="84"/>
  <c r="W25" i="84"/>
  <c r="W31" i="84" s="1"/>
  <c r="L8" i="86"/>
  <c r="L7" i="86"/>
  <c r="E24" i="65" l="1"/>
  <c r="E21" i="65"/>
  <c r="E20" i="65"/>
  <c r="E19" i="65"/>
  <c r="E18" i="65"/>
  <c r="E17" i="65"/>
  <c r="E16" i="65"/>
  <c r="E15" i="65"/>
  <c r="E14" i="65"/>
  <c r="E13" i="65"/>
  <c r="E12" i="65"/>
  <c r="E11" i="65"/>
  <c r="E10" i="65"/>
  <c r="E9" i="65"/>
  <c r="E8" i="65"/>
  <c r="E7" i="65"/>
  <c r="E6" i="65"/>
  <c r="E5" i="65"/>
  <c r="E4" i="65"/>
  <c r="C60" i="64"/>
  <c r="C44" i="64"/>
  <c r="F54" i="63"/>
  <c r="E54" i="63"/>
  <c r="D54" i="63"/>
  <c r="C54" i="63"/>
  <c r="F53" i="63"/>
  <c r="E53" i="63"/>
  <c r="D53" i="63"/>
  <c r="C53" i="63"/>
  <c r="F52" i="63"/>
  <c r="E52" i="63"/>
  <c r="D52" i="63"/>
  <c r="C52" i="63"/>
  <c r="F51" i="63"/>
  <c r="E51" i="63"/>
  <c r="D51" i="63"/>
  <c r="C51" i="63"/>
  <c r="F50" i="63"/>
  <c r="E50" i="63"/>
  <c r="D50" i="63"/>
  <c r="C50" i="63"/>
  <c r="F49" i="63"/>
  <c r="E49" i="63"/>
  <c r="D49" i="63"/>
  <c r="C49" i="63"/>
  <c r="B36" i="63"/>
  <c r="L36" i="63"/>
  <c r="M34" i="63"/>
  <c r="L32" i="63"/>
  <c r="G32" i="63"/>
  <c r="B31" i="63"/>
  <c r="M36" i="63"/>
  <c r="K36" i="63"/>
  <c r="J36" i="63"/>
  <c r="I36" i="63"/>
  <c r="H36" i="63"/>
  <c r="G36" i="63"/>
  <c r="F36" i="63"/>
  <c r="E36" i="63"/>
  <c r="D36" i="63"/>
  <c r="C36" i="63"/>
  <c r="M35" i="63"/>
  <c r="L35" i="63"/>
  <c r="K35" i="63"/>
  <c r="J35" i="63"/>
  <c r="I35" i="63"/>
  <c r="H35" i="63"/>
  <c r="G35" i="63"/>
  <c r="F35" i="63"/>
  <c r="E35" i="63"/>
  <c r="D35" i="63"/>
  <c r="C35" i="63"/>
  <c r="B35" i="63"/>
  <c r="L34" i="63"/>
  <c r="K34" i="63"/>
  <c r="J34" i="63"/>
  <c r="I34" i="63"/>
  <c r="H34" i="63"/>
  <c r="G34" i="63"/>
  <c r="F34" i="63"/>
  <c r="E34" i="63"/>
  <c r="D34" i="63"/>
  <c r="C34" i="63"/>
  <c r="B34" i="63"/>
  <c r="M33" i="63"/>
  <c r="L33" i="63"/>
  <c r="K33" i="63"/>
  <c r="J33" i="63"/>
  <c r="I33" i="63"/>
  <c r="H33" i="63"/>
  <c r="G33" i="63"/>
  <c r="F33" i="63"/>
  <c r="E33" i="63"/>
  <c r="D33" i="63"/>
  <c r="C33" i="63"/>
  <c r="B33" i="63"/>
  <c r="M32" i="63"/>
  <c r="K32" i="63"/>
  <c r="J32" i="63"/>
  <c r="I32" i="63"/>
  <c r="H32" i="63"/>
  <c r="F32" i="63"/>
  <c r="E32" i="63"/>
  <c r="D32" i="63"/>
  <c r="C32" i="63"/>
  <c r="B32" i="63"/>
  <c r="M31" i="63"/>
  <c r="L31" i="63"/>
  <c r="K31" i="63"/>
  <c r="J31" i="63"/>
  <c r="I31" i="63"/>
  <c r="H31" i="63"/>
  <c r="G31" i="63"/>
  <c r="F31" i="63"/>
  <c r="E31" i="63"/>
  <c r="D31" i="63"/>
  <c r="C31" i="63"/>
  <c r="N17" i="63"/>
  <c r="M17" i="63"/>
  <c r="L17" i="63"/>
  <c r="K17" i="63"/>
  <c r="J17" i="63"/>
  <c r="I17" i="63"/>
  <c r="H17" i="63"/>
  <c r="G17" i="63"/>
  <c r="F17" i="63"/>
  <c r="E17" i="63"/>
  <c r="D17" i="63"/>
  <c r="C17" i="63"/>
  <c r="N16" i="63"/>
  <c r="M16" i="63"/>
  <c r="L16" i="63"/>
  <c r="K16" i="63"/>
  <c r="J16" i="63"/>
  <c r="I16" i="63"/>
  <c r="H16" i="63"/>
  <c r="G16" i="63"/>
  <c r="F16" i="63"/>
  <c r="E16" i="63"/>
  <c r="D16" i="63"/>
  <c r="C16" i="63"/>
  <c r="B17" i="63"/>
  <c r="B16" i="63"/>
  <c r="N15" i="63"/>
  <c r="M15" i="63"/>
  <c r="L15" i="63"/>
  <c r="K15" i="63"/>
  <c r="J15" i="63"/>
  <c r="I15" i="63"/>
  <c r="H15" i="63"/>
  <c r="G15" i="63"/>
  <c r="F15" i="63"/>
  <c r="E15" i="63"/>
  <c r="D15" i="63"/>
  <c r="C15" i="63"/>
  <c r="N14" i="63"/>
  <c r="M14" i="63"/>
  <c r="L14" i="63"/>
  <c r="K14" i="63"/>
  <c r="J14" i="63"/>
  <c r="I14" i="63"/>
  <c r="H14" i="63"/>
  <c r="G14" i="63"/>
  <c r="F14" i="63"/>
  <c r="E14" i="63"/>
  <c r="D14" i="63"/>
  <c r="C14" i="63"/>
  <c r="B15" i="63"/>
  <c r="B14" i="63"/>
  <c r="H13" i="63"/>
  <c r="B12" i="63"/>
  <c r="N13" i="63"/>
  <c r="M13" i="63"/>
  <c r="L13" i="63"/>
  <c r="K13" i="63"/>
  <c r="J13" i="63"/>
  <c r="I13" i="63"/>
  <c r="G13" i="63"/>
  <c r="F13" i="63"/>
  <c r="E13" i="63"/>
  <c r="D13" i="63"/>
  <c r="C13" i="63"/>
  <c r="B13" i="63"/>
  <c r="N12" i="63"/>
  <c r="M12" i="63"/>
  <c r="L12" i="63"/>
  <c r="K12" i="63"/>
  <c r="J12" i="63"/>
  <c r="I12" i="63"/>
  <c r="H12" i="63"/>
  <c r="G12" i="63"/>
  <c r="F12" i="63"/>
  <c r="E12" i="63"/>
  <c r="D12" i="63"/>
  <c r="C12" i="63"/>
  <c r="B74" i="74" l="1"/>
  <c r="C28" i="64" l="1"/>
  <c r="O35" i="63"/>
  <c r="P35" i="63"/>
  <c r="Q35" i="63"/>
  <c r="R35" i="63"/>
  <c r="S35" i="63"/>
  <c r="T35" i="63"/>
  <c r="U35" i="63"/>
  <c r="V35" i="63"/>
  <c r="J78" i="79" l="1"/>
  <c r="J85" i="79"/>
  <c r="J84" i="79"/>
  <c r="J83" i="79"/>
  <c r="J82" i="79"/>
  <c r="J81" i="79"/>
  <c r="J80" i="79"/>
  <c r="J79" i="79"/>
  <c r="J10" i="79" l="1"/>
  <c r="K10" i="79" l="1"/>
  <c r="L10" i="79"/>
  <c r="J11" i="79"/>
  <c r="J9" i="79"/>
  <c r="J8" i="79"/>
  <c r="J7" i="79"/>
  <c r="J6" i="79"/>
  <c r="J5" i="79"/>
  <c r="J4" i="79"/>
  <c r="L4" i="79" l="1"/>
  <c r="K4" i="79"/>
  <c r="K11" i="79"/>
  <c r="L11" i="79"/>
  <c r="K5" i="79"/>
  <c r="L5" i="79"/>
  <c r="K7" i="79"/>
  <c r="L7" i="79"/>
  <c r="K6" i="79"/>
  <c r="L6" i="79"/>
  <c r="K8" i="79"/>
  <c r="L8" i="79"/>
  <c r="K9" i="79"/>
  <c r="L9" i="79"/>
  <c r="H14" i="74"/>
  <c r="Q14" i="74" l="1"/>
  <c r="N14" i="74"/>
  <c r="K14" i="74"/>
  <c r="E14" i="74"/>
  <c r="B14" i="74"/>
  <c r="B48" i="63"/>
  <c r="T17" i="63"/>
  <c r="S17" i="63"/>
  <c r="R17" i="63"/>
  <c r="Q17" i="63"/>
  <c r="P17" i="63"/>
  <c r="B51" i="63" l="1"/>
  <c r="B54" i="63"/>
  <c r="B50" i="63"/>
  <c r="B52" i="63"/>
  <c r="B53" i="63"/>
  <c r="B49" i="63"/>
  <c r="U17" i="63"/>
</calcChain>
</file>

<file path=xl/sharedStrings.xml><?xml version="1.0" encoding="utf-8"?>
<sst xmlns="http://schemas.openxmlformats.org/spreadsheetml/2006/main" count="708" uniqueCount="231">
  <si>
    <t>Відкриті ІСІ</t>
  </si>
  <si>
    <t>Інтервальні ІСІ</t>
  </si>
  <si>
    <t>Інтервальні</t>
  </si>
  <si>
    <t xml:space="preserve">Юридичні особи </t>
  </si>
  <si>
    <t xml:space="preserve"> Фізичні особи </t>
  </si>
  <si>
    <t>Фонди</t>
  </si>
  <si>
    <t>Всього</t>
  </si>
  <si>
    <t>Облігації місцевих позик</t>
  </si>
  <si>
    <t>Відкриті</t>
  </si>
  <si>
    <t>Нерухомість</t>
  </si>
  <si>
    <t>Акції</t>
  </si>
  <si>
    <t>Грошові кошти та банківські депозити</t>
  </si>
  <si>
    <t>Акцiї</t>
  </si>
  <si>
    <t>Дніпропетровська область</t>
  </si>
  <si>
    <t>Донецька область</t>
  </si>
  <si>
    <t>Одеська область</t>
  </si>
  <si>
    <t>Харківська область</t>
  </si>
  <si>
    <t>м. Київ та Київська область</t>
  </si>
  <si>
    <t>ЗД*</t>
  </si>
  <si>
    <t>ЗН*</t>
  </si>
  <si>
    <t>ЗВ*</t>
  </si>
  <si>
    <t>Регіон</t>
  </si>
  <si>
    <t xml:space="preserve"> резиденти  </t>
  </si>
  <si>
    <t xml:space="preserve">нерезиденти  </t>
  </si>
  <si>
    <t>Векселі</t>
  </si>
  <si>
    <t>Венчурні</t>
  </si>
  <si>
    <t>Усі (з венчурними)</t>
  </si>
  <si>
    <t>Розподіл активів ІСІ (невенчурні)</t>
  </si>
  <si>
    <t>Розподіл ВЧА ІСІ (невенчурні)</t>
  </si>
  <si>
    <t>Заставні</t>
  </si>
  <si>
    <t>Банківські метали</t>
  </si>
  <si>
    <t>Запорізька область</t>
  </si>
  <si>
    <t>Період</t>
  </si>
  <si>
    <t>Доходність*</t>
  </si>
  <si>
    <t>Розподіл ВЧА ІСІ (у т. ч. венчурні)</t>
  </si>
  <si>
    <t>Частка у зведеному портфелі ЦП ІСІ</t>
  </si>
  <si>
    <t>Частка за кіл-тю КУА</t>
  </si>
  <si>
    <t>Венчурні ІСІ</t>
  </si>
  <si>
    <t>Фонди акцій</t>
  </si>
  <si>
    <t>Фонди облігацій</t>
  </si>
  <si>
    <t>Інші фонди</t>
  </si>
  <si>
    <t>Усі ІСІ (крім венчурних)</t>
  </si>
  <si>
    <t>Закриті (крім венчурних)</t>
  </si>
  <si>
    <t>Усі (крім венчурних)</t>
  </si>
  <si>
    <t>Дата / Період</t>
  </si>
  <si>
    <t>ПІФ*</t>
  </si>
  <si>
    <t>КІФ*</t>
  </si>
  <si>
    <t>Львівська область</t>
  </si>
  <si>
    <t>Iвано-Франкiвська область</t>
  </si>
  <si>
    <t>* Без урахування цінних паперів ІСІ на пред’явника.</t>
  </si>
  <si>
    <t>ІСІ, крім венчурних</t>
  </si>
  <si>
    <t xml:space="preserve">ІСІ, що досягли нормативу мінімального обсягу активів, за типами, видами та правовими формами фондів </t>
  </si>
  <si>
    <t>Структура активів ІСІ за типами фондів</t>
  </si>
  <si>
    <t>%</t>
  </si>
  <si>
    <t>Зміни у структурі активів ІСІ за типами фондів</t>
  </si>
  <si>
    <t>проц. п.</t>
  </si>
  <si>
    <t xml:space="preserve">* Мають і акції, і облігації, і грошові кошти у своїх портфелях. </t>
  </si>
  <si>
    <t>Фонди змішаних інвестицій*</t>
  </si>
  <si>
    <t>Інші регіони*</t>
  </si>
  <si>
    <t>Вартість активів ІСІ*</t>
  </si>
  <si>
    <t>ВЧА ІСІ*</t>
  </si>
  <si>
    <t>Полтавська область</t>
  </si>
  <si>
    <t xml:space="preserve">Фізичні особи </t>
  </si>
  <si>
    <t>Детальніше про результати роботи КУА з управління активами ІСІ, НПФ та СК дивіться:</t>
  </si>
  <si>
    <t>Ренкінги КУА</t>
  </si>
  <si>
    <t>Ренкінги ІСІ</t>
  </si>
  <si>
    <t>Інвестори ІСІ за категоріями, кількість та частка у загальній кількості</t>
  </si>
  <si>
    <t>Закриті (крім венчурних), у т. ч.:</t>
  </si>
  <si>
    <t>з публічною емісією</t>
  </si>
  <si>
    <t>з приватною емісією</t>
  </si>
  <si>
    <t>Закриті ІСІ (крім венчурних) - разом</t>
  </si>
  <si>
    <t>Закриті - з публ. проп.</t>
  </si>
  <si>
    <t>Закриті - з прив. проп.</t>
  </si>
  <si>
    <t>Ощадні (депозитні) сертифікати</t>
  </si>
  <si>
    <t>РАЗОМ</t>
  </si>
  <si>
    <t>Розподіл активів ІСІ  (у т. ч. венчурні)</t>
  </si>
  <si>
    <t xml:space="preserve">резиденти  </t>
  </si>
  <si>
    <t xml:space="preserve">Закриті ІСІ з приватним розміщенням (крім венчурних) </t>
  </si>
  <si>
    <t>ВД*</t>
  </si>
  <si>
    <t>ВС*</t>
  </si>
  <si>
    <t>ІД*</t>
  </si>
  <si>
    <t>ІС*</t>
  </si>
  <si>
    <t>ЗС*</t>
  </si>
  <si>
    <t>Дата</t>
  </si>
  <si>
    <t>ЗК*</t>
  </si>
  <si>
    <t>Розподіл ВЧА ІСІ за категоріями інвесторів, частка у ВЧА*</t>
  </si>
  <si>
    <t>УСІ (крім венчурних)</t>
  </si>
  <si>
    <t xml:space="preserve">Детальніше про класи фондів - див.: </t>
  </si>
  <si>
    <t>Кількість КУА без ІСІ в управлінні</t>
  </si>
  <si>
    <t>Закриті</t>
  </si>
  <si>
    <t>Д*</t>
  </si>
  <si>
    <t>С*</t>
  </si>
  <si>
    <t>Н*</t>
  </si>
  <si>
    <t>Кількість КУА та ІСІ</t>
  </si>
  <si>
    <t>Кількість КУА (загальна)</t>
  </si>
  <si>
    <t>Кількість КУА з ІСІ в управлінні</t>
  </si>
  <si>
    <t>К*</t>
  </si>
  <si>
    <t>Примітка: Для адекватного порівняння доходності різних напрямків інвестування (видів активів) необхідно враховувати ліквідність ІСІ, зокрема, відкритого типу, що дозволяють виходити з інвестицій у будь-який робочий день без втрати доходності, на відміну від строкових банківських вкладів, які, переважно, передбачають перерахунок відсоткового доходу при достроковому поверненні коштів за ставкою вкладів на поточних рахунках (близькою до нуля). Водночас, розрахована доходність ІСІ не враховує можливі комісії та інші витрати при вході/виході до/із фондів. Також не враховується оподаткування інвестиційного прибутку при виході з фонду та оподаткування  відсотків за депозитами.</t>
  </si>
  <si>
    <t>* ВД – відкриті диверсифіковані ІСІ, ВС - відкриті спеціалізовані, І – інтервальні диверсифіковані, ІС - інтервальні спеціалізовані, ЗД – закриті диверсифіковані, ЗН - закриті недиверсифіковані невенчурні, ЗС - закриті спеціалізовані, ЗК - закриті кваліфікаційні, ЗВ - закриті недиверсифіковані венчурні ІСІ.</t>
  </si>
  <si>
    <t>* Д - диверсифіковані, С - спеціалізовані, Н - недиверсифіковані, К - кваліфікаційні.</t>
  </si>
  <si>
    <t>* З урахуванням АРК та м. Севастополь</t>
  </si>
  <si>
    <t>Інші активи (у т. ч. ДЗ та КП)</t>
  </si>
  <si>
    <t>* ДЗ та КП - дебіторська заборгованість (у т. ч. позики) та корпоративні права.</t>
  </si>
  <si>
    <t>Облігації державні (у т.ч. ОВДП)</t>
  </si>
  <si>
    <t>https://www.uaib.com.ua/analituaib/rankings/kua</t>
  </si>
  <si>
    <t>https://www.uaib.com.ua/analituaib/rankings/ici</t>
  </si>
  <si>
    <t>https://www.uaib.com.ua/analituaib/rankings/ici/by-class</t>
  </si>
  <si>
    <t>Кількість КУА (усіх)</t>
  </si>
  <si>
    <t xml:space="preserve">Кількість сформованих ІСІ (такі, що досягли нормативу мін. обсягу активів) </t>
  </si>
  <si>
    <t>млн грн</t>
  </si>
  <si>
    <t>Закриті ІСІ з публічним розміщеням</t>
  </si>
  <si>
    <t>Інші активи (у т. ч. ДЗ та КП*)</t>
  </si>
  <si>
    <t>* ДЗ та КП - дебіторська заборгованість та корпоративні права.</t>
  </si>
  <si>
    <t>Інші ЦП та деривативи</t>
  </si>
  <si>
    <t>Цінні папери та деривативи</t>
  </si>
  <si>
    <t>Сукупна вартість ЦП у портфелях ІСІ, млн грн</t>
  </si>
  <si>
    <t>Усі ІСІ</t>
  </si>
  <si>
    <t>Корпоративні облігації</t>
  </si>
  <si>
    <t xml:space="preserve">Кількість ІСІ в управлінні </t>
  </si>
  <si>
    <t xml:space="preserve">Кількість ІСІ в управлінні на одну КУА з ІСІ в управлінні </t>
  </si>
  <si>
    <t>Відкриті диверсифіковані</t>
  </si>
  <si>
    <t>Відкриті спеціалізовані</t>
  </si>
  <si>
    <t>Інтервальні диверсифіковані</t>
  </si>
  <si>
    <t>Інтервальні спеціалізовані</t>
  </si>
  <si>
    <t>Закриті диверсифіковані</t>
  </si>
  <si>
    <t>Закриті недиверсифіковані</t>
  </si>
  <si>
    <t>Закриті спеціалізовані</t>
  </si>
  <si>
    <t>Закриті кваліфікаційні</t>
  </si>
  <si>
    <t>Курс гривні до дол. США (оф.)</t>
  </si>
  <si>
    <t>Індекс ПФТС</t>
  </si>
  <si>
    <t>Депозити (грн.)</t>
  </si>
  <si>
    <t>Депозити у дол. США</t>
  </si>
  <si>
    <t>Депозити у євро</t>
  </si>
  <si>
    <t>"Золотий" депозит (за оф. курсом золота)</t>
  </si>
  <si>
    <t>Фонди змішаних інвестицій</t>
  </si>
  <si>
    <t>Диверсифіковані та спеціалізовані ІСІ з публічною пропозицією за класами фондів</t>
  </si>
  <si>
    <t>Інфляція (індекс споживчих цін)</t>
  </si>
  <si>
    <t>Інші (диверсиф. та спеціаліз. публ.) фонди</t>
  </si>
  <si>
    <t>Доходність ІСІ та інших фінансових інструментів і напрямів інвестування</t>
  </si>
  <si>
    <t>Регіональний розподіл КУА, ІСІ та їхніх активів в управлінні</t>
  </si>
  <si>
    <t>Нерухомість (у грн.)**</t>
  </si>
  <si>
    <t>ОВДП (1-річні, грн)***</t>
  </si>
  <si>
    <t xml:space="preserve">*** Доходність нерухомості у гривні розрахована за даними Держстату щодо цін на вторинному ринку житлової нерухомості в Україні: http://www.ukrstat.gov.ua </t>
  </si>
  <si>
    <t>ІСІ з публічним розміщенням</t>
  </si>
  <si>
    <t>Зміна за рік</t>
  </si>
  <si>
    <t>-</t>
  </si>
  <si>
    <t>* Діючі ІСІ, які досягли нормативу мінімального обсягу активів (були визнані такими, що відбулися), перебувають в управлінні КУА та надали звітність за відповідний період (на звітну дату).</t>
  </si>
  <si>
    <t>Вид активу / Тип ІСІ / Зміна частки в активах за квартал</t>
  </si>
  <si>
    <t>Закриті (невенчурні) ІСІ з публ. емісією</t>
  </si>
  <si>
    <t>Закриті (невенчурні) ІСІ з прив. емісією</t>
  </si>
  <si>
    <t>*** Доходність за рік для ОВДП - для облігацій в обігу рік тому зі строком до погашення 1 рік.</t>
  </si>
  <si>
    <t>Станом на 31.12.2024</t>
  </si>
  <si>
    <t>Щомісячний чистий притік/відтік капіталу відкритих ІСІ за рік (за щоденними даними)</t>
  </si>
  <si>
    <t>Зміна, %</t>
  </si>
  <si>
    <t xml:space="preserve">Облігації державні </t>
  </si>
  <si>
    <t>Станом на 30.09.2025</t>
  </si>
  <si>
    <t>* КУА - компанії з управління активами; ІСІ - інститути спільного інвестування; НПФ - недержавні пенсійні фонди.</t>
  </si>
  <si>
    <t>Зміна за 4-й квартал 2025 року</t>
  </si>
  <si>
    <t>Зміна за 2025 рік</t>
  </si>
  <si>
    <t>Зміна за 4 роки</t>
  </si>
  <si>
    <t>31.12.2022**</t>
  </si>
  <si>
    <t>** Відсутні дані щодо двох диверсифікованих інтервальних ІСІ, один із яких належав до фондів акцій, інший - фондів облігацій станом на 30.09.2022; на 31.12.2023 отримані звіти цих фондів дозволили віднести їх до цих класів знову, а один фонд, що належав до фондів змішаних інвестицій на 30.09.2023, на кінець року мав нульові активи і був у процесі ліквідації.</t>
  </si>
  <si>
    <t>Рік</t>
  </si>
  <si>
    <t>Кількість КУА*</t>
  </si>
  <si>
    <t>Кількість сформованих (визнаних) ІСІ (права шкала)</t>
  </si>
  <si>
    <t>Активи сформованих ІСІ (визнаних), млн грн</t>
  </si>
  <si>
    <t>Зміна активів за рік, % (права шкала)</t>
  </si>
  <si>
    <t>2005</t>
  </si>
  <si>
    <t>2006</t>
  </si>
  <si>
    <t>2007</t>
  </si>
  <si>
    <t>2008</t>
  </si>
  <si>
    <t>2015</t>
  </si>
  <si>
    <t>2016</t>
  </si>
  <si>
    <t>2017</t>
  </si>
  <si>
    <t>2021</t>
  </si>
  <si>
    <t>Зміна за 4-й квартал 2025</t>
  </si>
  <si>
    <t>ІСІ на тлі ВВП та банківського сектору України</t>
  </si>
  <si>
    <t>Показник / Дата (Період)</t>
  </si>
  <si>
    <t>Активи ІСІ в управлінні, млрд грн (ліва шкала)</t>
  </si>
  <si>
    <t>Активи банків, млрд грн*</t>
  </si>
  <si>
    <t>ВВП, млрд грн**</t>
  </si>
  <si>
    <t xml:space="preserve">Відношення активів ІСІ до активів банків </t>
  </si>
  <si>
    <t>Відношення активів ІСІ до ВВП</t>
  </si>
  <si>
    <t>* Загальні активи (не скориговані на резерви за активними операціями). Починаючи з 31.12.2015 - без неплатоспроможних банків.</t>
  </si>
  <si>
    <t>** СНР-2008 (Без урахування тимчасово окупованої території Автономної Республіки Крим і м. Севастополя).</t>
  </si>
  <si>
    <t>Джерела: Державна служба статистики України: http://ukrstat.gov.ua/, Національний банк України: https://bank.gov.ua/statistic/supervision-statist .</t>
  </si>
  <si>
    <t>Дані щодо ІСІ та розрахунки - УАІБ.</t>
  </si>
  <si>
    <t>Чистий притік/відтік, тис. грн</t>
  </si>
  <si>
    <t>Кількість фондів, щодо яких наявні дані*</t>
  </si>
  <si>
    <t>2022**</t>
  </si>
  <si>
    <t>січень</t>
  </si>
  <si>
    <t xml:space="preserve">лютий </t>
  </si>
  <si>
    <t>березень</t>
  </si>
  <si>
    <t>квітень</t>
  </si>
  <si>
    <t xml:space="preserve">травень </t>
  </si>
  <si>
    <t>червень</t>
  </si>
  <si>
    <t>липень</t>
  </si>
  <si>
    <t>серпень</t>
  </si>
  <si>
    <t>вересень</t>
  </si>
  <si>
    <t>жовтень</t>
  </si>
  <si>
    <t>листопад</t>
  </si>
  <si>
    <t>грудень</t>
  </si>
  <si>
    <t>* За рік - середня за 12 місяців.</t>
  </si>
  <si>
    <t>** Розміщення та викуп ЦП ІСІ були зупинені НКЦПФР із 24.02.2022 до 22.08.2022 у зв'язку з воєнним станом в Україні.</t>
  </si>
  <si>
    <t>Чистий притік/відтік за відповідний квартал, тис. грн</t>
  </si>
  <si>
    <t>Чистий притік/відтік з початку року (наростаючим підсумком), тис. грн</t>
  </si>
  <si>
    <t>1 квартал</t>
  </si>
  <si>
    <t>2 квартал</t>
  </si>
  <si>
    <t>3 квартал</t>
  </si>
  <si>
    <t>4 квартал</t>
  </si>
  <si>
    <t xml:space="preserve">Чистий притік/відтік капіталу відкритих ІСІ у 2015-25 рр., поквартально </t>
  </si>
  <si>
    <t>Розподіл ВЧА ІСІ за категоріями інвесторів станом на 31.12.2025 р., частка у ВЧА*</t>
  </si>
  <si>
    <t>Інвестори ІСІ за категоріями станом на 31.12.2025 р., кількість та частка у загальній кількості</t>
  </si>
  <si>
    <t>Зміна за 4-й кв. 2025</t>
  </si>
  <si>
    <t>4-й квартал 2025 року</t>
  </si>
  <si>
    <t>Станом на 31.12.2025</t>
  </si>
  <si>
    <t>Структура активів ІСІ за типами фондів - зміни за рік</t>
  </si>
  <si>
    <t>УСІ (невенчурні) ІСІ</t>
  </si>
  <si>
    <t>Інші активи</t>
  </si>
  <si>
    <t>Ощадні сертифікати</t>
  </si>
  <si>
    <t>Цінні папери</t>
  </si>
  <si>
    <t>Тип інструментів</t>
  </si>
  <si>
    <t>Ренкінгування за показником за 2025 рік.</t>
  </si>
  <si>
    <t>Зведений портфель цінних паперів та деривативів ІСІ у 4-му кварталі та загалом у 2025 році</t>
  </si>
  <si>
    <t>Зміна за 4-й квартал 2025, млн грн</t>
  </si>
  <si>
    <t>* Доходність ІСІ - за даними квартальних звітів (за 4-й квартал - річних звітів). Ренкінгування - за показником за 4-й квартал 2025 року.</t>
  </si>
  <si>
    <t>4-й квартал 2024 року</t>
  </si>
  <si>
    <t>2024 рік</t>
  </si>
  <si>
    <t>2025 рік</t>
  </si>
  <si>
    <t>Курс гривні до євро (оф.)</t>
  </si>
  <si>
    <t>Дата / Період+A18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</si>
</sst>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_-;\-* #,##0.00_₴_-;_-* &quot;-&quot;??_₴_-;_-@_-"/>
    <numFmt numFmtId="165" formatCode="_(* #,##0.00_);_(* \(#,##0.00\);_(* &quot;-&quot;??_);_(@_)"/>
    <numFmt numFmtId="166" formatCode="0.0%"/>
    <numFmt numFmtId="167" formatCode="&quot;$&quot;#,##0_);[Red]\(&quot;$&quot;#,##0\)"/>
    <numFmt numFmtId="168" formatCode="0.000"/>
    <numFmt numFmtId="169" formatCode="#,##0.0"/>
    <numFmt numFmtId="170" formatCode="0.000000"/>
    <numFmt numFmtId="171" formatCode="_-* #,##0.0_₴_-;\-* #,##0.0_₴_-;_-* &quot;-&quot;??_₴_-;_-@_-"/>
    <numFmt numFmtId="172" formatCode="_-* #,##0_₴_-;\-* #,##0_₴_-;_-* &quot;-&quot;??_₴_-;_-@_-"/>
  </numFmts>
  <fonts count="96">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b/>
      <sz val="10"/>
      <name val="Arial Cyr"/>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i/>
      <sz val="9"/>
      <name val="Arial"/>
      <family val="2"/>
      <charset val="204"/>
    </font>
    <font>
      <b/>
      <sz val="11"/>
      <name val="Arial"/>
      <family val="2"/>
      <charset val="204"/>
    </font>
    <font>
      <sz val="11"/>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0"/>
      <color rgb="FFFF0000"/>
      <name val="Arial"/>
      <family val="2"/>
      <charset val="204"/>
    </font>
    <font>
      <b/>
      <sz val="10"/>
      <color rgb="FFFF0000"/>
      <name val="Arial"/>
      <family val="2"/>
      <charset val="204"/>
    </font>
    <font>
      <i/>
      <sz val="9"/>
      <name val="Arial Cyr"/>
      <charset val="204"/>
    </font>
    <font>
      <u/>
      <sz val="9"/>
      <color indexed="12"/>
      <name val="Arial"/>
      <family val="2"/>
      <charset val="204"/>
    </font>
    <font>
      <u/>
      <sz val="10"/>
      <color theme="10"/>
      <name val="Arial"/>
      <family val="2"/>
      <charset val="204"/>
    </font>
    <font>
      <sz val="9"/>
      <name val="Arial Cyr"/>
      <charset val="204"/>
    </font>
    <font>
      <sz val="10"/>
      <name val="Arial"/>
      <family val="2"/>
      <charset val="238"/>
    </font>
    <font>
      <sz val="10"/>
      <name val="Times New Roman"/>
      <family val="1"/>
      <charset val="204"/>
    </font>
    <font>
      <sz val="10"/>
      <name val="Times New Roman"/>
      <family val="1"/>
    </font>
    <font>
      <sz val="11"/>
      <color theme="1"/>
      <name val="Times New Roman"/>
      <family val="2"/>
      <charset val="204"/>
    </font>
    <font>
      <sz val="11"/>
      <color theme="0"/>
      <name val="Times New Roman"/>
      <family val="2"/>
      <charset val="204"/>
    </font>
    <font>
      <sz val="11"/>
      <color rgb="FF3F3F76"/>
      <name val="Times New Roman"/>
      <family val="2"/>
      <charset val="204"/>
    </font>
    <font>
      <b/>
      <sz val="11"/>
      <color rgb="FF3F3F3F"/>
      <name val="Times New Roman"/>
      <family val="2"/>
      <charset val="204"/>
    </font>
    <font>
      <b/>
      <sz val="11"/>
      <color rgb="FFFA7D00"/>
      <name val="Times New Roman"/>
      <family val="2"/>
      <charset val="204"/>
    </font>
    <font>
      <b/>
      <sz val="15"/>
      <color theme="3"/>
      <name val="Times New Roman"/>
      <family val="2"/>
      <charset val="204"/>
    </font>
    <font>
      <b/>
      <sz val="13"/>
      <color theme="3"/>
      <name val="Times New Roman"/>
      <family val="2"/>
      <charset val="204"/>
    </font>
    <font>
      <b/>
      <sz val="11"/>
      <color theme="3"/>
      <name val="Times New Roman"/>
      <family val="2"/>
      <charset val="204"/>
    </font>
    <font>
      <b/>
      <sz val="11"/>
      <color theme="1"/>
      <name val="Times New Roman"/>
      <family val="2"/>
      <charset val="204"/>
    </font>
    <font>
      <b/>
      <sz val="11"/>
      <color theme="0"/>
      <name val="Times New Roman"/>
      <family val="2"/>
      <charset val="204"/>
    </font>
    <font>
      <sz val="11"/>
      <color rgb="FF9C6500"/>
      <name val="Times New Roman"/>
      <family val="2"/>
      <charset val="204"/>
    </font>
    <font>
      <sz val="11"/>
      <color rgb="FF9C0006"/>
      <name val="Times New Roman"/>
      <family val="2"/>
      <charset val="204"/>
    </font>
    <font>
      <i/>
      <sz val="11"/>
      <color rgb="FF7F7F7F"/>
      <name val="Times New Roman"/>
      <family val="2"/>
      <charset val="204"/>
    </font>
    <font>
      <sz val="11"/>
      <color rgb="FFFA7D00"/>
      <name val="Times New Roman"/>
      <family val="2"/>
      <charset val="204"/>
    </font>
    <font>
      <sz val="11"/>
      <color rgb="FFFF0000"/>
      <name val="Times New Roman"/>
      <family val="2"/>
      <charset val="204"/>
    </font>
    <font>
      <sz val="11"/>
      <color rgb="FF006100"/>
      <name val="Times New Roman"/>
      <family val="2"/>
      <charset val="204"/>
    </font>
    <font>
      <i/>
      <sz val="10"/>
      <color rgb="FF00B050"/>
      <name val="Arial"/>
      <family val="2"/>
      <charset val="204"/>
    </font>
    <font>
      <b/>
      <i/>
      <sz val="10"/>
      <color rgb="FF00B050"/>
      <name val="Arial"/>
      <family val="2"/>
      <charset val="204"/>
    </font>
    <font>
      <sz val="10"/>
      <color rgb="FF00B050"/>
      <name val="Arial"/>
      <family val="2"/>
      <charset val="204"/>
    </font>
    <font>
      <b/>
      <sz val="10"/>
      <color rgb="FF00B050"/>
      <name val="Arial"/>
      <family val="2"/>
      <charset val="204"/>
    </font>
    <font>
      <sz val="10"/>
      <name val="Arial"/>
      <family val="2"/>
      <charset val="204"/>
    </font>
    <font>
      <sz val="8"/>
      <name val="Arial"/>
      <family val="2"/>
      <charset val="204"/>
    </font>
    <font>
      <b/>
      <i/>
      <sz val="10"/>
      <color rgb="FFFF0000"/>
      <name val="Arial"/>
      <family val="2"/>
      <charset val="204"/>
    </font>
    <font>
      <sz val="12"/>
      <color indexed="8"/>
      <name val="Arial"/>
      <family val="2"/>
      <charset val="204"/>
    </font>
    <font>
      <sz val="10"/>
      <color rgb="FFFF0000"/>
      <name val="Arial"/>
      <family val="2"/>
    </font>
    <font>
      <i/>
      <sz val="10"/>
      <name val="Arial"/>
      <family val="2"/>
    </font>
  </fonts>
  <fills count="7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1"/>
        <bgColor indexed="64"/>
      </patternFill>
    </fill>
    <fill>
      <patternFill patternType="solid">
        <fgColor indexed="41"/>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2"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indexed="22"/>
        <bgColor indexed="64"/>
      </patternFill>
    </fill>
  </fills>
  <borders count="138">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dotted">
        <color indexed="23"/>
      </top>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right/>
      <top style="thin">
        <color indexed="21"/>
      </top>
      <bottom style="medium">
        <color indexed="21"/>
      </bottom>
      <diagonal/>
    </border>
    <border>
      <left/>
      <right style="dotted">
        <color indexed="23"/>
      </right>
      <top/>
      <bottom style="thin">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right/>
      <top style="dotted">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thin">
        <color indexed="21"/>
      </top>
      <bottom style="dotted">
        <color indexed="23"/>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right style="dotted">
        <color indexed="23"/>
      </right>
      <top style="medium">
        <color theme="8" tint="-0.24994659260841701"/>
      </top>
      <bottom style="dotted">
        <color indexed="23"/>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right style="dotted">
        <color indexed="23"/>
      </right>
      <top style="dotted">
        <color indexed="23"/>
      </top>
      <bottom style="medium">
        <color theme="8" tint="-0.24994659260841701"/>
      </bottom>
      <diagonal/>
    </border>
    <border>
      <left style="dotted">
        <color indexed="23"/>
      </left>
      <right style="dotted">
        <color indexed="23"/>
      </right>
      <top style="dotted">
        <color indexed="23"/>
      </top>
      <bottom style="medium">
        <color theme="8" tint="-0.24994659260841701"/>
      </bottom>
      <diagonal/>
    </border>
    <border>
      <left style="dotted">
        <color indexed="23"/>
      </left>
      <right/>
      <top style="dotted">
        <color indexed="23"/>
      </top>
      <bottom style="medium">
        <color theme="8" tint="-0.24994659260841701"/>
      </bottom>
      <diagonal/>
    </border>
    <border>
      <left/>
      <right/>
      <top style="medium">
        <color theme="8" tint="-0.24994659260841701"/>
      </top>
      <bottom style="dotted">
        <color indexed="2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0" tint="-0.24994659260841701"/>
      </bottom>
      <diagonal/>
    </border>
    <border>
      <left/>
      <right style="dotted">
        <color indexed="23"/>
      </right>
      <top/>
      <bottom style="thin">
        <color theme="0" tint="-0.24994659260841701"/>
      </bottom>
      <diagonal/>
    </border>
    <border>
      <left style="dotted">
        <color indexed="23"/>
      </left>
      <right style="dotted">
        <color indexed="23"/>
      </right>
      <top style="dotted">
        <color indexed="23"/>
      </top>
      <bottom style="thin">
        <color theme="0" tint="-0.24994659260841701"/>
      </bottom>
      <diagonal/>
    </border>
    <border>
      <left style="dotted">
        <color indexed="23"/>
      </left>
      <right/>
      <top style="dotted">
        <color indexed="23"/>
      </top>
      <bottom style="thin">
        <color theme="0" tint="-0.24994659260841701"/>
      </bottom>
      <diagonal/>
    </border>
    <border>
      <left style="dotted">
        <color theme="0" tint="-0.24994659260841701"/>
      </left>
      <right style="dotted">
        <color theme="0" tint="-0.24994659260841701"/>
      </right>
      <top style="medium">
        <color indexed="21"/>
      </top>
      <bottom/>
      <diagonal/>
    </border>
    <border>
      <left style="dotted">
        <color theme="0" tint="-0.24994659260841701"/>
      </left>
      <right style="dotted">
        <color theme="0" tint="-0.24994659260841701"/>
      </right>
      <top/>
      <bottom style="medium">
        <color indexed="21"/>
      </bottom>
      <diagonal/>
    </border>
    <border>
      <left style="dotted">
        <color indexed="23"/>
      </left>
      <right/>
      <top/>
      <bottom/>
      <diagonal/>
    </border>
    <border>
      <left style="dotted">
        <color indexed="23"/>
      </left>
      <right style="dotted">
        <color indexed="23"/>
      </right>
      <top/>
      <bottom/>
      <diagonal/>
    </border>
    <border>
      <left/>
      <right style="dotted">
        <color indexed="23"/>
      </right>
      <top style="thin">
        <color indexed="21"/>
      </top>
      <bottom/>
      <diagonal/>
    </border>
    <border>
      <left style="dotted">
        <color indexed="23"/>
      </left>
      <right/>
      <top style="thin">
        <color indexed="23"/>
      </top>
      <bottom style="dotted">
        <color indexed="23"/>
      </bottom>
      <diagonal/>
    </border>
    <border>
      <left style="dotted">
        <color indexed="23"/>
      </left>
      <right/>
      <top/>
      <bottom style="thin">
        <color indexed="23"/>
      </bottom>
      <diagonal/>
    </border>
    <border>
      <left/>
      <right/>
      <top/>
      <bottom style="dotted">
        <color indexed="23"/>
      </bottom>
      <diagonal/>
    </border>
    <border>
      <left/>
      <right style="dotted">
        <color indexed="55"/>
      </right>
      <top style="dotted">
        <color indexed="55"/>
      </top>
      <bottom style="dotted">
        <color indexed="55"/>
      </bottom>
      <diagonal/>
    </border>
    <border>
      <left/>
      <right style="hair">
        <color indexed="23"/>
      </right>
      <top style="hair">
        <color indexed="23"/>
      </top>
      <bottom style="medium">
        <color indexed="21"/>
      </bottom>
      <diagonal/>
    </border>
    <border>
      <left/>
      <right style="dotted">
        <color indexed="55"/>
      </right>
      <top/>
      <bottom style="dotted">
        <color indexed="55"/>
      </bottom>
      <diagonal/>
    </border>
    <border>
      <left/>
      <right style="dotted">
        <color indexed="55"/>
      </right>
      <top style="dotted">
        <color indexed="55"/>
      </top>
      <bottom style="thin">
        <color theme="0" tint="-0.34998626667073579"/>
      </bottom>
      <diagonal/>
    </border>
    <border>
      <left style="dotted">
        <color indexed="23"/>
      </left>
      <right style="dotted">
        <color indexed="23"/>
      </right>
      <top style="dotted">
        <color indexed="23"/>
      </top>
      <bottom style="thin">
        <color theme="0" tint="-0.34998626667073579"/>
      </bottom>
      <diagonal/>
    </border>
    <border>
      <left style="dotted">
        <color indexed="23"/>
      </left>
      <right/>
      <top style="dotted">
        <color indexed="23"/>
      </top>
      <bottom style="thin">
        <color theme="0" tint="-0.34998626667073579"/>
      </bottom>
      <diagonal/>
    </border>
    <border>
      <left/>
      <right/>
      <top style="medium">
        <color indexed="21"/>
      </top>
      <bottom style="thin">
        <color indexed="21"/>
      </bottom>
      <diagonal/>
    </border>
    <border>
      <left/>
      <right style="dotted">
        <color indexed="21"/>
      </right>
      <top style="medium">
        <color indexed="21"/>
      </top>
      <bottom style="dotted">
        <color indexed="21"/>
      </bottom>
      <diagonal/>
    </border>
    <border>
      <left style="dotted">
        <color indexed="21"/>
      </left>
      <right style="dotted">
        <color indexed="21"/>
      </right>
      <top style="medium">
        <color indexed="21"/>
      </top>
      <bottom style="dotted">
        <color indexed="21"/>
      </bottom>
      <diagonal/>
    </border>
    <border>
      <left style="dotted">
        <color indexed="21"/>
      </left>
      <right/>
      <top style="medium">
        <color indexed="21"/>
      </top>
      <bottom style="dotted">
        <color indexed="21"/>
      </bottom>
      <diagonal/>
    </border>
    <border>
      <left/>
      <right style="dotted">
        <color indexed="21"/>
      </right>
      <top style="dotted">
        <color indexed="21"/>
      </top>
      <bottom style="medium">
        <color indexed="21"/>
      </bottom>
      <diagonal/>
    </border>
    <border>
      <left style="dotted">
        <color indexed="21"/>
      </left>
      <right style="dotted">
        <color indexed="21"/>
      </right>
      <top style="dotted">
        <color indexed="21"/>
      </top>
      <bottom style="medium">
        <color indexed="21"/>
      </bottom>
      <diagonal/>
    </border>
    <border>
      <left style="dotted">
        <color indexed="21"/>
      </left>
      <right/>
      <top style="dotted">
        <color indexed="21"/>
      </top>
      <bottom style="medium">
        <color indexed="21"/>
      </bottom>
      <diagonal/>
    </border>
    <border>
      <left style="dotted">
        <color indexed="21"/>
      </left>
      <right/>
      <top style="dotted">
        <color indexed="21"/>
      </top>
      <bottom style="dotted">
        <color indexed="21"/>
      </bottom>
      <diagonal/>
    </border>
    <border>
      <left/>
      <right style="dotted">
        <color indexed="21"/>
      </right>
      <top style="dotted">
        <color indexed="21"/>
      </top>
      <bottom style="dotted">
        <color indexed="21"/>
      </bottom>
      <diagonal/>
    </border>
    <border>
      <left style="dotted">
        <color indexed="21"/>
      </left>
      <right style="dotted">
        <color indexed="21"/>
      </right>
      <top style="dotted">
        <color indexed="21"/>
      </top>
      <bottom style="dotted">
        <color indexed="21"/>
      </bottom>
      <diagonal/>
    </border>
    <border>
      <left style="thin">
        <color indexed="23"/>
      </left>
      <right/>
      <top style="medium">
        <color theme="8" tint="-0.499984740745262"/>
      </top>
      <bottom style="medium">
        <color indexed="21"/>
      </bottom>
      <diagonal/>
    </border>
    <border>
      <left/>
      <right/>
      <top style="medium">
        <color theme="8" tint="-0.499984740745262"/>
      </top>
      <bottom style="medium">
        <color indexed="21"/>
      </bottom>
      <diagonal/>
    </border>
    <border>
      <left/>
      <right style="thin">
        <color indexed="23"/>
      </right>
      <top style="medium">
        <color theme="8" tint="-0.499984740745262"/>
      </top>
      <bottom style="medium">
        <color indexed="21"/>
      </bottom>
      <diagonal/>
    </border>
    <border>
      <left style="thin">
        <color indexed="23"/>
      </left>
      <right style="dotted">
        <color indexed="23"/>
      </right>
      <top style="medium">
        <color indexed="21"/>
      </top>
      <bottom style="medium">
        <color indexed="21"/>
      </bottom>
      <diagonal/>
    </border>
    <border>
      <left/>
      <right style="thin">
        <color indexed="23"/>
      </right>
      <top style="medium">
        <color indexed="21"/>
      </top>
      <bottom style="medium">
        <color indexed="21"/>
      </bottom>
      <diagonal/>
    </border>
    <border>
      <left/>
      <right style="thin">
        <color theme="0" tint="-0.34998626667073579"/>
      </right>
      <top style="medium">
        <color indexed="21"/>
      </top>
      <bottom/>
      <diagonal/>
    </border>
    <border>
      <left style="thin">
        <color theme="0" tint="-0.34998626667073579"/>
      </left>
      <right style="dotted">
        <color theme="0" tint="-0.34998626667073579"/>
      </right>
      <top style="medium">
        <color indexed="21"/>
      </top>
      <bottom style="dotted">
        <color theme="0" tint="-0.34998626667073579"/>
      </bottom>
      <diagonal/>
    </border>
    <border>
      <left style="dotted">
        <color theme="0" tint="-0.34998626667073579"/>
      </left>
      <right style="dotted">
        <color theme="0" tint="-0.34998626667073579"/>
      </right>
      <top style="medium">
        <color indexed="21"/>
      </top>
      <bottom style="dotted">
        <color theme="0" tint="-0.34998626667073579"/>
      </bottom>
      <diagonal/>
    </border>
    <border>
      <left style="dotted">
        <color theme="0" tint="-0.34998626667073579"/>
      </left>
      <right style="thin">
        <color theme="0" tint="-0.34998626667073579"/>
      </right>
      <top style="medium">
        <color indexed="21"/>
      </top>
      <bottom style="dotted">
        <color theme="0" tint="-0.34998626667073579"/>
      </bottom>
      <diagonal/>
    </border>
    <border>
      <left/>
      <right style="thin">
        <color theme="0" tint="-0.34998626667073579"/>
      </right>
      <top style="dotted">
        <color indexed="23"/>
      </top>
      <bottom style="dotted">
        <color indexed="23"/>
      </bottom>
      <diagonal/>
    </border>
    <border>
      <left style="thin">
        <color theme="0" tint="-0.34998626667073579"/>
      </left>
      <right style="dotted">
        <color theme="0" tint="-0.34998626667073579"/>
      </right>
      <top style="dotted">
        <color theme="0" tint="-0.34998626667073579"/>
      </top>
      <bottom style="dotted">
        <color theme="0" tint="-0.34998626667073579"/>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style="dotted">
        <color theme="0" tint="-0.34998626667073579"/>
      </left>
      <right style="thin">
        <color theme="0" tint="-0.34998626667073579"/>
      </right>
      <top style="dotted">
        <color theme="0" tint="-0.34998626667073579"/>
      </top>
      <bottom style="dotted">
        <color theme="0" tint="-0.34998626667073579"/>
      </bottom>
      <diagonal/>
    </border>
    <border>
      <left/>
      <right style="thin">
        <color theme="0" tint="-0.34998626667073579"/>
      </right>
      <top style="dotted">
        <color indexed="23"/>
      </top>
      <bottom/>
      <diagonal/>
    </border>
    <border>
      <left/>
      <right style="thin">
        <color theme="0" tint="-0.34998626667073579"/>
      </right>
      <top style="dotted">
        <color indexed="23"/>
      </top>
      <bottom style="thin">
        <color indexed="23"/>
      </bottom>
      <diagonal/>
    </border>
    <border>
      <left style="thin">
        <color theme="0" tint="-0.34998626667073579"/>
      </left>
      <right style="dotted">
        <color theme="0" tint="-0.34998626667073579"/>
      </right>
      <top style="dotted">
        <color theme="0" tint="-0.34998626667073579"/>
      </top>
      <bottom style="thin">
        <color indexed="23"/>
      </bottom>
      <diagonal/>
    </border>
    <border>
      <left style="dotted">
        <color theme="0" tint="-0.34998626667073579"/>
      </left>
      <right style="dotted">
        <color theme="0" tint="-0.34998626667073579"/>
      </right>
      <top style="dotted">
        <color theme="0" tint="-0.34998626667073579"/>
      </top>
      <bottom style="thin">
        <color indexed="23"/>
      </bottom>
      <diagonal/>
    </border>
    <border>
      <left style="dotted">
        <color theme="0" tint="-0.34998626667073579"/>
      </left>
      <right style="thin">
        <color theme="0" tint="-0.34998626667073579"/>
      </right>
      <top style="dotted">
        <color theme="0" tint="-0.34998626667073579"/>
      </top>
      <bottom style="thin">
        <color indexed="23"/>
      </bottom>
      <diagonal/>
    </border>
    <border>
      <left/>
      <right/>
      <top style="dotted">
        <color indexed="23"/>
      </top>
      <bottom/>
      <diagonal/>
    </border>
    <border>
      <left/>
      <right/>
      <top style="thin">
        <color indexed="23"/>
      </top>
      <bottom style="medium">
        <color indexed="21"/>
      </bottom>
      <diagonal/>
    </border>
    <border>
      <left style="thin">
        <color indexed="23"/>
      </left>
      <right style="dotted">
        <color indexed="23"/>
      </right>
      <top style="thin">
        <color indexed="23"/>
      </top>
      <bottom style="medium">
        <color indexed="21"/>
      </bottom>
      <diagonal/>
    </border>
    <border>
      <left style="dotted">
        <color indexed="23"/>
      </left>
      <right style="dotted">
        <color indexed="23"/>
      </right>
      <top style="thin">
        <color indexed="23"/>
      </top>
      <bottom style="medium">
        <color indexed="21"/>
      </bottom>
      <diagonal/>
    </border>
    <border>
      <left style="dotted">
        <color indexed="23"/>
      </left>
      <right style="thin">
        <color indexed="23"/>
      </right>
      <top style="thin">
        <color indexed="23"/>
      </top>
      <bottom style="medium">
        <color indexed="21"/>
      </bottom>
      <diagonal/>
    </border>
    <border>
      <left style="dotted">
        <color indexed="23"/>
      </left>
      <right/>
      <top style="thin">
        <color indexed="23"/>
      </top>
      <bottom style="medium">
        <color indexed="21"/>
      </bottom>
      <diagonal/>
    </border>
    <border>
      <left style="thin">
        <color indexed="23"/>
      </left>
      <right/>
      <top style="medium">
        <color indexed="21"/>
      </top>
      <bottom style="medium">
        <color indexed="21"/>
      </bottom>
      <diagonal/>
    </border>
    <border>
      <left/>
      <right style="dotted">
        <color theme="0" tint="-0.34998626667073579"/>
      </right>
      <top style="medium">
        <color indexed="21"/>
      </top>
      <bottom style="dotted">
        <color theme="0" tint="-0.34998626667073579"/>
      </bottom>
      <diagonal/>
    </border>
    <border>
      <left style="dotted">
        <color theme="0" tint="-0.34998626667073579"/>
      </left>
      <right style="thin">
        <color indexed="23"/>
      </right>
      <top style="medium">
        <color indexed="21"/>
      </top>
      <bottom style="dotted">
        <color theme="0" tint="-0.34998626667073579"/>
      </bottom>
      <diagonal/>
    </border>
    <border>
      <left style="thin">
        <color indexed="23"/>
      </left>
      <right style="dotted">
        <color indexed="23"/>
      </right>
      <top style="medium">
        <color indexed="21"/>
      </top>
      <bottom style="dotted">
        <color indexed="23"/>
      </bottom>
      <diagonal/>
    </border>
    <border>
      <left/>
      <right style="dotted">
        <color theme="0" tint="-0.34998626667073579"/>
      </right>
      <top style="dotted">
        <color theme="0" tint="-0.34998626667073579"/>
      </top>
      <bottom style="dotted">
        <color theme="0" tint="-0.34998626667073579"/>
      </bottom>
      <diagonal/>
    </border>
    <border>
      <left style="dotted">
        <color theme="0" tint="-0.34998626667073579"/>
      </left>
      <right style="thin">
        <color indexed="23"/>
      </right>
      <top style="dotted">
        <color theme="0" tint="-0.34998626667073579"/>
      </top>
      <bottom style="dotted">
        <color theme="0" tint="-0.34998626667073579"/>
      </bottom>
      <diagonal/>
    </border>
    <border>
      <left style="thin">
        <color indexed="23"/>
      </left>
      <right style="dotted">
        <color indexed="23"/>
      </right>
      <top style="dotted">
        <color indexed="23"/>
      </top>
      <bottom style="dotted">
        <color indexed="23"/>
      </bottom>
      <diagonal/>
    </border>
    <border>
      <left/>
      <right style="dotted">
        <color theme="0" tint="-0.34998626667073579"/>
      </right>
      <top style="dotted">
        <color theme="0" tint="-0.34998626667073579"/>
      </top>
      <bottom style="medium">
        <color indexed="21"/>
      </bottom>
      <diagonal/>
    </border>
    <border>
      <left style="dotted">
        <color theme="0" tint="-0.34998626667073579"/>
      </left>
      <right style="dotted">
        <color theme="0" tint="-0.34998626667073579"/>
      </right>
      <top style="dotted">
        <color theme="0" tint="-0.34998626667073579"/>
      </top>
      <bottom style="medium">
        <color indexed="21"/>
      </bottom>
      <diagonal/>
    </border>
    <border>
      <left style="dotted">
        <color theme="0" tint="-0.34998626667073579"/>
      </left>
      <right style="thin">
        <color indexed="23"/>
      </right>
      <top style="dotted">
        <color theme="0" tint="-0.34998626667073579"/>
      </top>
      <bottom style="medium">
        <color indexed="21"/>
      </bottom>
      <diagonal/>
    </border>
    <border>
      <left style="thin">
        <color indexed="23"/>
      </left>
      <right style="dotted">
        <color indexed="23"/>
      </right>
      <top style="dotted">
        <color indexed="23"/>
      </top>
      <bottom style="medium">
        <color indexed="21"/>
      </bottom>
      <diagonal/>
    </border>
    <border>
      <left style="dotted">
        <color indexed="23"/>
      </left>
      <right style="dotted">
        <color indexed="23"/>
      </right>
      <top style="dotted">
        <color indexed="23"/>
      </top>
      <bottom style="medium">
        <color theme="8" tint="-0.499984740745262"/>
      </bottom>
      <diagonal/>
    </border>
  </borders>
  <cellStyleXfs count="235">
    <xf numFmtId="0" fontId="0" fillId="0" borderId="0"/>
    <xf numFmtId="49" fontId="16" fillId="0" borderId="0">
      <alignment horizontal="centerContinuous" vertical="top" wrapText="1"/>
    </xf>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7"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 fillId="0" borderId="0" applyNumberFormat="0" applyFill="0" applyBorder="0" applyAlignment="0" applyProtection="0"/>
    <xf numFmtId="0" fontId="16" fillId="0" borderId="3">
      <alignment horizontal="centerContinuous" vertical="top" wrapText="1"/>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4" fillId="0" borderId="0" applyNumberFormat="0" applyFill="0" applyBorder="0" applyAlignment="0" applyProtection="0"/>
    <xf numFmtId="0" fontId="45" fillId="22" borderId="0" applyNumberFormat="0" applyBorder="0" applyAlignment="0" applyProtection="0"/>
    <xf numFmtId="0" fontId="10" fillId="0" borderId="0"/>
    <xf numFmtId="0" fontId="6" fillId="0" borderId="0"/>
    <xf numFmtId="0" fontId="6" fillId="0" borderId="0"/>
    <xf numFmtId="0" fontId="11" fillId="0" borderId="0"/>
    <xf numFmtId="0" fontId="60" fillId="0" borderId="0"/>
    <xf numFmtId="0" fontId="6" fillId="0" borderId="0"/>
    <xf numFmtId="0" fontId="11" fillId="0" borderId="0"/>
    <xf numFmtId="0" fontId="6" fillId="0" borderId="0"/>
    <xf numFmtId="0" fontId="8" fillId="0" borderId="0"/>
    <xf numFmtId="0" fontId="8" fillId="0" borderId="0"/>
    <xf numFmtId="0" fontId="52" fillId="0" borderId="0"/>
    <xf numFmtId="0" fontId="34"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38" fontId="17" fillId="0" borderId="0" applyFont="0" applyFill="0" applyBorder="0" applyAlignment="0" applyProtection="0"/>
    <xf numFmtId="40" fontId="17" fillId="0" borderId="0" applyFont="0" applyFill="0" applyBorder="0" applyAlignment="0" applyProtection="0"/>
    <xf numFmtId="165" fontId="8" fillId="0" borderId="0" applyFont="0" applyFill="0" applyBorder="0" applyAlignment="0" applyProtection="0"/>
    <xf numFmtId="0" fontId="50" fillId="4" borderId="0" applyNumberFormat="0" applyBorder="0" applyAlignment="0" applyProtection="0"/>
    <xf numFmtId="49" fontId="16" fillId="0" borderId="11">
      <alignment horizontal="center" vertical="center" wrapText="1"/>
    </xf>
    <xf numFmtId="0" fontId="3" fillId="0" borderId="0"/>
    <xf numFmtId="0" fontId="4" fillId="0" borderId="0"/>
    <xf numFmtId="9" fontId="4" fillId="0" borderId="0" applyFont="0" applyFill="0" applyBorder="0" applyAlignment="0" applyProtection="0"/>
    <xf numFmtId="0" fontId="65" fillId="0" borderId="0" applyNumberFormat="0" applyFill="0" applyBorder="0" applyAlignment="0" applyProtection="0"/>
    <xf numFmtId="0" fontId="2" fillId="0" borderId="0"/>
    <xf numFmtId="0" fontId="4" fillId="0" borderId="0"/>
    <xf numFmtId="0" fontId="2" fillId="0" borderId="0"/>
    <xf numFmtId="0" fontId="2" fillId="0" borderId="0"/>
    <xf numFmtId="9" fontId="34" fillId="0" borderId="0" applyFont="0" applyFill="0" applyBorder="0" applyAlignment="0" applyProtection="0"/>
    <xf numFmtId="164" fontId="4" fillId="0" borderId="0" applyFont="0" applyFill="0" applyBorder="0" applyAlignment="0" applyProtection="0"/>
    <xf numFmtId="0" fontId="4" fillId="0" borderId="0"/>
    <xf numFmtId="0" fontId="6" fillId="0" borderId="0"/>
    <xf numFmtId="0" fontId="4" fillId="0" borderId="0"/>
    <xf numFmtId="0" fontId="67" fillId="0" borderId="0"/>
    <xf numFmtId="0" fontId="70" fillId="51" borderId="0" applyNumberFormat="0" applyBorder="0" applyAlignment="0" applyProtection="0"/>
    <xf numFmtId="0" fontId="70" fillId="51" borderId="0" applyNumberFormat="0" applyBorder="0" applyAlignment="0" applyProtection="0"/>
    <xf numFmtId="0" fontId="70" fillId="55" borderId="0" applyNumberFormat="0" applyBorder="0" applyAlignment="0" applyProtection="0"/>
    <xf numFmtId="0" fontId="70" fillId="55" borderId="0" applyNumberFormat="0" applyBorder="0" applyAlignment="0" applyProtection="0"/>
    <xf numFmtId="0" fontId="70" fillId="59" borderId="0" applyNumberFormat="0" applyBorder="0" applyAlignment="0" applyProtection="0"/>
    <xf numFmtId="0" fontId="70" fillId="59" borderId="0" applyNumberFormat="0" applyBorder="0" applyAlignment="0" applyProtection="0"/>
    <xf numFmtId="0" fontId="70" fillId="63" borderId="0" applyNumberFormat="0" applyBorder="0" applyAlignment="0" applyProtection="0"/>
    <xf numFmtId="0" fontId="70" fillId="63" borderId="0" applyNumberFormat="0" applyBorder="0" applyAlignment="0" applyProtection="0"/>
    <xf numFmtId="0" fontId="70" fillId="67" borderId="0" applyNumberFormat="0" applyBorder="0" applyAlignment="0" applyProtection="0"/>
    <xf numFmtId="0" fontId="70" fillId="67" borderId="0" applyNumberFormat="0" applyBorder="0" applyAlignment="0" applyProtection="0"/>
    <xf numFmtId="0" fontId="70" fillId="71" borderId="0" applyNumberFormat="0" applyBorder="0" applyAlignment="0" applyProtection="0"/>
    <xf numFmtId="0" fontId="70" fillId="71"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6" borderId="0" applyNumberFormat="0" applyBorder="0" applyAlignment="0" applyProtection="0"/>
    <xf numFmtId="0" fontId="70" fillId="56"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4" borderId="0" applyNumberFormat="0" applyBorder="0" applyAlignment="0" applyProtection="0"/>
    <xf numFmtId="0" fontId="70" fillId="64" borderId="0" applyNumberFormat="0" applyBorder="0" applyAlignment="0" applyProtection="0"/>
    <xf numFmtId="0" fontId="70" fillId="68" borderId="0" applyNumberFormat="0" applyBorder="0" applyAlignment="0" applyProtection="0"/>
    <xf numFmtId="0" fontId="70" fillId="68" borderId="0" applyNumberFormat="0" applyBorder="0" applyAlignment="0" applyProtection="0"/>
    <xf numFmtId="0" fontId="70" fillId="72" borderId="0" applyNumberFormat="0" applyBorder="0" applyAlignment="0" applyProtection="0"/>
    <xf numFmtId="0" fontId="70" fillId="72"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7" borderId="0" applyNumberFormat="0" applyBorder="0" applyAlignment="0" applyProtection="0"/>
    <xf numFmtId="0" fontId="71" fillId="57" borderId="0" applyNumberFormat="0" applyBorder="0" applyAlignment="0" applyProtection="0"/>
    <xf numFmtId="0" fontId="71" fillId="61" borderId="0" applyNumberFormat="0" applyBorder="0" applyAlignment="0" applyProtection="0"/>
    <xf numFmtId="0" fontId="71" fillId="61" borderId="0" applyNumberFormat="0" applyBorder="0" applyAlignment="0" applyProtection="0"/>
    <xf numFmtId="0" fontId="71" fillId="65" borderId="0" applyNumberFormat="0" applyBorder="0" applyAlignment="0" applyProtection="0"/>
    <xf numFmtId="0" fontId="71" fillId="65" borderId="0" applyNumberFormat="0" applyBorder="0" applyAlignment="0" applyProtection="0"/>
    <xf numFmtId="0" fontId="71" fillId="69" borderId="0" applyNumberFormat="0" applyBorder="0" applyAlignment="0" applyProtection="0"/>
    <xf numFmtId="0" fontId="71" fillId="69" borderId="0" applyNumberFormat="0" applyBorder="0" applyAlignment="0" applyProtection="0"/>
    <xf numFmtId="0" fontId="71" fillId="73" borderId="0" applyNumberFormat="0" applyBorder="0" applyAlignment="0" applyProtection="0"/>
    <xf numFmtId="0" fontId="71" fillId="73" borderId="0" applyNumberFormat="0" applyBorder="0" applyAlignment="0" applyProtection="0"/>
    <xf numFmtId="0" fontId="69" fillId="0" borderId="0">
      <alignment vertical="top"/>
    </xf>
    <xf numFmtId="0" fontId="71" fillId="50" borderId="0" applyNumberFormat="0" applyBorder="0" applyAlignment="0" applyProtection="0"/>
    <xf numFmtId="0" fontId="71" fillId="50"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6" borderId="0" applyNumberFormat="0" applyBorder="0" applyAlignment="0" applyProtection="0"/>
    <xf numFmtId="0" fontId="71" fillId="66" borderId="0" applyNumberFormat="0" applyBorder="0" applyAlignment="0" applyProtection="0"/>
    <xf numFmtId="0" fontId="71" fillId="70" borderId="0" applyNumberFormat="0" applyBorder="0" applyAlignment="0" applyProtection="0"/>
    <xf numFmtId="0" fontId="71" fillId="70" borderId="0" applyNumberFormat="0" applyBorder="0" applyAlignment="0" applyProtection="0"/>
    <xf numFmtId="0" fontId="72" fillId="46" borderId="68" applyNumberFormat="0" applyAlignment="0" applyProtection="0"/>
    <xf numFmtId="0" fontId="72" fillId="46" borderId="68" applyNumberFormat="0" applyAlignment="0" applyProtection="0"/>
    <xf numFmtId="0" fontId="73" fillId="47" borderId="69" applyNumberFormat="0" applyAlignment="0" applyProtection="0"/>
    <xf numFmtId="0" fontId="73" fillId="47" borderId="69" applyNumberFormat="0" applyAlignment="0" applyProtection="0"/>
    <xf numFmtId="0" fontId="74" fillId="47" borderId="68" applyNumberFormat="0" applyAlignment="0" applyProtection="0"/>
    <xf numFmtId="0" fontId="74" fillId="47" borderId="68" applyNumberFormat="0" applyAlignment="0" applyProtection="0"/>
    <xf numFmtId="0" fontId="75" fillId="0" borderId="65" applyNumberFormat="0" applyFill="0" applyAlignment="0" applyProtection="0"/>
    <xf numFmtId="0" fontId="75" fillId="0" borderId="65" applyNumberFormat="0" applyFill="0" applyAlignment="0" applyProtection="0"/>
    <xf numFmtId="0" fontId="76" fillId="0" borderId="66" applyNumberFormat="0" applyFill="0" applyAlignment="0" applyProtection="0"/>
    <xf numFmtId="0" fontId="76" fillId="0" borderId="66" applyNumberFormat="0" applyFill="0" applyAlignment="0" applyProtection="0"/>
    <xf numFmtId="0" fontId="77" fillId="0" borderId="67" applyNumberFormat="0" applyFill="0" applyAlignment="0" applyProtection="0"/>
    <xf numFmtId="0" fontId="77" fillId="0" borderId="67"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73" applyNumberFormat="0" applyFill="0" applyAlignment="0" applyProtection="0"/>
    <xf numFmtId="0" fontId="78" fillId="0" borderId="73" applyNumberFormat="0" applyFill="0" applyAlignment="0" applyProtection="0"/>
    <xf numFmtId="0" fontId="79" fillId="48" borderId="71" applyNumberFormat="0" applyAlignment="0" applyProtection="0"/>
    <xf numFmtId="0" fontId="79" fillId="48" borderId="71" applyNumberFormat="0" applyAlignment="0" applyProtection="0"/>
    <xf numFmtId="0" fontId="80" fillId="45" borderId="0" applyNumberFormat="0" applyBorder="0" applyAlignment="0" applyProtection="0"/>
    <xf numFmtId="0" fontId="80" fillId="45" borderId="0" applyNumberFormat="0" applyBorder="0" applyAlignment="0" applyProtection="0"/>
    <xf numFmtId="0" fontId="68" fillId="0" borderId="0"/>
    <xf numFmtId="0" fontId="68" fillId="0" borderId="0"/>
    <xf numFmtId="0" fontId="81" fillId="44" borderId="0" applyNumberFormat="0" applyBorder="0" applyAlignment="0" applyProtection="0"/>
    <xf numFmtId="0" fontId="81" fillId="44" borderId="0" applyNumberFormat="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70" fillId="49" borderId="72" applyNumberFormat="0" applyFont="0" applyAlignment="0" applyProtection="0"/>
    <xf numFmtId="0" fontId="70" fillId="49" borderId="72" applyNumberFormat="0" applyFont="0" applyAlignment="0" applyProtection="0"/>
    <xf numFmtId="0" fontId="83" fillId="0" borderId="70" applyNumberFormat="0" applyFill="0" applyAlignment="0" applyProtection="0"/>
    <xf numFmtId="0" fontId="83" fillId="0" borderId="70"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5" fillId="43" borderId="0" applyNumberFormat="0" applyBorder="0" applyAlignment="0" applyProtection="0"/>
    <xf numFmtId="0" fontId="85" fillId="43" borderId="0" applyNumberFormat="0" applyBorder="0" applyAlignment="0" applyProtection="0"/>
    <xf numFmtId="0" fontId="4" fillId="0" borderId="0"/>
    <xf numFmtId="0" fontId="4"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7"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5" fillId="22" borderId="0" applyNumberFormat="0" applyBorder="0" applyAlignment="0" applyProtection="0"/>
    <xf numFmtId="0" fontId="6" fillId="0" borderId="0"/>
    <xf numFmtId="0" fontId="1" fillId="0" borderId="0"/>
    <xf numFmtId="0" fontId="11" fillId="0" borderId="0"/>
    <xf numFmtId="0" fontId="1"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164" fontId="4" fillId="0" borderId="0" applyFont="0" applyFill="0" applyBorder="0" applyAlignment="0" applyProtection="0"/>
    <xf numFmtId="0" fontId="50" fillId="4" borderId="0" applyNumberFormat="0" applyBorder="0" applyAlignment="0" applyProtection="0"/>
    <xf numFmtId="0" fontId="1" fillId="0" borderId="0"/>
    <xf numFmtId="0" fontId="1" fillId="0" borderId="0"/>
    <xf numFmtId="0" fontId="1" fillId="0" borderId="0"/>
    <xf numFmtId="0" fontId="1" fillId="0" borderId="0"/>
    <xf numFmtId="164" fontId="4" fillId="0" borderId="0" applyFont="0" applyFill="0" applyBorder="0" applyAlignment="0" applyProtection="0"/>
    <xf numFmtId="164" fontId="90" fillId="0" borderId="0" applyFont="0" applyFill="0" applyBorder="0" applyAlignment="0" applyProtection="0"/>
    <xf numFmtId="0" fontId="6" fillId="0" borderId="0"/>
    <xf numFmtId="0" fontId="4" fillId="0" borderId="0"/>
  </cellStyleXfs>
  <cellXfs count="635">
    <xf numFmtId="0" fontId="0" fillId="0" borderId="0" xfId="0"/>
    <xf numFmtId="0" fontId="6" fillId="0" borderId="0" xfId="59"/>
    <xf numFmtId="0" fontId="6" fillId="0" borderId="0" xfId="59" applyAlignment="1">
      <alignment horizontal="center"/>
    </xf>
    <xf numFmtId="10" fontId="6" fillId="0" borderId="0" xfId="59" applyNumberFormat="1"/>
    <xf numFmtId="0" fontId="7" fillId="0" borderId="12" xfId="59" applyFont="1" applyBorder="1" applyAlignment="1">
      <alignment horizontal="center" vertical="center" wrapText="1"/>
    </xf>
    <xf numFmtId="0" fontId="7" fillId="0" borderId="14" xfId="59" applyFont="1" applyBorder="1" applyAlignment="1">
      <alignment vertical="center"/>
    </xf>
    <xf numFmtId="0" fontId="6" fillId="0" borderId="0" xfId="57"/>
    <xf numFmtId="14" fontId="6" fillId="0" borderId="0" xfId="57" applyNumberFormat="1"/>
    <xf numFmtId="4" fontId="6" fillId="0" borderId="0" xfId="57" applyNumberFormat="1"/>
    <xf numFmtId="165" fontId="6" fillId="0" borderId="0" xfId="57" applyNumberFormat="1"/>
    <xf numFmtId="10" fontId="6" fillId="0" borderId="0" xfId="57" applyNumberFormat="1"/>
    <xf numFmtId="0" fontId="15" fillId="0" borderId="0" xfId="57" applyFont="1"/>
    <xf numFmtId="0" fontId="14" fillId="0" borderId="0" xfId="59" applyFont="1"/>
    <xf numFmtId="0" fontId="7" fillId="0" borderId="15" xfId="57" applyFont="1" applyBorder="1" applyAlignment="1">
      <alignment horizontal="center" vertical="center" wrapText="1"/>
    </xf>
    <xf numFmtId="10" fontId="18" fillId="0" borderId="0" xfId="62" applyNumberFormat="1" applyFont="1" applyAlignment="1">
      <alignment horizontal="center" vertical="center" wrapText="1"/>
    </xf>
    <xf numFmtId="0" fontId="11" fillId="0" borderId="0" xfId="62"/>
    <xf numFmtId="10" fontId="11" fillId="0" borderId="0" xfId="62" applyNumberFormat="1"/>
    <xf numFmtId="0" fontId="6" fillId="0" borderId="0" xfId="61"/>
    <xf numFmtId="4" fontId="7" fillId="0" borderId="0" xfId="57" applyNumberFormat="1" applyFont="1" applyAlignment="1">
      <alignment horizontal="center" vertical="center"/>
    </xf>
    <xf numFmtId="0" fontId="6" fillId="0" borderId="0" xfId="63" applyAlignment="1">
      <alignment horizontal="center"/>
    </xf>
    <xf numFmtId="0" fontId="24" fillId="0" borderId="21" xfId="59" applyFont="1" applyBorder="1" applyAlignment="1">
      <alignment vertical="center"/>
    </xf>
    <xf numFmtId="0" fontId="7" fillId="0" borderId="28" xfId="62" applyFont="1" applyBorder="1" applyAlignment="1">
      <alignment horizontal="center" vertical="center" wrapText="1"/>
    </xf>
    <xf numFmtId="0" fontId="11" fillId="0" borderId="27" xfId="62" applyBorder="1" applyAlignment="1">
      <alignment horizontal="center" vertical="center" wrapText="1"/>
    </xf>
    <xf numFmtId="14" fontId="6" fillId="0" borderId="0" xfId="62" applyNumberFormat="1" applyFont="1" applyAlignment="1">
      <alignment horizontal="center" vertical="center" wrapText="1"/>
    </xf>
    <xf numFmtId="0" fontId="33" fillId="0" borderId="0" xfId="62" applyFont="1"/>
    <xf numFmtId="4" fontId="6" fillId="0" borderId="0" xfId="57" applyNumberFormat="1" applyAlignment="1">
      <alignment vertical="center"/>
    </xf>
    <xf numFmtId="0" fontId="6" fillId="0" borderId="20" xfId="59" applyBorder="1" applyAlignment="1">
      <alignment vertical="center"/>
    </xf>
    <xf numFmtId="0" fontId="6" fillId="0" borderId="17" xfId="59" applyBorder="1" applyAlignment="1">
      <alignment vertical="center"/>
    </xf>
    <xf numFmtId="0" fontId="6" fillId="0" borderId="16" xfId="59" applyBorder="1" applyAlignment="1">
      <alignment vertical="center"/>
    </xf>
    <xf numFmtId="3" fontId="9" fillId="0" borderId="12" xfId="59" applyNumberFormat="1" applyFont="1" applyBorder="1"/>
    <xf numFmtId="0" fontId="7" fillId="0" borderId="27" xfId="59" applyFont="1" applyBorder="1" applyAlignment="1">
      <alignment vertical="center"/>
    </xf>
    <xf numFmtId="0" fontId="9" fillId="0" borderId="12" xfId="62" applyFont="1" applyBorder="1" applyAlignment="1">
      <alignment horizontal="center" vertical="center" wrapText="1"/>
    </xf>
    <xf numFmtId="0" fontId="19" fillId="0" borderId="18" xfId="62" applyFont="1" applyBorder="1" applyAlignment="1">
      <alignment horizontal="center" vertical="center" wrapText="1"/>
    </xf>
    <xf numFmtId="0" fontId="19" fillId="0" borderId="19" xfId="62" applyFont="1" applyBorder="1" applyAlignment="1">
      <alignment horizontal="center" vertical="center" wrapText="1"/>
    </xf>
    <xf numFmtId="166" fontId="19" fillId="0" borderId="12" xfId="62" applyNumberFormat="1" applyFont="1" applyBorder="1" applyAlignment="1">
      <alignment horizontal="center" vertical="center" wrapText="1"/>
    </xf>
    <xf numFmtId="0" fontId="25" fillId="0" borderId="12" xfId="62" applyFont="1" applyBorder="1" applyAlignment="1">
      <alignment horizontal="center" vertical="center" wrapText="1"/>
    </xf>
    <xf numFmtId="0" fontId="25" fillId="0" borderId="13" xfId="62" applyFont="1" applyBorder="1" applyAlignment="1">
      <alignment horizontal="center" vertical="center" wrapText="1"/>
    </xf>
    <xf numFmtId="0" fontId="7" fillId="0" borderId="15" xfId="59" applyFont="1" applyBorder="1" applyAlignment="1">
      <alignment horizontal="center" vertical="center" wrapText="1"/>
    </xf>
    <xf numFmtId="0" fontId="7" fillId="0" borderId="28" xfId="59" applyFont="1" applyBorder="1" applyAlignment="1">
      <alignment horizontal="center" vertical="center" wrapText="1"/>
    </xf>
    <xf numFmtId="0" fontId="6" fillId="0" borderId="0" xfId="59" applyAlignment="1">
      <alignment vertical="center"/>
    </xf>
    <xf numFmtId="10" fontId="14" fillId="0" borderId="0" xfId="67" applyNumberFormat="1" applyFont="1" applyFill="1" applyBorder="1"/>
    <xf numFmtId="0" fontId="22" fillId="0" borderId="0" xfId="59" applyFont="1"/>
    <xf numFmtId="10" fontId="22" fillId="0" borderId="0" xfId="59" applyNumberFormat="1" applyFont="1"/>
    <xf numFmtId="1" fontId="11" fillId="0" borderId="0" xfId="62" applyNumberFormat="1"/>
    <xf numFmtId="168" fontId="11" fillId="0" borderId="0" xfId="62" applyNumberFormat="1"/>
    <xf numFmtId="166" fontId="6" fillId="0" borderId="0" xfId="62" applyNumberFormat="1" applyFont="1" applyAlignment="1">
      <alignment horizontal="center" vertical="center" wrapText="1"/>
    </xf>
    <xf numFmtId="0" fontId="9" fillId="0" borderId="36" xfId="62" applyFont="1" applyBorder="1" applyAlignment="1">
      <alignment horizontal="center" vertical="center" wrapText="1"/>
    </xf>
    <xf numFmtId="0" fontId="20" fillId="0" borderId="0" xfId="59" applyFont="1"/>
    <xf numFmtId="0" fontId="13" fillId="0" borderId="0" xfId="59" applyFont="1" applyAlignment="1">
      <alignment vertical="center"/>
    </xf>
    <xf numFmtId="0" fontId="18" fillId="0" borderId="0" xfId="57" applyFont="1"/>
    <xf numFmtId="0" fontId="18" fillId="0" borderId="0" xfId="59" applyFont="1"/>
    <xf numFmtId="0" fontId="7" fillId="0" borderId="0" xfId="57" applyFont="1"/>
    <xf numFmtId="0" fontId="6" fillId="0" borderId="31" xfId="59" applyBorder="1" applyAlignment="1">
      <alignment vertical="center"/>
    </xf>
    <xf numFmtId="0" fontId="6" fillId="0" borderId="31" xfId="59" applyBorder="1" applyAlignment="1">
      <alignment horizontal="right" vertical="center"/>
    </xf>
    <xf numFmtId="0" fontId="24" fillId="0" borderId="45" xfId="59" applyFont="1" applyBorder="1" applyAlignment="1">
      <alignment vertical="center"/>
    </xf>
    <xf numFmtId="166" fontId="22" fillId="0" borderId="0" xfId="59" applyNumberFormat="1" applyFont="1"/>
    <xf numFmtId="0" fontId="18" fillId="0" borderId="17" xfId="59" applyFont="1" applyBorder="1" applyAlignment="1">
      <alignment vertical="center"/>
    </xf>
    <xf numFmtId="0" fontId="6" fillId="0" borderId="17" xfId="59" applyBorder="1" applyAlignment="1">
      <alignment horizontal="right" vertical="center"/>
    </xf>
    <xf numFmtId="0" fontId="9" fillId="0" borderId="15" xfId="62" applyFont="1" applyBorder="1" applyAlignment="1">
      <alignment horizontal="center" vertical="center" wrapText="1"/>
    </xf>
    <xf numFmtId="3" fontId="9" fillId="0" borderId="13" xfId="59" applyNumberFormat="1" applyFont="1" applyBorder="1"/>
    <xf numFmtId="3" fontId="19" fillId="0" borderId="18" xfId="59" applyNumberFormat="1" applyFont="1" applyBorder="1"/>
    <xf numFmtId="10" fontId="19" fillId="0" borderId="18" xfId="59" applyNumberFormat="1" applyFont="1" applyBorder="1"/>
    <xf numFmtId="10" fontId="19" fillId="0" borderId="19" xfId="59" applyNumberFormat="1" applyFont="1" applyBorder="1"/>
    <xf numFmtId="3" fontId="19" fillId="0" borderId="19" xfId="59" applyNumberFormat="1" applyFont="1" applyBorder="1"/>
    <xf numFmtId="10" fontId="4" fillId="0" borderId="0" xfId="59" applyNumberFormat="1" applyFont="1" applyAlignment="1">
      <alignment horizontal="right" vertical="center" wrapText="1"/>
    </xf>
    <xf numFmtId="0" fontId="4" fillId="0" borderId="18" xfId="59" applyFont="1" applyBorder="1" applyAlignment="1">
      <alignment horizontal="right" vertical="center" wrapText="1"/>
    </xf>
    <xf numFmtId="10" fontId="4" fillId="0" borderId="19" xfId="59" applyNumberFormat="1" applyFont="1" applyBorder="1" applyAlignment="1">
      <alignment horizontal="right" vertical="center" wrapText="1"/>
    </xf>
    <xf numFmtId="0" fontId="7" fillId="0" borderId="0" xfId="59" applyFont="1" applyAlignment="1">
      <alignment horizontal="center" vertical="center" wrapText="1"/>
    </xf>
    <xf numFmtId="166" fontId="4" fillId="0" borderId="19" xfId="67" applyNumberFormat="1" applyFont="1" applyFill="1" applyBorder="1" applyAlignment="1">
      <alignment horizontal="right" vertical="center"/>
    </xf>
    <xf numFmtId="10" fontId="4" fillId="0" borderId="34" xfId="59" applyNumberFormat="1" applyFont="1" applyBorder="1"/>
    <xf numFmtId="10" fontId="4" fillId="0" borderId="36" xfId="59" applyNumberFormat="1" applyFont="1" applyBorder="1"/>
    <xf numFmtId="3" fontId="4" fillId="0" borderId="23" xfId="59" applyNumberFormat="1" applyFont="1" applyBorder="1"/>
    <xf numFmtId="3" fontId="4" fillId="0" borderId="18" xfId="59" applyNumberFormat="1" applyFont="1" applyBorder="1"/>
    <xf numFmtId="3" fontId="4" fillId="0" borderId="34" xfId="59" applyNumberFormat="1" applyFont="1" applyBorder="1"/>
    <xf numFmtId="3" fontId="4" fillId="0" borderId="25" xfId="59" applyNumberFormat="1" applyFont="1" applyBorder="1"/>
    <xf numFmtId="3" fontId="4" fillId="0" borderId="24" xfId="59" applyNumberFormat="1" applyFont="1" applyBorder="1"/>
    <xf numFmtId="3" fontId="4" fillId="0" borderId="19" xfId="59" applyNumberFormat="1" applyFont="1" applyBorder="1"/>
    <xf numFmtId="3" fontId="4" fillId="0" borderId="36" xfId="59" applyNumberFormat="1" applyFont="1" applyBorder="1"/>
    <xf numFmtId="3" fontId="4" fillId="0" borderId="26" xfId="59" applyNumberFormat="1" applyFont="1" applyBorder="1"/>
    <xf numFmtId="166" fontId="4" fillId="0" borderId="0" xfId="59" applyNumberFormat="1" applyFont="1"/>
    <xf numFmtId="0" fontId="58" fillId="0" borderId="0" xfId="59" applyFont="1"/>
    <xf numFmtId="166" fontId="58" fillId="0" borderId="0" xfId="59" applyNumberFormat="1" applyFont="1"/>
    <xf numFmtId="0" fontId="4" fillId="0" borderId="0" xfId="59" applyFont="1"/>
    <xf numFmtId="0" fontId="4" fillId="33" borderId="17" xfId="59" applyFont="1" applyFill="1" applyBorder="1" applyAlignment="1">
      <alignment vertical="center" wrapText="1"/>
    </xf>
    <xf numFmtId="0" fontId="19" fillId="35" borderId="17" xfId="59" applyFont="1" applyFill="1" applyBorder="1" applyAlignment="1">
      <alignment vertical="center" wrapText="1"/>
    </xf>
    <xf numFmtId="0" fontId="19" fillId="0" borderId="0" xfId="59" applyFont="1" applyAlignment="1">
      <alignment horizontal="right" vertical="center" wrapText="1"/>
    </xf>
    <xf numFmtId="10" fontId="19" fillId="0" borderId="0" xfId="59" applyNumberFormat="1" applyFont="1" applyAlignment="1">
      <alignment horizontal="right" vertical="center" wrapText="1"/>
    </xf>
    <xf numFmtId="10" fontId="19" fillId="0" borderId="19" xfId="59" applyNumberFormat="1" applyFont="1" applyBorder="1" applyAlignment="1">
      <alignment horizontal="right" vertical="center" wrapText="1"/>
    </xf>
    <xf numFmtId="0" fontId="19" fillId="36" borderId="17" xfId="59" applyFont="1" applyFill="1" applyBorder="1" applyAlignment="1">
      <alignment vertical="center" wrapText="1"/>
    </xf>
    <xf numFmtId="0" fontId="19" fillId="34" borderId="17" xfId="59" applyFont="1" applyFill="1" applyBorder="1" applyAlignment="1">
      <alignment vertical="center" wrapText="1"/>
    </xf>
    <xf numFmtId="0" fontId="19" fillId="0" borderId="18" xfId="59" applyFont="1" applyBorder="1" applyAlignment="1">
      <alignment horizontal="right" vertical="center" wrapText="1"/>
    </xf>
    <xf numFmtId="0" fontId="19" fillId="32" borderId="17" xfId="59" applyFont="1" applyFill="1" applyBorder="1" applyAlignment="1">
      <alignment vertical="center" wrapText="1"/>
    </xf>
    <xf numFmtId="1" fontId="25" fillId="0" borderId="32" xfId="62" applyNumberFormat="1" applyFont="1" applyBorder="1" applyAlignment="1">
      <alignment horizontal="center" vertical="center" wrapText="1"/>
    </xf>
    <xf numFmtId="166" fontId="25" fillId="0" borderId="12" xfId="62" applyNumberFormat="1" applyFont="1" applyBorder="1" applyAlignment="1">
      <alignment horizontal="center" vertical="center" wrapText="1"/>
    </xf>
    <xf numFmtId="0" fontId="9" fillId="0" borderId="29" xfId="57" applyFont="1" applyBorder="1" applyAlignment="1">
      <alignment horizontal="center" vertical="center" wrapText="1"/>
    </xf>
    <xf numFmtId="0" fontId="6" fillId="0" borderId="62" xfId="44" applyBorder="1" applyAlignment="1">
      <alignment horizontal="center" vertical="center"/>
    </xf>
    <xf numFmtId="0" fontId="7" fillId="0" borderId="62" xfId="44" applyFont="1" applyBorder="1" applyAlignment="1">
      <alignment horizontal="center" vertical="center" wrapText="1"/>
    </xf>
    <xf numFmtId="0" fontId="6" fillId="0" borderId="62" xfId="44" applyBorder="1" applyAlignment="1">
      <alignment horizontal="center" vertical="center" wrapText="1"/>
    </xf>
    <xf numFmtId="0" fontId="9" fillId="0" borderId="20" xfId="59" applyFont="1" applyBorder="1" applyAlignment="1">
      <alignment vertical="center" wrapText="1"/>
    </xf>
    <xf numFmtId="0" fontId="9" fillId="0" borderId="23" xfId="59" applyFont="1" applyBorder="1" applyAlignment="1">
      <alignment horizontal="right" vertical="center" wrapText="1"/>
    </xf>
    <xf numFmtId="10" fontId="9" fillId="0" borderId="24" xfId="59" applyNumberFormat="1" applyFont="1" applyBorder="1" applyAlignment="1">
      <alignment horizontal="right" vertical="center" wrapText="1"/>
    </xf>
    <xf numFmtId="10" fontId="9" fillId="0" borderId="0" xfId="59" applyNumberFormat="1" applyFont="1" applyAlignment="1">
      <alignment horizontal="right" vertical="center" wrapText="1"/>
    </xf>
    <xf numFmtId="0" fontId="25" fillId="0" borderId="14" xfId="59" applyFont="1" applyBorder="1" applyAlignment="1">
      <alignment vertical="center" wrapText="1"/>
    </xf>
    <xf numFmtId="3" fontId="25" fillId="0" borderId="12" xfId="59" applyNumberFormat="1" applyFont="1" applyBorder="1" applyAlignment="1">
      <alignment horizontal="right" vertical="center"/>
    </xf>
    <xf numFmtId="10" fontId="25" fillId="0" borderId="13" xfId="59" applyNumberFormat="1" applyFont="1" applyBorder="1" applyAlignment="1">
      <alignment horizontal="right" vertical="center" wrapText="1"/>
    </xf>
    <xf numFmtId="0" fontId="7" fillId="0" borderId="0" xfId="59" applyFont="1" applyAlignment="1">
      <alignment vertical="center"/>
    </xf>
    <xf numFmtId="0" fontId="7" fillId="41" borderId="29" xfId="59" applyFont="1" applyFill="1" applyBorder="1" applyAlignment="1">
      <alignment horizontal="center" vertical="center" wrapText="1"/>
    </xf>
    <xf numFmtId="10" fontId="18" fillId="42" borderId="0" xfId="59" applyNumberFormat="1" applyFont="1" applyFill="1"/>
    <xf numFmtId="166" fontId="57" fillId="0" borderId="0" xfId="67" applyNumberFormat="1" applyFont="1" applyFill="1" applyBorder="1"/>
    <xf numFmtId="0" fontId="4" fillId="0" borderId="0" xfId="59" applyFont="1" applyAlignment="1">
      <alignment horizontal="right" vertical="center" wrapText="1"/>
    </xf>
    <xf numFmtId="0" fontId="7" fillId="0" borderId="0" xfId="59" applyFont="1"/>
    <xf numFmtId="0" fontId="21" fillId="0" borderId="0" xfId="59" applyFont="1"/>
    <xf numFmtId="166" fontId="21" fillId="0" borderId="0" xfId="59" applyNumberFormat="1" applyFont="1"/>
    <xf numFmtId="0" fontId="53" fillId="0" borderId="0" xfId="59" applyFont="1"/>
    <xf numFmtId="0" fontId="4" fillId="39" borderId="17" xfId="59" applyFont="1" applyFill="1" applyBorder="1" applyAlignment="1">
      <alignment vertical="center" wrapText="1"/>
    </xf>
    <xf numFmtId="10" fontId="4" fillId="0" borderId="18" xfId="59" applyNumberFormat="1" applyFont="1" applyBorder="1"/>
    <xf numFmtId="10" fontId="4" fillId="0" borderId="19" xfId="59" applyNumberFormat="1" applyFont="1" applyBorder="1"/>
    <xf numFmtId="10" fontId="9" fillId="0" borderId="12" xfId="59" applyNumberFormat="1" applyFont="1" applyBorder="1"/>
    <xf numFmtId="10" fontId="9" fillId="0" borderId="13" xfId="59" applyNumberFormat="1" applyFont="1" applyBorder="1"/>
    <xf numFmtId="10" fontId="4" fillId="0" borderId="23" xfId="59" applyNumberFormat="1" applyFont="1" applyBorder="1"/>
    <xf numFmtId="10" fontId="4" fillId="0" borderId="24" xfId="59" applyNumberFormat="1" applyFont="1" applyBorder="1"/>
    <xf numFmtId="10" fontId="4" fillId="0" borderId="25" xfId="59" applyNumberFormat="1" applyFont="1" applyBorder="1"/>
    <xf numFmtId="10" fontId="4" fillId="0" borderId="26" xfId="59" applyNumberFormat="1" applyFont="1" applyBorder="1"/>
    <xf numFmtId="14" fontId="4" fillId="0" borderId="17" xfId="62" applyNumberFormat="1" applyFont="1" applyBorder="1" applyAlignment="1">
      <alignment horizontal="center" vertical="center" wrapText="1"/>
    </xf>
    <xf numFmtId="10" fontId="25" fillId="0" borderId="0" xfId="59" applyNumberFormat="1" applyFont="1" applyAlignment="1">
      <alignment horizontal="right" vertical="center" wrapText="1"/>
    </xf>
    <xf numFmtId="0" fontId="7" fillId="0" borderId="63" xfId="44" applyFont="1" applyBorder="1" applyAlignment="1">
      <alignment horizontal="center" vertical="center" wrapText="1"/>
    </xf>
    <xf numFmtId="0" fontId="4" fillId="0" borderId="18" xfId="62" applyFont="1" applyBorder="1" applyAlignment="1">
      <alignment horizontal="center" vertical="center" wrapText="1"/>
    </xf>
    <xf numFmtId="0" fontId="4" fillId="0" borderId="34" xfId="62" applyFont="1" applyBorder="1" applyAlignment="1">
      <alignment horizontal="center" vertical="center" wrapText="1"/>
    </xf>
    <xf numFmtId="1" fontId="19" fillId="0" borderId="32" xfId="62" applyNumberFormat="1" applyFont="1" applyBorder="1" applyAlignment="1">
      <alignment horizontal="center" vertical="center" wrapText="1"/>
    </xf>
    <xf numFmtId="1" fontId="19" fillId="0" borderId="33" xfId="62" applyNumberFormat="1" applyFont="1" applyBorder="1" applyAlignment="1">
      <alignment horizontal="center" vertical="center" wrapText="1"/>
    </xf>
    <xf numFmtId="0" fontId="32" fillId="0" borderId="0" xfId="62" applyFont="1" applyAlignment="1">
      <alignment horizontal="center"/>
    </xf>
    <xf numFmtId="166" fontId="19" fillId="0" borderId="13" xfId="62" applyNumberFormat="1" applyFont="1" applyBorder="1" applyAlignment="1">
      <alignment horizontal="center" vertical="center" wrapText="1"/>
    </xf>
    <xf numFmtId="0" fontId="4" fillId="0" borderId="62" xfId="62" applyFont="1" applyBorder="1" applyAlignment="1">
      <alignment horizontal="center" vertical="center" wrapText="1"/>
    </xf>
    <xf numFmtId="0" fontId="4" fillId="0" borderId="28" xfId="62" applyFont="1" applyBorder="1" applyAlignment="1">
      <alignment horizontal="center" vertical="center" wrapText="1"/>
    </xf>
    <xf numFmtId="0" fontId="66" fillId="0" borderId="0" xfId="62" applyFont="1"/>
    <xf numFmtId="10" fontId="18" fillId="0" borderId="0" xfId="59" applyNumberFormat="1" applyFont="1"/>
    <xf numFmtId="0" fontId="19" fillId="0" borderId="0" xfId="59" applyFont="1" applyAlignment="1">
      <alignment vertical="center" wrapText="1"/>
    </xf>
    <xf numFmtId="0" fontId="27" fillId="0" borderId="0" xfId="80" applyFont="1"/>
    <xf numFmtId="0" fontId="4" fillId="0" borderId="0" xfId="80"/>
    <xf numFmtId="10" fontId="15" fillId="0" borderId="0" xfId="57" applyNumberFormat="1" applyFont="1"/>
    <xf numFmtId="0" fontId="57" fillId="0" borderId="0" xfId="80" applyFont="1"/>
    <xf numFmtId="0" fontId="7" fillId="0" borderId="39" xfId="90" applyFont="1" applyBorder="1" applyAlignment="1">
      <alignment horizontal="center" vertical="center"/>
    </xf>
    <xf numFmtId="0" fontId="7" fillId="0" borderId="40" xfId="90" applyFont="1" applyBorder="1" applyAlignment="1">
      <alignment horizontal="center" vertical="center"/>
    </xf>
    <xf numFmtId="0" fontId="7" fillId="0" borderId="12" xfId="90" applyFont="1" applyBorder="1" applyAlignment="1">
      <alignment horizontal="center" vertical="center"/>
    </xf>
    <xf numFmtId="0" fontId="7" fillId="0" borderId="13" xfId="90" applyFont="1" applyBorder="1" applyAlignment="1">
      <alignment horizontal="center" vertical="center"/>
    </xf>
    <xf numFmtId="0" fontId="24" fillId="0" borderId="41" xfId="90" applyFont="1" applyBorder="1" applyAlignment="1">
      <alignment horizontal="left" vertical="center" wrapText="1"/>
    </xf>
    <xf numFmtId="0" fontId="57" fillId="0" borderId="0" xfId="80" applyFont="1" applyAlignment="1">
      <alignment vertical="center"/>
    </xf>
    <xf numFmtId="0" fontId="6" fillId="0" borderId="42" xfId="90" applyBorder="1" applyAlignment="1">
      <alignment horizontal="left" vertical="center" wrapText="1"/>
    </xf>
    <xf numFmtId="0" fontId="24" fillId="0" borderId="42" xfId="90" applyFont="1" applyBorder="1" applyAlignment="1">
      <alignment horizontal="left" vertical="center" wrapText="1"/>
    </xf>
    <xf numFmtId="10" fontId="4" fillId="0" borderId="42" xfId="90" applyNumberFormat="1" applyFont="1" applyBorder="1" applyAlignment="1">
      <alignment horizontal="left" vertical="center" wrapText="1"/>
    </xf>
    <xf numFmtId="0" fontId="4" fillId="0" borderId="42" xfId="90" applyFont="1" applyBorder="1" applyAlignment="1">
      <alignment horizontal="left" vertical="center" wrapText="1"/>
    </xf>
    <xf numFmtId="0" fontId="25" fillId="0" borderId="42" xfId="90" applyFont="1" applyBorder="1" applyAlignment="1">
      <alignment horizontal="left" vertical="center" wrapText="1"/>
    </xf>
    <xf numFmtId="0" fontId="6" fillId="0" borderId="43" xfId="90" applyBorder="1" applyAlignment="1">
      <alignment horizontal="left" vertical="center" wrapText="1"/>
    </xf>
    <xf numFmtId="0" fontId="9" fillId="0" borderId="44" xfId="90" applyFont="1" applyBorder="1" applyAlignment="1">
      <alignment horizontal="left" vertical="center" wrapText="1"/>
    </xf>
    <xf numFmtId="0" fontId="6" fillId="0" borderId="0" xfId="90"/>
    <xf numFmtId="0" fontId="4" fillId="0" borderId="0" xfId="91"/>
    <xf numFmtId="0" fontId="6" fillId="0" borderId="17" xfId="91" applyFont="1" applyBorder="1" applyAlignment="1">
      <alignment horizontal="left" vertical="center"/>
    </xf>
    <xf numFmtId="0" fontId="18" fillId="0" borderId="17" xfId="91" applyFont="1" applyBorder="1" applyAlignment="1">
      <alignment horizontal="left" vertical="center"/>
    </xf>
    <xf numFmtId="0" fontId="31" fillId="0" borderId="14" xfId="91" applyFont="1" applyBorder="1" applyAlignment="1">
      <alignment horizontal="left" wrapText="1"/>
    </xf>
    <xf numFmtId="0" fontId="4" fillId="0" borderId="17" xfId="80" applyBorder="1" applyAlignment="1">
      <alignment horizontal="left" vertical="center" wrapText="1"/>
    </xf>
    <xf numFmtId="166" fontId="4" fillId="0" borderId="19" xfId="80" applyNumberFormat="1" applyBorder="1" applyAlignment="1">
      <alignment vertical="center"/>
    </xf>
    <xf numFmtId="166" fontId="4" fillId="0" borderId="19" xfId="80" applyNumberFormat="1" applyBorder="1" applyAlignment="1">
      <alignment horizontal="right" vertical="center"/>
    </xf>
    <xf numFmtId="0" fontId="19" fillId="0" borderId="17" xfId="80" applyFont="1" applyBorder="1" applyAlignment="1">
      <alignment horizontal="left" vertical="center" wrapText="1"/>
    </xf>
    <xf numFmtId="166" fontId="19" fillId="0" borderId="19" xfId="80" applyNumberFormat="1" applyFont="1" applyBorder="1" applyAlignment="1">
      <alignment horizontal="right" vertical="center"/>
    </xf>
    <xf numFmtId="166" fontId="19" fillId="0" borderId="19" xfId="80" applyNumberFormat="1" applyFont="1" applyBorder="1" applyAlignment="1">
      <alignment vertical="center"/>
    </xf>
    <xf numFmtId="166" fontId="19" fillId="0" borderId="19" xfId="67" applyNumberFormat="1" applyFont="1" applyFill="1" applyBorder="1" applyAlignment="1">
      <alignment horizontal="right" vertical="center"/>
    </xf>
    <xf numFmtId="0" fontId="64" fillId="0" borderId="0" xfId="31" applyFont="1" applyAlignment="1" applyProtection="1"/>
    <xf numFmtId="166" fontId="30" fillId="0" borderId="19" xfId="91" applyNumberFormat="1" applyFont="1" applyBorder="1" applyAlignment="1">
      <alignment horizontal="right" vertical="center"/>
    </xf>
    <xf numFmtId="166" fontId="18" fillId="0" borderId="19" xfId="91" applyNumberFormat="1" applyFont="1" applyBorder="1" applyAlignment="1">
      <alignment horizontal="right" vertical="center"/>
    </xf>
    <xf numFmtId="166" fontId="7" fillId="0" borderId="13" xfId="91" applyNumberFormat="1" applyFont="1" applyBorder="1" applyAlignment="1">
      <alignment horizontal="right" vertical="center"/>
    </xf>
    <xf numFmtId="0" fontId="9" fillId="0" borderId="53" xfId="57" applyFont="1" applyBorder="1" applyAlignment="1">
      <alignment horizontal="right"/>
    </xf>
    <xf numFmtId="14" fontId="7" fillId="0" borderId="29" xfId="57" applyNumberFormat="1" applyFont="1" applyBorder="1" applyAlignment="1">
      <alignment horizontal="center" vertical="center" wrapText="1"/>
    </xf>
    <xf numFmtId="0" fontId="6" fillId="0" borderId="20" xfId="57" applyBorder="1" applyAlignment="1">
      <alignment vertical="center"/>
    </xf>
    <xf numFmtId="169" fontId="4" fillId="0" borderId="24" xfId="57" applyNumberFormat="1" applyFont="1" applyBorder="1" applyAlignment="1">
      <alignment vertical="center"/>
    </xf>
    <xf numFmtId="166" fontId="4" fillId="0" borderId="24" xfId="70" applyNumberFormat="1" applyFont="1" applyFill="1" applyBorder="1" applyAlignment="1">
      <alignment vertical="center"/>
    </xf>
    <xf numFmtId="0" fontId="6" fillId="0" borderId="17" xfId="57" applyBorder="1" applyAlignment="1">
      <alignment vertical="center"/>
    </xf>
    <xf numFmtId="169" fontId="4" fillId="0" borderId="19" xfId="57" applyNumberFormat="1" applyFont="1" applyBorder="1" applyAlignment="1">
      <alignment vertical="center"/>
    </xf>
    <xf numFmtId="166" fontId="4" fillId="0" borderId="26" xfId="70" applyNumberFormat="1" applyFont="1" applyFill="1" applyBorder="1" applyAlignment="1">
      <alignment vertical="center"/>
    </xf>
    <xf numFmtId="0" fontId="4" fillId="0" borderId="17" xfId="59" applyFont="1" applyBorder="1" applyAlignment="1">
      <alignment vertical="center"/>
    </xf>
    <xf numFmtId="166" fontId="19" fillId="0" borderId="26" xfId="70" applyNumberFormat="1" applyFont="1" applyFill="1" applyBorder="1" applyAlignment="1">
      <alignment vertical="center"/>
    </xf>
    <xf numFmtId="0" fontId="19" fillId="0" borderId="17" xfId="59" applyFont="1" applyBorder="1" applyAlignment="1">
      <alignment horizontal="right" vertical="center"/>
    </xf>
    <xf numFmtId="0" fontId="24" fillId="0" borderId="17" xfId="57" applyFont="1" applyBorder="1" applyAlignment="1">
      <alignment vertical="center"/>
    </xf>
    <xf numFmtId="169" fontId="25" fillId="0" borderId="19" xfId="57" applyNumberFormat="1" applyFont="1" applyBorder="1" applyAlignment="1">
      <alignment vertical="center"/>
    </xf>
    <xf numFmtId="166" fontId="25" fillId="0" borderId="26" xfId="70" applyNumberFormat="1" applyFont="1" applyFill="1" applyBorder="1" applyAlignment="1">
      <alignment vertical="center"/>
    </xf>
    <xf numFmtId="166" fontId="4" fillId="0" borderId="25" xfId="70" applyNumberFormat="1" applyFont="1" applyFill="1" applyBorder="1" applyAlignment="1">
      <alignment vertical="center"/>
    </xf>
    <xf numFmtId="0" fontId="7" fillId="0" borderId="14" xfId="57" applyFont="1" applyBorder="1" applyAlignment="1">
      <alignment vertical="center"/>
    </xf>
    <xf numFmtId="169" fontId="9" fillId="0" borderId="13" xfId="57" applyNumberFormat="1" applyFont="1" applyBorder="1" applyAlignment="1">
      <alignment vertical="center"/>
    </xf>
    <xf numFmtId="166" fontId="9" fillId="0" borderId="49" xfId="70" applyNumberFormat="1" applyFont="1" applyFill="1" applyBorder="1" applyAlignment="1">
      <alignment vertical="center"/>
    </xf>
    <xf numFmtId="166" fontId="9" fillId="0" borderId="35" xfId="70" applyNumberFormat="1" applyFont="1" applyFill="1" applyBorder="1" applyAlignment="1">
      <alignment vertical="center"/>
    </xf>
    <xf numFmtId="0" fontId="6" fillId="0" borderId="16" xfId="57" applyBorder="1" applyAlignment="1">
      <alignment vertical="center"/>
    </xf>
    <xf numFmtId="166" fontId="6" fillId="0" borderId="26" xfId="70" applyNumberFormat="1" applyFont="1" applyFill="1" applyBorder="1" applyAlignment="1">
      <alignment vertical="center"/>
    </xf>
    <xf numFmtId="166" fontId="6" fillId="0" borderId="26" xfId="70" applyNumberFormat="1" applyFont="1" applyFill="1" applyBorder="1" applyAlignment="1">
      <alignment horizontal="right" vertical="center"/>
    </xf>
    <xf numFmtId="0" fontId="19" fillId="0" borderId="31" xfId="59" applyFont="1" applyBorder="1" applyAlignment="1">
      <alignment horizontal="right" vertical="center"/>
    </xf>
    <xf numFmtId="0" fontId="24" fillId="0" borderId="14" xfId="57" applyFont="1" applyBorder="1" applyAlignment="1">
      <alignment vertical="center"/>
    </xf>
    <xf numFmtId="166" fontId="24" fillId="0" borderId="35" xfId="70" applyNumberFormat="1" applyFont="1" applyFill="1" applyBorder="1" applyAlignment="1">
      <alignment horizontal="right" vertical="center"/>
    </xf>
    <xf numFmtId="10" fontId="4" fillId="0" borderId="26" xfId="81" applyNumberFormat="1" applyFont="1" applyBorder="1" applyAlignment="1">
      <alignment horizontal="center" vertical="center"/>
    </xf>
    <xf numFmtId="10" fontId="19" fillId="0" borderId="26" xfId="81" applyNumberFormat="1" applyFont="1" applyBorder="1" applyAlignment="1">
      <alignment horizontal="center" vertical="center"/>
    </xf>
    <xf numFmtId="0" fontId="25" fillId="0" borderId="31" xfId="59" applyFont="1" applyBorder="1" applyAlignment="1">
      <alignment vertical="center"/>
    </xf>
    <xf numFmtId="10" fontId="25" fillId="0" borderId="26" xfId="81" applyNumberFormat="1" applyFont="1" applyBorder="1" applyAlignment="1">
      <alignment horizontal="center" vertical="center"/>
    </xf>
    <xf numFmtId="10" fontId="9" fillId="0" borderId="35" xfId="81" applyNumberFormat="1" applyFont="1" applyBorder="1" applyAlignment="1">
      <alignment horizontal="center" vertical="center"/>
    </xf>
    <xf numFmtId="14" fontId="9" fillId="0" borderId="29" xfId="57" applyNumberFormat="1" applyFont="1" applyBorder="1" applyAlignment="1">
      <alignment horizontal="center" vertical="center" wrapText="1"/>
    </xf>
    <xf numFmtId="166" fontId="18" fillId="0" borderId="35" xfId="70" applyNumberFormat="1" applyFont="1" applyFill="1" applyBorder="1" applyAlignment="1">
      <alignment horizontal="right" vertical="center"/>
    </xf>
    <xf numFmtId="10" fontId="4" fillId="0" borderId="0" xfId="70" applyNumberFormat="1" applyFont="1" applyBorder="1" applyAlignment="1">
      <alignment horizontal="center" vertical="center"/>
    </xf>
    <xf numFmtId="10" fontId="19" fillId="0" borderId="0" xfId="70" applyNumberFormat="1" applyFont="1" applyBorder="1" applyAlignment="1">
      <alignment horizontal="center" vertical="center"/>
    </xf>
    <xf numFmtId="0" fontId="25" fillId="0" borderId="31" xfId="59" applyFont="1" applyBorder="1" applyAlignment="1">
      <alignment horizontal="left" vertical="center"/>
    </xf>
    <xf numFmtId="10" fontId="25" fillId="0" borderId="0" xfId="70" applyNumberFormat="1" applyFont="1" applyBorder="1" applyAlignment="1">
      <alignment horizontal="center" vertical="center"/>
    </xf>
    <xf numFmtId="10" fontId="25" fillId="0" borderId="35" xfId="70" applyNumberFormat="1" applyFont="1" applyBorder="1" applyAlignment="1">
      <alignment horizontal="center" vertical="center"/>
    </xf>
    <xf numFmtId="166" fontId="6" fillId="0" borderId="0" xfId="67" applyNumberFormat="1" applyFont="1" applyFill="1" applyBorder="1"/>
    <xf numFmtId="166" fontId="4" fillId="0" borderId="0" xfId="81" applyNumberFormat="1" applyFont="1" applyFill="1" applyBorder="1"/>
    <xf numFmtId="0" fontId="61" fillId="0" borderId="0" xfId="59" applyFont="1"/>
    <xf numFmtId="166" fontId="6" fillId="0" borderId="0" xfId="59" applyNumberFormat="1"/>
    <xf numFmtId="10" fontId="6" fillId="0" borderId="0" xfId="67" applyNumberFormat="1" applyFont="1" applyFill="1" applyBorder="1"/>
    <xf numFmtId="166" fontId="24" fillId="0" borderId="0" xfId="59" applyNumberFormat="1" applyFont="1"/>
    <xf numFmtId="10" fontId="7" fillId="0" borderId="0" xfId="67" applyNumberFormat="1" applyFont="1" applyFill="1" applyBorder="1"/>
    <xf numFmtId="0" fontId="25" fillId="0" borderId="0" xfId="59" applyFont="1"/>
    <xf numFmtId="166" fontId="25" fillId="0" borderId="0" xfId="59" applyNumberFormat="1" applyFont="1"/>
    <xf numFmtId="0" fontId="62" fillId="0" borderId="0" xfId="59" applyFont="1"/>
    <xf numFmtId="0" fontId="13" fillId="0" borderId="27" xfId="80" applyFont="1" applyBorder="1" applyAlignment="1">
      <alignment horizontal="center" vertical="center"/>
    </xf>
    <xf numFmtId="0" fontId="56" fillId="0" borderId="15" xfId="57" applyFont="1" applyBorder="1" applyAlignment="1">
      <alignment horizontal="center" vertical="center" wrapText="1"/>
    </xf>
    <xf numFmtId="0" fontId="56" fillId="0" borderId="0" xfId="57" applyFont="1" applyAlignment="1">
      <alignment horizontal="center" vertical="center" wrapText="1"/>
    </xf>
    <xf numFmtId="2" fontId="87" fillId="0" borderId="51" xfId="80" applyNumberFormat="1" applyFont="1" applyBorder="1" applyAlignment="1">
      <alignment horizontal="right" vertical="center"/>
    </xf>
    <xf numFmtId="166" fontId="87" fillId="0" borderId="24" xfId="80" applyNumberFormat="1" applyFont="1" applyBorder="1" applyAlignment="1">
      <alignment horizontal="right" vertical="center"/>
    </xf>
    <xf numFmtId="2" fontId="88" fillId="0" borderId="37" xfId="80" applyNumberFormat="1" applyFont="1" applyBorder="1" applyAlignment="1">
      <alignment horizontal="right" vertical="center"/>
    </xf>
    <xf numFmtId="2" fontId="88" fillId="0" borderId="38" xfId="80" applyNumberFormat="1" applyFont="1" applyBorder="1" applyAlignment="1">
      <alignment horizontal="right" vertical="center"/>
    </xf>
    <xf numFmtId="166" fontId="88" fillId="0" borderId="38" xfId="80" applyNumberFormat="1" applyFont="1" applyBorder="1" applyAlignment="1">
      <alignment horizontal="right" vertical="center"/>
    </xf>
    <xf numFmtId="166" fontId="88" fillId="0" borderId="19" xfId="80" applyNumberFormat="1" applyFont="1" applyBorder="1" applyAlignment="1">
      <alignment horizontal="right" vertical="center"/>
    </xf>
    <xf numFmtId="2" fontId="87" fillId="0" borderId="37" xfId="80" applyNumberFormat="1" applyFont="1" applyBorder="1" applyAlignment="1">
      <alignment horizontal="right" vertical="center"/>
    </xf>
    <xf numFmtId="166" fontId="87" fillId="0" borderId="38" xfId="80" applyNumberFormat="1" applyFont="1" applyBorder="1" applyAlignment="1">
      <alignment horizontal="right" vertical="center"/>
    </xf>
    <xf numFmtId="166" fontId="87" fillId="0" borderId="19" xfId="80" applyNumberFormat="1" applyFont="1" applyBorder="1" applyAlignment="1">
      <alignment horizontal="right" vertical="center"/>
    </xf>
    <xf numFmtId="2" fontId="88" fillId="0" borderId="52" xfId="80" applyNumberFormat="1" applyFont="1" applyBorder="1" applyAlignment="1">
      <alignment horizontal="right" vertical="center"/>
    </xf>
    <xf numFmtId="166" fontId="88" fillId="0" borderId="22" xfId="80" applyNumberFormat="1" applyFont="1" applyBorder="1" applyAlignment="1">
      <alignment horizontal="right" vertical="center"/>
    </xf>
    <xf numFmtId="2" fontId="89" fillId="0" borderId="46" xfId="80" applyNumberFormat="1" applyFont="1" applyBorder="1" applyAlignment="1">
      <alignment horizontal="right" vertical="center"/>
    </xf>
    <xf numFmtId="166" fontId="89" fillId="0" borderId="47" xfId="80" applyNumberFormat="1" applyFont="1" applyBorder="1" applyAlignment="1">
      <alignment horizontal="right" vertical="center"/>
    </xf>
    <xf numFmtId="166" fontId="89" fillId="0" borderId="50" xfId="80" applyNumberFormat="1" applyFont="1" applyBorder="1" applyAlignment="1">
      <alignment horizontal="right" vertical="center"/>
    </xf>
    <xf numFmtId="0" fontId="4" fillId="0" borderId="0" xfId="59" applyFont="1" applyAlignment="1">
      <alignment horizontal="center" vertical="center" wrapText="1"/>
    </xf>
    <xf numFmtId="0" fontId="25" fillId="0" borderId="19" xfId="62" applyFont="1" applyBorder="1" applyAlignment="1">
      <alignment horizontal="center" vertical="center" wrapText="1"/>
    </xf>
    <xf numFmtId="0" fontId="63" fillId="0" borderId="0" xfId="62" applyFont="1"/>
    <xf numFmtId="0" fontId="64" fillId="0" borderId="0" xfId="31" applyFont="1" applyBorder="1" applyAlignment="1" applyProtection="1"/>
    <xf numFmtId="2" fontId="86" fillId="0" borderId="51" xfId="80" applyNumberFormat="1" applyFont="1" applyBorder="1" applyAlignment="1">
      <alignment horizontal="right" vertical="center"/>
    </xf>
    <xf numFmtId="166" fontId="86" fillId="0" borderId="57" xfId="80" applyNumberFormat="1" applyFont="1" applyBorder="1" applyAlignment="1">
      <alignment horizontal="right" vertical="center"/>
    </xf>
    <xf numFmtId="2" fontId="4" fillId="0" borderId="37" xfId="80" applyNumberFormat="1" applyBorder="1" applyAlignment="1">
      <alignment horizontal="right" vertical="center"/>
    </xf>
    <xf numFmtId="2" fontId="4" fillId="0" borderId="38" xfId="80" applyNumberFormat="1" applyBorder="1" applyAlignment="1">
      <alignment horizontal="right" vertical="center"/>
    </xf>
    <xf numFmtId="166" fontId="4" fillId="0" borderId="0" xfId="67" applyNumberFormat="1" applyFont="1" applyFill="1" applyBorder="1"/>
    <xf numFmtId="169" fontId="29" fillId="0" borderId="18" xfId="91" applyNumberFormat="1" applyFont="1" applyBorder="1" applyAlignment="1">
      <alignment horizontal="right" vertical="center"/>
    </xf>
    <xf numFmtId="169" fontId="31" fillId="0" borderId="12" xfId="91" applyNumberFormat="1" applyFont="1" applyBorder="1" applyAlignment="1">
      <alignment horizontal="right" vertical="center"/>
    </xf>
    <xf numFmtId="14" fontId="19" fillId="0" borderId="17" xfId="62" applyNumberFormat="1" applyFont="1" applyBorder="1" applyAlignment="1">
      <alignment horizontal="right" vertical="center" wrapText="1"/>
    </xf>
    <xf numFmtId="0" fontId="25" fillId="0" borderId="18" xfId="62" applyFont="1" applyBorder="1" applyAlignment="1">
      <alignment horizontal="center" vertical="center" wrapText="1"/>
    </xf>
    <xf numFmtId="0" fontId="4" fillId="0" borderId="36" xfId="62" applyFont="1" applyBorder="1" applyAlignment="1">
      <alignment horizontal="center" vertical="center" wrapText="1"/>
    </xf>
    <xf numFmtId="0" fontId="4" fillId="0" borderId="14" xfId="80" applyBorder="1" applyAlignment="1">
      <alignment horizontal="left" vertical="center" wrapText="1"/>
    </xf>
    <xf numFmtId="0" fontId="19" fillId="0" borderId="0" xfId="0" applyFont="1" applyAlignment="1">
      <alignment horizontal="center"/>
    </xf>
    <xf numFmtId="0" fontId="24" fillId="0" borderId="75" xfId="59" applyFont="1" applyBorder="1" applyAlignment="1">
      <alignment vertical="center"/>
    </xf>
    <xf numFmtId="3" fontId="25" fillId="0" borderId="76" xfId="59" applyNumberFormat="1" applyFont="1" applyBorder="1"/>
    <xf numFmtId="10" fontId="25" fillId="0" borderId="76" xfId="59" applyNumberFormat="1" applyFont="1" applyBorder="1"/>
    <xf numFmtId="10" fontId="25" fillId="0" borderId="77" xfId="59" applyNumberFormat="1" applyFont="1" applyBorder="1"/>
    <xf numFmtId="3" fontId="25" fillId="0" borderId="77" xfId="59" applyNumberFormat="1" applyFont="1" applyBorder="1"/>
    <xf numFmtId="166" fontId="24" fillId="0" borderId="74" xfId="67" applyNumberFormat="1" applyFont="1" applyBorder="1"/>
    <xf numFmtId="10" fontId="6" fillId="0" borderId="0" xfId="67" applyNumberFormat="1" applyFont="1" applyBorder="1"/>
    <xf numFmtId="0" fontId="4" fillId="74" borderId="17" xfId="59" applyFont="1" applyFill="1" applyBorder="1" applyAlignment="1">
      <alignment vertical="center" wrapText="1"/>
    </xf>
    <xf numFmtId="0" fontId="4" fillId="75" borderId="17" xfId="59" applyFont="1" applyFill="1" applyBorder="1" applyAlignment="1">
      <alignment vertical="center" wrapText="1"/>
    </xf>
    <xf numFmtId="166" fontId="4" fillId="76" borderId="26" xfId="70" applyNumberFormat="1" applyFont="1" applyFill="1" applyBorder="1" applyAlignment="1">
      <alignment vertical="center"/>
    </xf>
    <xf numFmtId="166" fontId="4" fillId="76" borderId="26" xfId="70" applyNumberFormat="1" applyFont="1" applyFill="1" applyBorder="1" applyAlignment="1">
      <alignment horizontal="right" vertical="center"/>
    </xf>
    <xf numFmtId="0" fontId="6" fillId="0" borderId="18" xfId="62" applyFont="1" applyBorder="1" applyAlignment="1">
      <alignment horizontal="center" vertical="center" wrapText="1"/>
    </xf>
    <xf numFmtId="2" fontId="6" fillId="0" borderId="19" xfId="62" applyNumberFormat="1" applyFont="1" applyBorder="1" applyAlignment="1">
      <alignment horizontal="center" vertical="center" wrapText="1"/>
    </xf>
    <xf numFmtId="1" fontId="6" fillId="0" borderId="19" xfId="62" applyNumberFormat="1" applyFont="1" applyBorder="1" applyAlignment="1">
      <alignment horizontal="center" vertical="center" wrapText="1"/>
    </xf>
    <xf numFmtId="0" fontId="6" fillId="0" borderId="34" xfId="62" applyFont="1" applyBorder="1" applyAlignment="1">
      <alignment horizontal="center" vertical="center" wrapText="1"/>
    </xf>
    <xf numFmtId="1" fontId="6" fillId="0" borderId="36" xfId="62" applyNumberFormat="1" applyFont="1" applyBorder="1" applyAlignment="1">
      <alignment horizontal="center" vertical="center" wrapText="1"/>
    </xf>
    <xf numFmtId="166" fontId="25" fillId="0" borderId="80" xfId="62" applyNumberFormat="1" applyFont="1" applyBorder="1" applyAlignment="1">
      <alignment horizontal="center" vertical="center" wrapText="1"/>
    </xf>
    <xf numFmtId="166" fontId="19" fillId="0" borderId="81" xfId="62" applyNumberFormat="1" applyFont="1" applyBorder="1" applyAlignment="1">
      <alignment horizontal="center" vertical="center" wrapText="1"/>
    </xf>
    <xf numFmtId="166" fontId="19" fillId="0" borderId="80" xfId="62" applyNumberFormat="1" applyFont="1" applyBorder="1" applyAlignment="1">
      <alignment horizontal="center" vertical="center" wrapText="1"/>
    </xf>
    <xf numFmtId="164" fontId="11" fillId="0" borderId="0" xfId="232" applyFont="1"/>
    <xf numFmtId="0" fontId="5" fillId="0" borderId="0" xfId="31" applyAlignment="1" applyProtection="1"/>
    <xf numFmtId="0" fontId="25" fillId="0" borderId="83" xfId="62" applyFont="1" applyBorder="1" applyAlignment="1">
      <alignment horizontal="center" vertical="center" wrapText="1"/>
    </xf>
    <xf numFmtId="166" fontId="25" fillId="0" borderId="84" xfId="62" applyNumberFormat="1" applyFont="1" applyBorder="1" applyAlignment="1">
      <alignment horizontal="center" vertical="center" wrapText="1"/>
    </xf>
    <xf numFmtId="166" fontId="11" fillId="0" borderId="0" xfId="67" applyNumberFormat="1" applyFont="1"/>
    <xf numFmtId="10" fontId="25" fillId="0" borderId="0" xfId="67" applyNumberFormat="1" applyFont="1" applyFill="1" applyBorder="1" applyAlignment="1">
      <alignment horizontal="right" vertical="center" wrapText="1"/>
    </xf>
    <xf numFmtId="10" fontId="4" fillId="0" borderId="0" xfId="67" applyNumberFormat="1" applyFont="1" applyFill="1" applyBorder="1" applyAlignment="1">
      <alignment horizontal="right" vertical="center" wrapText="1"/>
    </xf>
    <xf numFmtId="10" fontId="19" fillId="0" borderId="0" xfId="67" applyNumberFormat="1" applyFont="1" applyFill="1" applyBorder="1" applyAlignment="1">
      <alignment horizontal="right" vertical="center" wrapText="1"/>
    </xf>
    <xf numFmtId="0" fontId="4" fillId="0" borderId="0" xfId="0" applyFont="1" applyAlignment="1">
      <alignment horizontal="center"/>
    </xf>
    <xf numFmtId="166" fontId="88" fillId="0" borderId="38" xfId="67" applyNumberFormat="1" applyFont="1" applyBorder="1" applyAlignment="1">
      <alignment horizontal="right" vertical="center"/>
    </xf>
    <xf numFmtId="0" fontId="7" fillId="0" borderId="25" xfId="62" applyFont="1" applyBorder="1" applyAlignment="1">
      <alignment horizontal="center" vertical="center" wrapText="1"/>
    </xf>
    <xf numFmtId="0" fontId="11" fillId="0" borderId="25" xfId="62" applyBorder="1" applyAlignment="1">
      <alignment horizontal="center" vertical="center"/>
    </xf>
    <xf numFmtId="0" fontId="11" fillId="0" borderId="26" xfId="62" applyBorder="1" applyAlignment="1">
      <alignment horizontal="center" vertical="center"/>
    </xf>
    <xf numFmtId="170" fontId="57" fillId="0" borderId="0" xfId="80" applyNumberFormat="1" applyFont="1"/>
    <xf numFmtId="0" fontId="7" fillId="0" borderId="13" xfId="59" applyFont="1" applyBorder="1" applyAlignment="1">
      <alignment horizontal="center" vertical="center" wrapText="1"/>
    </xf>
    <xf numFmtId="14" fontId="4" fillId="0" borderId="86" xfId="60" applyNumberFormat="1" applyFont="1" applyBorder="1" applyAlignment="1">
      <alignment horizontal="center" vertical="center"/>
    </xf>
    <xf numFmtId="14" fontId="7" fillId="0" borderId="87" xfId="59" applyNumberFormat="1" applyFont="1" applyBorder="1" applyAlignment="1">
      <alignment horizontal="center" vertical="center"/>
    </xf>
    <xf numFmtId="0" fontId="7" fillId="0" borderId="12" xfId="62" applyFont="1" applyBorder="1" applyAlignment="1">
      <alignment horizontal="center" vertical="center" wrapText="1"/>
    </xf>
    <xf numFmtId="1" fontId="7" fillId="0" borderId="13" xfId="62" applyNumberFormat="1" applyFont="1" applyBorder="1" applyAlignment="1">
      <alignment horizontal="center" vertical="center" wrapText="1"/>
    </xf>
    <xf numFmtId="2" fontId="7" fillId="0" borderId="12" xfId="62" applyNumberFormat="1" applyFont="1" applyBorder="1" applyAlignment="1">
      <alignment horizontal="center" vertical="center" wrapText="1"/>
    </xf>
    <xf numFmtId="0" fontId="7" fillId="0" borderId="30" xfId="59" applyFont="1" applyBorder="1" applyAlignment="1">
      <alignment vertical="center"/>
    </xf>
    <xf numFmtId="10" fontId="4" fillId="0" borderId="0" xfId="80" applyNumberFormat="1"/>
    <xf numFmtId="0" fontId="4" fillId="0" borderId="0" xfId="80" applyAlignment="1">
      <alignment horizontal="right"/>
    </xf>
    <xf numFmtId="0" fontId="91" fillId="0" borderId="0" xfId="80" applyFont="1" applyAlignment="1">
      <alignment vertical="top"/>
    </xf>
    <xf numFmtId="14" fontId="4" fillId="0" borderId="88" xfId="60" applyNumberFormat="1" applyFont="1" applyBorder="1" applyAlignment="1">
      <alignment horizontal="center" vertical="center"/>
    </xf>
    <xf numFmtId="0" fontId="6" fillId="0" borderId="81" xfId="62" applyFont="1" applyBorder="1" applyAlignment="1">
      <alignment horizontal="center" vertical="center" wrapText="1"/>
    </xf>
    <xf numFmtId="0" fontId="4" fillId="0" borderId="81" xfId="62" applyFont="1" applyBorder="1" applyAlignment="1">
      <alignment horizontal="center" vertical="center" wrapText="1"/>
    </xf>
    <xf numFmtId="2" fontId="6" fillId="0" borderId="26" xfId="62" applyNumberFormat="1" applyFont="1" applyBorder="1" applyAlignment="1">
      <alignment horizontal="center" vertical="center" wrapText="1"/>
    </xf>
    <xf numFmtId="1" fontId="6" fillId="0" borderId="80" xfId="62" applyNumberFormat="1" applyFont="1" applyBorder="1" applyAlignment="1">
      <alignment horizontal="center" vertical="center" wrapText="1"/>
    </xf>
    <xf numFmtId="14" fontId="4" fillId="0" borderId="89" xfId="60" applyNumberFormat="1" applyFont="1" applyBorder="1" applyAlignment="1">
      <alignment horizontal="center" vertical="center"/>
    </xf>
    <xf numFmtId="0" fontId="6" fillId="0" borderId="90" xfId="62" applyFont="1" applyBorder="1" applyAlignment="1">
      <alignment horizontal="center" vertical="center" wrapText="1"/>
    </xf>
    <xf numFmtId="0" fontId="4" fillId="0" borderId="90" xfId="62" applyFont="1" applyBorder="1" applyAlignment="1">
      <alignment horizontal="center" vertical="center" wrapText="1"/>
    </xf>
    <xf numFmtId="2" fontId="6" fillId="0" borderId="91" xfId="62" applyNumberFormat="1" applyFont="1" applyBorder="1" applyAlignment="1">
      <alignment horizontal="center" vertical="center" wrapText="1"/>
    </xf>
    <xf numFmtId="1" fontId="6" fillId="0" borderId="91" xfId="62" applyNumberFormat="1" applyFont="1" applyBorder="1" applyAlignment="1">
      <alignment horizontal="center" vertical="center" wrapText="1"/>
    </xf>
    <xf numFmtId="166" fontId="4" fillId="0" borderId="24" xfId="59" applyNumberFormat="1" applyFont="1" applyBorder="1"/>
    <xf numFmtId="166" fontId="4" fillId="0" borderId="19" xfId="59" applyNumberFormat="1" applyFont="1" applyBorder="1"/>
    <xf numFmtId="166" fontId="19" fillId="0" borderId="19" xfId="59" applyNumberFormat="1" applyFont="1" applyBorder="1"/>
    <xf numFmtId="166" fontId="4" fillId="0" borderId="36" xfId="59" applyNumberFormat="1" applyFont="1" applyBorder="1"/>
    <xf numFmtId="166" fontId="25" fillId="0" borderId="77" xfId="59" applyNumberFormat="1" applyFont="1" applyBorder="1"/>
    <xf numFmtId="166" fontId="9" fillId="0" borderId="13" xfId="59" applyNumberFormat="1" applyFont="1" applyBorder="1"/>
    <xf numFmtId="0" fontId="7" fillId="0" borderId="26" xfId="44" applyFont="1" applyBorder="1" applyAlignment="1">
      <alignment horizontal="center" vertical="center"/>
    </xf>
    <xf numFmtId="0" fontId="6" fillId="0" borderId="25" xfId="44" applyBorder="1" applyAlignment="1">
      <alignment horizontal="center" vertical="center"/>
    </xf>
    <xf numFmtId="0" fontId="7" fillId="0" borderId="25" xfId="44" applyFont="1" applyBorder="1" applyAlignment="1">
      <alignment horizontal="center" vertical="center"/>
    </xf>
    <xf numFmtId="0" fontId="6" fillId="77" borderId="0" xfId="59" applyFill="1"/>
    <xf numFmtId="166" fontId="6" fillId="77" borderId="0" xfId="67" applyNumberFormat="1" applyFont="1" applyFill="1" applyBorder="1"/>
    <xf numFmtId="0" fontId="4" fillId="77" borderId="0" xfId="59" applyFont="1" applyFill="1"/>
    <xf numFmtId="166" fontId="4" fillId="77" borderId="0" xfId="81" applyNumberFormat="1" applyFont="1" applyFill="1" applyBorder="1"/>
    <xf numFmtId="0" fontId="27" fillId="0" borderId="0" xfId="80" applyFont="1" applyAlignment="1">
      <alignment vertical="top"/>
    </xf>
    <xf numFmtId="0" fontId="4" fillId="0" borderId="56" xfId="80" applyBorder="1" applyAlignment="1">
      <alignment horizontal="left" vertical="center" wrapText="1"/>
    </xf>
    <xf numFmtId="0" fontId="9" fillId="0" borderId="34" xfId="62" applyFont="1" applyBorder="1" applyAlignment="1">
      <alignment horizontal="center" vertical="center" wrapText="1"/>
    </xf>
    <xf numFmtId="0" fontId="11" fillId="0" borderId="34" xfId="62" applyBorder="1" applyAlignment="1">
      <alignment horizontal="center" vertical="center"/>
    </xf>
    <xf numFmtId="0" fontId="11" fillId="0" borderId="36" xfId="62" applyBorder="1" applyAlignment="1">
      <alignment horizontal="center" vertical="center"/>
    </xf>
    <xf numFmtId="0" fontId="20" fillId="0" borderId="0" xfId="59" applyFont="1" applyAlignment="1">
      <alignment horizontal="left"/>
    </xf>
    <xf numFmtId="9" fontId="6" fillId="0" borderId="0" xfId="67" applyFont="1"/>
    <xf numFmtId="0" fontId="9" fillId="0" borderId="0" xfId="59" applyFont="1" applyAlignment="1">
      <alignment vertical="center" wrapText="1"/>
    </xf>
    <xf numFmtId="0" fontId="4" fillId="0" borderId="0" xfId="59" applyFont="1" applyAlignment="1">
      <alignment vertical="center" wrapText="1"/>
    </xf>
    <xf numFmtId="10" fontId="6" fillId="0" borderId="0" xfId="67" applyNumberFormat="1" applyFont="1" applyFill="1" applyBorder="1" applyAlignment="1">
      <alignment vertical="center"/>
    </xf>
    <xf numFmtId="0" fontId="25" fillId="0" borderId="0" xfId="59" applyFont="1" applyAlignment="1">
      <alignment vertical="center" wrapText="1"/>
    </xf>
    <xf numFmtId="10" fontId="18" fillId="0" borderId="0" xfId="67" applyNumberFormat="1" applyFont="1" applyFill="1" applyBorder="1" applyAlignment="1">
      <alignment vertical="center"/>
    </xf>
    <xf numFmtId="10" fontId="18" fillId="0" borderId="0" xfId="67" applyNumberFormat="1" applyFont="1" applyFill="1" applyBorder="1"/>
    <xf numFmtId="166" fontId="6" fillId="0" borderId="0" xfId="57" applyNumberFormat="1"/>
    <xf numFmtId="166" fontId="25" fillId="0" borderId="81" xfId="62" applyNumberFormat="1" applyFont="1" applyBorder="1" applyAlignment="1">
      <alignment horizontal="center" vertical="center" wrapText="1"/>
    </xf>
    <xf numFmtId="1" fontId="25" fillId="0" borderId="33" xfId="62" applyNumberFormat="1" applyFont="1" applyBorder="1" applyAlignment="1">
      <alignment horizontal="center" vertical="center" wrapText="1"/>
    </xf>
    <xf numFmtId="166" fontId="4" fillId="77" borderId="0" xfId="67" applyNumberFormat="1" applyFont="1" applyFill="1" applyBorder="1"/>
    <xf numFmtId="166" fontId="9" fillId="0" borderId="0" xfId="67" applyNumberFormat="1" applyFont="1" applyFill="1" applyBorder="1" applyAlignment="1">
      <alignment vertical="center" wrapText="1"/>
    </xf>
    <xf numFmtId="166" fontId="6" fillId="0" borderId="0" xfId="67" applyNumberFormat="1" applyFont="1"/>
    <xf numFmtId="166" fontId="9" fillId="0" borderId="53" xfId="67" applyNumberFormat="1" applyFont="1" applyFill="1" applyBorder="1" applyAlignment="1"/>
    <xf numFmtId="3" fontId="6" fillId="0" borderId="0" xfId="59" applyNumberFormat="1"/>
    <xf numFmtId="166" fontId="6" fillId="0" borderId="0" xfId="67" applyNumberFormat="1" applyFont="1" applyAlignment="1"/>
    <xf numFmtId="0" fontId="23" fillId="26" borderId="0" xfId="57" applyFont="1" applyFill="1" applyAlignment="1">
      <alignment horizontal="left"/>
    </xf>
    <xf numFmtId="0" fontId="23" fillId="38" borderId="0" xfId="57" applyFont="1" applyFill="1" applyAlignment="1">
      <alignment horizontal="left"/>
    </xf>
    <xf numFmtId="0" fontId="26" fillId="25" borderId="0" xfId="57" applyFont="1" applyFill="1" applyAlignment="1">
      <alignment horizontal="left" vertical="center"/>
    </xf>
    <xf numFmtId="0" fontId="54" fillId="0" borderId="0" xfId="57" applyFont="1" applyAlignment="1">
      <alignment horizontal="center"/>
    </xf>
    <xf numFmtId="0" fontId="6" fillId="0" borderId="0" xfId="57" applyAlignment="1">
      <alignment horizontal="center"/>
    </xf>
    <xf numFmtId="0" fontId="23" fillId="25" borderId="0" xfId="57" applyFont="1" applyFill="1" applyAlignment="1">
      <alignment horizontal="left"/>
    </xf>
    <xf numFmtId="0" fontId="23" fillId="37" borderId="0" xfId="57" applyFont="1" applyFill="1" applyAlignment="1">
      <alignment horizontal="left"/>
    </xf>
    <xf numFmtId="0" fontId="23" fillId="37" borderId="53" xfId="57" applyFont="1" applyFill="1" applyBorder="1" applyAlignment="1">
      <alignment horizontal="left"/>
    </xf>
    <xf numFmtId="0" fontId="18" fillId="0" borderId="0" xfId="57" applyFont="1" applyAlignment="1">
      <alignment horizontal="center" vertical="center" wrapText="1"/>
    </xf>
    <xf numFmtId="14" fontId="19" fillId="0" borderId="86" xfId="60" applyNumberFormat="1" applyFont="1" applyBorder="1" applyAlignment="1">
      <alignment horizontal="center" vertical="center"/>
    </xf>
    <xf numFmtId="0" fontId="18" fillId="0" borderId="34" xfId="62" applyFont="1" applyBorder="1" applyAlignment="1">
      <alignment horizontal="center" vertical="center" wrapText="1"/>
    </xf>
    <xf numFmtId="0" fontId="19" fillId="0" borderId="34" xfId="62" applyFont="1" applyBorder="1" applyAlignment="1">
      <alignment horizontal="center" vertical="center" wrapText="1"/>
    </xf>
    <xf numFmtId="2" fontId="18" fillId="0" borderId="19" xfId="62" applyNumberFormat="1" applyFont="1" applyBorder="1" applyAlignment="1">
      <alignment horizontal="center" vertical="center" wrapText="1"/>
    </xf>
    <xf numFmtId="1" fontId="18" fillId="0" borderId="36" xfId="62" applyNumberFormat="1" applyFont="1" applyBorder="1" applyAlignment="1">
      <alignment horizontal="center" vertical="center" wrapText="1"/>
    </xf>
    <xf numFmtId="0" fontId="53" fillId="0" borderId="0" xfId="44" applyFont="1" applyAlignment="1">
      <alignment vertical="center" wrapText="1"/>
    </xf>
    <xf numFmtId="0" fontId="53" fillId="0" borderId="85" xfId="44" applyFont="1" applyBorder="1" applyAlignment="1">
      <alignment vertical="center" wrapText="1"/>
    </xf>
    <xf numFmtId="0" fontId="20" fillId="0" borderId="0" xfId="61" applyFont="1"/>
    <xf numFmtId="0" fontId="7" fillId="0" borderId="15" xfId="60" applyFont="1" applyBorder="1" applyAlignment="1">
      <alignment horizontal="center" vertical="center" wrapText="1"/>
    </xf>
    <xf numFmtId="0" fontId="7" fillId="0" borderId="28" xfId="60" applyFont="1" applyBorder="1" applyAlignment="1">
      <alignment horizontal="center" vertical="center" wrapText="1"/>
    </xf>
    <xf numFmtId="0" fontId="7" fillId="0" borderId="29" xfId="60" applyFont="1" applyBorder="1" applyAlignment="1">
      <alignment horizontal="center" vertical="center" wrapText="1"/>
    </xf>
    <xf numFmtId="0" fontId="4" fillId="0" borderId="30" xfId="91" applyBorder="1"/>
    <xf numFmtId="169" fontId="4" fillId="0" borderId="18" xfId="80" applyNumberFormat="1" applyBorder="1" applyAlignment="1">
      <alignment vertical="center"/>
    </xf>
    <xf numFmtId="169" fontId="19" fillId="0" borderId="18" xfId="91" applyNumberFormat="1" applyFont="1" applyBorder="1" applyAlignment="1">
      <alignment horizontal="right" vertical="center"/>
    </xf>
    <xf numFmtId="166" fontId="7" fillId="0" borderId="13" xfId="91" applyNumberFormat="1" applyFont="1" applyBorder="1" applyAlignment="1">
      <alignment horizontal="right"/>
    </xf>
    <xf numFmtId="169" fontId="4" fillId="0" borderId="0" xfId="91" applyNumberFormat="1"/>
    <xf numFmtId="166" fontId="4" fillId="0" borderId="35" xfId="80" applyNumberFormat="1" applyBorder="1" applyAlignment="1">
      <alignment horizontal="right" vertical="center"/>
    </xf>
    <xf numFmtId="14" fontId="7" fillId="0" borderId="0" xfId="59" applyNumberFormat="1" applyFont="1"/>
    <xf numFmtId="0" fontId="13" fillId="0" borderId="0" xfId="59" applyFont="1" applyAlignment="1">
      <alignment horizontal="left" vertical="center"/>
    </xf>
    <xf numFmtId="166" fontId="4" fillId="0" borderId="35" xfId="80" applyNumberFormat="1" applyBorder="1" applyAlignment="1">
      <alignment vertical="center"/>
    </xf>
    <xf numFmtId="0" fontId="54" fillId="0" borderId="0" xfId="59" applyFont="1" applyAlignment="1">
      <alignment horizontal="left"/>
    </xf>
    <xf numFmtId="0" fontId="92" fillId="0" borderId="83" xfId="62" applyFont="1" applyBorder="1" applyAlignment="1">
      <alignment horizontal="center" vertical="center" wrapText="1"/>
    </xf>
    <xf numFmtId="166" fontId="92" fillId="0" borderId="84" xfId="62" applyNumberFormat="1" applyFont="1" applyBorder="1" applyAlignment="1">
      <alignment horizontal="center" vertical="center" wrapText="1"/>
    </xf>
    <xf numFmtId="10" fontId="6" fillId="0" borderId="0" xfId="67" applyNumberFormat="1" applyFont="1"/>
    <xf numFmtId="10" fontId="4" fillId="0" borderId="0" xfId="67" applyNumberFormat="1"/>
    <xf numFmtId="166" fontId="4" fillId="0" borderId="26" xfId="59" applyNumberFormat="1" applyFont="1" applyBorder="1"/>
    <xf numFmtId="0" fontId="7" fillId="0" borderId="60" xfId="44" applyFont="1" applyBorder="1" applyAlignment="1">
      <alignment horizontal="center" vertical="center"/>
    </xf>
    <xf numFmtId="0" fontId="6" fillId="0" borderId="59" xfId="44" applyBorder="1" applyAlignment="1">
      <alignment horizontal="center" vertical="center"/>
    </xf>
    <xf numFmtId="0" fontId="7" fillId="0" borderId="59" xfId="44" applyFont="1" applyBorder="1" applyAlignment="1">
      <alignment horizontal="center" vertical="center"/>
    </xf>
    <xf numFmtId="0" fontId="19" fillId="0" borderId="36" xfId="62" applyFont="1" applyBorder="1" applyAlignment="1">
      <alignment horizontal="center" vertical="center" wrapText="1"/>
    </xf>
    <xf numFmtId="0" fontId="7" fillId="0" borderId="23" xfId="62" applyFont="1" applyBorder="1" applyAlignment="1">
      <alignment horizontal="center" vertical="center" wrapText="1"/>
    </xf>
    <xf numFmtId="0" fontId="11" fillId="0" borderId="23" xfId="62" applyBorder="1" applyAlignment="1">
      <alignment horizontal="center" vertical="center"/>
    </xf>
    <xf numFmtId="0" fontId="11" fillId="0" borderId="24" xfId="62" applyBorder="1" applyAlignment="1">
      <alignment horizontal="center" vertical="center"/>
    </xf>
    <xf numFmtId="10" fontId="7" fillId="0" borderId="29" xfId="57" applyNumberFormat="1" applyFont="1" applyBorder="1" applyAlignment="1">
      <alignment horizontal="center" vertical="center" wrapText="1"/>
    </xf>
    <xf numFmtId="0" fontId="18" fillId="0" borderId="0" xfId="57" applyFont="1" applyAlignment="1">
      <alignment horizontal="left" vertical="center" wrapText="1"/>
    </xf>
    <xf numFmtId="49" fontId="6" fillId="0" borderId="17" xfId="62" applyNumberFormat="1" applyFont="1" applyBorder="1" applyAlignment="1">
      <alignment horizontal="center" vertical="center" wrapText="1"/>
    </xf>
    <xf numFmtId="169" fontId="6" fillId="0" borderId="19" xfId="233" applyNumberFormat="1" applyBorder="1" applyAlignment="1">
      <alignment horizontal="right" vertical="center" indent="1"/>
    </xf>
    <xf numFmtId="166" fontId="4" fillId="0" borderId="24" xfId="70" applyNumberFormat="1" applyFont="1" applyFill="1" applyBorder="1" applyAlignment="1">
      <alignment horizontal="right" vertical="center"/>
    </xf>
    <xf numFmtId="169" fontId="4" fillId="0" borderId="19" xfId="233" applyNumberFormat="1" applyFont="1" applyBorder="1" applyAlignment="1">
      <alignment horizontal="right" vertical="center" indent="1"/>
    </xf>
    <xf numFmtId="49" fontId="6" fillId="0" borderId="31" xfId="62" applyNumberFormat="1" applyFont="1" applyBorder="1" applyAlignment="1">
      <alignment horizontal="center" vertical="center" wrapText="1"/>
    </xf>
    <xf numFmtId="169" fontId="6" fillId="0" borderId="36" xfId="233" applyNumberFormat="1" applyBorder="1" applyAlignment="1">
      <alignment horizontal="right" vertical="center" indent="1"/>
    </xf>
    <xf numFmtId="169" fontId="6" fillId="76" borderId="36" xfId="233" applyNumberFormat="1" applyFill="1" applyBorder="1" applyAlignment="1">
      <alignment horizontal="right" vertical="center" indent="1"/>
    </xf>
    <xf numFmtId="0" fontId="6" fillId="0" borderId="14" xfId="62" applyFont="1" applyBorder="1" applyAlignment="1">
      <alignment horizontal="center" vertical="center" wrapText="1"/>
    </xf>
    <xf numFmtId="0" fontId="6" fillId="0" borderId="12" xfId="62" applyFont="1" applyBorder="1" applyAlignment="1">
      <alignment horizontal="center" vertical="center" wrapText="1"/>
    </xf>
    <xf numFmtId="169" fontId="4" fillId="0" borderId="13" xfId="62" applyNumberFormat="1" applyFont="1" applyBorder="1" applyAlignment="1">
      <alignment horizontal="right" vertical="center" wrapText="1" indent="1"/>
    </xf>
    <xf numFmtId="166" fontId="4" fillId="0" borderId="35" xfId="70" applyNumberFormat="1" applyFont="1" applyFill="1" applyBorder="1" applyAlignment="1">
      <alignment vertical="center"/>
    </xf>
    <xf numFmtId="0" fontId="23" fillId="0" borderId="0" xfId="57" applyFont="1" applyAlignment="1">
      <alignment horizontal="left"/>
    </xf>
    <xf numFmtId="0" fontId="7" fillId="0" borderId="27" xfId="57" applyFont="1" applyBorder="1" applyAlignment="1">
      <alignment horizontal="center" vertical="center" wrapText="1"/>
    </xf>
    <xf numFmtId="14" fontId="7" fillId="0" borderId="94" xfId="46" applyNumberFormat="1" applyFont="1" applyBorder="1" applyAlignment="1">
      <alignment horizontal="center" vertical="center"/>
    </xf>
    <xf numFmtId="14" fontId="7" fillId="0" borderId="95" xfId="46" applyNumberFormat="1" applyFont="1" applyBorder="1" applyAlignment="1">
      <alignment horizontal="center" vertical="center"/>
    </xf>
    <xf numFmtId="0" fontId="4" fillId="0" borderId="0" xfId="46" applyFont="1" applyAlignment="1">
      <alignment vertical="center"/>
    </xf>
    <xf numFmtId="0" fontId="9" fillId="0" borderId="97" xfId="46" applyFont="1" applyBorder="1" applyAlignment="1">
      <alignment horizontal="center" vertical="center"/>
    </xf>
    <xf numFmtId="0" fontId="9" fillId="0" borderId="98" xfId="46" applyFont="1" applyBorder="1" applyAlignment="1">
      <alignment horizontal="center" vertical="center"/>
    </xf>
    <xf numFmtId="0" fontId="4" fillId="0" borderId="93" xfId="46" applyFont="1" applyBorder="1" applyAlignment="1">
      <alignment vertical="center"/>
    </xf>
    <xf numFmtId="164" fontId="6" fillId="0" borderId="94" xfId="88" applyFont="1" applyBorder="1" applyAlignment="1">
      <alignment horizontal="right" vertical="center" wrapText="1"/>
    </xf>
    <xf numFmtId="164" fontId="6" fillId="0" borderId="95" xfId="88" applyFont="1" applyBorder="1" applyAlignment="1">
      <alignment horizontal="right" vertical="center" wrapText="1"/>
    </xf>
    <xf numFmtId="164" fontId="6" fillId="0" borderId="99" xfId="88" applyFont="1" applyBorder="1" applyAlignment="1">
      <alignment horizontal="right" vertical="center" wrapText="1"/>
    </xf>
    <xf numFmtId="166" fontId="4" fillId="0" borderId="0" xfId="67" applyNumberFormat="1" applyFont="1" applyAlignment="1">
      <alignment vertical="center"/>
    </xf>
    <xf numFmtId="0" fontId="4" fillId="0" borderId="100" xfId="46" applyFont="1" applyBorder="1" applyAlignment="1">
      <alignment vertical="center"/>
    </xf>
    <xf numFmtId="164" fontId="6" fillId="0" borderId="101" xfId="88" applyFont="1" applyBorder="1" applyAlignment="1">
      <alignment horizontal="right" vertical="center" wrapText="1"/>
    </xf>
    <xf numFmtId="0" fontId="19" fillId="0" borderId="100" xfId="46" applyFont="1" applyBorder="1" applyAlignment="1">
      <alignment vertical="center"/>
    </xf>
    <xf numFmtId="10" fontId="24" fillId="0" borderId="101" xfId="46" applyNumberFormat="1" applyFont="1" applyBorder="1" applyAlignment="1">
      <alignment horizontal="right" vertical="center" wrapText="1"/>
    </xf>
    <xf numFmtId="10" fontId="24" fillId="0" borderId="99" xfId="46" applyNumberFormat="1" applyFont="1" applyBorder="1" applyAlignment="1">
      <alignment horizontal="right" vertical="center" wrapText="1"/>
    </xf>
    <xf numFmtId="10" fontId="18" fillId="0" borderId="99" xfId="46" applyNumberFormat="1" applyFont="1" applyBorder="1" applyAlignment="1">
      <alignment horizontal="right" vertical="center" wrapText="1"/>
    </xf>
    <xf numFmtId="171" fontId="19" fillId="0" borderId="0" xfId="88" applyNumberFormat="1" applyFont="1" applyAlignment="1">
      <alignment vertical="center"/>
    </xf>
    <xf numFmtId="0" fontId="19" fillId="0" borderId="0" xfId="46" applyFont="1" applyAlignment="1">
      <alignment vertical="center"/>
    </xf>
    <xf numFmtId="0" fontId="19" fillId="0" borderId="96" xfId="46" applyFont="1" applyBorder="1" applyAlignment="1">
      <alignment vertical="center"/>
    </xf>
    <xf numFmtId="10" fontId="24" fillId="0" borderId="97" xfId="46" applyNumberFormat="1" applyFont="1" applyBorder="1" applyAlignment="1">
      <alignment horizontal="right" vertical="center" wrapText="1"/>
    </xf>
    <xf numFmtId="10" fontId="18" fillId="0" borderId="98" xfId="46" applyNumberFormat="1" applyFont="1" applyBorder="1" applyAlignment="1">
      <alignment horizontal="right" vertical="center" wrapText="1"/>
    </xf>
    <xf numFmtId="10" fontId="24" fillId="0" borderId="98" xfId="46" applyNumberFormat="1" applyFont="1" applyBorder="1" applyAlignment="1">
      <alignment horizontal="right" vertical="center" wrapText="1"/>
    </xf>
    <xf numFmtId="172" fontId="19" fillId="0" borderId="0" xfId="88" applyNumberFormat="1" applyFont="1" applyAlignment="1">
      <alignment vertical="center"/>
    </xf>
    <xf numFmtId="0" fontId="4" fillId="0" borderId="0" xfId="46" applyFont="1"/>
    <xf numFmtId="0" fontId="7" fillId="0" borderId="105" xfId="57" applyFont="1" applyBorder="1" applyAlignment="1">
      <alignment horizontal="center" vertical="center" wrapText="1"/>
    </xf>
    <xf numFmtId="0" fontId="7" fillId="0" borderId="106" xfId="57" applyFont="1" applyBorder="1" applyAlignment="1">
      <alignment horizontal="center" vertical="center" wrapText="1"/>
    </xf>
    <xf numFmtId="4" fontId="6" fillId="0" borderId="107" xfId="57" applyNumberFormat="1" applyBorder="1" applyAlignment="1">
      <alignment horizontal="left" vertical="center" indent="1"/>
    </xf>
    <xf numFmtId="3" fontId="6" fillId="0" borderId="108" xfId="57" applyNumberFormat="1" applyBorder="1" applyAlignment="1">
      <alignment horizontal="right" vertical="center" indent="1"/>
    </xf>
    <xf numFmtId="3" fontId="6" fillId="0" borderId="109" xfId="57" applyNumberFormat="1" applyBorder="1" applyAlignment="1">
      <alignment horizontal="right" vertical="center" indent="1"/>
    </xf>
    <xf numFmtId="3" fontId="6" fillId="0" borderId="110" xfId="57" applyNumberFormat="1" applyBorder="1" applyAlignment="1">
      <alignment horizontal="right" vertical="center" indent="1"/>
    </xf>
    <xf numFmtId="3" fontId="6" fillId="0" borderId="85" xfId="57" applyNumberFormat="1" applyBorder="1" applyAlignment="1">
      <alignment horizontal="center" vertical="center"/>
    </xf>
    <xf numFmtId="3" fontId="6" fillId="0" borderId="26" xfId="57" applyNumberFormat="1" applyBorder="1" applyAlignment="1">
      <alignment horizontal="center" vertical="center"/>
    </xf>
    <xf numFmtId="10" fontId="6" fillId="0" borderId="111" xfId="81" applyNumberFormat="1" applyFont="1" applyFill="1" applyBorder="1" applyAlignment="1">
      <alignment horizontal="left" vertical="center" indent="1"/>
    </xf>
    <xf numFmtId="3" fontId="4" fillId="0" borderId="112" xfId="234" applyNumberFormat="1" applyBorder="1" applyAlignment="1">
      <alignment horizontal="right" vertical="center" indent="1"/>
    </xf>
    <xf numFmtId="3" fontId="4" fillId="0" borderId="113" xfId="234" applyNumberFormat="1" applyBorder="1" applyAlignment="1">
      <alignment horizontal="right" vertical="center" indent="1"/>
    </xf>
    <xf numFmtId="3" fontId="4" fillId="0" borderId="114" xfId="234" applyNumberFormat="1" applyBorder="1" applyAlignment="1">
      <alignment horizontal="right" vertical="center" indent="1"/>
    </xf>
    <xf numFmtId="3" fontId="6" fillId="0" borderId="42" xfId="57" applyNumberFormat="1" applyBorder="1" applyAlignment="1">
      <alignment horizontal="center" vertical="center"/>
    </xf>
    <xf numFmtId="3" fontId="6" fillId="0" borderId="19" xfId="57" applyNumberFormat="1" applyBorder="1" applyAlignment="1">
      <alignment horizontal="center" vertical="center"/>
    </xf>
    <xf numFmtId="3" fontId="6" fillId="0" borderId="112" xfId="57" applyNumberFormat="1" applyBorder="1" applyAlignment="1">
      <alignment horizontal="right" vertical="center" indent="1"/>
    </xf>
    <xf numFmtId="3" fontId="6" fillId="0" borderId="113" xfId="57" applyNumberFormat="1" applyBorder="1" applyAlignment="1">
      <alignment horizontal="right" vertical="center" indent="1"/>
    </xf>
    <xf numFmtId="3" fontId="6" fillId="0" borderId="114" xfId="57" applyNumberFormat="1" applyBorder="1" applyAlignment="1">
      <alignment horizontal="right" vertical="center" indent="1"/>
    </xf>
    <xf numFmtId="0" fontId="6" fillId="0" borderId="42" xfId="63" applyBorder="1" applyAlignment="1">
      <alignment horizontal="center"/>
    </xf>
    <xf numFmtId="0" fontId="6" fillId="0" borderId="19" xfId="63" applyBorder="1" applyAlignment="1">
      <alignment horizontal="center"/>
    </xf>
    <xf numFmtId="0" fontId="6" fillId="0" borderId="111" xfId="57" applyBorder="1" applyAlignment="1">
      <alignment horizontal="left" vertical="center" indent="1"/>
    </xf>
    <xf numFmtId="4" fontId="6" fillId="0" borderId="115" xfId="57" applyNumberFormat="1" applyBorder="1" applyAlignment="1">
      <alignment horizontal="left" vertical="center" indent="1"/>
    </xf>
    <xf numFmtId="4" fontId="6" fillId="0" borderId="116" xfId="57" applyNumberFormat="1" applyBorder="1" applyAlignment="1">
      <alignment horizontal="left" vertical="center" indent="1"/>
    </xf>
    <xf numFmtId="3" fontId="6" fillId="0" borderId="117" xfId="57" applyNumberFormat="1" applyBorder="1" applyAlignment="1">
      <alignment horizontal="right" vertical="center" indent="1"/>
    </xf>
    <xf numFmtId="3" fontId="6" fillId="0" borderId="118" xfId="57" applyNumberFormat="1" applyBorder="1" applyAlignment="1">
      <alignment horizontal="right" vertical="center" indent="1"/>
    </xf>
    <xf numFmtId="3" fontId="6" fillId="0" borderId="119" xfId="57" applyNumberFormat="1" applyBorder="1" applyAlignment="1">
      <alignment horizontal="right" vertical="center" indent="1"/>
    </xf>
    <xf numFmtId="0" fontId="6" fillId="0" borderId="120" xfId="63" applyBorder="1" applyAlignment="1">
      <alignment horizontal="center"/>
    </xf>
    <xf numFmtId="0" fontId="6" fillId="0" borderId="36" xfId="63" applyBorder="1" applyAlignment="1">
      <alignment horizontal="center"/>
    </xf>
    <xf numFmtId="4" fontId="7" fillId="0" borderId="121" xfId="57" applyNumberFormat="1" applyFont="1" applyBorder="1" applyAlignment="1">
      <alignment horizontal="left" vertical="center" indent="1"/>
    </xf>
    <xf numFmtId="3" fontId="7" fillId="0" borderId="122" xfId="57" applyNumberFormat="1" applyFont="1" applyBorder="1" applyAlignment="1">
      <alignment horizontal="right" vertical="center" indent="1"/>
    </xf>
    <xf numFmtId="3" fontId="7" fillId="0" borderId="123" xfId="57" applyNumberFormat="1" applyFont="1" applyBorder="1" applyAlignment="1">
      <alignment horizontal="right" vertical="center" indent="1"/>
    </xf>
    <xf numFmtId="3" fontId="7" fillId="0" borderId="124" xfId="57" applyNumberFormat="1" applyFont="1" applyBorder="1" applyAlignment="1">
      <alignment horizontal="right" vertical="center" indent="1"/>
    </xf>
    <xf numFmtId="3" fontId="7" fillId="0" borderId="121" xfId="63" applyNumberFormat="1" applyFont="1" applyBorder="1" applyAlignment="1">
      <alignment horizontal="center" vertical="center"/>
    </xf>
    <xf numFmtId="1" fontId="7" fillId="0" borderId="125" xfId="63" applyNumberFormat="1" applyFont="1" applyBorder="1" applyAlignment="1">
      <alignment horizontal="center" vertical="center"/>
    </xf>
    <xf numFmtId="0" fontId="20" fillId="0" borderId="0" xfId="61" applyFont="1" applyAlignment="1">
      <alignment vertical="center"/>
    </xf>
    <xf numFmtId="3" fontId="7" fillId="0" borderId="0" xfId="57" applyNumberFormat="1" applyFont="1" applyAlignment="1">
      <alignment horizontal="right" vertical="center" indent="1"/>
    </xf>
    <xf numFmtId="166" fontId="62" fillId="0" borderId="0" xfId="67" applyNumberFormat="1" applyFont="1" applyFill="1" applyBorder="1" applyAlignment="1">
      <alignment vertical="center"/>
    </xf>
    <xf numFmtId="166" fontId="89" fillId="0" borderId="0" xfId="67" applyNumberFormat="1" applyFont="1" applyFill="1" applyBorder="1" applyAlignment="1">
      <alignment vertical="center"/>
    </xf>
    <xf numFmtId="166" fontId="7" fillId="0" borderId="0" xfId="67" applyNumberFormat="1" applyFont="1" applyFill="1" applyBorder="1" applyAlignment="1">
      <alignment vertical="center"/>
    </xf>
    <xf numFmtId="164" fontId="89" fillId="0" borderId="0" xfId="232" applyFont="1" applyFill="1" applyBorder="1" applyAlignment="1">
      <alignment vertical="center"/>
    </xf>
    <xf numFmtId="4" fontId="6" fillId="0" borderId="30" xfId="57" applyNumberFormat="1" applyBorder="1" applyAlignment="1">
      <alignment horizontal="center" vertical="center"/>
    </xf>
    <xf numFmtId="3" fontId="6" fillId="0" borderId="127" xfId="57" applyNumberFormat="1" applyBorder="1" applyAlignment="1">
      <alignment horizontal="right" vertical="center" indent="1"/>
    </xf>
    <xf numFmtId="3" fontId="6" fillId="0" borderId="128" xfId="57" applyNumberFormat="1" applyBorder="1" applyAlignment="1">
      <alignment horizontal="right" vertical="center" indent="1"/>
    </xf>
    <xf numFmtId="3" fontId="6" fillId="0" borderId="129" xfId="57" applyNumberFormat="1" applyBorder="1" applyAlignment="1">
      <alignment horizontal="right" vertical="center"/>
    </xf>
    <xf numFmtId="3" fontId="6" fillId="0" borderId="23" xfId="57" applyNumberFormat="1" applyBorder="1" applyAlignment="1">
      <alignment horizontal="right" vertical="center"/>
    </xf>
    <xf numFmtId="3" fontId="6" fillId="0" borderId="24" xfId="57" applyNumberFormat="1" applyBorder="1" applyAlignment="1">
      <alignment horizontal="right" vertical="center"/>
    </xf>
    <xf numFmtId="4" fontId="6" fillId="0" borderId="120" xfId="57" applyNumberFormat="1" applyBorder="1" applyAlignment="1">
      <alignment horizontal="center" vertical="center"/>
    </xf>
    <xf numFmtId="3" fontId="6" fillId="0" borderId="130" xfId="57" applyNumberFormat="1" applyBorder="1" applyAlignment="1">
      <alignment horizontal="right" vertical="center" indent="1"/>
    </xf>
    <xf numFmtId="3" fontId="6" fillId="0" borderId="131" xfId="57" applyNumberFormat="1" applyBorder="1" applyAlignment="1">
      <alignment horizontal="right" vertical="center" indent="1"/>
    </xf>
    <xf numFmtId="3" fontId="6" fillId="0" borderId="132" xfId="57" applyNumberFormat="1" applyBorder="1" applyAlignment="1">
      <alignment horizontal="right" vertical="center"/>
    </xf>
    <xf numFmtId="3" fontId="6" fillId="0" borderId="17" xfId="57" applyNumberFormat="1" applyBorder="1" applyAlignment="1">
      <alignment horizontal="right" vertical="center"/>
    </xf>
    <xf numFmtId="3" fontId="6" fillId="0" borderId="18" xfId="57" applyNumberFormat="1" applyBorder="1" applyAlignment="1">
      <alignment horizontal="right" vertical="center"/>
    </xf>
    <xf numFmtId="3" fontId="6" fillId="0" borderId="19" xfId="57" applyNumberFormat="1" applyBorder="1" applyAlignment="1">
      <alignment horizontal="right" vertical="center"/>
    </xf>
    <xf numFmtId="3" fontId="6" fillId="0" borderId="17" xfId="63" applyNumberFormat="1" applyBorder="1" applyAlignment="1">
      <alignment horizontal="right"/>
    </xf>
    <xf numFmtId="3" fontId="6" fillId="0" borderId="18" xfId="63" applyNumberFormat="1" applyBorder="1" applyAlignment="1">
      <alignment horizontal="right"/>
    </xf>
    <xf numFmtId="3" fontId="6" fillId="0" borderId="19" xfId="63" applyNumberFormat="1" applyBorder="1" applyAlignment="1">
      <alignment horizontal="right"/>
    </xf>
    <xf numFmtId="4" fontId="6" fillId="0" borderId="48" xfId="57" applyNumberFormat="1" applyBorder="1" applyAlignment="1">
      <alignment horizontal="center" vertical="center"/>
    </xf>
    <xf numFmtId="3" fontId="6" fillId="0" borderId="133" xfId="57" applyNumberFormat="1" applyBorder="1" applyAlignment="1">
      <alignment horizontal="right" vertical="center" indent="1"/>
    </xf>
    <xf numFmtId="3" fontId="6" fillId="0" borderId="134" xfId="57" applyNumberFormat="1" applyBorder="1" applyAlignment="1">
      <alignment horizontal="right" vertical="center" indent="1"/>
    </xf>
    <xf numFmtId="3" fontId="6" fillId="0" borderId="135" xfId="57" applyNumberFormat="1" applyBorder="1" applyAlignment="1">
      <alignment horizontal="right" vertical="center" indent="1"/>
    </xf>
    <xf numFmtId="3" fontId="7" fillId="0" borderId="136" xfId="63" applyNumberFormat="1" applyFont="1" applyBorder="1" applyAlignment="1">
      <alignment horizontal="right"/>
    </xf>
    <xf numFmtId="3" fontId="7" fillId="0" borderId="12" xfId="63" applyNumberFormat="1" applyFont="1" applyBorder="1" applyAlignment="1">
      <alignment horizontal="right"/>
    </xf>
    <xf numFmtId="3" fontId="7" fillId="0" borderId="13" xfId="63" applyNumberFormat="1" applyFont="1" applyBorder="1" applyAlignment="1">
      <alignment horizontal="right"/>
    </xf>
    <xf numFmtId="169" fontId="6" fillId="0" borderId="30" xfId="57" applyNumberFormat="1" applyBorder="1" applyAlignment="1">
      <alignment horizontal="right" vertical="center"/>
    </xf>
    <xf numFmtId="169" fontId="6" fillId="0" borderId="19" xfId="57" applyNumberFormat="1" applyBorder="1" applyAlignment="1">
      <alignment vertical="center"/>
    </xf>
    <xf numFmtId="169" fontId="6" fillId="0" borderId="13" xfId="57" applyNumberFormat="1" applyBorder="1" applyAlignment="1">
      <alignment vertical="center"/>
    </xf>
    <xf numFmtId="169" fontId="6" fillId="0" borderId="0" xfId="61" applyNumberFormat="1"/>
    <xf numFmtId="0" fontId="12" fillId="0" borderId="27" xfId="59" applyFont="1" applyBorder="1" applyAlignment="1">
      <alignment vertical="center" textRotation="90"/>
    </xf>
    <xf numFmtId="0" fontId="12" fillId="39" borderId="27" xfId="59" applyFont="1" applyFill="1" applyBorder="1" applyAlignment="1">
      <alignment vertical="center" wrapText="1"/>
    </xf>
    <xf numFmtId="0" fontId="12" fillId="39" borderId="27" xfId="59" applyFont="1" applyFill="1" applyBorder="1" applyAlignment="1">
      <alignment horizontal="center" vertical="center" wrapText="1"/>
    </xf>
    <xf numFmtId="0" fontId="93" fillId="0" borderId="27" xfId="59" applyFont="1" applyBorder="1"/>
    <xf numFmtId="0" fontId="6" fillId="0" borderId="27" xfId="59" applyBorder="1"/>
    <xf numFmtId="0" fontId="7" fillId="0" borderId="0" xfId="59" applyFont="1" applyAlignment="1">
      <alignment vertical="center" textRotation="90"/>
    </xf>
    <xf numFmtId="166" fontId="6" fillId="0" borderId="0" xfId="81" applyNumberFormat="1" applyFont="1" applyFill="1" applyBorder="1"/>
    <xf numFmtId="10" fontId="6" fillId="0" borderId="0" xfId="81" applyNumberFormat="1" applyFont="1" applyFill="1" applyBorder="1"/>
    <xf numFmtId="0" fontId="6" fillId="78" borderId="0" xfId="59" applyFill="1"/>
    <xf numFmtId="166" fontId="6" fillId="78" borderId="0" xfId="81" applyNumberFormat="1" applyFont="1" applyFill="1" applyBorder="1"/>
    <xf numFmtId="2" fontId="6" fillId="0" borderId="0" xfId="59" applyNumberFormat="1"/>
    <xf numFmtId="0" fontId="6" fillId="36" borderId="0" xfId="59" applyFill="1"/>
    <xf numFmtId="166" fontId="6" fillId="36" borderId="0" xfId="81" applyNumberFormat="1" applyFont="1" applyFill="1" applyBorder="1"/>
    <xf numFmtId="0" fontId="24" fillId="0" borderId="0" xfId="59" applyFont="1"/>
    <xf numFmtId="166" fontId="24" fillId="34" borderId="0" xfId="59" applyNumberFormat="1" applyFont="1" applyFill="1"/>
    <xf numFmtId="10" fontId="7" fillId="0" borderId="0" xfId="59" applyNumberFormat="1" applyFont="1"/>
    <xf numFmtId="10" fontId="14" fillId="0" borderId="0" xfId="81" applyNumberFormat="1" applyFont="1" applyFill="1" applyBorder="1"/>
    <xf numFmtId="0" fontId="93" fillId="0" borderId="0" xfId="59" applyFont="1"/>
    <xf numFmtId="10" fontId="93" fillId="0" borderId="0" xfId="81" applyNumberFormat="1" applyFont="1" applyFill="1" applyBorder="1"/>
    <xf numFmtId="14" fontId="7" fillId="0" borderId="13" xfId="60" applyNumberFormat="1" applyFont="1" applyBorder="1" applyAlignment="1">
      <alignment horizontal="center" vertical="center" wrapText="1"/>
    </xf>
    <xf numFmtId="169" fontId="4" fillId="0" borderId="19" xfId="80" applyNumberFormat="1" applyBorder="1" applyAlignment="1">
      <alignment vertical="center"/>
    </xf>
    <xf numFmtId="166" fontId="94" fillId="0" borderId="19" xfId="91" applyNumberFormat="1" applyFont="1" applyBorder="1" applyAlignment="1">
      <alignment horizontal="right" vertical="center"/>
    </xf>
    <xf numFmtId="0" fontId="6" fillId="0" borderId="16" xfId="91" applyFont="1" applyBorder="1" applyAlignment="1">
      <alignment horizontal="left" vertical="center"/>
    </xf>
    <xf numFmtId="166" fontId="29" fillId="0" borderId="26" xfId="91" applyNumberFormat="1" applyFont="1" applyBorder="1" applyAlignment="1">
      <alignment horizontal="right" vertical="center"/>
    </xf>
    <xf numFmtId="166" fontId="6" fillId="0" borderId="19" xfId="91" applyNumberFormat="1" applyFont="1" applyBorder="1" applyAlignment="1">
      <alignment horizontal="right" vertical="center"/>
    </xf>
    <xf numFmtId="169" fontId="19" fillId="0" borderId="19" xfId="80" applyNumberFormat="1" applyFont="1" applyBorder="1" applyAlignment="1">
      <alignment vertical="center"/>
    </xf>
    <xf numFmtId="166" fontId="95" fillId="0" borderId="19" xfId="91" applyNumberFormat="1" applyFont="1" applyBorder="1" applyAlignment="1">
      <alignment horizontal="right" vertical="center"/>
    </xf>
    <xf numFmtId="0" fontId="19" fillId="0" borderId="0" xfId="91" applyFont="1"/>
    <xf numFmtId="0" fontId="31" fillId="0" borderId="14" xfId="91" applyFont="1" applyBorder="1" applyAlignment="1">
      <alignment horizontal="left" vertical="center" wrapText="1"/>
    </xf>
    <xf numFmtId="166" fontId="4" fillId="0" borderId="0" xfId="91" applyNumberFormat="1"/>
    <xf numFmtId="0" fontId="6" fillId="0" borderId="0" xfId="58"/>
    <xf numFmtId="0" fontId="6" fillId="0" borderId="20" xfId="91" applyFont="1" applyBorder="1" applyAlignment="1">
      <alignment horizontal="left" vertical="center"/>
    </xf>
    <xf numFmtId="0" fontId="18" fillId="0" borderId="31" xfId="91" applyFont="1" applyBorder="1" applyAlignment="1">
      <alignment horizontal="left" vertical="center"/>
    </xf>
    <xf numFmtId="166" fontId="4" fillId="0" borderId="0" xfId="67" applyNumberFormat="1" applyFont="1" applyFill="1" applyBorder="1" applyAlignment="1">
      <alignment vertical="center" wrapText="1"/>
    </xf>
    <xf numFmtId="166" fontId="6" fillId="0" borderId="0" xfId="67" applyNumberFormat="1" applyFont="1" applyBorder="1"/>
    <xf numFmtId="166" fontId="18" fillId="0" borderId="0" xfId="67" applyNumberFormat="1" applyFont="1" applyFill="1" applyBorder="1"/>
    <xf numFmtId="166" fontId="24" fillId="0" borderId="0" xfId="67" applyNumberFormat="1" applyFont="1" applyFill="1" applyBorder="1"/>
    <xf numFmtId="166" fontId="7" fillId="0" borderId="0" xfId="67" applyNumberFormat="1" applyFont="1" applyFill="1" applyBorder="1"/>
    <xf numFmtId="166" fontId="7" fillId="0" borderId="0" xfId="59" applyNumberFormat="1" applyFont="1"/>
    <xf numFmtId="164" fontId="6" fillId="0" borderId="0" xfId="232" applyFont="1" applyAlignment="1"/>
    <xf numFmtId="164" fontId="6" fillId="0" borderId="0" xfId="59" applyNumberFormat="1"/>
    <xf numFmtId="169" fontId="4" fillId="0" borderId="137" xfId="80" applyNumberFormat="1" applyBorder="1" applyAlignment="1">
      <alignment vertical="center"/>
    </xf>
    <xf numFmtId="166" fontId="62" fillId="0" borderId="137" xfId="91" applyNumberFormat="1" applyFont="1" applyBorder="1" applyAlignment="1">
      <alignment horizontal="right" vertical="center"/>
    </xf>
    <xf numFmtId="166" fontId="29" fillId="0" borderId="19" xfId="91" applyNumberFormat="1" applyFont="1" applyBorder="1" applyAlignment="1">
      <alignment horizontal="right" vertical="center"/>
    </xf>
    <xf numFmtId="166" fontId="6" fillId="0" borderId="0" xfId="67" applyNumberFormat="1" applyFont="1" applyFill="1"/>
    <xf numFmtId="166" fontId="4" fillId="0" borderId="0" xfId="67" applyNumberFormat="1" applyFill="1"/>
    <xf numFmtId="166" fontId="4" fillId="0" borderId="0" xfId="67" applyNumberFormat="1" applyFill="1" applyBorder="1"/>
    <xf numFmtId="0" fontId="59" fillId="28" borderId="0" xfId="59" applyFont="1" applyFill="1" applyAlignment="1">
      <alignment horizontal="left" vertical="center"/>
    </xf>
    <xf numFmtId="0" fontId="59" fillId="28" borderId="53" xfId="59" applyFont="1" applyFill="1" applyBorder="1" applyAlignment="1">
      <alignment horizontal="left" vertical="center"/>
    </xf>
    <xf numFmtId="0" fontId="54" fillId="0" borderId="30" xfId="59" applyFont="1" applyBorder="1" applyAlignment="1">
      <alignment horizontal="left" vertical="center" wrapText="1"/>
    </xf>
    <xf numFmtId="0" fontId="54" fillId="0" borderId="0" xfId="59" applyFont="1" applyAlignment="1">
      <alignment horizontal="left" vertical="center" wrapText="1"/>
    </xf>
    <xf numFmtId="0" fontId="64" fillId="0" borderId="0" xfId="31" applyFont="1" applyBorder="1" applyAlignment="1" applyProtection="1">
      <alignment horizontal="left"/>
    </xf>
    <xf numFmtId="0" fontId="63" fillId="0" borderId="92" xfId="62" applyFont="1" applyBorder="1" applyAlignment="1">
      <alignment horizontal="left"/>
    </xf>
    <xf numFmtId="0" fontId="11" fillId="0" borderId="0" xfId="62" applyAlignment="1">
      <alignment horizontal="center"/>
    </xf>
    <xf numFmtId="0" fontId="23" fillId="25" borderId="0" xfId="80" applyFont="1" applyFill="1" applyAlignment="1">
      <alignment horizontal="left" vertical="center" wrapText="1"/>
    </xf>
    <xf numFmtId="0" fontId="23" fillId="25" borderId="53" xfId="80" applyFont="1" applyFill="1" applyBorder="1" applyAlignment="1">
      <alignment horizontal="left" vertical="center" wrapText="1"/>
    </xf>
    <xf numFmtId="0" fontId="63" fillId="0" borderId="0" xfId="62" applyFont="1" applyAlignment="1">
      <alignment horizontal="left"/>
    </xf>
    <xf numFmtId="0" fontId="19" fillId="0" borderId="82" xfId="62" applyFont="1" applyBorder="1" applyAlignment="1">
      <alignment horizontal="center" vertical="center" wrapText="1"/>
    </xf>
    <xf numFmtId="0" fontId="19" fillId="0" borderId="45" xfId="62" applyFont="1" applyBorder="1" applyAlignment="1">
      <alignment horizontal="center" vertical="center" wrapText="1"/>
    </xf>
    <xf numFmtId="0" fontId="19" fillId="0" borderId="54" xfId="62" applyFont="1" applyBorder="1" applyAlignment="1">
      <alignment horizontal="center" vertical="center" wrapText="1"/>
    </xf>
    <xf numFmtId="0" fontId="19" fillId="0" borderId="14" xfId="62" applyFont="1" applyBorder="1" applyAlignment="1">
      <alignment horizontal="center" vertical="center" wrapText="1"/>
    </xf>
    <xf numFmtId="0" fontId="63" fillId="0" borderId="0" xfId="62" applyFont="1" applyAlignment="1">
      <alignment horizontal="left" vertical="center" wrapText="1"/>
    </xf>
    <xf numFmtId="0" fontId="63" fillId="0" borderId="30" xfId="62" applyFont="1" applyBorder="1" applyAlignment="1">
      <alignment horizontal="left"/>
    </xf>
    <xf numFmtId="0" fontId="7" fillId="0" borderId="59" xfId="44" applyFont="1" applyBorder="1" applyAlignment="1">
      <alignment horizontal="center" vertical="center" wrapText="1"/>
    </xf>
    <xf numFmtId="0" fontId="55" fillId="0" borderId="30" xfId="89" applyFont="1" applyBorder="1" applyAlignment="1">
      <alignment horizontal="left" vertical="center" wrapText="1"/>
    </xf>
    <xf numFmtId="0" fontId="20" fillId="0" borderId="0" xfId="80" applyFont="1" applyAlignment="1">
      <alignment horizontal="center" vertical="center" wrapText="1"/>
    </xf>
    <xf numFmtId="0" fontId="23" fillId="29" borderId="0" xfId="44" applyFont="1" applyFill="1" applyAlignment="1">
      <alignment horizontal="left"/>
    </xf>
    <xf numFmtId="0" fontId="9" fillId="0" borderId="58" xfId="62" applyFont="1" applyBorder="1" applyAlignment="1">
      <alignment horizontal="center" vertical="center" wrapText="1"/>
    </xf>
    <xf numFmtId="0" fontId="9" fillId="0" borderId="61" xfId="62" applyFont="1" applyBorder="1" applyAlignment="1">
      <alignment horizontal="center" vertical="center" wrapText="1"/>
    </xf>
    <xf numFmtId="0" fontId="7" fillId="0" borderId="60" xfId="44" applyFont="1" applyBorder="1" applyAlignment="1">
      <alignment horizontal="center" vertical="center" wrapText="1"/>
    </xf>
    <xf numFmtId="0" fontId="7" fillId="0" borderId="63" xfId="44" applyFont="1" applyBorder="1" applyAlignment="1">
      <alignment horizontal="center" vertical="center" wrapText="1"/>
    </xf>
    <xf numFmtId="0" fontId="7" fillId="0" borderId="64" xfId="44" applyFont="1" applyBorder="1" applyAlignment="1">
      <alignment horizontal="center" vertical="center" wrapText="1"/>
    </xf>
    <xf numFmtId="0" fontId="53" fillId="0" borderId="0" xfId="44" applyFont="1" applyAlignment="1">
      <alignment horizontal="center" vertical="center" wrapText="1"/>
    </xf>
    <xf numFmtId="0" fontId="53" fillId="0" borderId="85" xfId="44" applyFont="1" applyBorder="1" applyAlignment="1">
      <alignment horizontal="center" vertical="center" wrapText="1"/>
    </xf>
    <xf numFmtId="0" fontId="59" fillId="26" borderId="0" xfId="80" applyFont="1" applyFill="1" applyAlignment="1">
      <alignment horizontal="left" vertical="center" wrapText="1"/>
    </xf>
    <xf numFmtId="0" fontId="59" fillId="26" borderId="53" xfId="80" applyFont="1" applyFill="1" applyBorder="1" applyAlignment="1">
      <alignment horizontal="left" vertical="center" wrapText="1"/>
    </xf>
    <xf numFmtId="0" fontId="9" fillId="0" borderId="20" xfId="62" applyFont="1" applyBorder="1" applyAlignment="1">
      <alignment horizontal="center" vertical="center" wrapText="1"/>
    </xf>
    <xf numFmtId="0" fontId="9" fillId="0" borderId="14" xfId="62" applyFont="1" applyBorder="1" applyAlignment="1">
      <alignment horizontal="center" vertical="center" wrapText="1"/>
    </xf>
    <xf numFmtId="0" fontId="9" fillId="0" borderId="23" xfId="62" applyFont="1" applyBorder="1" applyAlignment="1">
      <alignment horizontal="center" vertical="center" wrapText="1"/>
    </xf>
    <xf numFmtId="0" fontId="9" fillId="0" borderId="12" xfId="62" applyFont="1" applyBorder="1" applyAlignment="1">
      <alignment horizontal="center" vertical="center" wrapText="1"/>
    </xf>
    <xf numFmtId="0" fontId="9" fillId="0" borderId="24" xfId="62" applyFont="1" applyBorder="1" applyAlignment="1">
      <alignment horizontal="center" vertical="center" wrapText="1"/>
    </xf>
    <xf numFmtId="0" fontId="9" fillId="0" borderId="41" xfId="62" applyFont="1" applyBorder="1" applyAlignment="1">
      <alignment horizontal="center" vertical="center" wrapText="1"/>
    </xf>
    <xf numFmtId="0" fontId="59" fillId="25" borderId="0" xfId="59" applyFont="1" applyFill="1" applyAlignment="1">
      <alignment horizontal="left" vertical="center"/>
    </xf>
    <xf numFmtId="14" fontId="7" fillId="40" borderId="53" xfId="59" applyNumberFormat="1" applyFont="1" applyFill="1" applyBorder="1" applyAlignment="1">
      <alignment horizontal="left"/>
    </xf>
    <xf numFmtId="0" fontId="26" fillId="26" borderId="0" xfId="57" applyFont="1" applyFill="1" applyAlignment="1">
      <alignment horizontal="left" vertical="center"/>
    </xf>
    <xf numFmtId="0" fontId="54" fillId="0" borderId="0" xfId="57" applyFont="1" applyAlignment="1">
      <alignment horizontal="left"/>
    </xf>
    <xf numFmtId="0" fontId="54" fillId="0" borderId="30" xfId="57" applyFont="1" applyBorder="1" applyAlignment="1">
      <alignment horizontal="left" vertical="center" wrapText="1"/>
    </xf>
    <xf numFmtId="0" fontId="27" fillId="0" borderId="0" xfId="46" applyFont="1" applyAlignment="1">
      <alignment horizontal="left"/>
    </xf>
    <xf numFmtId="0" fontId="26" fillId="30" borderId="0" xfId="46" applyFont="1" applyFill="1" applyAlignment="1">
      <alignment horizontal="left" vertical="center"/>
    </xf>
    <xf numFmtId="0" fontId="9" fillId="0" borderId="93" xfId="46" applyFont="1" applyBorder="1" applyAlignment="1">
      <alignment horizontal="center" vertical="center"/>
    </xf>
    <xf numFmtId="0" fontId="9" fillId="0" borderId="96" xfId="46" applyFont="1" applyBorder="1" applyAlignment="1">
      <alignment horizontal="center" vertical="center"/>
    </xf>
    <xf numFmtId="0" fontId="27" fillId="0" borderId="30" xfId="46" applyFont="1" applyBorder="1" applyAlignment="1">
      <alignment horizontal="left"/>
    </xf>
    <xf numFmtId="0" fontId="9" fillId="0" borderId="55" xfId="234" applyFont="1" applyBorder="1" applyAlignment="1">
      <alignment horizontal="center" vertical="center" wrapText="1"/>
    </xf>
    <xf numFmtId="0" fontId="9" fillId="0" borderId="53" xfId="234" applyFont="1" applyBorder="1" applyAlignment="1">
      <alignment horizontal="center" vertical="center" wrapText="1"/>
    </xf>
    <xf numFmtId="0" fontId="7" fillId="0" borderId="126" xfId="57" applyFont="1" applyBorder="1" applyAlignment="1">
      <alignment horizontal="center" vertical="center" wrapText="1"/>
    </xf>
    <xf numFmtId="0" fontId="7" fillId="0" borderId="27" xfId="57" applyFont="1" applyBorder="1" applyAlignment="1">
      <alignment horizontal="center" vertical="center" wrapText="1"/>
    </xf>
    <xf numFmtId="0" fontId="7" fillId="0" borderId="106" xfId="57" applyFont="1" applyBorder="1" applyAlignment="1">
      <alignment horizontal="center" vertical="center" wrapText="1"/>
    </xf>
    <xf numFmtId="0" fontId="9" fillId="0" borderId="30" xfId="234" applyFont="1" applyBorder="1" applyAlignment="1">
      <alignment horizontal="center" vertical="center" wrapText="1"/>
    </xf>
    <xf numFmtId="0" fontId="59" fillId="27" borderId="0" xfId="57" applyFont="1" applyFill="1" applyAlignment="1">
      <alignment horizontal="left" vertical="center"/>
    </xf>
    <xf numFmtId="0" fontId="7" fillId="0" borderId="102" xfId="57" applyFont="1" applyBorder="1" applyAlignment="1">
      <alignment horizontal="center" vertical="center" wrapText="1"/>
    </xf>
    <xf numFmtId="0" fontId="7" fillId="0" borderId="103" xfId="57" applyFont="1" applyBorder="1" applyAlignment="1">
      <alignment horizontal="center" vertical="center" wrapText="1"/>
    </xf>
    <xf numFmtId="0" fontId="7" fillId="0" borderId="104" xfId="57" applyFont="1" applyBorder="1" applyAlignment="1">
      <alignment horizontal="center" vertical="center" wrapText="1"/>
    </xf>
    <xf numFmtId="0" fontId="23" fillId="35" borderId="0" xfId="57" applyFont="1" applyFill="1" applyAlignment="1">
      <alignment horizontal="left" vertical="center" wrapText="1"/>
    </xf>
    <xf numFmtId="0" fontId="28" fillId="30" borderId="53" xfId="80" applyFont="1" applyFill="1" applyBorder="1" applyAlignment="1">
      <alignment horizontal="left" vertical="center"/>
    </xf>
    <xf numFmtId="0" fontId="7" fillId="0" borderId="55" xfId="59" applyFont="1" applyBorder="1" applyAlignment="1">
      <alignment horizontal="center" vertical="center" wrapText="1"/>
    </xf>
    <xf numFmtId="0" fontId="7" fillId="0" borderId="56" xfId="59" applyFont="1" applyBorder="1" applyAlignment="1">
      <alignment horizontal="center" vertical="center" wrapText="1"/>
    </xf>
    <xf numFmtId="0" fontId="7" fillId="0" borderId="24" xfId="59" applyFont="1" applyBorder="1" applyAlignment="1">
      <alignment horizontal="center" vertical="center"/>
    </xf>
    <xf numFmtId="0" fontId="7" fillId="0" borderId="41" xfId="59" applyFont="1" applyBorder="1" applyAlignment="1">
      <alignment horizontal="center" vertical="center"/>
    </xf>
    <xf numFmtId="0" fontId="7" fillId="0" borderId="20" xfId="59" applyFont="1" applyBorder="1" applyAlignment="1">
      <alignment horizontal="center" vertical="center"/>
    </xf>
    <xf numFmtId="0" fontId="20" fillId="0" borderId="30" xfId="59" applyFont="1" applyBorder="1" applyAlignment="1">
      <alignment horizontal="left"/>
    </xf>
    <xf numFmtId="0" fontId="20" fillId="0" borderId="0" xfId="59" applyFont="1" applyAlignment="1">
      <alignment horizontal="center"/>
    </xf>
    <xf numFmtId="0" fontId="7" fillId="0" borderId="13" xfId="59" applyFont="1" applyBorder="1" applyAlignment="1">
      <alignment horizontal="center" vertical="center" wrapText="1"/>
    </xf>
    <xf numFmtId="0" fontId="7" fillId="0" borderId="48" xfId="59" applyFont="1" applyBorder="1" applyAlignment="1">
      <alignment horizontal="center" vertical="center" wrapText="1"/>
    </xf>
    <xf numFmtId="0" fontId="7" fillId="0" borderId="14" xfId="59" applyFont="1" applyBorder="1" applyAlignment="1">
      <alignment horizontal="center" vertical="center" wrapText="1"/>
    </xf>
    <xf numFmtId="0" fontId="7" fillId="0" borderId="0" xfId="59" applyFont="1" applyAlignment="1">
      <alignment horizontal="center" vertical="center"/>
    </xf>
    <xf numFmtId="0" fontId="13" fillId="29" borderId="0" xfId="59" applyFont="1" applyFill="1" applyAlignment="1">
      <alignment horizontal="left" vertical="center"/>
    </xf>
    <xf numFmtId="0" fontId="7" fillId="0" borderId="78" xfId="59" applyFont="1" applyBorder="1" applyAlignment="1">
      <alignment horizontal="center" vertical="center" wrapText="1"/>
    </xf>
    <xf numFmtId="0" fontId="7" fillId="0" borderId="79" xfId="59" applyFont="1" applyBorder="1" applyAlignment="1">
      <alignment horizontal="center" vertical="center" wrapText="1"/>
    </xf>
    <xf numFmtId="0" fontId="26" fillId="30" borderId="0" xfId="80" applyFont="1" applyFill="1" applyAlignment="1">
      <alignment horizontal="left" vertical="center"/>
    </xf>
    <xf numFmtId="0" fontId="26" fillId="30" borderId="53" xfId="80" applyFont="1" applyFill="1" applyBorder="1" applyAlignment="1">
      <alignment horizontal="left" vertical="center"/>
    </xf>
    <xf numFmtId="0" fontId="7" fillId="0" borderId="30" xfId="59" applyFont="1" applyBorder="1" applyAlignment="1">
      <alignment horizontal="center" vertical="center" wrapText="1"/>
    </xf>
    <xf numFmtId="0" fontId="7" fillId="0" borderId="53" xfId="59" applyFont="1" applyBorder="1" applyAlignment="1">
      <alignment horizontal="center" vertical="center" wrapText="1"/>
    </xf>
    <xf numFmtId="0" fontId="28" fillId="30" borderId="27" xfId="80" applyFont="1" applyFill="1" applyBorder="1" applyAlignment="1">
      <alignment horizontal="left" vertical="center"/>
    </xf>
    <xf numFmtId="0" fontId="23" fillId="24" borderId="0" xfId="59" applyFont="1" applyFill="1" applyAlignment="1">
      <alignment horizontal="left" vertical="center"/>
    </xf>
    <xf numFmtId="0" fontId="12" fillId="31" borderId="0" xfId="59" applyFont="1" applyFill="1" applyAlignment="1">
      <alignment horizontal="left" vertical="center"/>
    </xf>
    <xf numFmtId="0" fontId="7" fillId="0" borderId="30" xfId="90" applyFont="1" applyBorder="1" applyAlignment="1">
      <alignment horizontal="center" vertical="center" wrapText="1"/>
    </xf>
    <xf numFmtId="0" fontId="7" fillId="0" borderId="53" xfId="90" applyFont="1" applyBorder="1" applyAlignment="1">
      <alignment horizontal="center" vertical="center" wrapText="1"/>
    </xf>
    <xf numFmtId="0" fontId="7" fillId="0" borderId="51" xfId="90" applyFont="1" applyBorder="1" applyAlignment="1">
      <alignment horizontal="center" vertical="center"/>
    </xf>
    <xf numFmtId="0" fontId="7" fillId="0" borderId="57" xfId="90" applyFont="1" applyBorder="1" applyAlignment="1">
      <alignment horizontal="center" vertical="center"/>
    </xf>
    <xf numFmtId="0" fontId="7" fillId="0" borderId="23" xfId="90" applyFont="1" applyBorder="1" applyAlignment="1">
      <alignment horizontal="center" vertical="center"/>
    </xf>
    <xf numFmtId="0" fontId="7" fillId="0" borderId="24" xfId="90" applyFont="1" applyBorder="1" applyAlignment="1">
      <alignment horizontal="center" vertical="center"/>
    </xf>
    <xf numFmtId="0" fontId="59" fillId="24" borderId="53" xfId="59" applyFont="1" applyFill="1" applyBorder="1" applyAlignment="1">
      <alignment horizontal="left" vertical="center"/>
    </xf>
    <xf numFmtId="0" fontId="59" fillId="24" borderId="0" xfId="59" applyFont="1" applyFill="1" applyAlignment="1">
      <alignment horizontal="left" vertical="center"/>
    </xf>
    <xf numFmtId="0" fontId="54" fillId="0" borderId="0" xfId="59" applyFont="1" applyAlignment="1">
      <alignment horizontal="left"/>
    </xf>
    <xf numFmtId="0" fontId="6" fillId="0" borderId="0" xfId="59" applyAlignment="1">
      <alignment horizontal="center"/>
    </xf>
    <xf numFmtId="0" fontId="12" fillId="0" borderId="27" xfId="59" applyFont="1" applyBorder="1" applyAlignment="1">
      <alignment horizontal="center" vertical="center" wrapText="1"/>
    </xf>
    <xf numFmtId="0" fontId="13" fillId="37" borderId="27" xfId="59" applyFont="1" applyFill="1" applyBorder="1" applyAlignment="1">
      <alignment horizontal="center" vertical="center" wrapText="1"/>
    </xf>
    <xf numFmtId="0" fontId="21" fillId="27" borderId="27" xfId="58" applyFont="1" applyFill="1" applyBorder="1" applyAlignment="1">
      <alignment horizontal="center" vertical="center" wrapText="1"/>
    </xf>
    <xf numFmtId="3" fontId="4" fillId="0" borderId="0" xfId="91" applyNumberFormat="1" applyAlignment="1">
      <alignment horizontal="center"/>
    </xf>
    <xf numFmtId="3" fontId="4" fillId="0" borderId="120" xfId="91" applyNumberFormat="1" applyBorder="1" applyAlignment="1">
      <alignment horizontal="center"/>
    </xf>
    <xf numFmtId="0" fontId="21" fillId="27" borderId="53" xfId="58" applyFont="1" applyFill="1" applyBorder="1" applyAlignment="1">
      <alignment horizontal="center" vertical="center" wrapText="1"/>
    </xf>
    <xf numFmtId="0" fontId="26" fillId="25" borderId="53" xfId="58" applyFont="1" applyFill="1" applyBorder="1" applyAlignment="1">
      <alignment horizontal="left" vertical="center" wrapText="1"/>
    </xf>
    <xf numFmtId="0" fontId="4" fillId="0" borderId="30" xfId="91" applyBorder="1" applyAlignment="1">
      <alignment horizontal="center"/>
    </xf>
    <xf numFmtId="0" fontId="7" fillId="0" borderId="55" xfId="60" applyFont="1" applyBorder="1" applyAlignment="1">
      <alignment horizontal="center" vertical="center" wrapText="1"/>
    </xf>
    <xf numFmtId="0" fontId="7" fillId="0" borderId="56" xfId="60" applyFont="1" applyBorder="1" applyAlignment="1">
      <alignment horizontal="center" vertical="center" wrapText="1"/>
    </xf>
    <xf numFmtId="0" fontId="7" fillId="0" borderId="23" xfId="60" applyFont="1" applyBorder="1" applyAlignment="1">
      <alignment horizontal="center" vertical="center" wrapText="1"/>
    </xf>
    <xf numFmtId="0" fontId="7" fillId="0" borderId="24" xfId="60" applyFont="1" applyBorder="1" applyAlignment="1">
      <alignment horizontal="center" vertical="center" wrapText="1"/>
    </xf>
    <xf numFmtId="0" fontId="7" fillId="0" borderId="20" xfId="60" applyFont="1" applyBorder="1" applyAlignment="1">
      <alignment horizontal="center" vertical="center" wrapText="1"/>
    </xf>
    <xf numFmtId="0" fontId="27" fillId="0" borderId="30" xfId="80" applyFont="1" applyBorder="1" applyAlignment="1">
      <alignment horizontal="left" vertical="center" wrapText="1"/>
    </xf>
    <xf numFmtId="0" fontId="27" fillId="0" borderId="0" xfId="80" applyFont="1" applyAlignment="1">
      <alignment horizontal="left" vertical="center" wrapText="1"/>
    </xf>
  </cellXfs>
  <cellStyles count="235">
    <cellStyle name="100" xfId="1" xr:uid="{00000000-0005-0000-0000-000000000000}"/>
    <cellStyle name="20% - Акцент1 2" xfId="2" xr:uid="{00000000-0005-0000-0000-000001000000}"/>
    <cellStyle name="20% - Акцент1 2 2" xfId="93" xr:uid="{00000000-0005-0000-0000-000002000000}"/>
    <cellStyle name="20% - Акцент1 2 3" xfId="178" xr:uid="{00000000-0005-0000-0000-000003000000}"/>
    <cellStyle name="20% - Акцент1 3" xfId="94" xr:uid="{00000000-0005-0000-0000-000004000000}"/>
    <cellStyle name="20% - Акцент2 2" xfId="3" xr:uid="{00000000-0005-0000-0000-000005000000}"/>
    <cellStyle name="20% - Акцент2 2 2" xfId="95" xr:uid="{00000000-0005-0000-0000-000006000000}"/>
    <cellStyle name="20% - Акцент2 2 3" xfId="179" xr:uid="{00000000-0005-0000-0000-000007000000}"/>
    <cellStyle name="20% - Акцент2 3" xfId="96" xr:uid="{00000000-0005-0000-0000-000008000000}"/>
    <cellStyle name="20% - Акцент3 2" xfId="4" xr:uid="{00000000-0005-0000-0000-000009000000}"/>
    <cellStyle name="20% - Акцент3 2 2" xfId="97" xr:uid="{00000000-0005-0000-0000-00000A000000}"/>
    <cellStyle name="20% - Акцент3 2 3" xfId="180" xr:uid="{00000000-0005-0000-0000-00000B000000}"/>
    <cellStyle name="20% - Акцент3 3" xfId="98" xr:uid="{00000000-0005-0000-0000-00000C000000}"/>
    <cellStyle name="20% - Акцент4 2" xfId="5" xr:uid="{00000000-0005-0000-0000-00000D000000}"/>
    <cellStyle name="20% - Акцент4 2 2" xfId="99" xr:uid="{00000000-0005-0000-0000-00000E000000}"/>
    <cellStyle name="20% - Акцент4 2 3" xfId="181" xr:uid="{00000000-0005-0000-0000-00000F000000}"/>
    <cellStyle name="20% - Акцент4 3" xfId="100" xr:uid="{00000000-0005-0000-0000-000010000000}"/>
    <cellStyle name="20% - Акцент5 2" xfId="6" xr:uid="{00000000-0005-0000-0000-000011000000}"/>
    <cellStyle name="20% - Акцент5 2 2" xfId="101" xr:uid="{00000000-0005-0000-0000-000012000000}"/>
    <cellStyle name="20% - Акцент5 2 3" xfId="182" xr:uid="{00000000-0005-0000-0000-000013000000}"/>
    <cellStyle name="20% - Акцент5 3" xfId="102" xr:uid="{00000000-0005-0000-0000-000014000000}"/>
    <cellStyle name="20% - Акцент6 2" xfId="7" xr:uid="{00000000-0005-0000-0000-000015000000}"/>
    <cellStyle name="20% - Акцент6 2 2" xfId="103" xr:uid="{00000000-0005-0000-0000-000016000000}"/>
    <cellStyle name="20% - Акцент6 2 3" xfId="183" xr:uid="{00000000-0005-0000-0000-000017000000}"/>
    <cellStyle name="20% - Акцент6 3" xfId="104" xr:uid="{00000000-0005-0000-0000-000018000000}"/>
    <cellStyle name="40% - Акцент1 2" xfId="8" xr:uid="{00000000-0005-0000-0000-000019000000}"/>
    <cellStyle name="40% - Акцент1 2 2" xfId="105" xr:uid="{00000000-0005-0000-0000-00001A000000}"/>
    <cellStyle name="40% - Акцент1 2 3" xfId="184" xr:uid="{00000000-0005-0000-0000-00001B000000}"/>
    <cellStyle name="40% - Акцент1 3" xfId="106" xr:uid="{00000000-0005-0000-0000-00001C000000}"/>
    <cellStyle name="40% - Акцент2 2" xfId="9" xr:uid="{00000000-0005-0000-0000-00001D000000}"/>
    <cellStyle name="40% - Акцент2 2 2" xfId="107" xr:uid="{00000000-0005-0000-0000-00001E000000}"/>
    <cellStyle name="40% - Акцент2 2 3" xfId="185" xr:uid="{00000000-0005-0000-0000-00001F000000}"/>
    <cellStyle name="40% - Акцент2 3" xfId="108" xr:uid="{00000000-0005-0000-0000-000020000000}"/>
    <cellStyle name="40% - Акцент3 2" xfId="10" xr:uid="{00000000-0005-0000-0000-000021000000}"/>
    <cellStyle name="40% - Акцент3 2 2" xfId="109" xr:uid="{00000000-0005-0000-0000-000022000000}"/>
    <cellStyle name="40% - Акцент3 2 3" xfId="186" xr:uid="{00000000-0005-0000-0000-000023000000}"/>
    <cellStyle name="40% - Акцент3 3" xfId="110" xr:uid="{00000000-0005-0000-0000-000024000000}"/>
    <cellStyle name="40% - Акцент4 2" xfId="11" xr:uid="{00000000-0005-0000-0000-000025000000}"/>
    <cellStyle name="40% - Акцент4 2 2" xfId="111" xr:uid="{00000000-0005-0000-0000-000026000000}"/>
    <cellStyle name="40% - Акцент4 2 3" xfId="187" xr:uid="{00000000-0005-0000-0000-000027000000}"/>
    <cellStyle name="40% - Акцент4 3" xfId="112" xr:uid="{00000000-0005-0000-0000-000028000000}"/>
    <cellStyle name="40% - Акцент5 2" xfId="12" xr:uid="{00000000-0005-0000-0000-000029000000}"/>
    <cellStyle name="40% - Акцент5 2 2" xfId="113" xr:uid="{00000000-0005-0000-0000-00002A000000}"/>
    <cellStyle name="40% - Акцент5 2 3" xfId="188" xr:uid="{00000000-0005-0000-0000-00002B000000}"/>
    <cellStyle name="40% - Акцент5 3" xfId="114" xr:uid="{00000000-0005-0000-0000-00002C000000}"/>
    <cellStyle name="40% - Акцент6 2" xfId="13" xr:uid="{00000000-0005-0000-0000-00002D000000}"/>
    <cellStyle name="40% - Акцент6 2 2" xfId="115" xr:uid="{00000000-0005-0000-0000-00002E000000}"/>
    <cellStyle name="40% - Акцент6 2 3" xfId="189" xr:uid="{00000000-0005-0000-0000-00002F000000}"/>
    <cellStyle name="40% - Акцент6 3" xfId="116" xr:uid="{00000000-0005-0000-0000-000030000000}"/>
    <cellStyle name="60% - Акцент1 2" xfId="14" xr:uid="{00000000-0005-0000-0000-000031000000}"/>
    <cellStyle name="60% - Акцент1 2 2" xfId="117" xr:uid="{00000000-0005-0000-0000-000032000000}"/>
    <cellStyle name="60% - Акцент1 2 3" xfId="190" xr:uid="{00000000-0005-0000-0000-000033000000}"/>
    <cellStyle name="60% - Акцент1 3" xfId="118" xr:uid="{00000000-0005-0000-0000-000034000000}"/>
    <cellStyle name="60% - Акцент2 2" xfId="15" xr:uid="{00000000-0005-0000-0000-000035000000}"/>
    <cellStyle name="60% - Акцент2 2 2" xfId="119" xr:uid="{00000000-0005-0000-0000-000036000000}"/>
    <cellStyle name="60% - Акцент2 2 3" xfId="191" xr:uid="{00000000-0005-0000-0000-000037000000}"/>
    <cellStyle name="60% - Акцент2 3" xfId="120" xr:uid="{00000000-0005-0000-0000-000038000000}"/>
    <cellStyle name="60% - Акцент3 2" xfId="16" xr:uid="{00000000-0005-0000-0000-000039000000}"/>
    <cellStyle name="60% - Акцент3 2 2" xfId="121" xr:uid="{00000000-0005-0000-0000-00003A000000}"/>
    <cellStyle name="60% - Акцент3 2 3" xfId="192" xr:uid="{00000000-0005-0000-0000-00003B000000}"/>
    <cellStyle name="60% - Акцент3 3" xfId="122" xr:uid="{00000000-0005-0000-0000-00003C000000}"/>
    <cellStyle name="60% - Акцент4 2" xfId="17" xr:uid="{00000000-0005-0000-0000-00003D000000}"/>
    <cellStyle name="60% - Акцент4 2 2" xfId="123" xr:uid="{00000000-0005-0000-0000-00003E000000}"/>
    <cellStyle name="60% - Акцент4 2 3" xfId="193" xr:uid="{00000000-0005-0000-0000-00003F000000}"/>
    <cellStyle name="60% - Акцент4 3" xfId="124" xr:uid="{00000000-0005-0000-0000-000040000000}"/>
    <cellStyle name="60% - Акцент5 2" xfId="18" xr:uid="{00000000-0005-0000-0000-000041000000}"/>
    <cellStyle name="60% - Акцент5 2 2" xfId="125" xr:uid="{00000000-0005-0000-0000-000042000000}"/>
    <cellStyle name="60% - Акцент5 2 3" xfId="194" xr:uid="{00000000-0005-0000-0000-000043000000}"/>
    <cellStyle name="60% - Акцент5 3" xfId="126" xr:uid="{00000000-0005-0000-0000-000044000000}"/>
    <cellStyle name="60% - Акцент6 2" xfId="19" xr:uid="{00000000-0005-0000-0000-000045000000}"/>
    <cellStyle name="60% - Акцент6 2 2" xfId="127" xr:uid="{00000000-0005-0000-0000-000046000000}"/>
    <cellStyle name="60% - Акцент6 2 3" xfId="195" xr:uid="{00000000-0005-0000-0000-000047000000}"/>
    <cellStyle name="60% - Акцент6 3" xfId="128" xr:uid="{00000000-0005-0000-0000-000048000000}"/>
    <cellStyle name="Comma [0]" xfId="20" xr:uid="{00000000-0005-0000-0000-00004A000000}"/>
    <cellStyle name="Comma [0] 2" xfId="196" xr:uid="{00000000-0005-0000-0000-00004B000000}"/>
    <cellStyle name="Currency [0]" xfId="21" xr:uid="{00000000-0005-0000-0000-00004C000000}"/>
    <cellStyle name="Currency [0] 2" xfId="197" xr:uid="{00000000-0005-0000-0000-00004D000000}"/>
    <cellStyle name="Hyperlink 2" xfId="207" xr:uid="{00000000-0005-0000-0000-00004F000000}"/>
    <cellStyle name="Normal 2" xfId="129" xr:uid="{00000000-0005-0000-0000-000051000000}"/>
    <cellStyle name="Normal 3" xfId="177" xr:uid="{00000000-0005-0000-0000-000052000000}"/>
    <cellStyle name="normální_Bilancování 2005Q4 - final" xfId="92" xr:uid="{00000000-0005-0000-0000-000053000000}"/>
    <cellStyle name="Percent 2" xfId="222" xr:uid="{00000000-0005-0000-0000-000055000000}"/>
    <cellStyle name="Акцент1 2" xfId="22" xr:uid="{00000000-0005-0000-0000-000056000000}"/>
    <cellStyle name="Акцент1 2 2" xfId="130" xr:uid="{00000000-0005-0000-0000-000057000000}"/>
    <cellStyle name="Акцент1 2 3" xfId="198" xr:uid="{00000000-0005-0000-0000-000058000000}"/>
    <cellStyle name="Акцент1 3" xfId="131" xr:uid="{00000000-0005-0000-0000-000059000000}"/>
    <cellStyle name="Акцент2 2" xfId="23" xr:uid="{00000000-0005-0000-0000-00005A000000}"/>
    <cellStyle name="Акцент2 2 2" xfId="132" xr:uid="{00000000-0005-0000-0000-00005B000000}"/>
    <cellStyle name="Акцент2 2 3" xfId="199" xr:uid="{00000000-0005-0000-0000-00005C000000}"/>
    <cellStyle name="Акцент2 3" xfId="133" xr:uid="{00000000-0005-0000-0000-00005D000000}"/>
    <cellStyle name="Акцент3 2" xfId="24" xr:uid="{00000000-0005-0000-0000-00005E000000}"/>
    <cellStyle name="Акцент3 2 2" xfId="134" xr:uid="{00000000-0005-0000-0000-00005F000000}"/>
    <cellStyle name="Акцент3 2 3" xfId="200" xr:uid="{00000000-0005-0000-0000-000060000000}"/>
    <cellStyle name="Акцент3 3" xfId="135" xr:uid="{00000000-0005-0000-0000-000061000000}"/>
    <cellStyle name="Акцент4 2" xfId="25" xr:uid="{00000000-0005-0000-0000-000062000000}"/>
    <cellStyle name="Акцент4 2 2" xfId="136" xr:uid="{00000000-0005-0000-0000-000063000000}"/>
    <cellStyle name="Акцент4 2 3" xfId="201" xr:uid="{00000000-0005-0000-0000-000064000000}"/>
    <cellStyle name="Акцент4 3" xfId="137" xr:uid="{00000000-0005-0000-0000-000065000000}"/>
    <cellStyle name="Акцент5 2" xfId="26" xr:uid="{00000000-0005-0000-0000-000066000000}"/>
    <cellStyle name="Акцент5 2 2" xfId="138" xr:uid="{00000000-0005-0000-0000-000067000000}"/>
    <cellStyle name="Акцент5 2 3" xfId="202" xr:uid="{00000000-0005-0000-0000-000068000000}"/>
    <cellStyle name="Акцент5 3" xfId="139" xr:uid="{00000000-0005-0000-0000-000069000000}"/>
    <cellStyle name="Акцент6 2" xfId="27" xr:uid="{00000000-0005-0000-0000-00006A000000}"/>
    <cellStyle name="Акцент6 2 2" xfId="140" xr:uid="{00000000-0005-0000-0000-00006B000000}"/>
    <cellStyle name="Акцент6 2 3" xfId="203" xr:uid="{00000000-0005-0000-0000-00006C000000}"/>
    <cellStyle name="Акцент6 3" xfId="141" xr:uid="{00000000-0005-0000-0000-00006D000000}"/>
    <cellStyle name="Ввод  2" xfId="28" xr:uid="{00000000-0005-0000-0000-00006E000000}"/>
    <cellStyle name="Ввод  2 2" xfId="142" xr:uid="{00000000-0005-0000-0000-00006F000000}"/>
    <cellStyle name="Ввод  2 3" xfId="204" xr:uid="{00000000-0005-0000-0000-000070000000}"/>
    <cellStyle name="Ввод  3" xfId="143" xr:uid="{00000000-0005-0000-0000-000071000000}"/>
    <cellStyle name="Відсотковий" xfId="67" builtinId="5"/>
    <cellStyle name="Вывод 2" xfId="29" xr:uid="{00000000-0005-0000-0000-000072000000}"/>
    <cellStyle name="Вывод 2 2" xfId="144" xr:uid="{00000000-0005-0000-0000-000073000000}"/>
    <cellStyle name="Вывод 2 3" xfId="205" xr:uid="{00000000-0005-0000-0000-000074000000}"/>
    <cellStyle name="Вывод 3" xfId="145" xr:uid="{00000000-0005-0000-0000-000075000000}"/>
    <cellStyle name="Вычисление 2" xfId="30" xr:uid="{00000000-0005-0000-0000-000076000000}"/>
    <cellStyle name="Вычисление 2 2" xfId="146" xr:uid="{00000000-0005-0000-0000-000077000000}"/>
    <cellStyle name="Вычисление 2 3" xfId="206" xr:uid="{00000000-0005-0000-0000-000078000000}"/>
    <cellStyle name="Вычисление 3" xfId="147" xr:uid="{00000000-0005-0000-0000-000079000000}"/>
    <cellStyle name="Гиперссылка 2" xfId="32" xr:uid="{00000000-0005-0000-0000-00007A000000}"/>
    <cellStyle name="Гиперссылка 3" xfId="33" xr:uid="{00000000-0005-0000-0000-00007B000000}"/>
    <cellStyle name="Гиперссылка 4" xfId="82" xr:uid="{00000000-0005-0000-0000-00007C000000}"/>
    <cellStyle name="Гіперпосилання" xfId="31" builtinId="8"/>
    <cellStyle name="Заголовки до таблиць в бюлетень" xfId="34" xr:uid="{00000000-0005-0000-0000-00007D000000}"/>
    <cellStyle name="Заголовок 1 2" xfId="35" xr:uid="{00000000-0005-0000-0000-00007E000000}"/>
    <cellStyle name="Заголовок 1 2 2" xfId="148" xr:uid="{00000000-0005-0000-0000-00007F000000}"/>
    <cellStyle name="Заголовок 1 2 3" xfId="208" xr:uid="{00000000-0005-0000-0000-000080000000}"/>
    <cellStyle name="Заголовок 1 3" xfId="149" xr:uid="{00000000-0005-0000-0000-000081000000}"/>
    <cellStyle name="Заголовок 2 2" xfId="36" xr:uid="{00000000-0005-0000-0000-000082000000}"/>
    <cellStyle name="Заголовок 2 2 2" xfId="150" xr:uid="{00000000-0005-0000-0000-000083000000}"/>
    <cellStyle name="Заголовок 2 2 3" xfId="209" xr:uid="{00000000-0005-0000-0000-000084000000}"/>
    <cellStyle name="Заголовок 2 3" xfId="151" xr:uid="{00000000-0005-0000-0000-000085000000}"/>
    <cellStyle name="Заголовок 3 2" xfId="37" xr:uid="{00000000-0005-0000-0000-000086000000}"/>
    <cellStyle name="Заголовок 3 2 2" xfId="152" xr:uid="{00000000-0005-0000-0000-000087000000}"/>
    <cellStyle name="Заголовок 3 2 3" xfId="210" xr:uid="{00000000-0005-0000-0000-000088000000}"/>
    <cellStyle name="Заголовок 3 3" xfId="153" xr:uid="{00000000-0005-0000-0000-000089000000}"/>
    <cellStyle name="Заголовок 4 2" xfId="38" xr:uid="{00000000-0005-0000-0000-00008A000000}"/>
    <cellStyle name="Заголовок 4 2 2" xfId="154" xr:uid="{00000000-0005-0000-0000-00008B000000}"/>
    <cellStyle name="Заголовок 4 2 3" xfId="211" xr:uid="{00000000-0005-0000-0000-00008C000000}"/>
    <cellStyle name="Заголовок 4 3" xfId="155" xr:uid="{00000000-0005-0000-0000-00008D000000}"/>
    <cellStyle name="Звичайний" xfId="0" builtinId="0"/>
    <cellStyle name="Итог 2" xfId="39" xr:uid="{00000000-0005-0000-0000-00008E000000}"/>
    <cellStyle name="Итог 2 2" xfId="156" xr:uid="{00000000-0005-0000-0000-00008F000000}"/>
    <cellStyle name="Итог 2 3" xfId="212" xr:uid="{00000000-0005-0000-0000-000090000000}"/>
    <cellStyle name="Итог 3" xfId="157" xr:uid="{00000000-0005-0000-0000-000091000000}"/>
    <cellStyle name="Контрольная ячейка 2" xfId="40" xr:uid="{00000000-0005-0000-0000-000092000000}"/>
    <cellStyle name="Контрольная ячейка 2 2" xfId="158" xr:uid="{00000000-0005-0000-0000-000093000000}"/>
    <cellStyle name="Контрольная ячейка 2 3" xfId="213" xr:uid="{00000000-0005-0000-0000-000094000000}"/>
    <cellStyle name="Контрольная ячейка 3" xfId="159" xr:uid="{00000000-0005-0000-0000-000095000000}"/>
    <cellStyle name="Название 2" xfId="41" xr:uid="{00000000-0005-0000-0000-000096000000}"/>
    <cellStyle name="Нейтральный 2" xfId="42" xr:uid="{00000000-0005-0000-0000-000097000000}"/>
    <cellStyle name="Нейтральный 2 2" xfId="160" xr:uid="{00000000-0005-0000-0000-000098000000}"/>
    <cellStyle name="Нейтральный 2 3" xfId="214" xr:uid="{00000000-0005-0000-0000-000099000000}"/>
    <cellStyle name="Нейтральный 3" xfId="161" xr:uid="{00000000-0005-0000-0000-00009A000000}"/>
    <cellStyle name="Обычный 2" xfId="43" xr:uid="{00000000-0005-0000-0000-00009B000000}"/>
    <cellStyle name="Обычный 2 2" xfId="44" xr:uid="{00000000-0005-0000-0000-00009C000000}"/>
    <cellStyle name="Обычный 2 3" xfId="45" xr:uid="{00000000-0005-0000-0000-00009D000000}"/>
    <cellStyle name="Обычный 2 4" xfId="46" xr:uid="{00000000-0005-0000-0000-00009E000000}"/>
    <cellStyle name="Обычный 2 5" xfId="47" xr:uid="{00000000-0005-0000-0000-00009F000000}"/>
    <cellStyle name="Обычный 2 5 2" xfId="79" xr:uid="{00000000-0005-0000-0000-0000A0000000}"/>
    <cellStyle name="Обычный 2 5 2 2" xfId="227" xr:uid="{00000000-0005-0000-0000-0000A1000000}"/>
    <cellStyle name="Обычный 2 5 3" xfId="83" xr:uid="{00000000-0005-0000-0000-0000A2000000}"/>
    <cellStyle name="Обычный 2 5 3 2" xfId="228" xr:uid="{00000000-0005-0000-0000-0000A3000000}"/>
    <cellStyle name="Обычный 2 5 4" xfId="216" xr:uid="{00000000-0005-0000-0000-0000A4000000}"/>
    <cellStyle name="Обычный 2 6" xfId="162" xr:uid="{00000000-0005-0000-0000-0000A5000000}"/>
    <cellStyle name="Обычный 2 7" xfId="215" xr:uid="{00000000-0005-0000-0000-0000A6000000}"/>
    <cellStyle name="Обычный 2 8" xfId="176" xr:uid="{00000000-0005-0000-0000-0000A7000000}"/>
    <cellStyle name="Обычный 2_2013_PR" xfId="48" xr:uid="{00000000-0005-0000-0000-0000A8000000}"/>
    <cellStyle name="Обычный 3" xfId="49" xr:uid="{00000000-0005-0000-0000-0000A9000000}"/>
    <cellStyle name="Обычный 3 2" xfId="163" xr:uid="{00000000-0005-0000-0000-0000AA000000}"/>
    <cellStyle name="Обычный 3 3" xfId="217" xr:uid="{00000000-0005-0000-0000-0000AB000000}"/>
    <cellStyle name="Обычный 4" xfId="50" xr:uid="{00000000-0005-0000-0000-0000AC000000}"/>
    <cellStyle name="Обычный 5" xfId="51" xr:uid="{00000000-0005-0000-0000-0000AD000000}"/>
    <cellStyle name="Обычный 5 2" xfId="52" xr:uid="{00000000-0005-0000-0000-0000AE000000}"/>
    <cellStyle name="Обычный 5 2 2" xfId="80" xr:uid="{00000000-0005-0000-0000-0000AF000000}"/>
    <cellStyle name="Обычный 5_РОБОЧИЙ_Q4_2013" xfId="84" xr:uid="{00000000-0005-0000-0000-0000B0000000}"/>
    <cellStyle name="Обычный 6" xfId="53" xr:uid="{00000000-0005-0000-0000-0000B1000000}"/>
    <cellStyle name="Обычный 7" xfId="54" xr:uid="{00000000-0005-0000-0000-0000B2000000}"/>
    <cellStyle name="Обычный 7 2" xfId="55" xr:uid="{00000000-0005-0000-0000-0000B3000000}"/>
    <cellStyle name="Обычный 7 2 2" xfId="86" xr:uid="{00000000-0005-0000-0000-0000B4000000}"/>
    <cellStyle name="Обычный 7 2 2 2" xfId="230" xr:uid="{00000000-0005-0000-0000-0000B5000000}"/>
    <cellStyle name="Обычный 7 2 3" xfId="218" xr:uid="{00000000-0005-0000-0000-0000B6000000}"/>
    <cellStyle name="Обычный 7 3" xfId="85" xr:uid="{00000000-0005-0000-0000-0000B7000000}"/>
    <cellStyle name="Обычный 7 3 2" xfId="229" xr:uid="{00000000-0005-0000-0000-0000B8000000}"/>
    <cellStyle name="Обычный 8" xfId="56" xr:uid="{00000000-0005-0000-0000-0000B9000000}"/>
    <cellStyle name="Обычный_2009_PR 2" xfId="91" xr:uid="{00000000-0005-0000-0000-0000BA000000}"/>
    <cellStyle name="Обычный_Q1 2010" xfId="57" xr:uid="{00000000-0005-0000-0000-0000BB000000}"/>
    <cellStyle name="Обычный_Q1 2010 2" xfId="58" xr:uid="{00000000-0005-0000-0000-0000BC000000}"/>
    <cellStyle name="Обычный_Q1 2011" xfId="234" xr:uid="{AAEA0808-4EAA-4D34-837F-41E46F5247A0}"/>
    <cellStyle name="Обычный_Q1 2011_PR 2" xfId="89" xr:uid="{00000000-0005-0000-0000-0000BD000000}"/>
    <cellStyle name="Обычный_Аналіз_3q_09" xfId="59" xr:uid="{00000000-0005-0000-0000-0000BE000000}"/>
    <cellStyle name="Обычный_Аналіз_3q_09 2" xfId="60" xr:uid="{00000000-0005-0000-0000-0000BF000000}"/>
    <cellStyle name="Обычный_Исходники_Q2_2010 2" xfId="90" xr:uid="{00000000-0005-0000-0000-0000C0000000}"/>
    <cellStyle name="Обычный_Исходники_Q4_2011" xfId="61" xr:uid="{00000000-0005-0000-0000-0000C1000000}"/>
    <cellStyle name="Обычный_Книга1" xfId="62" xr:uid="{00000000-0005-0000-0000-0000C2000000}"/>
    <cellStyle name="Обычный_Книга3" xfId="233" xr:uid="{24FC4908-5364-4F3E-A99E-9E5D538CF0F0}"/>
    <cellStyle name="Обычный_Лист1" xfId="63" xr:uid="{00000000-0005-0000-0000-0000C3000000}"/>
    <cellStyle name="Плохой 2" xfId="64" xr:uid="{00000000-0005-0000-0000-0000C4000000}"/>
    <cellStyle name="Плохой 2 2" xfId="164" xr:uid="{00000000-0005-0000-0000-0000C5000000}"/>
    <cellStyle name="Плохой 2 3" xfId="219" xr:uid="{00000000-0005-0000-0000-0000C6000000}"/>
    <cellStyle name="Плохой 3" xfId="165" xr:uid="{00000000-0005-0000-0000-0000C7000000}"/>
    <cellStyle name="Пояснение 2" xfId="65" xr:uid="{00000000-0005-0000-0000-0000C8000000}"/>
    <cellStyle name="Пояснение 2 2" xfId="166" xr:uid="{00000000-0005-0000-0000-0000C9000000}"/>
    <cellStyle name="Пояснение 2 3" xfId="220" xr:uid="{00000000-0005-0000-0000-0000CA000000}"/>
    <cellStyle name="Пояснение 3" xfId="167" xr:uid="{00000000-0005-0000-0000-0000CB000000}"/>
    <cellStyle name="Примечание 2" xfId="66" xr:uid="{00000000-0005-0000-0000-0000CC000000}"/>
    <cellStyle name="Примечание 2 2" xfId="168" xr:uid="{00000000-0005-0000-0000-0000CD000000}"/>
    <cellStyle name="Примечание 2 3" xfId="221" xr:uid="{00000000-0005-0000-0000-0000CE000000}"/>
    <cellStyle name="Примечание 3" xfId="169" xr:uid="{00000000-0005-0000-0000-0000CF000000}"/>
    <cellStyle name="Процентный 2" xfId="68" xr:uid="{00000000-0005-0000-0000-0000D0000000}"/>
    <cellStyle name="Процентный 2 2" xfId="69" xr:uid="{00000000-0005-0000-0000-0000D1000000}"/>
    <cellStyle name="Процентный 2 3" xfId="81" xr:uid="{00000000-0005-0000-0000-0000D2000000}"/>
    <cellStyle name="Процентный 3" xfId="70" xr:uid="{00000000-0005-0000-0000-0000D3000000}"/>
    <cellStyle name="Процентный 4" xfId="71" xr:uid="{00000000-0005-0000-0000-0000D4000000}"/>
    <cellStyle name="Процентный 4 2" xfId="87" xr:uid="{00000000-0005-0000-0000-0000D5000000}"/>
    <cellStyle name="Связанная ячейка 2" xfId="72" xr:uid="{00000000-0005-0000-0000-0000D6000000}"/>
    <cellStyle name="Связанная ячейка 2 2" xfId="170" xr:uid="{00000000-0005-0000-0000-0000D7000000}"/>
    <cellStyle name="Связанная ячейка 2 3" xfId="223" xr:uid="{00000000-0005-0000-0000-0000D8000000}"/>
    <cellStyle name="Связанная ячейка 3" xfId="171" xr:uid="{00000000-0005-0000-0000-0000D9000000}"/>
    <cellStyle name="Текст предупреждения 2" xfId="73" xr:uid="{00000000-0005-0000-0000-0000DA000000}"/>
    <cellStyle name="Текст предупреждения 2 2" xfId="172" xr:uid="{00000000-0005-0000-0000-0000DB000000}"/>
    <cellStyle name="Текст предупреждения 2 3" xfId="224" xr:uid="{00000000-0005-0000-0000-0000DC000000}"/>
    <cellStyle name="Текст предупреждения 3" xfId="173" xr:uid="{00000000-0005-0000-0000-0000DD000000}"/>
    <cellStyle name="Тысячи [0]_MM95 (3)" xfId="74" xr:uid="{00000000-0005-0000-0000-0000DE000000}"/>
    <cellStyle name="Тысячи_MM95 (3)" xfId="75" xr:uid="{00000000-0005-0000-0000-0000DF000000}"/>
    <cellStyle name="Финансовый 2" xfId="76" xr:uid="{00000000-0005-0000-0000-0000E0000000}"/>
    <cellStyle name="Финансовый 2 2" xfId="88" xr:uid="{00000000-0005-0000-0000-0000E1000000}"/>
    <cellStyle name="Финансовый 2 2 2" xfId="231" xr:uid="{00000000-0005-0000-0000-0000E2000000}"/>
    <cellStyle name="Финансовый 2 3" xfId="225" xr:uid="{00000000-0005-0000-0000-0000E3000000}"/>
    <cellStyle name="Фінансовий" xfId="232" builtinId="3"/>
    <cellStyle name="Хороший 2" xfId="77" xr:uid="{00000000-0005-0000-0000-0000E4000000}"/>
    <cellStyle name="Хороший 2 2" xfId="174" xr:uid="{00000000-0005-0000-0000-0000E5000000}"/>
    <cellStyle name="Хороший 2 3" xfId="226" xr:uid="{00000000-0005-0000-0000-0000E6000000}"/>
    <cellStyle name="Хороший 3" xfId="175" xr:uid="{00000000-0005-0000-0000-0000E7000000}"/>
    <cellStyle name="Шапка" xfId="78" xr:uid="{00000000-0005-0000-0000-0000E8000000}"/>
  </cellStyles>
  <dxfs count="21">
    <dxf>
      <font>
        <color rgb="FFFF0000"/>
      </font>
    </dxf>
    <dxf>
      <font>
        <color rgb="FFFF0000"/>
      </font>
    </dxf>
    <dxf>
      <font>
        <color rgb="FFFF0000"/>
      </font>
    </dxf>
    <dxf>
      <font>
        <color rgb="FFFF0000"/>
      </font>
    </dxf>
    <dxf>
      <font>
        <color rgb="FFFF0000"/>
      </font>
    </dxf>
    <dxf>
      <font>
        <color rgb="FFFF0000"/>
      </font>
    </dxf>
    <dxf>
      <font>
        <color rgb="FF03B921"/>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5877B0"/>
      <color rgb="FF6FCC22"/>
      <color rgb="FF03B921"/>
      <color rgb="FF8FC850"/>
      <color rgb="FF9CD816"/>
      <color rgb="FF38B64A"/>
      <color rgb="FF90BA44"/>
      <color rgb="FF8CAB53"/>
      <color rgb="FF5EC553"/>
      <color rgb="FF58AA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5346686033177892E-2"/>
          <c:y val="6.7960585330741313E-2"/>
          <c:w val="0.90648749812422313"/>
          <c:h val="0.53474467441181994"/>
        </c:manualLayout>
      </c:layout>
      <c:barChart>
        <c:barDir val="col"/>
        <c:grouping val="clustered"/>
        <c:varyColors val="0"/>
        <c:ser>
          <c:idx val="1"/>
          <c:order val="0"/>
          <c:tx>
            <c:strRef>
              <c:f>'КУА та ІСІ'!$B$2</c:f>
              <c:strCache>
                <c:ptCount val="1"/>
                <c:pt idx="0">
                  <c:v>Кількість КУА (усіх)</c:v>
                </c:pt>
              </c:strCache>
            </c:strRef>
          </c:tx>
          <c:spPr>
            <a:solidFill>
              <a:srgbClr val="0070C0"/>
            </a:solidFill>
            <a:ln w="25400">
              <a:noFill/>
            </a:ln>
          </c:spPr>
          <c:invertIfNegative val="0"/>
          <c:dLbls>
            <c:dLbl>
              <c:idx val="0"/>
              <c:layout>
                <c:manualLayout>
                  <c:x val="-1.1460028713237296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74F-49B9-B972-55F56D58188B}"/>
                </c:ext>
              </c:extLst>
            </c:dLbl>
            <c:dLbl>
              <c:idx val="1"/>
              <c:layout>
                <c:manualLayout>
                  <c:x val="-1.9100047855395541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74F-49B9-B972-55F56D58188B}"/>
                </c:ext>
              </c:extLst>
            </c:dLbl>
            <c:dLbl>
              <c:idx val="2"/>
              <c:layout>
                <c:manualLayout>
                  <c:x val="-1.528003828431634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4F-49B9-B972-55F56D58188B}"/>
                </c:ext>
              </c:extLst>
            </c:dLbl>
            <c:dLbl>
              <c:idx val="3"/>
              <c:layout>
                <c:manualLayout>
                  <c:x val="-1.5280038284316394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4F-49B9-B972-55F56D58188B}"/>
                </c:ext>
              </c:extLst>
            </c:dLbl>
            <c:dLbl>
              <c:idx val="4"/>
              <c:layout>
                <c:manualLayout>
                  <c:x val="-1.528003828431648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4F-49B9-B972-55F56D58188B}"/>
                </c:ext>
              </c:extLst>
            </c:dLbl>
            <c:dLbl>
              <c:idx val="5"/>
              <c:layout>
                <c:manualLayout>
                  <c:x val="-1.19845860691361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74F-49B9-B972-55F56D58188B}"/>
                </c:ext>
              </c:extLst>
            </c:dLbl>
            <c:dLbl>
              <c:idx val="6"/>
              <c:layout>
                <c:manualLayout>
                  <c:x val="-1.2875757035225097E-2"/>
                  <c:y val="3.4626888460521257E-3"/>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4F-49B9-B972-55F56D58188B}"/>
                </c:ext>
              </c:extLst>
            </c:dLbl>
            <c:dLbl>
              <c:idx val="7"/>
              <c:layout>
                <c:manualLayout>
                  <c:x val="-1.258540093491549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94C-4A2E-883A-9790CF41D9A8}"/>
                </c:ext>
              </c:extLst>
            </c:dLbl>
            <c:dLbl>
              <c:idx val="8"/>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1-694C-4A2E-883A-9790CF41D9A8}"/>
                </c:ext>
              </c:extLst>
            </c:dLbl>
            <c:dLbl>
              <c:idx val="9"/>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2-694C-4A2E-883A-9790CF41D9A8}"/>
                </c:ext>
              </c:extLst>
            </c:dLbl>
            <c:dLbl>
              <c:idx val="10"/>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3-694C-4A2E-883A-9790CF41D9A8}"/>
                </c:ext>
              </c:extLst>
            </c:dLbl>
            <c:spPr>
              <a:noFill/>
              <a:ln w="25400">
                <a:noFill/>
              </a:ln>
            </c:spPr>
            <c:txPr>
              <a:bodyPr wrap="square" lIns="38100" tIns="19050" rIns="38100" bIns="19050" anchor="ctr">
                <a:spAutoFit/>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'КУА та ІСІ'!$A$3:$A$16</c:f>
              <c:numCache>
                <c:formatCode>m/d/yyyy</c:formatCode>
                <c:ptCount val="8"/>
                <c:pt idx="0">
                  <c:v>44561</c:v>
                </c:pt>
                <c:pt idx="1">
                  <c:v>44926</c:v>
                </c:pt>
                <c:pt idx="2">
                  <c:v>45291</c:v>
                </c:pt>
                <c:pt idx="3">
                  <c:v>45657</c:v>
                </c:pt>
                <c:pt idx="4">
                  <c:v>45747</c:v>
                </c:pt>
                <c:pt idx="5">
                  <c:v>45838</c:v>
                </c:pt>
                <c:pt idx="6">
                  <c:v>45930</c:v>
                </c:pt>
                <c:pt idx="7">
                  <c:v>46022</c:v>
                </c:pt>
              </c:numCache>
            </c:numRef>
          </c:cat>
          <c:val>
            <c:numRef>
              <c:f>'КУА та ІСІ'!$B$3:$B$16</c:f>
              <c:numCache>
                <c:formatCode>General</c:formatCode>
                <c:ptCount val="8"/>
                <c:pt idx="0">
                  <c:v>312</c:v>
                </c:pt>
                <c:pt idx="1">
                  <c:v>300</c:v>
                </c:pt>
                <c:pt idx="2">
                  <c:v>284</c:v>
                </c:pt>
                <c:pt idx="3">
                  <c:v>279</c:v>
                </c:pt>
                <c:pt idx="4">
                  <c:v>275</c:v>
                </c:pt>
                <c:pt idx="5">
                  <c:v>270</c:v>
                </c:pt>
                <c:pt idx="6">
                  <c:v>268</c:v>
                </c:pt>
                <c:pt idx="7">
                  <c:v>267</c:v>
                </c:pt>
              </c:numCache>
            </c:numRef>
          </c:val>
          <c:extLst>
            <c:ext xmlns:c16="http://schemas.microsoft.com/office/drawing/2014/chart" uri="{C3380CC4-5D6E-409C-BE32-E72D297353CC}">
              <c16:uniqueId val="{0000000B-574F-49B9-B972-55F56D58188B}"/>
            </c:ext>
          </c:extLst>
        </c:ser>
        <c:ser>
          <c:idx val="4"/>
          <c:order val="1"/>
          <c:tx>
            <c:strRef>
              <c:f>'КУА та ІСІ'!$C$2</c:f>
              <c:strCache>
                <c:ptCount val="1"/>
                <c:pt idx="0">
                  <c:v>Кількість КУА з ІСІ в управлінні</c:v>
                </c:pt>
              </c:strCache>
            </c:strRef>
          </c:tx>
          <c:invertIfNegative val="0"/>
          <c:cat>
            <c:numRef>
              <c:f>'КУА та ІСІ'!$A$3:$A$16</c:f>
              <c:numCache>
                <c:formatCode>m/d/yyyy</c:formatCode>
                <c:ptCount val="8"/>
                <c:pt idx="0">
                  <c:v>44561</c:v>
                </c:pt>
                <c:pt idx="1">
                  <c:v>44926</c:v>
                </c:pt>
                <c:pt idx="2">
                  <c:v>45291</c:v>
                </c:pt>
                <c:pt idx="3">
                  <c:v>45657</c:v>
                </c:pt>
                <c:pt idx="4">
                  <c:v>45747</c:v>
                </c:pt>
                <c:pt idx="5">
                  <c:v>45838</c:v>
                </c:pt>
                <c:pt idx="6">
                  <c:v>45930</c:v>
                </c:pt>
                <c:pt idx="7">
                  <c:v>46022</c:v>
                </c:pt>
              </c:numCache>
            </c:numRef>
          </c:cat>
          <c:val>
            <c:numRef>
              <c:f>'КУА та ІСІ'!$C$3:$C$16</c:f>
            </c:numRef>
          </c:val>
          <c:extLst>
            <c:ext xmlns:c16="http://schemas.microsoft.com/office/drawing/2014/chart" uri="{C3380CC4-5D6E-409C-BE32-E72D297353CC}">
              <c16:uniqueId val="{0000000C-574F-49B9-B972-55F56D58188B}"/>
            </c:ext>
          </c:extLst>
        </c:ser>
        <c:ser>
          <c:idx val="2"/>
          <c:order val="3"/>
          <c:tx>
            <c:strRef>
              <c:f>'КУА та ІСІ'!$E$2</c:f>
              <c:strCache>
                <c:ptCount val="1"/>
                <c:pt idx="0">
                  <c:v>Кількість ІСІ в управлінні </c:v>
                </c:pt>
              </c:strCache>
            </c:strRef>
          </c:tx>
          <c:spPr>
            <a:solidFill>
              <a:srgbClr val="008080"/>
            </a:solidFill>
            <a:ln w="25400">
              <a:noFill/>
            </a:ln>
          </c:spPr>
          <c:invertIfNegative val="0"/>
          <c:cat>
            <c:numRef>
              <c:f>'КУА та ІСІ'!$A$3:$A$16</c:f>
              <c:numCache>
                <c:formatCode>m/d/yyyy</c:formatCode>
                <c:ptCount val="8"/>
                <c:pt idx="0">
                  <c:v>44561</c:v>
                </c:pt>
                <c:pt idx="1">
                  <c:v>44926</c:v>
                </c:pt>
                <c:pt idx="2">
                  <c:v>45291</c:v>
                </c:pt>
                <c:pt idx="3">
                  <c:v>45657</c:v>
                </c:pt>
                <c:pt idx="4">
                  <c:v>45747</c:v>
                </c:pt>
                <c:pt idx="5">
                  <c:v>45838</c:v>
                </c:pt>
                <c:pt idx="6">
                  <c:v>45930</c:v>
                </c:pt>
                <c:pt idx="7">
                  <c:v>46022</c:v>
                </c:pt>
              </c:numCache>
            </c:numRef>
          </c:cat>
          <c:val>
            <c:numRef>
              <c:f>'КУА та ІСІ'!$E$3:$E$16</c:f>
              <c:numCache>
                <c:formatCode>General</c:formatCode>
                <c:ptCount val="8"/>
                <c:pt idx="0">
                  <c:v>1765</c:v>
                </c:pt>
                <c:pt idx="1">
                  <c:v>1795</c:v>
                </c:pt>
                <c:pt idx="2">
                  <c:v>1812</c:v>
                </c:pt>
                <c:pt idx="3">
                  <c:v>1883</c:v>
                </c:pt>
                <c:pt idx="4">
                  <c:v>1890</c:v>
                </c:pt>
                <c:pt idx="5">
                  <c:v>1893</c:v>
                </c:pt>
                <c:pt idx="6">
                  <c:v>1933</c:v>
                </c:pt>
                <c:pt idx="7" formatCode="0">
                  <c:v>1934</c:v>
                </c:pt>
              </c:numCache>
            </c:numRef>
          </c:val>
          <c:extLst>
            <c:ext xmlns:c16="http://schemas.microsoft.com/office/drawing/2014/chart" uri="{C3380CC4-5D6E-409C-BE32-E72D297353CC}">
              <c16:uniqueId val="{0000000D-574F-49B9-B972-55F56D58188B}"/>
            </c:ext>
          </c:extLst>
        </c:ser>
        <c:ser>
          <c:idx val="3"/>
          <c:order val="4"/>
          <c:tx>
            <c:strRef>
              <c:f>'КУА та ІСІ'!$G$2</c:f>
              <c:strCache>
                <c:ptCount val="1"/>
                <c:pt idx="0">
                  <c:v>Кількість сформованих ІСІ (такі, що досягли нормативу мін. обсягу активів) </c:v>
                </c:pt>
              </c:strCache>
            </c:strRef>
          </c:tx>
          <c:spPr>
            <a:solidFill>
              <a:srgbClr val="33CCCC"/>
            </a:solidFill>
            <a:ln w="25400">
              <a:noFill/>
            </a:ln>
          </c:spPr>
          <c:invertIfNegative val="0"/>
          <c:dLbls>
            <c:spPr>
              <a:noFill/>
              <a:ln>
                <a:noFill/>
              </a:ln>
              <a:effectLst/>
            </c:spPr>
            <c:txPr>
              <a:bodyPr wrap="square" lIns="38100" tIns="19050" rIns="38100" bIns="19050" anchor="ctr">
                <a:spAutoFit/>
              </a:bodyPr>
              <a:lstStyle/>
              <a:p>
                <a:pPr>
                  <a:defRPr sz="1100" b="1">
                    <a:solidFill>
                      <a:schemeClr val="accent5">
                        <a:lumMod val="75000"/>
                      </a:schemeClr>
                    </a:solidFill>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'КУА та ІСІ'!$A$3:$A$16</c:f>
              <c:numCache>
                <c:formatCode>m/d/yyyy</c:formatCode>
                <c:ptCount val="8"/>
                <c:pt idx="0">
                  <c:v>44561</c:v>
                </c:pt>
                <c:pt idx="1">
                  <c:v>44926</c:v>
                </c:pt>
                <c:pt idx="2">
                  <c:v>45291</c:v>
                </c:pt>
                <c:pt idx="3">
                  <c:v>45657</c:v>
                </c:pt>
                <c:pt idx="4">
                  <c:v>45747</c:v>
                </c:pt>
                <c:pt idx="5">
                  <c:v>45838</c:v>
                </c:pt>
                <c:pt idx="6">
                  <c:v>45930</c:v>
                </c:pt>
                <c:pt idx="7">
                  <c:v>46022</c:v>
                </c:pt>
              </c:numCache>
            </c:numRef>
          </c:cat>
          <c:val>
            <c:numRef>
              <c:f>'КУА та ІСІ'!$G$3:$G$16</c:f>
              <c:numCache>
                <c:formatCode>0</c:formatCode>
                <c:ptCount val="8"/>
                <c:pt idx="0">
                  <c:v>1711</c:v>
                </c:pt>
                <c:pt idx="1">
                  <c:v>1742</c:v>
                </c:pt>
                <c:pt idx="2">
                  <c:v>1772</c:v>
                </c:pt>
                <c:pt idx="3">
                  <c:v>1840</c:v>
                </c:pt>
                <c:pt idx="4">
                  <c:v>1853</c:v>
                </c:pt>
                <c:pt idx="5">
                  <c:v>1857</c:v>
                </c:pt>
                <c:pt idx="6">
                  <c:v>1893</c:v>
                </c:pt>
                <c:pt idx="7">
                  <c:v>1892</c:v>
                </c:pt>
              </c:numCache>
            </c:numRef>
          </c:val>
          <c:extLst>
            <c:ext xmlns:c16="http://schemas.microsoft.com/office/drawing/2014/chart" uri="{C3380CC4-5D6E-409C-BE32-E72D297353CC}">
              <c16:uniqueId val="{0000000E-574F-49B9-B972-55F56D58188B}"/>
            </c:ext>
          </c:extLst>
        </c:ser>
        <c:dLbls>
          <c:showLegendKey val="0"/>
          <c:showVal val="0"/>
          <c:showCatName val="0"/>
          <c:showSerName val="0"/>
          <c:showPercent val="0"/>
          <c:showBubbleSize val="0"/>
        </c:dLbls>
        <c:gapWidth val="305"/>
        <c:overlap val="15"/>
        <c:axId val="-2092456656"/>
        <c:axId val="-2092469712"/>
      </c:barChart>
      <c:lineChart>
        <c:grouping val="standard"/>
        <c:varyColors val="0"/>
        <c:ser>
          <c:idx val="0"/>
          <c:order val="2"/>
          <c:tx>
            <c:strRef>
              <c:f>'КУА та ІСІ'!$F$2</c:f>
              <c:strCache>
                <c:ptCount val="1"/>
                <c:pt idx="0">
                  <c:v>Кількість ІСІ в управлінні на одну КУА з ІСІ в управлінні </c:v>
                </c:pt>
              </c:strCache>
            </c:strRef>
          </c:tx>
          <c:spPr>
            <a:ln w="12700">
              <a:solidFill>
                <a:srgbClr val="FF9900"/>
              </a:solidFill>
              <a:prstDash val="solid"/>
            </a:ln>
          </c:spPr>
          <c:marker>
            <c:symbol val="none"/>
          </c:marker>
          <c:dLbls>
            <c:dLbl>
              <c:idx val="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4-694C-4A2E-883A-9790CF41D9A8}"/>
                </c:ext>
              </c:extLst>
            </c:dLbl>
            <c:dLbl>
              <c:idx val="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5-694C-4A2E-883A-9790CF41D9A8}"/>
                </c:ext>
              </c:extLst>
            </c:dLbl>
            <c:dLbl>
              <c:idx val="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6-694C-4A2E-883A-9790CF41D9A8}"/>
                </c:ext>
              </c:extLst>
            </c:dLbl>
            <c:dLbl>
              <c:idx val="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7-694C-4A2E-883A-9790CF41D9A8}"/>
                </c:ext>
              </c:extLst>
            </c:dLbl>
            <c:dLbl>
              <c:idx val="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8-694C-4A2E-883A-9790CF41D9A8}"/>
                </c:ext>
              </c:extLst>
            </c:dLbl>
            <c:dLbl>
              <c:idx val="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9-694C-4A2E-883A-9790CF41D9A8}"/>
                </c:ext>
              </c:extLst>
            </c:dLbl>
            <c:dLbl>
              <c:idx val="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A-694C-4A2E-883A-9790CF41D9A8}"/>
                </c:ext>
              </c:extLst>
            </c:dLbl>
            <c:dLbl>
              <c:idx val="7"/>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B-694C-4A2E-883A-9790CF41D9A8}"/>
                </c:ext>
              </c:extLst>
            </c:dLbl>
            <c:dLbl>
              <c:idx val="8"/>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C-694C-4A2E-883A-9790CF41D9A8}"/>
                </c:ext>
              </c:extLst>
            </c:dLbl>
            <c:dLbl>
              <c:idx val="9"/>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D-694C-4A2E-883A-9790CF41D9A8}"/>
                </c:ext>
              </c:extLst>
            </c:dLbl>
            <c:dLbl>
              <c:idx val="1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E-694C-4A2E-883A-9790CF41D9A8}"/>
                </c:ext>
              </c:extLst>
            </c:dLbl>
            <c:dLbl>
              <c:idx val="1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F-694C-4A2E-883A-9790CF41D9A8}"/>
                </c:ext>
              </c:extLst>
            </c:dLbl>
            <c:dLbl>
              <c:idx val="1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0-694C-4A2E-883A-9790CF41D9A8}"/>
                </c:ext>
              </c:extLst>
            </c:dLbl>
            <c:dLbl>
              <c:idx val="1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1-694C-4A2E-883A-9790CF41D9A8}"/>
                </c:ext>
              </c:extLst>
            </c:dLbl>
            <c:dLbl>
              <c:idx val="1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2-694C-4A2E-883A-9790CF41D9A8}"/>
                </c:ext>
              </c:extLst>
            </c:dLbl>
            <c:dLbl>
              <c:idx val="1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3-694C-4A2E-883A-9790CF41D9A8}"/>
                </c:ext>
              </c:extLst>
            </c:dLbl>
            <c:dLbl>
              <c:idx val="1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4-694C-4A2E-883A-9790CF41D9A8}"/>
                </c:ext>
              </c:extLst>
            </c:dLbl>
            <c:numFmt formatCode="0.0" sourceLinked="0"/>
            <c:spPr>
              <a:noFill/>
              <a:ln w="25400">
                <a:noFill/>
              </a:ln>
            </c:spPr>
            <c:txPr>
              <a:bodyPr wrap="square" lIns="38100" tIns="19050" rIns="38100" bIns="19050" anchor="ctr">
                <a:spAutoFit/>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'КУА та ІСІ'!$A$3:$A$16</c:f>
              <c:numCache>
                <c:formatCode>m/d/yyyy</c:formatCode>
                <c:ptCount val="8"/>
                <c:pt idx="0">
                  <c:v>44561</c:v>
                </c:pt>
                <c:pt idx="1">
                  <c:v>44926</c:v>
                </c:pt>
                <c:pt idx="2">
                  <c:v>45291</c:v>
                </c:pt>
                <c:pt idx="3">
                  <c:v>45657</c:v>
                </c:pt>
                <c:pt idx="4">
                  <c:v>45747</c:v>
                </c:pt>
                <c:pt idx="5">
                  <c:v>45838</c:v>
                </c:pt>
                <c:pt idx="6">
                  <c:v>45930</c:v>
                </c:pt>
                <c:pt idx="7">
                  <c:v>46022</c:v>
                </c:pt>
              </c:numCache>
            </c:numRef>
          </c:cat>
          <c:val>
            <c:numRef>
              <c:f>'КУА та ІСІ'!$F$3:$F$16</c:f>
            </c:numRef>
          </c:val>
          <c:smooth val="0"/>
          <c:extLst>
            <c:ext xmlns:c16="http://schemas.microsoft.com/office/drawing/2014/chart" uri="{C3380CC4-5D6E-409C-BE32-E72D297353CC}">
              <c16:uniqueId val="{00000020-574F-49B9-B972-55F56D58188B}"/>
            </c:ext>
          </c:extLst>
        </c:ser>
        <c:dLbls>
          <c:showLegendKey val="0"/>
          <c:showVal val="0"/>
          <c:showCatName val="0"/>
          <c:showSerName val="0"/>
          <c:showPercent val="0"/>
          <c:showBubbleSize val="0"/>
        </c:dLbls>
        <c:marker val="1"/>
        <c:smooth val="0"/>
        <c:axId val="-2092461008"/>
        <c:axId val="-2092461552"/>
      </c:lineChart>
      <c:catAx>
        <c:axId val="-2092456656"/>
        <c:scaling>
          <c:orientation val="minMax"/>
        </c:scaling>
        <c:delete val="0"/>
        <c:axPos val="b"/>
        <c:numFmt formatCode="dd/mm/yyyy;@" sourceLinked="0"/>
        <c:majorTickMark val="cross"/>
        <c:minorTickMark val="none"/>
        <c:tickLblPos val="nextTo"/>
        <c:spPr>
          <a:ln w="3175">
            <a:solidFill>
              <a:srgbClr val="000000"/>
            </a:solidFill>
            <a:prstDash val="solid"/>
          </a:ln>
        </c:spPr>
        <c:txPr>
          <a:bodyPr rot="-1560000" vert="horz"/>
          <a:lstStyle/>
          <a:p>
            <a:pPr>
              <a:defRPr sz="1000" b="0" i="1" u="none" strike="noStrike" baseline="0">
                <a:solidFill>
                  <a:srgbClr val="000000"/>
                </a:solidFill>
                <a:latin typeface="Arial"/>
                <a:ea typeface="Arial"/>
                <a:cs typeface="Arial"/>
              </a:defRPr>
            </a:pPr>
            <a:endParaRPr lang="LID4096"/>
          </a:p>
        </c:txPr>
        <c:crossAx val="-2092469712"/>
        <c:crosses val="autoZero"/>
        <c:auto val="0"/>
        <c:lblAlgn val="ctr"/>
        <c:lblOffset val="0"/>
        <c:tickLblSkip val="1"/>
        <c:tickMarkSkip val="1"/>
        <c:noMultiLvlLbl val="0"/>
      </c:catAx>
      <c:valAx>
        <c:axId val="-2092469712"/>
        <c:scaling>
          <c:orientation val="minMax"/>
          <c:max val="20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LID4096"/>
          </a:p>
        </c:txPr>
        <c:crossAx val="-2092456656"/>
        <c:crosses val="autoZero"/>
        <c:crossBetween val="between"/>
        <c:majorUnit val="250"/>
      </c:valAx>
      <c:valAx>
        <c:axId val="-2092461552"/>
        <c:scaling>
          <c:orientation val="minMax"/>
          <c:max val="10"/>
        </c:scaling>
        <c:delete val="0"/>
        <c:axPos val="r"/>
        <c:numFmt formatCode="0" sourceLinked="0"/>
        <c:majorTickMark val="out"/>
        <c:minorTickMark val="none"/>
        <c:tickLblPos val="nextTo"/>
        <c:crossAx val="-2092461008"/>
        <c:crosses val="max"/>
        <c:crossBetween val="between"/>
      </c:valAx>
      <c:catAx>
        <c:axId val="-2092461008"/>
        <c:scaling>
          <c:orientation val="minMax"/>
        </c:scaling>
        <c:delete val="1"/>
        <c:axPos val="b"/>
        <c:numFmt formatCode="m/d/yyyy" sourceLinked="1"/>
        <c:majorTickMark val="out"/>
        <c:minorTickMark val="none"/>
        <c:tickLblPos val="nextTo"/>
        <c:crossAx val="-2092461552"/>
        <c:crosses val="autoZero"/>
        <c:auto val="0"/>
        <c:lblAlgn val="ctr"/>
        <c:lblOffset val="100"/>
        <c:noMultiLvlLbl val="0"/>
      </c:catAx>
      <c:spPr>
        <a:solidFill>
          <a:srgbClr val="FFFFFF"/>
        </a:solidFill>
        <a:ln w="25400">
          <a:noFill/>
        </a:ln>
      </c:spPr>
    </c:plotArea>
    <c:legend>
      <c:legendPos val="r"/>
      <c:layout>
        <c:manualLayout>
          <c:xMode val="edge"/>
          <c:yMode val="edge"/>
          <c:x val="7.7069946380500824E-3"/>
          <c:y val="0.7896971998390464"/>
          <c:w val="0.99028390647801734"/>
          <c:h val="0.2103028001609536"/>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LID4096"/>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94672249702442"/>
          <c:y val="0.1279264100797973"/>
          <c:w val="0.87822132578019485"/>
          <c:h val="0.6817026677635446"/>
        </c:manualLayout>
      </c:layout>
      <c:barChart>
        <c:barDir val="col"/>
        <c:grouping val="stacked"/>
        <c:varyColors val="0"/>
        <c:ser>
          <c:idx val="1"/>
          <c:order val="0"/>
          <c:tx>
            <c:strRef>
              <c:f>'Активи та ВЧА'!$A$34</c:f>
              <c:strCache>
                <c:ptCount val="1"/>
                <c:pt idx="0">
                  <c:v>Венчурні</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ВЧА'!$B$27:$G$27</c:f>
              <c:numCache>
                <c:formatCode>m/d/yyyy</c:formatCode>
                <c:ptCount val="6"/>
                <c:pt idx="0">
                  <c:v>44561</c:v>
                </c:pt>
                <c:pt idx="1">
                  <c:v>44926</c:v>
                </c:pt>
                <c:pt idx="2">
                  <c:v>45291</c:v>
                </c:pt>
                <c:pt idx="3">
                  <c:v>45657</c:v>
                </c:pt>
                <c:pt idx="4">
                  <c:v>45930</c:v>
                </c:pt>
                <c:pt idx="5">
                  <c:v>46022</c:v>
                </c:pt>
              </c:numCache>
            </c:numRef>
          </c:cat>
          <c:val>
            <c:numRef>
              <c:f>'Активи та ВЧА'!$B$34:$G$34</c:f>
              <c:numCache>
                <c:formatCode>#\ ##0.0</c:formatCode>
                <c:ptCount val="6"/>
                <c:pt idx="0">
                  <c:v>495503.92544332065</c:v>
                </c:pt>
                <c:pt idx="1">
                  <c:v>517991.01039858675</c:v>
                </c:pt>
                <c:pt idx="2">
                  <c:v>581658.31488795858</c:v>
                </c:pt>
                <c:pt idx="3">
                  <c:v>646366.21956900891</c:v>
                </c:pt>
                <c:pt idx="4">
                  <c:v>699892.68676982808</c:v>
                </c:pt>
                <c:pt idx="5">
                  <c:v>644583.61307814368</c:v>
                </c:pt>
              </c:numCache>
            </c:numRef>
          </c:val>
          <c:extLst>
            <c:ext xmlns:c16="http://schemas.microsoft.com/office/drawing/2014/chart" uri="{C3380CC4-5D6E-409C-BE32-E72D297353CC}">
              <c16:uniqueId val="{00000000-6349-438E-8CB9-0A1BF8308E09}"/>
            </c:ext>
          </c:extLst>
        </c:ser>
        <c:ser>
          <c:idx val="0"/>
          <c:order val="1"/>
          <c:tx>
            <c:strRef>
              <c:f>'Активи та ВЧА'!$A$33</c:f>
              <c:strCache>
                <c:ptCount val="1"/>
                <c:pt idx="0">
                  <c:v>Усі (крім венчурних)</c:v>
                </c:pt>
              </c:strCache>
            </c:strRef>
          </c:tx>
          <c:spPr>
            <a:solidFill>
              <a:srgbClr val="FF99CC"/>
            </a:solidFill>
            <a:ln w="25400">
              <a:noFill/>
            </a:ln>
          </c:spPr>
          <c:invertIfNegative val="0"/>
          <c:dLbls>
            <c:dLbl>
              <c:idx val="0"/>
              <c:layout>
                <c:manualLayout>
                  <c:x val="1.9412126872405799E-3"/>
                  <c:y val="-6.1395571039843951E-2"/>
                </c:manualLayout>
              </c:layout>
              <c:numFmt formatCode="#,##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349-438E-8CB9-0A1BF8308E09}"/>
                </c:ext>
              </c:extLst>
            </c:dLbl>
            <c:dLbl>
              <c:idx val="1"/>
              <c:layout>
                <c:manualLayout>
                  <c:x val="6.2367573897027025E-4"/>
                  <c:y val="-6.0842610051443063E-2"/>
                </c:manualLayout>
              </c:layout>
              <c:numFmt formatCode="#,##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49-438E-8CB9-0A1BF8308E09}"/>
                </c:ext>
              </c:extLst>
            </c:dLbl>
            <c:dLbl>
              <c:idx val="2"/>
              <c:layout>
                <c:manualLayout>
                  <c:x val="1.9411882943766172E-3"/>
                  <c:y val="-6.0209527284167695E-2"/>
                </c:manualLayout>
              </c:layout>
              <c:numFmt formatCode="#,##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349-438E-8CB9-0A1BF8308E09}"/>
                </c:ext>
              </c:extLst>
            </c:dLbl>
            <c:dLbl>
              <c:idx val="3"/>
              <c:layout>
                <c:manualLayout>
                  <c:x val="1.9411760979445804E-3"/>
                  <c:y val="-5.1441300477109778E-2"/>
                </c:manualLayout>
              </c:layout>
              <c:numFmt formatCode="#,##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349-438E-8CB9-0A1BF8308E09}"/>
                </c:ext>
              </c:extLst>
            </c:dLbl>
            <c:dLbl>
              <c:idx val="4"/>
              <c:layout>
                <c:manualLayout>
                  <c:x val="7.9232427109861216E-4"/>
                  <c:y val="-4.8136550498755225E-2"/>
                </c:manualLayout>
              </c:layout>
              <c:numFmt formatCode="#,##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349-438E-8CB9-0A1BF8308E09}"/>
                </c:ext>
              </c:extLst>
            </c:dLbl>
            <c:dLbl>
              <c:idx val="5"/>
              <c:layout>
                <c:manualLayout>
                  <c:x val="-1.2786509791890675E-16"/>
                  <c:y val="-3.003003003003005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B83-490C-8676-8093A615D4D2}"/>
                </c:ext>
              </c:extLst>
            </c:dLbl>
            <c:numFmt formatCode="#,##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ВЧА'!$B$27:$G$27</c:f>
              <c:numCache>
                <c:formatCode>m/d/yyyy</c:formatCode>
                <c:ptCount val="6"/>
                <c:pt idx="0">
                  <c:v>44561</c:v>
                </c:pt>
                <c:pt idx="1">
                  <c:v>44926</c:v>
                </c:pt>
                <c:pt idx="2">
                  <c:v>45291</c:v>
                </c:pt>
                <c:pt idx="3">
                  <c:v>45657</c:v>
                </c:pt>
                <c:pt idx="4">
                  <c:v>45930</c:v>
                </c:pt>
                <c:pt idx="5">
                  <c:v>46022</c:v>
                </c:pt>
              </c:numCache>
            </c:numRef>
          </c:cat>
          <c:val>
            <c:numRef>
              <c:f>'Активи та ВЧА'!$B$33:$G$33</c:f>
              <c:numCache>
                <c:formatCode>#\ ##0.0</c:formatCode>
                <c:ptCount val="6"/>
                <c:pt idx="0">
                  <c:v>24933.194812362501</c:v>
                </c:pt>
                <c:pt idx="1">
                  <c:v>16927.416162312398</c:v>
                </c:pt>
                <c:pt idx="2">
                  <c:v>19625.931904142803</c:v>
                </c:pt>
                <c:pt idx="3">
                  <c:v>20074.712138431998</c:v>
                </c:pt>
                <c:pt idx="4">
                  <c:v>11952.046261642001</c:v>
                </c:pt>
                <c:pt idx="5">
                  <c:v>11976.210242011</c:v>
                </c:pt>
              </c:numCache>
            </c:numRef>
          </c:val>
          <c:extLst>
            <c:ext xmlns:c16="http://schemas.microsoft.com/office/drawing/2014/chart" uri="{C3380CC4-5D6E-409C-BE32-E72D297353CC}">
              <c16:uniqueId val="{00000006-6349-438E-8CB9-0A1BF8308E09}"/>
            </c:ext>
          </c:extLst>
        </c:ser>
        <c:dLbls>
          <c:showLegendKey val="0"/>
          <c:showVal val="0"/>
          <c:showCatName val="0"/>
          <c:showSerName val="0"/>
          <c:showPercent val="0"/>
          <c:showBubbleSize val="0"/>
        </c:dLbls>
        <c:gapWidth val="86"/>
        <c:overlap val="100"/>
        <c:axId val="-2092460464"/>
        <c:axId val="-2092468080"/>
      </c:barChart>
      <c:catAx>
        <c:axId val="-2092460464"/>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LID4096"/>
          </a:p>
        </c:txPr>
        <c:crossAx val="-2092468080"/>
        <c:crosses val="autoZero"/>
        <c:auto val="0"/>
        <c:lblAlgn val="ctr"/>
        <c:lblOffset val="100"/>
        <c:tickLblSkip val="1"/>
        <c:tickMarkSkip val="1"/>
        <c:noMultiLvlLbl val="1"/>
      </c:catAx>
      <c:valAx>
        <c:axId val="-2092468080"/>
        <c:scaling>
          <c:orientation val="minMax"/>
          <c:max val="750000"/>
          <c:min val="0"/>
        </c:scaling>
        <c:delete val="0"/>
        <c:axPos val="l"/>
        <c:title>
          <c:tx>
            <c:rich>
              <a:bodyPr rot="0" vert="horz"/>
              <a:lstStyle/>
              <a:p>
                <a:pPr algn="ctr">
                  <a:defRPr sz="1100" b="1" i="0" u="none" strike="noStrike" baseline="0">
                    <a:solidFill>
                      <a:srgbClr val="000000"/>
                    </a:solidFill>
                    <a:latin typeface="Arial Cyr"/>
                    <a:ea typeface="Arial Cyr"/>
                    <a:cs typeface="Arial Cyr"/>
                  </a:defRPr>
                </a:pPr>
                <a:r>
                  <a:rPr lang="uk-UA" sz="1100"/>
                  <a:t>млн грн</a:t>
                </a:r>
              </a:p>
            </c:rich>
          </c:tx>
          <c:layout>
            <c:manualLayout>
              <c:xMode val="edge"/>
              <c:yMode val="edge"/>
              <c:x val="1.6993773681662626E-3"/>
              <c:y val="4.7208669468463676E-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LID4096"/>
          </a:p>
        </c:txPr>
        <c:crossAx val="-2092460464"/>
        <c:crosses val="autoZero"/>
        <c:crossBetween val="between"/>
        <c:majorUnit val="150000"/>
      </c:valAx>
      <c:spPr>
        <a:noFill/>
        <a:ln w="25400">
          <a:noFill/>
        </a:ln>
      </c:spPr>
    </c:plotArea>
    <c:legend>
      <c:legendPos val="b"/>
      <c:layout>
        <c:manualLayout>
          <c:xMode val="edge"/>
          <c:yMode val="edge"/>
          <c:x val="0.18140941302538938"/>
          <c:y val="0.9158839726531981"/>
          <c:w val="0.7190462008001548"/>
          <c:h val="7.2868969539246445E-2"/>
        </c:manualLayout>
      </c:layout>
      <c:overlay val="0"/>
      <c:spPr>
        <a:solidFill>
          <a:srgbClr val="FFFFFF"/>
        </a:solidFill>
        <a:ln w="25400">
          <a:noFill/>
        </a:ln>
      </c:spPr>
      <c:txPr>
        <a:bodyPr/>
        <a:lstStyle/>
        <a:p>
          <a:pPr>
            <a:defRPr sz="1100" b="1" i="0" u="none" strike="noStrike" baseline="0">
              <a:solidFill>
                <a:srgbClr val="000000"/>
              </a:solidFill>
              <a:latin typeface="Arial Cyr"/>
              <a:ea typeface="Arial Cyr"/>
              <a:cs typeface="Arial Cyr"/>
            </a:defRPr>
          </a:pPr>
          <a:endParaRPr lang="LID4096"/>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88339858600787313"/>
          <c:h val="0.70026016498144017"/>
        </c:manualLayout>
      </c:layout>
      <c:barChart>
        <c:barDir val="col"/>
        <c:grouping val="percentStacked"/>
        <c:varyColors val="0"/>
        <c:ser>
          <c:idx val="0"/>
          <c:order val="0"/>
          <c:tx>
            <c:strRef>
              <c:f>'Активи та ВЧА'!$A$73</c:f>
              <c:strCache>
                <c:ptCount val="1"/>
                <c:pt idx="0">
                  <c:v>Відкриті</c:v>
                </c:pt>
              </c:strCache>
            </c:strRef>
          </c:tx>
          <c:spPr>
            <a:solidFill>
              <a:srgbClr val="CC99FF"/>
            </a:solidFill>
            <a:ln w="25400">
              <a:noFill/>
            </a:ln>
          </c:spPr>
          <c:invertIfNegative val="0"/>
          <c:dLbls>
            <c:dLbl>
              <c:idx val="0"/>
              <c:layout>
                <c:manualLayout>
                  <c:x val="-5.2395607011113711E-2"/>
                  <c:y val="-3.2441924613504806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2E3-48FC-9D8A-CBFE6876780F}"/>
                </c:ext>
              </c:extLst>
            </c:dLbl>
            <c:dLbl>
              <c:idx val="1"/>
              <c:layout>
                <c:manualLayout>
                  <c:x val="-5.5303928134968774E-2"/>
                  <c:y val="-2.6155919986820597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2E3-48FC-9D8A-CBFE6876780F}"/>
                </c:ext>
              </c:extLst>
            </c:dLbl>
            <c:dLbl>
              <c:idx val="2"/>
              <c:layout>
                <c:manualLayout>
                  <c:x val="-5.3472776312400452E-2"/>
                  <c:y val="-3.34049642929186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2E3-48FC-9D8A-CBFE6876780F}"/>
                </c:ext>
              </c:extLst>
            </c:dLbl>
            <c:dLbl>
              <c:idx val="3"/>
              <c:layout>
                <c:manualLayout>
                  <c:x val="-5.4190049422144788E-2"/>
                  <c:y val="-2.621501635384659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2E3-48FC-9D8A-CBFE6876780F}"/>
                </c:ext>
              </c:extLst>
            </c:dLbl>
            <c:dLbl>
              <c:idx val="4"/>
              <c:layout>
                <c:manualLayout>
                  <c:x val="-5.6828448402342829E-2"/>
                  <c:y val="-2.4644175491779243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2E3-48FC-9D8A-CBFE6876780F}"/>
                </c:ext>
              </c:extLst>
            </c:dLbl>
            <c:dLbl>
              <c:idx val="5"/>
              <c:layout>
                <c:manualLayout>
                  <c:x val="-5.3324619046882231E-2"/>
                  <c:y val="-2.93500951319450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66-4E1D-808E-0D63FC54261C}"/>
                </c:ext>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ВЧА'!$B$72:$G$72</c:f>
              <c:numCache>
                <c:formatCode>m/d/yyyy</c:formatCode>
                <c:ptCount val="6"/>
                <c:pt idx="0">
                  <c:v>44561</c:v>
                </c:pt>
                <c:pt idx="1">
                  <c:v>44926</c:v>
                </c:pt>
                <c:pt idx="2">
                  <c:v>45291</c:v>
                </c:pt>
                <c:pt idx="3">
                  <c:v>45657</c:v>
                </c:pt>
                <c:pt idx="4">
                  <c:v>45930</c:v>
                </c:pt>
                <c:pt idx="5">
                  <c:v>46022</c:v>
                </c:pt>
              </c:numCache>
            </c:numRef>
          </c:cat>
          <c:val>
            <c:numRef>
              <c:f>'Активи та ВЧА'!$B$73:$G$73</c:f>
              <c:numCache>
                <c:formatCode>0.0%</c:formatCode>
                <c:ptCount val="6"/>
                <c:pt idx="0">
                  <c:v>7.4125920046773435E-3</c:v>
                </c:pt>
                <c:pt idx="1">
                  <c:v>8.8572314600081897E-3</c:v>
                </c:pt>
                <c:pt idx="2">
                  <c:v>7.9188975038194023E-3</c:v>
                </c:pt>
                <c:pt idx="3">
                  <c:v>1.2156841631562968E-2</c:v>
                </c:pt>
                <c:pt idx="4">
                  <c:v>1.7950212462105122E-2</c:v>
                </c:pt>
                <c:pt idx="5">
                  <c:v>1.910557342137973E-2</c:v>
                </c:pt>
              </c:numCache>
            </c:numRef>
          </c:val>
          <c:extLst>
            <c:ext xmlns:c16="http://schemas.microsoft.com/office/drawing/2014/chart" uri="{C3380CC4-5D6E-409C-BE32-E72D297353CC}">
              <c16:uniqueId val="{00000005-B2E3-48FC-9D8A-CBFE6876780F}"/>
            </c:ext>
          </c:extLst>
        </c:ser>
        <c:ser>
          <c:idx val="1"/>
          <c:order val="1"/>
          <c:tx>
            <c:strRef>
              <c:f>'Активи та ВЧА'!$A$74</c:f>
              <c:strCache>
                <c:ptCount val="1"/>
                <c:pt idx="0">
                  <c:v>Інтервальні</c:v>
                </c:pt>
              </c:strCache>
            </c:strRef>
          </c:tx>
          <c:spPr>
            <a:solidFill>
              <a:srgbClr val="969696"/>
            </a:solidFill>
            <a:ln w="25400">
              <a:noFill/>
            </a:ln>
          </c:spPr>
          <c:invertIfNegative val="0"/>
          <c:dLbls>
            <c:dLbl>
              <c:idx val="0"/>
              <c:layout>
                <c:manualLayout>
                  <c:x val="5.7477341235693979E-2"/>
                  <c:y val="-6.127500907079704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2E3-48FC-9D8A-CBFE6876780F}"/>
                </c:ext>
              </c:extLst>
            </c:dLbl>
            <c:dLbl>
              <c:idx val="1"/>
              <c:layout>
                <c:manualLayout>
                  <c:x val="5.6932938263287283E-2"/>
                  <c:y val="-6.370291232839348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2E3-48FC-9D8A-CBFE6876780F}"/>
                </c:ext>
              </c:extLst>
            </c:dLbl>
            <c:dLbl>
              <c:idx val="2"/>
              <c:layout>
                <c:manualLayout>
                  <c:x val="5.6516418404275473E-2"/>
                  <c:y val="-5.6427126090847955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2E3-48FC-9D8A-CBFE6876780F}"/>
                </c:ext>
              </c:extLst>
            </c:dLbl>
            <c:dLbl>
              <c:idx val="3"/>
              <c:layout>
                <c:manualLayout>
                  <c:x val="5.5469720313872664E-2"/>
                  <c:y val="-7.6271620108743915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2E3-48FC-9D8A-CBFE6876780F}"/>
                </c:ext>
              </c:extLst>
            </c:dLbl>
            <c:dLbl>
              <c:idx val="4"/>
              <c:layout>
                <c:manualLayout>
                  <c:x val="5.7728668742787717E-2"/>
                  <c:y val="-7.8168646505011138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2E3-48FC-9D8A-CBFE6876780F}"/>
                </c:ext>
              </c:extLst>
            </c:dLbl>
            <c:dLbl>
              <c:idx val="5"/>
              <c:layout>
                <c:manualLayout>
                  <c:x val="5.6371740135275267E-2"/>
                  <c:y val="-7.54716731964301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266-4E1D-808E-0D63FC54261C}"/>
                </c:ext>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ВЧА'!$B$72:$G$72</c:f>
              <c:numCache>
                <c:formatCode>m/d/yyyy</c:formatCode>
                <c:ptCount val="6"/>
                <c:pt idx="0">
                  <c:v>44561</c:v>
                </c:pt>
                <c:pt idx="1">
                  <c:v>44926</c:v>
                </c:pt>
                <c:pt idx="2">
                  <c:v>45291</c:v>
                </c:pt>
                <c:pt idx="3">
                  <c:v>45657</c:v>
                </c:pt>
                <c:pt idx="4">
                  <c:v>45930</c:v>
                </c:pt>
                <c:pt idx="5">
                  <c:v>46022</c:v>
                </c:pt>
              </c:numCache>
            </c:numRef>
          </c:cat>
          <c:val>
            <c:numRef>
              <c:f>'Активи та ВЧА'!$B$74:$G$74</c:f>
              <c:numCache>
                <c:formatCode>0.0%</c:formatCode>
                <c:ptCount val="6"/>
                <c:pt idx="0">
                  <c:v>3.4910558702200907E-3</c:v>
                </c:pt>
                <c:pt idx="1">
                  <c:v>3.5532206307054689E-3</c:v>
                </c:pt>
                <c:pt idx="2">
                  <c:v>3.1621126347289308E-3</c:v>
                </c:pt>
                <c:pt idx="3">
                  <c:v>3.5647805871161331E-3</c:v>
                </c:pt>
                <c:pt idx="4">
                  <c:v>6.2876923475343348E-3</c:v>
                </c:pt>
                <c:pt idx="5">
                  <c:v>6.7152309571725235E-3</c:v>
                </c:pt>
              </c:numCache>
            </c:numRef>
          </c:val>
          <c:extLst>
            <c:ext xmlns:c16="http://schemas.microsoft.com/office/drawing/2014/chart" uri="{C3380CC4-5D6E-409C-BE32-E72D297353CC}">
              <c16:uniqueId val="{0000000B-B2E3-48FC-9D8A-CBFE6876780F}"/>
            </c:ext>
          </c:extLst>
        </c:ser>
        <c:ser>
          <c:idx val="2"/>
          <c:order val="2"/>
          <c:tx>
            <c:strRef>
              <c:f>'Активи та ВЧА'!$A$75</c:f>
              <c:strCache>
                <c:ptCount val="1"/>
                <c:pt idx="0">
                  <c:v>Закриті (крім венчурних)</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ВЧА'!$B$72:$G$72</c:f>
              <c:numCache>
                <c:formatCode>m/d/yyyy</c:formatCode>
                <c:ptCount val="6"/>
                <c:pt idx="0">
                  <c:v>44561</c:v>
                </c:pt>
                <c:pt idx="1">
                  <c:v>44926</c:v>
                </c:pt>
                <c:pt idx="2">
                  <c:v>45291</c:v>
                </c:pt>
                <c:pt idx="3">
                  <c:v>45657</c:v>
                </c:pt>
                <c:pt idx="4">
                  <c:v>45930</c:v>
                </c:pt>
                <c:pt idx="5">
                  <c:v>46022</c:v>
                </c:pt>
              </c:numCache>
            </c:numRef>
          </c:cat>
          <c:val>
            <c:numRef>
              <c:f>'Активи та ВЧА'!$B$75:$G$75</c:f>
              <c:numCache>
                <c:formatCode>0.0%</c:formatCode>
                <c:ptCount val="6"/>
                <c:pt idx="0">
                  <c:v>0.9890963521251025</c:v>
                </c:pt>
                <c:pt idx="1">
                  <c:v>0.98758954790928632</c:v>
                </c:pt>
                <c:pt idx="2">
                  <c:v>0.98891898986145166</c:v>
                </c:pt>
                <c:pt idx="3">
                  <c:v>0.98427837778132066</c:v>
                </c:pt>
                <c:pt idx="4">
                  <c:v>0.97576209519036061</c:v>
                </c:pt>
                <c:pt idx="5">
                  <c:v>0.97417919562144772</c:v>
                </c:pt>
              </c:numCache>
            </c:numRef>
          </c:val>
          <c:extLst>
            <c:ext xmlns:c16="http://schemas.microsoft.com/office/drawing/2014/chart" uri="{C3380CC4-5D6E-409C-BE32-E72D297353CC}">
              <c16:uniqueId val="{0000000C-B2E3-48FC-9D8A-CBFE6876780F}"/>
            </c:ext>
          </c:extLst>
        </c:ser>
        <c:dLbls>
          <c:showLegendKey val="0"/>
          <c:showVal val="0"/>
          <c:showCatName val="0"/>
          <c:showSerName val="0"/>
          <c:showPercent val="0"/>
          <c:showBubbleSize val="0"/>
        </c:dLbls>
        <c:gapWidth val="150"/>
        <c:overlap val="100"/>
        <c:axId val="-2092459920"/>
        <c:axId val="-2092459376"/>
      </c:barChart>
      <c:catAx>
        <c:axId val="-2092459920"/>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LID4096"/>
          </a:p>
        </c:txPr>
        <c:crossAx val="-2092459376"/>
        <c:crosses val="autoZero"/>
        <c:auto val="0"/>
        <c:lblAlgn val="ctr"/>
        <c:lblOffset val="100"/>
        <c:tickLblSkip val="1"/>
        <c:tickMarkSkip val="1"/>
        <c:noMultiLvlLbl val="1"/>
      </c:catAx>
      <c:valAx>
        <c:axId val="-2092459376"/>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LID4096"/>
          </a:p>
        </c:txPr>
        <c:crossAx val="-2092459920"/>
        <c:crosses val="autoZero"/>
        <c:crossBetween val="between"/>
        <c:minorUnit val="0.02"/>
      </c:valAx>
      <c:spPr>
        <a:solidFill>
          <a:srgbClr val="FFFFFF"/>
        </a:solidFill>
        <a:ln w="25400">
          <a:noFill/>
        </a:ln>
      </c:spPr>
    </c:plotArea>
    <c:legend>
      <c:legendPos val="b"/>
      <c:layout>
        <c:manualLayout>
          <c:xMode val="edge"/>
          <c:yMode val="edge"/>
          <c:x val="4.5027018991896976E-2"/>
          <c:y val="0.85290684084336787"/>
          <c:w val="0.93380737324921959"/>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LID4096"/>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227893741208422E-2"/>
          <c:y val="0.10783995771561762"/>
          <c:w val="0.83696637509633676"/>
          <c:h val="0.6711429906606905"/>
        </c:manualLayout>
      </c:layout>
      <c:barChart>
        <c:barDir val="col"/>
        <c:grouping val="clustered"/>
        <c:varyColors val="0"/>
        <c:ser>
          <c:idx val="1"/>
          <c:order val="0"/>
          <c:tx>
            <c:strRef>
              <c:f>'Активи та ВЧА'!$D$2</c:f>
              <c:strCache>
                <c:ptCount val="1"/>
                <c:pt idx="0">
                  <c:v>Активи сформованих ІСІ (визнаних), млн грн</c:v>
                </c:pt>
              </c:strCache>
            </c:strRef>
          </c:tx>
          <c:spPr>
            <a:solidFill>
              <a:srgbClr val="3366FF"/>
            </a:solidFill>
            <a:ln w="25400">
              <a:noFill/>
            </a:ln>
          </c:spPr>
          <c:invertIfNegative val="0"/>
          <c:dLbls>
            <c:dLbl>
              <c:idx val="9"/>
              <c:layout>
                <c:manualLayout>
                  <c:x val="0"/>
                  <c:y val="1.78539596708573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71E-4E31-8568-C5443B523D4E}"/>
                </c:ext>
              </c:extLst>
            </c:dLbl>
            <c:dLbl>
              <c:idx val="10"/>
              <c:layout>
                <c:manualLayout>
                  <c:x val="0"/>
                  <c:y val="1.09289648836007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71E-4E31-8568-C5443B523D4E}"/>
                </c:ext>
              </c:extLst>
            </c:dLbl>
            <c:numFmt formatCode="#,##0" sourceLinked="0"/>
            <c:spPr>
              <a:noFill/>
              <a:ln>
                <a:noFill/>
              </a:ln>
              <a:effectLst/>
            </c:spPr>
            <c:txPr>
              <a:bodyPr wrap="square" lIns="38100" tIns="19050" rIns="38100" bIns="19050" anchor="ctr">
                <a:spAutoFit/>
              </a:bodyPr>
              <a:lstStyle/>
              <a:p>
                <a:pPr>
                  <a:defRPr sz="1100" b="1">
                    <a:solidFill>
                      <a:srgbClr val="0070C0"/>
                    </a:solidFill>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'Активи та ВЧА'!$A$3:$A$24</c:f>
              <c:strCache>
                <c:ptCount val="11"/>
                <c:pt idx="0">
                  <c:v>2015</c:v>
                </c:pt>
                <c:pt idx="1">
                  <c:v>2016</c:v>
                </c:pt>
                <c:pt idx="2">
                  <c:v>2017</c:v>
                </c:pt>
                <c:pt idx="3">
                  <c:v>2018</c:v>
                </c:pt>
                <c:pt idx="4">
                  <c:v>2019</c:v>
                </c:pt>
                <c:pt idx="5">
                  <c:v>2020</c:v>
                </c:pt>
                <c:pt idx="6">
                  <c:v>2021</c:v>
                </c:pt>
                <c:pt idx="7">
                  <c:v>2022</c:v>
                </c:pt>
                <c:pt idx="8">
                  <c:v>2023</c:v>
                </c:pt>
                <c:pt idx="9">
                  <c:v>2024</c:v>
                </c:pt>
                <c:pt idx="10">
                  <c:v>2025</c:v>
                </c:pt>
              </c:strCache>
            </c:strRef>
          </c:cat>
          <c:val>
            <c:numRef>
              <c:f>'Активи та ВЧА'!$D$3:$D$24</c:f>
              <c:numCache>
                <c:formatCode>#\ ##0.0</c:formatCode>
                <c:ptCount val="11"/>
                <c:pt idx="0">
                  <c:v>236175.00047807681</c:v>
                </c:pt>
                <c:pt idx="1">
                  <c:v>230188.00296866489</c:v>
                </c:pt>
                <c:pt idx="2">
                  <c:v>275522.31110460212</c:v>
                </c:pt>
                <c:pt idx="3">
                  <c:v>296765.38148438092</c:v>
                </c:pt>
                <c:pt idx="4">
                  <c:v>339129.80037825857</c:v>
                </c:pt>
                <c:pt idx="5">
                  <c:v>414192.85422166175</c:v>
                </c:pt>
                <c:pt idx="6">
                  <c:v>520437.12025568308</c:v>
                </c:pt>
                <c:pt idx="7">
                  <c:v>534918.42656089913</c:v>
                </c:pt>
                <c:pt idx="8">
                  <c:v>601284.24679210142</c:v>
                </c:pt>
                <c:pt idx="9">
                  <c:v>666440.93000000005</c:v>
                </c:pt>
                <c:pt idx="10">
                  <c:v>656559.82332015468</c:v>
                </c:pt>
              </c:numCache>
            </c:numRef>
          </c:val>
          <c:extLst>
            <c:ext xmlns:c16="http://schemas.microsoft.com/office/drawing/2014/chart" uri="{C3380CC4-5D6E-409C-BE32-E72D297353CC}">
              <c16:uniqueId val="{00000001-771E-4E31-8568-C5443B523D4E}"/>
            </c:ext>
          </c:extLst>
        </c:ser>
        <c:dLbls>
          <c:showLegendKey val="0"/>
          <c:showVal val="0"/>
          <c:showCatName val="0"/>
          <c:showSerName val="0"/>
          <c:showPercent val="0"/>
          <c:showBubbleSize val="0"/>
        </c:dLbls>
        <c:gapWidth val="76"/>
        <c:overlap val="-11"/>
        <c:axId val="261521568"/>
        <c:axId val="261520448"/>
      </c:barChart>
      <c:lineChart>
        <c:grouping val="standard"/>
        <c:varyColors val="0"/>
        <c:ser>
          <c:idx val="3"/>
          <c:order val="1"/>
          <c:tx>
            <c:strRef>
              <c:f>'Активи та ВЧА'!$C$2</c:f>
              <c:strCache>
                <c:ptCount val="1"/>
                <c:pt idx="0">
                  <c:v>Кількість сформованих (визнаних) ІСІ (права шкала)</c:v>
                </c:pt>
              </c:strCache>
            </c:strRef>
          </c:tx>
          <c:spPr>
            <a:ln w="12700">
              <a:solidFill>
                <a:srgbClr val="000080"/>
              </a:solidFill>
              <a:prstDash val="solid"/>
            </a:ln>
          </c:spPr>
          <c:marker>
            <c:symbol val="diamond"/>
            <c:size val="6"/>
            <c:spPr>
              <a:solidFill>
                <a:srgbClr val="000080"/>
              </a:solidFill>
              <a:ln>
                <a:solidFill>
                  <a:srgbClr val="000080"/>
                </a:solidFill>
                <a:prstDash val="solid"/>
              </a:ln>
            </c:spPr>
          </c:marker>
          <c:dLbls>
            <c:spPr>
              <a:noFill/>
              <a:ln>
                <a:noFill/>
              </a:ln>
              <a:effectLst/>
            </c:spPr>
            <c:txPr>
              <a:bodyPr wrap="square" lIns="38100" tIns="19050" rIns="38100" bIns="19050" anchor="ctr">
                <a:spAutoFit/>
              </a:bodyPr>
              <a:lstStyle/>
              <a:p>
                <a:pPr>
                  <a:defRPr sz="1100" b="1"/>
                </a:pPr>
                <a:endParaRPr lang="LID4096"/>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'Активи та ВЧА'!$A$3:$A$24</c:f>
              <c:strCache>
                <c:ptCount val="11"/>
                <c:pt idx="0">
                  <c:v>2015</c:v>
                </c:pt>
                <c:pt idx="1">
                  <c:v>2016</c:v>
                </c:pt>
                <c:pt idx="2">
                  <c:v>2017</c:v>
                </c:pt>
                <c:pt idx="3">
                  <c:v>2018</c:v>
                </c:pt>
                <c:pt idx="4">
                  <c:v>2019</c:v>
                </c:pt>
                <c:pt idx="5">
                  <c:v>2020</c:v>
                </c:pt>
                <c:pt idx="6">
                  <c:v>2021</c:v>
                </c:pt>
                <c:pt idx="7">
                  <c:v>2022</c:v>
                </c:pt>
                <c:pt idx="8">
                  <c:v>2023</c:v>
                </c:pt>
                <c:pt idx="9">
                  <c:v>2024</c:v>
                </c:pt>
                <c:pt idx="10">
                  <c:v>2025</c:v>
                </c:pt>
              </c:strCache>
            </c:strRef>
          </c:cat>
          <c:val>
            <c:numRef>
              <c:f>'Активи та ВЧА'!$C$3:$C$24</c:f>
              <c:numCache>
                <c:formatCode>General</c:formatCode>
                <c:ptCount val="11"/>
                <c:pt idx="0">
                  <c:v>1147</c:v>
                </c:pt>
                <c:pt idx="1">
                  <c:v>1130</c:v>
                </c:pt>
                <c:pt idx="2">
                  <c:v>1167</c:v>
                </c:pt>
                <c:pt idx="3">
                  <c:v>1228</c:v>
                </c:pt>
                <c:pt idx="4">
                  <c:v>1326</c:v>
                </c:pt>
                <c:pt idx="5">
                  <c:v>1478</c:v>
                </c:pt>
                <c:pt idx="6">
                  <c:v>1711</c:v>
                </c:pt>
                <c:pt idx="7">
                  <c:v>1742</c:v>
                </c:pt>
                <c:pt idx="8">
                  <c:v>1772</c:v>
                </c:pt>
                <c:pt idx="9">
                  <c:v>1840</c:v>
                </c:pt>
                <c:pt idx="10">
                  <c:v>1892</c:v>
                </c:pt>
              </c:numCache>
            </c:numRef>
          </c:val>
          <c:smooth val="0"/>
          <c:extLst>
            <c:ext xmlns:c16="http://schemas.microsoft.com/office/drawing/2014/chart" uri="{C3380CC4-5D6E-409C-BE32-E72D297353CC}">
              <c16:uniqueId val="{00000002-771E-4E31-8568-C5443B523D4E}"/>
            </c:ext>
          </c:extLst>
        </c:ser>
        <c:dLbls>
          <c:showLegendKey val="0"/>
          <c:showVal val="0"/>
          <c:showCatName val="0"/>
          <c:showSerName val="0"/>
          <c:showPercent val="0"/>
          <c:showBubbleSize val="0"/>
        </c:dLbls>
        <c:marker val="1"/>
        <c:smooth val="0"/>
        <c:axId val="261522688"/>
        <c:axId val="261528288"/>
      </c:lineChart>
      <c:catAx>
        <c:axId val="26152156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a:pPr>
            <a:endParaRPr lang="LID4096"/>
          </a:p>
        </c:txPr>
        <c:crossAx val="261520448"/>
        <c:crosses val="autoZero"/>
        <c:auto val="0"/>
        <c:lblAlgn val="ctr"/>
        <c:lblOffset val="0"/>
        <c:tickLblSkip val="1"/>
        <c:tickMarkSkip val="1"/>
        <c:noMultiLvlLbl val="0"/>
      </c:catAx>
      <c:valAx>
        <c:axId val="261520448"/>
        <c:scaling>
          <c:orientation val="minMax"/>
          <c:max val="800000"/>
          <c:min val="0"/>
        </c:scaling>
        <c:delete val="0"/>
        <c:axPos val="l"/>
        <c:numFmt formatCode="#,##0" sourceLinked="0"/>
        <c:majorTickMark val="cross"/>
        <c:minorTickMark val="none"/>
        <c:tickLblPos val="nextTo"/>
        <c:spPr>
          <a:ln w="3175">
            <a:solidFill>
              <a:srgbClr val="808080"/>
            </a:solidFill>
            <a:prstDash val="solid"/>
          </a:ln>
        </c:spPr>
        <c:txPr>
          <a:bodyPr rot="0" vert="horz"/>
          <a:lstStyle/>
          <a:p>
            <a:pPr>
              <a:defRPr/>
            </a:pPr>
            <a:endParaRPr lang="LID4096"/>
          </a:p>
        </c:txPr>
        <c:crossAx val="261521568"/>
        <c:crosses val="autoZero"/>
        <c:crossBetween val="between"/>
        <c:majorUnit val="100000"/>
      </c:valAx>
      <c:catAx>
        <c:axId val="261522688"/>
        <c:scaling>
          <c:orientation val="minMax"/>
        </c:scaling>
        <c:delete val="1"/>
        <c:axPos val="b"/>
        <c:numFmt formatCode="General" sourceLinked="1"/>
        <c:majorTickMark val="out"/>
        <c:minorTickMark val="none"/>
        <c:tickLblPos val="nextTo"/>
        <c:crossAx val="261528288"/>
        <c:crosses val="autoZero"/>
        <c:auto val="0"/>
        <c:lblAlgn val="ctr"/>
        <c:lblOffset val="100"/>
        <c:noMultiLvlLbl val="0"/>
      </c:catAx>
      <c:valAx>
        <c:axId val="261528288"/>
        <c:scaling>
          <c:orientation val="minMax"/>
        </c:scaling>
        <c:delete val="0"/>
        <c:axPos val="r"/>
        <c:title>
          <c:tx>
            <c:rich>
              <a:bodyPr rot="0" vert="horz"/>
              <a:lstStyle/>
              <a:p>
                <a:pPr algn="ctr">
                  <a:defRPr sz="1100" b="1"/>
                </a:pPr>
                <a:r>
                  <a:rPr lang="uk-UA" sz="1100" b="1"/>
                  <a:t>млн грн</a:t>
                </a:r>
              </a:p>
            </c:rich>
          </c:tx>
          <c:layout>
            <c:manualLayout>
              <c:xMode val="edge"/>
              <c:yMode val="edge"/>
              <c:x val="7.1647221344614282E-3"/>
              <c:y val="4.548990605497163E-3"/>
            </c:manualLayout>
          </c:layout>
          <c:overlay val="0"/>
          <c:spPr>
            <a:noFill/>
            <a:ln w="25400">
              <a:noFill/>
            </a:ln>
          </c:spPr>
        </c:title>
        <c:numFmt formatCode="#,##0" sourceLinked="0"/>
        <c:majorTickMark val="cross"/>
        <c:minorTickMark val="none"/>
        <c:tickLblPos val="nextTo"/>
        <c:spPr>
          <a:ln w="3175">
            <a:solidFill>
              <a:srgbClr val="808080"/>
            </a:solidFill>
            <a:prstDash val="solid"/>
          </a:ln>
        </c:spPr>
        <c:txPr>
          <a:bodyPr rot="0" vert="horz"/>
          <a:lstStyle/>
          <a:p>
            <a:pPr>
              <a:defRPr/>
            </a:pPr>
            <a:endParaRPr lang="LID4096"/>
          </a:p>
        </c:txPr>
        <c:crossAx val="261522688"/>
        <c:crosses val="max"/>
        <c:crossBetween val="between"/>
      </c:valAx>
      <c:spPr>
        <a:noFill/>
        <a:ln w="25400">
          <a:noFill/>
        </a:ln>
      </c:spPr>
    </c:plotArea>
    <c:legend>
      <c:legendPos val="r"/>
      <c:layout>
        <c:manualLayout>
          <c:xMode val="edge"/>
          <c:yMode val="edge"/>
          <c:x val="0.13920970090330248"/>
          <c:y val="0.87466435961642386"/>
          <c:w val="0.71539554795760929"/>
          <c:h val="0.11521989611525954"/>
        </c:manualLayout>
      </c:layout>
      <c:overlay val="0"/>
      <c:spPr>
        <a:noFill/>
        <a:ln w="25400">
          <a:noFill/>
        </a:ln>
      </c:spPr>
      <c:txPr>
        <a:bodyPr/>
        <a:lstStyle/>
        <a:p>
          <a:pPr>
            <a:defRPr sz="1100" b="1"/>
          </a:pPr>
          <a:endParaRPr lang="LID4096"/>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panose="020B0604020202020204" pitchFamily="34" charset="0"/>
          <a:ea typeface="Arial"/>
          <a:cs typeface="Arial" panose="020B0604020202020204" pitchFamily="34" charset="0"/>
        </a:defRPr>
      </a:pPr>
      <a:endParaRPr lang="LID4096"/>
    </a:p>
  </c:txPr>
  <c:printSettings>
    <c:headerFooter alignWithMargins="0"/>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sz="1400"/>
              <a:t>ВЧА ІСІ</a:t>
            </a:r>
            <a:r>
              <a:rPr lang="en-US" sz="1400"/>
              <a:t> 31.12.202</a:t>
            </a:r>
            <a:r>
              <a:rPr lang="uk-UA" sz="1400"/>
              <a:t>4</a:t>
            </a:r>
          </a:p>
        </c:rich>
      </c:tx>
      <c:layout>
        <c:manualLayout>
          <c:xMode val="edge"/>
          <c:yMode val="edge"/>
          <c:x val="0.34379488335023306"/>
          <c:y val="3.2283464566929133E-2"/>
        </c:manualLayout>
      </c:layout>
      <c:overlay val="0"/>
      <c:spPr>
        <a:noFill/>
        <a:ln w="25400">
          <a:noFill/>
        </a:ln>
      </c:spPr>
    </c:title>
    <c:autoTitleDeleted val="0"/>
    <c:plotArea>
      <c:layout>
        <c:manualLayout>
          <c:layoutTarget val="inner"/>
          <c:xMode val="edge"/>
          <c:yMode val="edge"/>
          <c:x val="6.775800670859268E-2"/>
          <c:y val="0.19983961722075735"/>
          <c:w val="0.74122445638535173"/>
          <c:h val="0.72871531363135966"/>
        </c:manualLayout>
      </c:layout>
      <c:ofPieChart>
        <c:ofPieType val="bar"/>
        <c:varyColors val="1"/>
        <c:ser>
          <c:idx val="0"/>
          <c:order val="0"/>
          <c:tx>
            <c:strRef>
              <c:f>'Активи та ВЧА'!$B$89</c:f>
              <c:strCache>
                <c:ptCount val="1"/>
                <c:pt idx="0">
                  <c:v>31.12.2024</c:v>
                </c:pt>
              </c:strCache>
            </c:strRef>
          </c:tx>
          <c:spPr>
            <a:solidFill>
              <a:srgbClr val="9999FF"/>
            </a:solidFill>
            <a:ln w="25400">
              <a:noFill/>
            </a:ln>
          </c:spPr>
          <c:explosion val="9"/>
          <c:dPt>
            <c:idx val="0"/>
            <c:bubble3D val="0"/>
            <c:spPr>
              <a:solidFill>
                <a:srgbClr val="666699"/>
              </a:solidFill>
              <a:ln w="25400">
                <a:noFill/>
              </a:ln>
            </c:spPr>
            <c:extLst>
              <c:ext xmlns:c16="http://schemas.microsoft.com/office/drawing/2014/chart" uri="{C3380CC4-5D6E-409C-BE32-E72D297353CC}">
                <c16:uniqueId val="{00000001-470A-4E41-8FF5-D599422FCD96}"/>
              </c:ext>
            </c:extLst>
          </c:dPt>
          <c:dPt>
            <c:idx val="1"/>
            <c:bubble3D val="0"/>
            <c:spPr>
              <a:solidFill>
                <a:srgbClr val="CC99FF"/>
              </a:solidFill>
              <a:ln w="25400">
                <a:noFill/>
              </a:ln>
            </c:spPr>
            <c:extLst>
              <c:ext xmlns:c16="http://schemas.microsoft.com/office/drawing/2014/chart" uri="{C3380CC4-5D6E-409C-BE32-E72D297353CC}">
                <c16:uniqueId val="{00000003-470A-4E41-8FF5-D599422FCD96}"/>
              </c:ext>
            </c:extLst>
          </c:dPt>
          <c:dPt>
            <c:idx val="2"/>
            <c:bubble3D val="0"/>
            <c:spPr>
              <a:solidFill>
                <a:srgbClr val="808080"/>
              </a:solidFill>
              <a:ln w="25400">
                <a:noFill/>
              </a:ln>
            </c:spPr>
            <c:extLst>
              <c:ext xmlns:c16="http://schemas.microsoft.com/office/drawing/2014/chart" uri="{C3380CC4-5D6E-409C-BE32-E72D297353CC}">
                <c16:uniqueId val="{00000005-470A-4E41-8FF5-D599422FCD96}"/>
              </c:ext>
            </c:extLst>
          </c:dPt>
          <c:dPt>
            <c:idx val="3"/>
            <c:bubble3D val="0"/>
            <c:spPr>
              <a:solidFill>
                <a:srgbClr val="333399"/>
              </a:solidFill>
              <a:ln w="25400">
                <a:noFill/>
              </a:ln>
            </c:spPr>
            <c:extLst>
              <c:ext xmlns:c16="http://schemas.microsoft.com/office/drawing/2014/chart" uri="{C3380CC4-5D6E-409C-BE32-E72D297353CC}">
                <c16:uniqueId val="{00000007-470A-4E41-8FF5-D599422FCD96}"/>
              </c:ext>
            </c:extLst>
          </c:dPt>
          <c:dPt>
            <c:idx val="4"/>
            <c:bubble3D val="0"/>
            <c:spPr>
              <a:solidFill>
                <a:srgbClr val="FF8080"/>
              </a:solidFill>
              <a:ln w="25400">
                <a:noFill/>
              </a:ln>
            </c:spPr>
            <c:extLst>
              <c:ext xmlns:c16="http://schemas.microsoft.com/office/drawing/2014/chart" uri="{C3380CC4-5D6E-409C-BE32-E72D297353CC}">
                <c16:uniqueId val="{00000009-470A-4E41-8FF5-D599422FCD96}"/>
              </c:ext>
            </c:extLst>
          </c:dPt>
          <c:dLbls>
            <c:dLbl>
              <c:idx val="0"/>
              <c:layout>
                <c:manualLayout>
                  <c:x val="0"/>
                  <c:y val="0.36379720085132627"/>
                </c:manualLayout>
              </c:layout>
              <c:numFmt formatCode="0.00%" sourceLinked="0"/>
              <c:spPr>
                <a:noFill/>
                <a:ln w="25400">
                  <a:noFill/>
                </a:ln>
              </c:spPr>
              <c:txPr>
                <a:bodyPr anchorCtr="0"/>
                <a:lstStyle/>
                <a:p>
                  <a:pPr algn="ctr">
                    <a:defRPr sz="1100" b="1"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470A-4E41-8FF5-D599422FCD96}"/>
                </c:ext>
              </c:extLst>
            </c:dLbl>
            <c:dLbl>
              <c:idx val="1"/>
              <c:layout>
                <c:manualLayout>
                  <c:x val="-2.8323749607636478E-3"/>
                  <c:y val="-2.9035975854668154E-2"/>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470A-4E41-8FF5-D599422FCD96}"/>
                </c:ext>
              </c:extLst>
            </c:dLbl>
            <c:dLbl>
              <c:idx val="2"/>
              <c:layout>
                <c:manualLayout>
                  <c:x val="-1.8826373085451403E-3"/>
                  <c:y val="0.10889568080305752"/>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470A-4E41-8FF5-D599422FCD96}"/>
                </c:ext>
              </c:extLst>
            </c:dLbl>
            <c:dLbl>
              <c:idx val="3"/>
              <c:layout>
                <c:manualLayout>
                  <c:x val="-6.4597760172988294E-3"/>
                  <c:y val="0.22326037921311537"/>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470A-4E41-8FF5-D599422FCD96}"/>
                </c:ext>
              </c:extLst>
            </c:dLbl>
            <c:dLbl>
              <c:idx val="4"/>
              <c:layout>
                <c:manualLayout>
                  <c:x val="-0.13394151446490493"/>
                  <c:y val="-0.26026223762845974"/>
                </c:manualLayout>
              </c:layout>
              <c:tx>
                <c:rich>
                  <a:bodyPr anchorCtr="0"/>
                  <a:lstStyle/>
                  <a:p>
                    <a:pPr algn="ctr">
                      <a:defRPr sz="1100" b="1" i="1" u="none" strike="noStrike" baseline="0">
                        <a:solidFill>
                          <a:srgbClr val="000000"/>
                        </a:solidFill>
                        <a:latin typeface="Arial Cyr"/>
                        <a:ea typeface="Arial Cyr"/>
                        <a:cs typeface="Arial Cyr"/>
                      </a:defRPr>
                    </a:pPr>
                    <a:r>
                      <a:rPr lang="uk-UA" sz="1100"/>
                      <a:t>Крім венчурних
3,48%</a:t>
                    </a:r>
                  </a:p>
                </c:rich>
              </c:tx>
              <c:numFmt formatCode="0.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70A-4E41-8FF5-D599422FCD96}"/>
                </c:ext>
              </c:extLst>
            </c:dLbl>
            <c:numFmt formatCode="0.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LID4096"/>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ВЧА'!$A$90:$A$93</c:f>
              <c:strCache>
                <c:ptCount val="4"/>
                <c:pt idx="0">
                  <c:v>Венчурні</c:v>
                </c:pt>
                <c:pt idx="1">
                  <c:v>Відкриті</c:v>
                </c:pt>
                <c:pt idx="2">
                  <c:v>Інтервальні</c:v>
                </c:pt>
                <c:pt idx="3">
                  <c:v>Закриті (крім венчурних)</c:v>
                </c:pt>
              </c:strCache>
            </c:strRef>
          </c:cat>
          <c:val>
            <c:numRef>
              <c:f>'Активи та ВЧА'!$B$90:$B$93</c:f>
              <c:numCache>
                <c:formatCode>0.00%</c:formatCode>
                <c:ptCount val="4"/>
                <c:pt idx="0">
                  <c:v>0.96523695632790107</c:v>
                </c:pt>
                <c:pt idx="1">
                  <c:v>4.2260881655281407E-4</c:v>
                </c:pt>
                <c:pt idx="2">
                  <c:v>1.2392262323136866E-4</c:v>
                </c:pt>
                <c:pt idx="3">
                  <c:v>3.4216512232314755E-2</c:v>
                </c:pt>
              </c:numCache>
            </c:numRef>
          </c:val>
          <c:extLst>
            <c:ext xmlns:c16="http://schemas.microsoft.com/office/drawing/2014/chart" uri="{C3380CC4-5D6E-409C-BE32-E72D297353CC}">
              <c16:uniqueId val="{0000000A-470A-4E41-8FF5-D599422FCD96}"/>
            </c:ext>
          </c:extLst>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sz="1400"/>
              <a:t>ВЧА ІСІ</a:t>
            </a:r>
            <a:r>
              <a:rPr lang="en-US" sz="1400"/>
              <a:t> 31.12.202</a:t>
            </a:r>
            <a:r>
              <a:rPr lang="uk-UA" sz="1400"/>
              <a:t>5</a:t>
            </a:r>
          </a:p>
        </c:rich>
      </c:tx>
      <c:layout>
        <c:manualLayout>
          <c:xMode val="edge"/>
          <c:yMode val="edge"/>
          <c:x val="0.35017098319331086"/>
          <c:y val="2.7410170219950576E-2"/>
        </c:manualLayout>
      </c:layout>
      <c:overlay val="0"/>
      <c:spPr>
        <a:noFill/>
        <a:ln w="25400">
          <a:noFill/>
        </a:ln>
      </c:spPr>
    </c:title>
    <c:autoTitleDeleted val="0"/>
    <c:plotArea>
      <c:layout>
        <c:manualLayout>
          <c:layoutTarget val="inner"/>
          <c:xMode val="edge"/>
          <c:yMode val="edge"/>
          <c:x val="6.775800670859268E-2"/>
          <c:y val="0.19983961722075735"/>
          <c:w val="0.74122445638535173"/>
          <c:h val="0.72871531363135966"/>
        </c:manualLayout>
      </c:layout>
      <c:ofPieChart>
        <c:ofPieType val="bar"/>
        <c:varyColors val="1"/>
        <c:ser>
          <c:idx val="0"/>
          <c:order val="0"/>
          <c:tx>
            <c:strRef>
              <c:f>'Активи та ВЧА'!$C$89</c:f>
              <c:strCache>
                <c:ptCount val="1"/>
                <c:pt idx="0">
                  <c:v>31.12.2025</c:v>
                </c:pt>
              </c:strCache>
            </c:strRef>
          </c:tx>
          <c:spPr>
            <a:solidFill>
              <a:srgbClr val="9999FF"/>
            </a:solidFill>
            <a:ln w="25400">
              <a:noFill/>
            </a:ln>
          </c:spPr>
          <c:explosion val="9"/>
          <c:dPt>
            <c:idx val="0"/>
            <c:bubble3D val="0"/>
            <c:spPr>
              <a:solidFill>
                <a:srgbClr val="666699"/>
              </a:solidFill>
              <a:ln w="25400">
                <a:noFill/>
              </a:ln>
            </c:spPr>
            <c:extLst>
              <c:ext xmlns:c16="http://schemas.microsoft.com/office/drawing/2014/chart" uri="{C3380CC4-5D6E-409C-BE32-E72D297353CC}">
                <c16:uniqueId val="{00000001-A44C-4158-8A85-C256901370AF}"/>
              </c:ext>
            </c:extLst>
          </c:dPt>
          <c:dPt>
            <c:idx val="1"/>
            <c:bubble3D val="0"/>
            <c:spPr>
              <a:solidFill>
                <a:srgbClr val="CC99FF"/>
              </a:solidFill>
              <a:ln w="25400">
                <a:noFill/>
              </a:ln>
            </c:spPr>
            <c:extLst>
              <c:ext xmlns:c16="http://schemas.microsoft.com/office/drawing/2014/chart" uri="{C3380CC4-5D6E-409C-BE32-E72D297353CC}">
                <c16:uniqueId val="{00000003-A44C-4158-8A85-C256901370AF}"/>
              </c:ext>
            </c:extLst>
          </c:dPt>
          <c:dPt>
            <c:idx val="2"/>
            <c:bubble3D val="0"/>
            <c:spPr>
              <a:solidFill>
                <a:srgbClr val="808080"/>
              </a:solidFill>
              <a:ln w="25400">
                <a:noFill/>
              </a:ln>
            </c:spPr>
            <c:extLst>
              <c:ext xmlns:c16="http://schemas.microsoft.com/office/drawing/2014/chart" uri="{C3380CC4-5D6E-409C-BE32-E72D297353CC}">
                <c16:uniqueId val="{00000005-A44C-4158-8A85-C256901370AF}"/>
              </c:ext>
            </c:extLst>
          </c:dPt>
          <c:dPt>
            <c:idx val="3"/>
            <c:bubble3D val="0"/>
            <c:spPr>
              <a:solidFill>
                <a:srgbClr val="333399"/>
              </a:solidFill>
              <a:ln w="25400">
                <a:noFill/>
              </a:ln>
            </c:spPr>
            <c:extLst>
              <c:ext xmlns:c16="http://schemas.microsoft.com/office/drawing/2014/chart" uri="{C3380CC4-5D6E-409C-BE32-E72D297353CC}">
                <c16:uniqueId val="{00000007-A44C-4158-8A85-C256901370AF}"/>
              </c:ext>
            </c:extLst>
          </c:dPt>
          <c:dPt>
            <c:idx val="4"/>
            <c:bubble3D val="0"/>
            <c:spPr>
              <a:solidFill>
                <a:srgbClr val="FF8080"/>
              </a:solidFill>
              <a:ln w="25400">
                <a:noFill/>
              </a:ln>
            </c:spPr>
            <c:extLst>
              <c:ext xmlns:c16="http://schemas.microsoft.com/office/drawing/2014/chart" uri="{C3380CC4-5D6E-409C-BE32-E72D297353CC}">
                <c16:uniqueId val="{00000009-A44C-4158-8A85-C256901370AF}"/>
              </c:ext>
            </c:extLst>
          </c:dPt>
          <c:dLbls>
            <c:dLbl>
              <c:idx val="0"/>
              <c:layout>
                <c:manualLayout>
                  <c:x val="2.4753412672730971E-2"/>
                  <c:y val="0.34947046092922596"/>
                </c:manualLayout>
              </c:layout>
              <c:numFmt formatCode="0.00%" sourceLinked="0"/>
              <c:spPr>
                <a:noFill/>
                <a:ln w="25400">
                  <a:noFill/>
                </a:ln>
              </c:spPr>
              <c:txPr>
                <a:bodyPr anchorCtr="0"/>
                <a:lstStyle/>
                <a:p>
                  <a:pPr algn="ctr">
                    <a:defRPr sz="1100" b="1"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A44C-4158-8A85-C256901370AF}"/>
                </c:ext>
              </c:extLst>
            </c:dLbl>
            <c:dLbl>
              <c:idx val="1"/>
              <c:layout>
                <c:manualLayout>
                  <c:x val="-2.8323749607636478E-3"/>
                  <c:y val="-2.9035975854668154E-2"/>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A44C-4158-8A85-C256901370AF}"/>
                </c:ext>
              </c:extLst>
            </c:dLbl>
            <c:dLbl>
              <c:idx val="2"/>
              <c:layout>
                <c:manualLayout>
                  <c:x val="-1.8826373085451403E-3"/>
                  <c:y val="0.10889568080305752"/>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A44C-4158-8A85-C256901370AF}"/>
                </c:ext>
              </c:extLst>
            </c:dLbl>
            <c:dLbl>
              <c:idx val="3"/>
              <c:layout>
                <c:manualLayout>
                  <c:x val="-6.4597760172988294E-3"/>
                  <c:y val="0.22326037921311537"/>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A44C-4158-8A85-C256901370AF}"/>
                </c:ext>
              </c:extLst>
            </c:dLbl>
            <c:dLbl>
              <c:idx val="4"/>
              <c:layout>
                <c:manualLayout>
                  <c:x val="-0.12804344091691738"/>
                  <c:y val="-0.25900561771883784"/>
                </c:manualLayout>
              </c:layout>
              <c:tx>
                <c:rich>
                  <a:bodyPr anchorCtr="0"/>
                  <a:lstStyle/>
                  <a:p>
                    <a:pPr algn="ctr">
                      <a:defRPr sz="1100" b="1" i="1" u="none" strike="noStrike" baseline="0">
                        <a:solidFill>
                          <a:srgbClr val="000000"/>
                        </a:solidFill>
                        <a:latin typeface="Arial Cyr"/>
                        <a:ea typeface="Arial Cyr"/>
                        <a:cs typeface="Arial Cyr"/>
                      </a:defRPr>
                    </a:pPr>
                    <a:r>
                      <a:rPr lang="uk-UA" sz="1100"/>
                      <a:t>Крім венчурних
2,08%</a:t>
                    </a:r>
                  </a:p>
                </c:rich>
              </c:tx>
              <c:numFmt formatCode="0.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44C-4158-8A85-C256901370AF}"/>
                </c:ext>
              </c:extLst>
            </c:dLbl>
            <c:numFmt formatCode="0.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LID4096"/>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ВЧА'!$A$90:$A$93</c:f>
              <c:strCache>
                <c:ptCount val="4"/>
                <c:pt idx="0">
                  <c:v>Венчурні</c:v>
                </c:pt>
                <c:pt idx="1">
                  <c:v>Відкриті</c:v>
                </c:pt>
                <c:pt idx="2">
                  <c:v>Інтервальні</c:v>
                </c:pt>
                <c:pt idx="3">
                  <c:v>Закриті (крім венчурних)</c:v>
                </c:pt>
              </c:strCache>
            </c:strRef>
          </c:cat>
          <c:val>
            <c:numRef>
              <c:f>'Активи та ВЧА'!$C$90:$C$93</c:f>
              <c:numCache>
                <c:formatCode>0.00%</c:formatCode>
                <c:ptCount val="4"/>
                <c:pt idx="0">
                  <c:v>0.97869655850930659</c:v>
                </c:pt>
                <c:pt idx="1">
                  <c:v>4.0701446552850857E-4</c:v>
                </c:pt>
                <c:pt idx="2">
                  <c:v>1.4305752979261739E-4</c:v>
                </c:pt>
                <c:pt idx="3">
                  <c:v>2.0753369495372202E-2</c:v>
                </c:pt>
              </c:numCache>
            </c:numRef>
          </c:val>
          <c:extLst>
            <c:ext xmlns:c16="http://schemas.microsoft.com/office/drawing/2014/chart" uri="{C3380CC4-5D6E-409C-BE32-E72D297353CC}">
              <c16:uniqueId val="{0000000A-A44C-4158-8A85-C256901370AF}"/>
            </c:ext>
          </c:extLst>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852360885070569E-2"/>
          <c:y val="0.10688848501577927"/>
          <c:w val="0.92348353462776278"/>
          <c:h val="0.65795800776379687"/>
        </c:manualLayout>
      </c:layout>
      <c:barChart>
        <c:barDir val="col"/>
        <c:grouping val="clustered"/>
        <c:varyColors val="0"/>
        <c:ser>
          <c:idx val="1"/>
          <c:order val="0"/>
          <c:tx>
            <c:strRef>
              <c:f>'ІСІ та тлі банків та ВВП'!$A$4</c:f>
              <c:strCache>
                <c:ptCount val="1"/>
                <c:pt idx="0">
                  <c:v>Активи ІСІ в управлінні, млрд грн (ліва шкала)</c:v>
                </c:pt>
              </c:strCache>
            </c:strRef>
          </c:tx>
          <c:spPr>
            <a:solidFill>
              <a:srgbClr val="3366FF"/>
            </a:solidFill>
            <a:ln w="25400">
              <a:noFill/>
            </a:ln>
          </c:spPr>
          <c:invertIfNegative val="0"/>
          <c:dLbls>
            <c:numFmt formatCode="#,##0" sourceLinked="0"/>
            <c:spPr>
              <a:noFill/>
              <a:ln w="25400">
                <a:noFill/>
              </a:ln>
            </c:spPr>
            <c:txPr>
              <a:bodyPr wrap="square" lIns="38100" tIns="19050" rIns="38100" bIns="19050" anchor="ctr">
                <a:spAutoFit/>
              </a:bodyPr>
              <a:lstStyle/>
              <a:p>
                <a:pPr>
                  <a:defRPr sz="1100" b="1" i="0" u="none" strike="noStrike" baseline="0">
                    <a:solidFill>
                      <a:srgbClr val="3366FF"/>
                    </a:solidFill>
                    <a:latin typeface="Arial"/>
                    <a:ea typeface="Arial"/>
                    <a:cs typeface="Arial"/>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'ІСІ та тлі банків та ВВП'!$B$3:$L$3</c:f>
              <c:numCache>
                <c:formatCode>General</c:formatCode>
                <c:ptCount val="9"/>
                <c:pt idx="0">
                  <c:v>2015</c:v>
                </c:pt>
                <c:pt idx="1">
                  <c:v>2016</c:v>
                </c:pt>
                <c:pt idx="2">
                  <c:v>2017</c:v>
                </c:pt>
                <c:pt idx="3">
                  <c:v>2018</c:v>
                </c:pt>
                <c:pt idx="4">
                  <c:v>2019</c:v>
                </c:pt>
                <c:pt idx="5">
                  <c:v>2020</c:v>
                </c:pt>
                <c:pt idx="6">
                  <c:v>2021</c:v>
                </c:pt>
                <c:pt idx="7">
                  <c:v>2024</c:v>
                </c:pt>
                <c:pt idx="8">
                  <c:v>2025</c:v>
                </c:pt>
              </c:numCache>
            </c:numRef>
          </c:cat>
          <c:val>
            <c:numRef>
              <c:f>'ІСІ та тлі банків та ВВП'!$B$4:$L$4</c:f>
              <c:numCache>
                <c:formatCode>_-* #\ ##0.00_₴_-;\-* #\ ##0.00_₴_-;_-* "-"??_₴_-;_-@_-</c:formatCode>
                <c:ptCount val="9"/>
                <c:pt idx="0">
                  <c:v>236.18</c:v>
                </c:pt>
                <c:pt idx="1">
                  <c:v>230.19</c:v>
                </c:pt>
                <c:pt idx="2">
                  <c:v>275.52</c:v>
                </c:pt>
                <c:pt idx="3">
                  <c:v>296.77</c:v>
                </c:pt>
                <c:pt idx="4">
                  <c:v>339.13</c:v>
                </c:pt>
                <c:pt idx="5">
                  <c:v>414.19</c:v>
                </c:pt>
                <c:pt idx="6">
                  <c:v>520.44000000000005</c:v>
                </c:pt>
                <c:pt idx="7">
                  <c:v>666.44</c:v>
                </c:pt>
                <c:pt idx="8">
                  <c:v>656.56</c:v>
                </c:pt>
              </c:numCache>
            </c:numRef>
          </c:val>
          <c:extLst>
            <c:ext xmlns:c16="http://schemas.microsoft.com/office/drawing/2014/chart" uri="{C3380CC4-5D6E-409C-BE32-E72D297353CC}">
              <c16:uniqueId val="{00000000-0DD8-4D03-9584-4F73C6391BB6}"/>
            </c:ext>
          </c:extLst>
        </c:ser>
        <c:ser>
          <c:idx val="0"/>
          <c:order val="1"/>
          <c:tx>
            <c:strRef>
              <c:f>'ІСІ та тлі банків та ВВП'!$A$6</c:f>
              <c:strCache>
                <c:ptCount val="1"/>
                <c:pt idx="0">
                  <c:v>ВВП, млрд грн**</c:v>
                </c:pt>
              </c:strCache>
            </c:strRef>
          </c:tx>
          <c:spPr>
            <a:solidFill>
              <a:srgbClr val="666699"/>
            </a:solidFill>
            <a:ln w="25400">
              <a:noFill/>
            </a:ln>
          </c:spPr>
          <c:invertIfNegative val="0"/>
          <c:cat>
            <c:numRef>
              <c:f>'ІСІ та тлі банків та ВВП'!$B$3:$L$3</c:f>
              <c:numCache>
                <c:formatCode>General</c:formatCode>
                <c:ptCount val="9"/>
                <c:pt idx="0">
                  <c:v>2015</c:v>
                </c:pt>
                <c:pt idx="1">
                  <c:v>2016</c:v>
                </c:pt>
                <c:pt idx="2">
                  <c:v>2017</c:v>
                </c:pt>
                <c:pt idx="3">
                  <c:v>2018</c:v>
                </c:pt>
                <c:pt idx="4">
                  <c:v>2019</c:v>
                </c:pt>
                <c:pt idx="5">
                  <c:v>2020</c:v>
                </c:pt>
                <c:pt idx="6">
                  <c:v>2021</c:v>
                </c:pt>
                <c:pt idx="7">
                  <c:v>2024</c:v>
                </c:pt>
                <c:pt idx="8">
                  <c:v>2025</c:v>
                </c:pt>
              </c:numCache>
            </c:numRef>
          </c:cat>
          <c:val>
            <c:numRef>
              <c:f>'ІСІ та тлі банків та ВВП'!$B$6:$L$6</c:f>
              <c:numCache>
                <c:formatCode>_-* #\ ##0.00_₴_-;\-* #\ ##0.00_₴_-;_-* "-"??_₴_-;_-@_-</c:formatCode>
                <c:ptCount val="9"/>
                <c:pt idx="0">
                  <c:v>1988.54</c:v>
                </c:pt>
                <c:pt idx="1">
                  <c:v>2385.37</c:v>
                </c:pt>
                <c:pt idx="2">
                  <c:v>2983.88</c:v>
                </c:pt>
                <c:pt idx="3">
                  <c:v>3558.71</c:v>
                </c:pt>
                <c:pt idx="4">
                  <c:v>3978.4</c:v>
                </c:pt>
                <c:pt idx="5">
                  <c:v>4194.1000000000004</c:v>
                </c:pt>
                <c:pt idx="6">
                  <c:v>5459.57</c:v>
                </c:pt>
                <c:pt idx="7">
                  <c:v>7662.38</c:v>
                </c:pt>
                <c:pt idx="8">
                  <c:v>8931.19</c:v>
                </c:pt>
              </c:numCache>
            </c:numRef>
          </c:val>
          <c:extLst>
            <c:ext xmlns:c16="http://schemas.microsoft.com/office/drawing/2014/chart" uri="{C3380CC4-5D6E-409C-BE32-E72D297353CC}">
              <c16:uniqueId val="{00000001-0DD8-4D03-9584-4F73C6391BB6}"/>
            </c:ext>
          </c:extLst>
        </c:ser>
        <c:dLbls>
          <c:showLegendKey val="0"/>
          <c:showVal val="0"/>
          <c:showCatName val="0"/>
          <c:showSerName val="0"/>
          <c:showPercent val="0"/>
          <c:showBubbleSize val="0"/>
        </c:dLbls>
        <c:gapWidth val="150"/>
        <c:overlap val="-10"/>
        <c:axId val="261523248"/>
        <c:axId val="261527728"/>
      </c:barChart>
      <c:lineChart>
        <c:grouping val="standard"/>
        <c:varyColors val="0"/>
        <c:ser>
          <c:idx val="2"/>
          <c:order val="2"/>
          <c:tx>
            <c:strRef>
              <c:f>'ІСІ та тлі банків та ВВП'!$A$7</c:f>
              <c:strCache>
                <c:ptCount val="1"/>
                <c:pt idx="0">
                  <c:v>Відношення активів ІСІ до активів банків </c:v>
                </c:pt>
              </c:strCache>
            </c:strRef>
          </c:tx>
          <c:spPr>
            <a:ln w="25400">
              <a:solidFill>
                <a:srgbClr val="FFC000"/>
              </a:solidFill>
              <a:prstDash val="solid"/>
            </a:ln>
          </c:spPr>
          <c:marker>
            <c:symbol val="triangle"/>
            <c:size val="6"/>
            <c:spPr>
              <a:solidFill>
                <a:srgbClr val="FFC000"/>
              </a:solidFill>
              <a:ln>
                <a:solidFill>
                  <a:srgbClr val="FFC000"/>
                </a:solidFill>
                <a:prstDash val="solid"/>
              </a:ln>
            </c:spPr>
          </c:marker>
          <c:dLbls>
            <c:dLbl>
              <c:idx val="0"/>
              <c:layout>
                <c:manualLayout>
                  <c:x val="-4.471574649131646E-2"/>
                  <c:y val="-3.5993649949092682E-2"/>
                </c:manualLayout>
              </c:layout>
              <c:numFmt formatCode="0.0%" sourceLinked="0"/>
              <c:spPr>
                <a:noFill/>
                <a:ln w="25400">
                  <a:noFill/>
                </a:ln>
              </c:spPr>
              <c:txPr>
                <a:bodyPr/>
                <a:lstStyle/>
                <a:p>
                  <a:pPr>
                    <a:defRPr sz="1100" b="1" i="0" u="none" strike="noStrike" baseline="0">
                      <a:solidFill>
                        <a:srgbClr val="FFC000"/>
                      </a:solidFill>
                      <a:latin typeface="Arial"/>
                      <a:ea typeface="Arial"/>
                      <a:cs typeface="Arial"/>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DD8-4D03-9584-4F73C6391BB6}"/>
                </c:ext>
              </c:extLst>
            </c:dLbl>
            <c:dLbl>
              <c:idx val="1"/>
              <c:layout>
                <c:manualLayout>
                  <c:x val="-4.9515844034083059E-2"/>
                  <c:y val="-3.9331970574894425E-2"/>
                </c:manualLayout>
              </c:layout>
              <c:numFmt formatCode="0.0%" sourceLinked="0"/>
              <c:spPr>
                <a:noFill/>
                <a:ln w="25400">
                  <a:noFill/>
                </a:ln>
              </c:spPr>
              <c:txPr>
                <a:bodyPr/>
                <a:lstStyle/>
                <a:p>
                  <a:pPr>
                    <a:defRPr sz="1100" b="1" i="0" u="none" strike="noStrike" baseline="0">
                      <a:solidFill>
                        <a:srgbClr val="FFC000"/>
                      </a:solidFill>
                      <a:latin typeface="Arial"/>
                      <a:ea typeface="Arial"/>
                      <a:cs typeface="Arial"/>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DD8-4D03-9584-4F73C6391BB6}"/>
                </c:ext>
              </c:extLst>
            </c:dLbl>
            <c:dLbl>
              <c:idx val="2"/>
              <c:layout>
                <c:manualLayout>
                  <c:x val="-5.1049153418990273E-2"/>
                  <c:y val="-3.6228500541095263E-2"/>
                </c:manualLayout>
              </c:layout>
              <c:numFmt formatCode="0.0%" sourceLinked="0"/>
              <c:spPr>
                <a:noFill/>
                <a:ln w="25400">
                  <a:noFill/>
                </a:ln>
              </c:spPr>
              <c:txPr>
                <a:bodyPr/>
                <a:lstStyle/>
                <a:p>
                  <a:pPr>
                    <a:defRPr sz="1100" b="1" i="0" u="none" strike="noStrike" baseline="0">
                      <a:solidFill>
                        <a:srgbClr val="FFC000"/>
                      </a:solidFill>
                      <a:latin typeface="Arial"/>
                      <a:ea typeface="Arial"/>
                      <a:cs typeface="Arial"/>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DD8-4D03-9584-4F73C6391BB6}"/>
                </c:ext>
              </c:extLst>
            </c:dLbl>
            <c:dLbl>
              <c:idx val="3"/>
              <c:layout>
                <c:manualLayout>
                  <c:x val="-4.7158977642126794E-2"/>
                  <c:y val="-3.6307920283738374E-2"/>
                </c:manualLayout>
              </c:layout>
              <c:numFmt formatCode="0.0%" sourceLinked="0"/>
              <c:spPr>
                <a:noFill/>
                <a:ln w="25400">
                  <a:noFill/>
                </a:ln>
              </c:spPr>
              <c:txPr>
                <a:bodyPr/>
                <a:lstStyle/>
                <a:p>
                  <a:pPr>
                    <a:defRPr sz="1100" b="1" i="0" u="none" strike="noStrike" baseline="0">
                      <a:solidFill>
                        <a:srgbClr val="FFC000"/>
                      </a:solidFill>
                      <a:latin typeface="Arial"/>
                      <a:ea typeface="Arial"/>
                      <a:cs typeface="Arial"/>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DD8-4D03-9584-4F73C6391BB6}"/>
                </c:ext>
              </c:extLst>
            </c:dLbl>
            <c:dLbl>
              <c:idx val="4"/>
              <c:layout>
                <c:manualLayout>
                  <c:x val="-5.6286324136646144E-2"/>
                  <c:y val="-3.6308027853607837E-2"/>
                </c:manualLayout>
              </c:layout>
              <c:numFmt formatCode="0.0%" sourceLinked="0"/>
              <c:spPr>
                <a:noFill/>
                <a:ln w="25400">
                  <a:noFill/>
                </a:ln>
              </c:spPr>
              <c:txPr>
                <a:bodyPr/>
                <a:lstStyle/>
                <a:p>
                  <a:pPr>
                    <a:defRPr sz="1100" b="1" i="0" u="none" strike="noStrike" baseline="0">
                      <a:solidFill>
                        <a:srgbClr val="FFC000"/>
                      </a:solidFill>
                      <a:latin typeface="Arial"/>
                      <a:ea typeface="Arial"/>
                      <a:cs typeface="Arial"/>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DD8-4D03-9584-4F73C6391BB6}"/>
                </c:ext>
              </c:extLst>
            </c:dLbl>
            <c:dLbl>
              <c:idx val="5"/>
              <c:layout>
                <c:manualLayout>
                  <c:x val="-5.126159722378329E-2"/>
                  <c:y val="-3.0101087786009621E-2"/>
                </c:manualLayout>
              </c:layout>
              <c:numFmt formatCode="0.0%" sourceLinked="0"/>
              <c:spPr>
                <a:noFill/>
                <a:ln w="25400">
                  <a:noFill/>
                </a:ln>
              </c:spPr>
              <c:txPr>
                <a:bodyPr/>
                <a:lstStyle/>
                <a:p>
                  <a:pPr>
                    <a:defRPr sz="1100" b="1" i="0" u="none" strike="noStrike" baseline="0">
                      <a:solidFill>
                        <a:srgbClr val="FFC000"/>
                      </a:solidFill>
                      <a:latin typeface="Arial"/>
                      <a:ea typeface="Arial"/>
                      <a:cs typeface="Arial"/>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DD8-4D03-9584-4F73C6391BB6}"/>
                </c:ext>
              </c:extLst>
            </c:dLbl>
            <c:dLbl>
              <c:idx val="6"/>
              <c:layout>
                <c:manualLayout>
                  <c:x val="-4.5479413555922242E-2"/>
                  <c:y val="-3.2525949064681155E-2"/>
                </c:manualLayout>
              </c:layout>
              <c:numFmt formatCode="0.0%" sourceLinked="0"/>
              <c:spPr>
                <a:noFill/>
                <a:ln w="25400">
                  <a:noFill/>
                </a:ln>
              </c:spPr>
              <c:txPr>
                <a:bodyPr/>
                <a:lstStyle/>
                <a:p>
                  <a:pPr>
                    <a:defRPr sz="1100" b="1" i="0" u="none" strike="noStrike" baseline="0">
                      <a:solidFill>
                        <a:srgbClr val="FFC000"/>
                      </a:solidFill>
                      <a:latin typeface="Arial"/>
                      <a:ea typeface="Arial"/>
                      <a:cs typeface="Arial"/>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DD8-4D03-9584-4F73C6391BB6}"/>
                </c:ext>
              </c:extLst>
            </c:dLbl>
            <c:dLbl>
              <c:idx val="7"/>
              <c:layout>
                <c:manualLayout>
                  <c:x val="-4.4938417126462703E-2"/>
                  <c:y val="-4.173171440302147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DD8-4D03-9584-4F73C6391BB6}"/>
                </c:ext>
              </c:extLst>
            </c:dLbl>
            <c:dLbl>
              <c:idx val="8"/>
              <c:layout>
                <c:manualLayout>
                  <c:x val="-3.7039036049930918E-2"/>
                  <c:y val="-3.869898124560315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DD8-4D03-9584-4F73C6391BB6}"/>
                </c:ext>
              </c:extLst>
            </c:dLbl>
            <c:dLbl>
              <c:idx val="9"/>
              <c:layout>
                <c:manualLayout>
                  <c:x val="-4.2184351375431153E-2"/>
                  <c:y val="-3.87820566689636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DD8-4D03-9584-4F73C6391BB6}"/>
                </c:ext>
              </c:extLst>
            </c:dLbl>
            <c:dLbl>
              <c:idx val="10"/>
              <c:layout>
                <c:manualLayout>
                  <c:x val="-4.5999592076668053E-2"/>
                  <c:y val="-4.98608606709901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DD8-4D03-9584-4F73C6391BB6}"/>
                </c:ext>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FFC000"/>
                    </a:solidFill>
                    <a:latin typeface="Arial"/>
                    <a:ea typeface="Arial"/>
                    <a:cs typeface="Arial"/>
                  </a:defRPr>
                </a:pPr>
                <a:endParaRPr lang="LID4096"/>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'ІСІ та тлі банків та ВВП'!$B$2:$L$2</c:f>
              <c:numCache>
                <c:formatCode>m/d/yyyy</c:formatCode>
                <c:ptCount val="9"/>
                <c:pt idx="0">
                  <c:v>42369</c:v>
                </c:pt>
                <c:pt idx="1">
                  <c:v>42735</c:v>
                </c:pt>
                <c:pt idx="2">
                  <c:v>43100</c:v>
                </c:pt>
                <c:pt idx="3">
                  <c:v>43465</c:v>
                </c:pt>
                <c:pt idx="4">
                  <c:v>43830</c:v>
                </c:pt>
                <c:pt idx="5">
                  <c:v>44196</c:v>
                </c:pt>
                <c:pt idx="6">
                  <c:v>44561</c:v>
                </c:pt>
                <c:pt idx="7">
                  <c:v>45657</c:v>
                </c:pt>
                <c:pt idx="8">
                  <c:v>46022</c:v>
                </c:pt>
              </c:numCache>
            </c:numRef>
          </c:cat>
          <c:val>
            <c:numRef>
              <c:f>'ІСІ та тлі банків та ВВП'!$B$7:$L$7</c:f>
              <c:numCache>
                <c:formatCode>0.00%</c:formatCode>
                <c:ptCount val="9"/>
                <c:pt idx="0">
                  <c:v>0.19353781354223859</c:v>
                </c:pt>
                <c:pt idx="1">
                  <c:v>0.18322852821778238</c:v>
                </c:pt>
                <c:pt idx="2">
                  <c:v>0.20656305526191493</c:v>
                </c:pt>
                <c:pt idx="3">
                  <c:v>0.21826138118702654</c:v>
                </c:pt>
                <c:pt idx="4">
                  <c:v>0.22710105136275363</c:v>
                </c:pt>
                <c:pt idx="5">
                  <c:v>0.22722609597270149</c:v>
                </c:pt>
                <c:pt idx="6">
                  <c:v>0.25347379494747302</c:v>
                </c:pt>
                <c:pt idx="7">
                  <c:v>0.19471746625372527</c:v>
                </c:pt>
                <c:pt idx="8">
                  <c:v>0.16411046011717889</c:v>
                </c:pt>
              </c:numCache>
            </c:numRef>
          </c:val>
          <c:smooth val="0"/>
          <c:extLst>
            <c:ext xmlns:c16="http://schemas.microsoft.com/office/drawing/2014/chart" uri="{C3380CC4-5D6E-409C-BE32-E72D297353CC}">
              <c16:uniqueId val="{0000000D-0DD8-4D03-9584-4F73C6391BB6}"/>
            </c:ext>
          </c:extLst>
        </c:ser>
        <c:ser>
          <c:idx val="3"/>
          <c:order val="3"/>
          <c:tx>
            <c:strRef>
              <c:f>'ІСІ та тлі банків та ВВП'!$A$8</c:f>
              <c:strCache>
                <c:ptCount val="1"/>
                <c:pt idx="0">
                  <c:v>Відношення активів ІСІ до ВВП</c:v>
                </c:pt>
              </c:strCache>
            </c:strRef>
          </c:tx>
          <c:spPr>
            <a:ln w="25400">
              <a:solidFill>
                <a:schemeClr val="tx2"/>
              </a:solidFill>
              <a:prstDash val="solid"/>
            </a:ln>
          </c:spPr>
          <c:marker>
            <c:symbol val="x"/>
            <c:size val="5"/>
            <c:spPr>
              <a:solidFill>
                <a:schemeClr val="tx2"/>
              </a:solidFill>
              <a:ln>
                <a:solidFill>
                  <a:schemeClr val="tx2"/>
                </a:solidFill>
                <a:prstDash val="solid"/>
              </a:ln>
            </c:spPr>
          </c:marker>
          <c:dLbls>
            <c:dLbl>
              <c:idx val="0"/>
              <c:layout>
                <c:manualLayout>
                  <c:x val="-4.7595392458407479E-2"/>
                  <c:y val="-3.02764298696964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DD8-4D03-9584-4F73C6391BB6}"/>
                </c:ext>
              </c:extLst>
            </c:dLbl>
            <c:dLbl>
              <c:idx val="1"/>
              <c:layout>
                <c:manualLayout>
                  <c:x val="-2.6694956826109451E-2"/>
                  <c:y val="-3.90560134841497E-2"/>
                </c:manualLayout>
              </c:layout>
              <c:numFmt formatCode="0.0%" sourceLinked="0"/>
              <c:spPr>
                <a:noFill/>
                <a:ln w="25400">
                  <a:noFill/>
                </a:ln>
              </c:spPr>
              <c:txPr>
                <a:bodyPr/>
                <a:lstStyle/>
                <a:p>
                  <a:pPr>
                    <a:defRPr sz="1100" b="1" i="0" u="none" strike="noStrike" baseline="0">
                      <a:solidFill>
                        <a:schemeClr val="tx2"/>
                      </a:solidFill>
                      <a:latin typeface="Arial"/>
                      <a:ea typeface="Arial"/>
                      <a:cs typeface="Arial"/>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DD8-4D03-9584-4F73C6391BB6}"/>
                </c:ext>
              </c:extLst>
            </c:dLbl>
            <c:dLbl>
              <c:idx val="2"/>
              <c:layout>
                <c:manualLayout>
                  <c:x val="-2.8717856408654114E-2"/>
                  <c:y val="-3.3716616765388764E-2"/>
                </c:manualLayout>
              </c:layout>
              <c:numFmt formatCode="0.0%" sourceLinked="0"/>
              <c:spPr>
                <a:noFill/>
                <a:ln w="25400">
                  <a:noFill/>
                </a:ln>
              </c:spPr>
              <c:txPr>
                <a:bodyPr/>
                <a:lstStyle/>
                <a:p>
                  <a:pPr>
                    <a:defRPr sz="1100" b="1" i="0" u="none" strike="noStrike" baseline="0">
                      <a:solidFill>
                        <a:schemeClr val="tx2"/>
                      </a:solidFill>
                      <a:latin typeface="Arial"/>
                      <a:ea typeface="Arial"/>
                      <a:cs typeface="Arial"/>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DD8-4D03-9584-4F73C6391BB6}"/>
                </c:ext>
              </c:extLst>
            </c:dLbl>
            <c:dLbl>
              <c:idx val="3"/>
              <c:layout>
                <c:manualLayout>
                  <c:x val="-3.6862863192869619E-2"/>
                  <c:y val="-3.5001164496541323E-2"/>
                </c:manualLayout>
              </c:layout>
              <c:numFmt formatCode="0.0%" sourceLinked="0"/>
              <c:spPr>
                <a:noFill/>
                <a:ln w="25400">
                  <a:noFill/>
                </a:ln>
              </c:spPr>
              <c:txPr>
                <a:bodyPr/>
                <a:lstStyle/>
                <a:p>
                  <a:pPr>
                    <a:defRPr sz="1100" b="1" i="0" u="none" strike="noStrike" baseline="0">
                      <a:solidFill>
                        <a:schemeClr val="tx2"/>
                      </a:solidFill>
                      <a:latin typeface="Arial"/>
                      <a:ea typeface="Arial"/>
                      <a:cs typeface="Arial"/>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DD8-4D03-9584-4F73C6391BB6}"/>
                </c:ext>
              </c:extLst>
            </c:dLbl>
            <c:dLbl>
              <c:idx val="4"/>
              <c:layout>
                <c:manualLayout>
                  <c:x val="-3.8256306884368652E-2"/>
                  <c:y val="-4.5749207797584103E-2"/>
                </c:manualLayout>
              </c:layout>
              <c:numFmt formatCode="0.0%" sourceLinked="0"/>
              <c:spPr>
                <a:noFill/>
                <a:ln w="25400">
                  <a:noFill/>
                </a:ln>
              </c:spPr>
              <c:txPr>
                <a:bodyPr/>
                <a:lstStyle/>
                <a:p>
                  <a:pPr>
                    <a:defRPr sz="1100" b="1" i="0" u="none" strike="noStrike" baseline="0">
                      <a:solidFill>
                        <a:schemeClr val="tx2"/>
                      </a:solidFill>
                      <a:latin typeface="Arial"/>
                      <a:ea typeface="Arial"/>
                      <a:cs typeface="Arial"/>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DD8-4D03-9584-4F73C6391BB6}"/>
                </c:ext>
              </c:extLst>
            </c:dLbl>
            <c:dLbl>
              <c:idx val="5"/>
              <c:layout>
                <c:manualLayout>
                  <c:x val="-3.8353417128664892E-2"/>
                  <c:y val="-3.4164467313025873E-2"/>
                </c:manualLayout>
              </c:layout>
              <c:numFmt formatCode="0.0%" sourceLinked="0"/>
              <c:spPr>
                <a:noFill/>
                <a:ln w="25400">
                  <a:noFill/>
                </a:ln>
              </c:spPr>
              <c:txPr>
                <a:bodyPr/>
                <a:lstStyle/>
                <a:p>
                  <a:pPr>
                    <a:defRPr sz="1100" b="1" i="0" u="none" strike="noStrike" baseline="0">
                      <a:solidFill>
                        <a:schemeClr val="tx2"/>
                      </a:solidFill>
                      <a:latin typeface="Arial"/>
                      <a:ea typeface="Arial"/>
                      <a:cs typeface="Arial"/>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DD8-4D03-9584-4F73C6391BB6}"/>
                </c:ext>
              </c:extLst>
            </c:dLbl>
            <c:dLbl>
              <c:idx val="6"/>
              <c:layout>
                <c:manualLayout>
                  <c:x val="-3.7824524950129078E-2"/>
                  <c:y val="-3.9579196569417253E-2"/>
                </c:manualLayout>
              </c:layout>
              <c:numFmt formatCode="0.0%" sourceLinked="0"/>
              <c:spPr>
                <a:noFill/>
                <a:ln w="25400">
                  <a:noFill/>
                </a:ln>
              </c:spPr>
              <c:txPr>
                <a:bodyPr/>
                <a:lstStyle/>
                <a:p>
                  <a:pPr>
                    <a:defRPr sz="1100" b="1" i="0" u="none" strike="noStrike" baseline="0">
                      <a:solidFill>
                        <a:schemeClr val="tx2"/>
                      </a:solidFill>
                      <a:latin typeface="Arial"/>
                      <a:ea typeface="Arial"/>
                      <a:cs typeface="Arial"/>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DD8-4D03-9584-4F73C6391BB6}"/>
                </c:ext>
              </c:extLst>
            </c:dLbl>
            <c:dLbl>
              <c:idx val="7"/>
              <c:layout>
                <c:manualLayout>
                  <c:x val="-4.69425895019773E-2"/>
                  <c:y val="-3.30289635500576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0DD8-4D03-9584-4F73C6391BB6}"/>
                </c:ext>
              </c:extLst>
            </c:dLbl>
            <c:dLbl>
              <c:idx val="8"/>
              <c:layout>
                <c:manualLayout>
                  <c:x val="-4.1330439549371371E-2"/>
                  <c:y val="-3.164669415038572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0DD8-4D03-9584-4F73C6391BB6}"/>
                </c:ext>
              </c:extLst>
            </c:dLbl>
            <c:dLbl>
              <c:idx val="9"/>
              <c:layout>
                <c:manualLayout>
                  <c:x val="-4.3004570933210508E-2"/>
                  <c:y val="-3.620431752099095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0DD8-4D03-9584-4F73C6391BB6}"/>
                </c:ext>
              </c:extLst>
            </c:dLbl>
            <c:dLbl>
              <c:idx val="10"/>
              <c:layout>
                <c:manualLayout>
                  <c:x val="-3.8518079896399028E-2"/>
                  <c:y val="-3.76747044939962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0DD8-4D03-9584-4F73C6391BB6}"/>
                </c:ext>
              </c:extLst>
            </c:dLbl>
            <c:numFmt formatCode="0.0%" sourceLinked="0"/>
            <c:spPr>
              <a:noFill/>
              <a:ln w="25400">
                <a:noFill/>
              </a:ln>
            </c:spPr>
            <c:txPr>
              <a:bodyPr wrap="square" lIns="38100" tIns="19050" rIns="38100" bIns="19050" anchor="ctr">
                <a:spAutoFit/>
              </a:bodyPr>
              <a:lstStyle/>
              <a:p>
                <a:pPr>
                  <a:defRPr sz="1100" b="1" i="0" u="none" strike="noStrike" baseline="0">
                    <a:solidFill>
                      <a:schemeClr val="tx2"/>
                    </a:solidFill>
                    <a:latin typeface="Arial"/>
                    <a:ea typeface="Arial"/>
                    <a:cs typeface="Arial"/>
                  </a:defRPr>
                </a:pPr>
                <a:endParaRPr lang="LID4096"/>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'ІСІ та тлі банків та ВВП'!$B$2:$L$2</c:f>
              <c:numCache>
                <c:formatCode>m/d/yyyy</c:formatCode>
                <c:ptCount val="9"/>
                <c:pt idx="0">
                  <c:v>42369</c:v>
                </c:pt>
                <c:pt idx="1">
                  <c:v>42735</c:v>
                </c:pt>
                <c:pt idx="2">
                  <c:v>43100</c:v>
                </c:pt>
                <c:pt idx="3">
                  <c:v>43465</c:v>
                </c:pt>
                <c:pt idx="4">
                  <c:v>43830</c:v>
                </c:pt>
                <c:pt idx="5">
                  <c:v>44196</c:v>
                </c:pt>
                <c:pt idx="6">
                  <c:v>44561</c:v>
                </c:pt>
                <c:pt idx="7">
                  <c:v>45657</c:v>
                </c:pt>
                <c:pt idx="8">
                  <c:v>46022</c:v>
                </c:pt>
              </c:numCache>
            </c:numRef>
          </c:cat>
          <c:val>
            <c:numRef>
              <c:f>'ІСІ та тлі банків та ВВП'!$B$8:$L$8</c:f>
              <c:numCache>
                <c:formatCode>0.00%</c:formatCode>
                <c:ptCount val="9"/>
                <c:pt idx="0">
                  <c:v>0.11877055528176451</c:v>
                </c:pt>
                <c:pt idx="1">
                  <c:v>9.6500752503804438E-2</c:v>
                </c:pt>
                <c:pt idx="2">
                  <c:v>9.2336152928401943E-2</c:v>
                </c:pt>
                <c:pt idx="3">
                  <c:v>8.339257764751834E-2</c:v>
                </c:pt>
                <c:pt idx="4">
                  <c:v>8.5242811180374023E-2</c:v>
                </c:pt>
                <c:pt idx="5">
                  <c:v>9.8755394482725731E-2</c:v>
                </c:pt>
                <c:pt idx="6">
                  <c:v>9.5326188692516092E-2</c:v>
                </c:pt>
                <c:pt idx="7">
                  <c:v>8.7017833406888415E-2</c:v>
                </c:pt>
                <c:pt idx="8">
                  <c:v>7.3513160060417471E-2</c:v>
                </c:pt>
              </c:numCache>
            </c:numRef>
          </c:val>
          <c:smooth val="0"/>
          <c:extLst>
            <c:ext xmlns:c16="http://schemas.microsoft.com/office/drawing/2014/chart" uri="{C3380CC4-5D6E-409C-BE32-E72D297353CC}">
              <c16:uniqueId val="{00000019-0DD8-4D03-9584-4F73C6391BB6}"/>
            </c:ext>
          </c:extLst>
        </c:ser>
        <c:dLbls>
          <c:showLegendKey val="0"/>
          <c:showVal val="0"/>
          <c:showCatName val="0"/>
          <c:showSerName val="0"/>
          <c:showPercent val="0"/>
          <c:showBubbleSize val="0"/>
        </c:dLbls>
        <c:marker val="1"/>
        <c:smooth val="0"/>
        <c:axId val="261522128"/>
        <c:axId val="261518208"/>
      </c:lineChart>
      <c:catAx>
        <c:axId val="26152324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a:ea typeface="Arial"/>
                <a:cs typeface="Arial"/>
              </a:defRPr>
            </a:pPr>
            <a:endParaRPr lang="LID4096"/>
          </a:p>
        </c:txPr>
        <c:crossAx val="261527728"/>
        <c:crosses val="autoZero"/>
        <c:auto val="0"/>
        <c:lblAlgn val="ctr"/>
        <c:lblOffset val="100"/>
        <c:tickLblSkip val="1"/>
        <c:tickMarkSkip val="1"/>
        <c:noMultiLvlLbl val="0"/>
      </c:catAx>
      <c:valAx>
        <c:axId val="261527728"/>
        <c:scaling>
          <c:orientation val="minMax"/>
          <c:max val="10000"/>
        </c:scaling>
        <c:delete val="0"/>
        <c:axPos val="l"/>
        <c:title>
          <c:tx>
            <c:rich>
              <a:bodyPr rot="0" vert="horz"/>
              <a:lstStyle/>
              <a:p>
                <a:pPr algn="ctr">
                  <a:defRPr sz="1100" b="1" i="0" u="none" strike="noStrike" baseline="0">
                    <a:solidFill>
                      <a:srgbClr val="003366"/>
                    </a:solidFill>
                    <a:latin typeface="Arial"/>
                    <a:ea typeface="Arial"/>
                    <a:cs typeface="Arial"/>
                  </a:defRPr>
                </a:pPr>
                <a:r>
                  <a:rPr lang="uk-UA"/>
                  <a:t>млрд грн</a:t>
                </a:r>
              </a:p>
            </c:rich>
          </c:tx>
          <c:layout>
            <c:manualLayout>
              <c:xMode val="edge"/>
              <c:yMode val="edge"/>
              <c:x val="1.9822757360653611E-4"/>
              <c:y val="2.3972246396567469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LID4096"/>
          </a:p>
        </c:txPr>
        <c:crossAx val="261523248"/>
        <c:crosses val="autoZero"/>
        <c:crossBetween val="between"/>
      </c:valAx>
      <c:catAx>
        <c:axId val="261522128"/>
        <c:scaling>
          <c:orientation val="minMax"/>
        </c:scaling>
        <c:delete val="1"/>
        <c:axPos val="b"/>
        <c:numFmt formatCode="m/d/yyyy" sourceLinked="1"/>
        <c:majorTickMark val="out"/>
        <c:minorTickMark val="none"/>
        <c:tickLblPos val="nextTo"/>
        <c:crossAx val="261518208"/>
        <c:crosses val="autoZero"/>
        <c:auto val="0"/>
        <c:lblAlgn val="ctr"/>
        <c:lblOffset val="100"/>
        <c:noMultiLvlLbl val="0"/>
      </c:catAx>
      <c:valAx>
        <c:axId val="261518208"/>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LID4096"/>
          </a:p>
        </c:txPr>
        <c:crossAx val="261522128"/>
        <c:crosses val="max"/>
        <c:crossBetween val="between"/>
      </c:valAx>
      <c:spPr>
        <a:noFill/>
        <a:ln w="25400">
          <a:noFill/>
        </a:ln>
      </c:spPr>
    </c:plotArea>
    <c:legend>
      <c:legendPos val="r"/>
      <c:layout>
        <c:manualLayout>
          <c:xMode val="edge"/>
          <c:yMode val="edge"/>
          <c:x val="3.0279189389673781E-2"/>
          <c:y val="0.85626674356612364"/>
          <c:w val="0.92269157365927612"/>
          <c:h val="0.12354311080790513"/>
        </c:manualLayout>
      </c:layout>
      <c:overlay val="0"/>
      <c:spPr>
        <a:solidFill>
          <a:srgbClr val="FFFFFF"/>
        </a:solidFill>
        <a:ln w="25400">
          <a:noFill/>
        </a:ln>
      </c:spPr>
      <c:txPr>
        <a:bodyPr/>
        <a:lstStyle/>
        <a:p>
          <a:pPr>
            <a:defRPr sz="1200" b="1" i="0" u="none" strike="noStrike" baseline="0">
              <a:solidFill>
                <a:srgbClr val="003366"/>
              </a:solidFill>
              <a:latin typeface="Arial"/>
              <a:ea typeface="Arial"/>
              <a:cs typeface="Arial"/>
            </a:defRPr>
          </a:pPr>
          <a:endParaRPr lang="LID4096"/>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431531197269736E-2"/>
          <c:y val="0.10465052639157703"/>
          <c:w val="0.92741193130207178"/>
          <c:h val="0.7735352425551667"/>
        </c:manualLayout>
      </c:layout>
      <c:barChart>
        <c:barDir val="col"/>
        <c:grouping val="clustered"/>
        <c:varyColors val="0"/>
        <c:ser>
          <c:idx val="1"/>
          <c:order val="0"/>
          <c:tx>
            <c:strRef>
              <c:f>'Притік-відтік у відкритих ІСІ'!$K$3</c:f>
              <c:strCache>
                <c:ptCount val="1"/>
                <c:pt idx="0">
                  <c:v>2024</c:v>
                </c:pt>
              </c:strCache>
            </c:strRef>
          </c:tx>
          <c:spPr>
            <a:solidFill>
              <a:schemeClr val="accent5">
                <a:lumMod val="75000"/>
              </a:schemeClr>
            </a:solidFill>
            <a:ln w="25400">
              <a:noFill/>
            </a:ln>
          </c:spPr>
          <c:invertIfNegative val="0"/>
          <c:dLbls>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FA2-411F-A513-29C2F380E601}"/>
                </c:ext>
              </c:extLst>
            </c:dLbl>
            <c:spPr>
              <a:noFill/>
              <a:ln>
                <a:noFill/>
              </a:ln>
              <a:effectLst/>
            </c:spPr>
            <c:txPr>
              <a:bodyPr wrap="square" lIns="38100" tIns="19050" rIns="38100" bIns="19050" anchor="ctr">
                <a:spAutoFit/>
              </a:bodyPr>
              <a:lstStyle/>
              <a:p>
                <a:pPr>
                  <a:defRPr b="1">
                    <a:solidFill>
                      <a:srgbClr val="0070C0"/>
                    </a:solidFill>
                  </a:defRPr>
                </a:pPr>
                <a:endParaRPr lang="LID4096"/>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'Притік-відтік у відкритих ІСІ'!$A$4:$A$15</c:f>
              <c:strCache>
                <c:ptCount val="12"/>
                <c:pt idx="0">
                  <c:v>січень</c:v>
                </c:pt>
                <c:pt idx="1">
                  <c:v>лютий </c:v>
                </c:pt>
                <c:pt idx="2">
                  <c:v>березень</c:v>
                </c:pt>
                <c:pt idx="3">
                  <c:v>квітень</c:v>
                </c:pt>
                <c:pt idx="4">
                  <c:v>травень </c:v>
                </c:pt>
                <c:pt idx="5">
                  <c:v>червень</c:v>
                </c:pt>
                <c:pt idx="6">
                  <c:v>липень</c:v>
                </c:pt>
                <c:pt idx="7">
                  <c:v>серпень</c:v>
                </c:pt>
                <c:pt idx="8">
                  <c:v>вересень</c:v>
                </c:pt>
                <c:pt idx="9">
                  <c:v>жовтень</c:v>
                </c:pt>
                <c:pt idx="10">
                  <c:v>листопад</c:v>
                </c:pt>
                <c:pt idx="11">
                  <c:v>грудень</c:v>
                </c:pt>
              </c:strCache>
            </c:strRef>
          </c:cat>
          <c:val>
            <c:numRef>
              <c:f>'Притік-відтік у відкритих ІСІ'!$K$4:$K$15</c:f>
              <c:numCache>
                <c:formatCode>#,##0</c:formatCode>
                <c:ptCount val="12"/>
                <c:pt idx="0">
                  <c:v>-5922.0835478999998</c:v>
                </c:pt>
                <c:pt idx="1">
                  <c:v>3299.3761709999999</c:v>
                </c:pt>
                <c:pt idx="2">
                  <c:v>-61.703924800000003</c:v>
                </c:pt>
                <c:pt idx="3">
                  <c:v>-1701.2818145000001</c:v>
                </c:pt>
                <c:pt idx="4">
                  <c:v>-4095.8911082</c:v>
                </c:pt>
                <c:pt idx="5">
                  <c:v>63437.437259999999</c:v>
                </c:pt>
                <c:pt idx="6">
                  <c:v>8960.2001634000007</c:v>
                </c:pt>
                <c:pt idx="7">
                  <c:v>-2156.3493549999998</c:v>
                </c:pt>
                <c:pt idx="8">
                  <c:v>3510.0137731999998</c:v>
                </c:pt>
                <c:pt idx="9">
                  <c:v>3426.4276774</c:v>
                </c:pt>
                <c:pt idx="10">
                  <c:v>185.68798000000001</c:v>
                </c:pt>
                <c:pt idx="11">
                  <c:v>-7070.9257266000004</c:v>
                </c:pt>
              </c:numCache>
            </c:numRef>
          </c:val>
          <c:extLst>
            <c:ext xmlns:c16="http://schemas.microsoft.com/office/drawing/2014/chart" uri="{C3380CC4-5D6E-409C-BE32-E72D297353CC}">
              <c16:uniqueId val="{00000000-FFA2-411F-A513-29C2F380E601}"/>
            </c:ext>
          </c:extLst>
        </c:ser>
        <c:ser>
          <c:idx val="2"/>
          <c:order val="1"/>
          <c:tx>
            <c:strRef>
              <c:f>'Притік-відтік у відкритих ІСІ'!$L$3</c:f>
              <c:strCache>
                <c:ptCount val="1"/>
                <c:pt idx="0">
                  <c:v>2025</c:v>
                </c:pt>
              </c:strCache>
            </c:strRef>
          </c:tx>
          <c:spPr>
            <a:solidFill>
              <a:srgbClr val="00B0F0"/>
            </a:solidFill>
            <a:ln w="25400">
              <a:noFill/>
            </a:ln>
          </c:spPr>
          <c:invertIfNegative val="0"/>
          <c:dLbls>
            <c:dLbl>
              <c:idx val="5"/>
              <c:layout>
                <c:manualLayout>
                  <c:x val="-1.4499188330870565E-3"/>
                  <c:y val="-1.027419577965086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FA2-411F-A513-29C2F380E601}"/>
                </c:ext>
              </c:extLst>
            </c:dLbl>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FA2-411F-A513-29C2F380E601}"/>
                </c:ext>
              </c:extLst>
            </c:dLbl>
            <c:spPr>
              <a:noFill/>
              <a:ln>
                <a:noFill/>
              </a:ln>
              <a:effectLst/>
            </c:spPr>
            <c:txPr>
              <a:bodyPr wrap="square" lIns="38100" tIns="19050" rIns="38100" bIns="19050" anchor="ctr">
                <a:spAutoFit/>
              </a:bodyPr>
              <a:lstStyle/>
              <a:p>
                <a:pPr>
                  <a:defRPr b="1">
                    <a:solidFill>
                      <a:srgbClr val="00B0F0"/>
                    </a:solidFill>
                  </a:defRPr>
                </a:pPr>
                <a:endParaRPr lang="LID4096"/>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'Притік-відтік у відкритих ІСІ'!$A$4:$A$15</c:f>
              <c:strCache>
                <c:ptCount val="12"/>
                <c:pt idx="0">
                  <c:v>січень</c:v>
                </c:pt>
                <c:pt idx="1">
                  <c:v>лютий </c:v>
                </c:pt>
                <c:pt idx="2">
                  <c:v>березень</c:v>
                </c:pt>
                <c:pt idx="3">
                  <c:v>квітень</c:v>
                </c:pt>
                <c:pt idx="4">
                  <c:v>травень </c:v>
                </c:pt>
                <c:pt idx="5">
                  <c:v>червень</c:v>
                </c:pt>
                <c:pt idx="6">
                  <c:v>липень</c:v>
                </c:pt>
                <c:pt idx="7">
                  <c:v>серпень</c:v>
                </c:pt>
                <c:pt idx="8">
                  <c:v>вересень</c:v>
                </c:pt>
                <c:pt idx="9">
                  <c:v>жовтень</c:v>
                </c:pt>
                <c:pt idx="10">
                  <c:v>листопад</c:v>
                </c:pt>
                <c:pt idx="11">
                  <c:v>грудень</c:v>
                </c:pt>
              </c:strCache>
            </c:strRef>
          </c:cat>
          <c:val>
            <c:numRef>
              <c:f>'Притік-відтік у відкритих ІСІ'!$L$4:$L$15</c:f>
              <c:numCache>
                <c:formatCode>#,##0</c:formatCode>
                <c:ptCount val="12"/>
                <c:pt idx="0">
                  <c:v>-829.80167400000005</c:v>
                </c:pt>
                <c:pt idx="1">
                  <c:v>-1635.7261798</c:v>
                </c:pt>
                <c:pt idx="2">
                  <c:v>2444.7100322000001</c:v>
                </c:pt>
                <c:pt idx="3">
                  <c:v>-31655.382313800001</c:v>
                </c:pt>
                <c:pt idx="4">
                  <c:v>735.68860089999998</c:v>
                </c:pt>
                <c:pt idx="5">
                  <c:v>-35704.909731799999</c:v>
                </c:pt>
                <c:pt idx="6">
                  <c:v>1972.0156887000001</c:v>
                </c:pt>
                <c:pt idx="7">
                  <c:v>1183.2328752000001</c:v>
                </c:pt>
                <c:pt idx="8">
                  <c:v>1691.7452055000001</c:v>
                </c:pt>
                <c:pt idx="9">
                  <c:v>-1785.3503209</c:v>
                </c:pt>
                <c:pt idx="10">
                  <c:v>1067.2762244</c:v>
                </c:pt>
                <c:pt idx="11">
                  <c:v>3550.6849514</c:v>
                </c:pt>
              </c:numCache>
            </c:numRef>
          </c:val>
          <c:extLst>
            <c:ext xmlns:c16="http://schemas.microsoft.com/office/drawing/2014/chart" uri="{C3380CC4-5D6E-409C-BE32-E72D297353CC}">
              <c16:uniqueId val="{00000002-FFA2-411F-A513-29C2F380E601}"/>
            </c:ext>
          </c:extLst>
        </c:ser>
        <c:dLbls>
          <c:showLegendKey val="0"/>
          <c:showVal val="0"/>
          <c:showCatName val="0"/>
          <c:showSerName val="0"/>
          <c:showPercent val="0"/>
          <c:showBubbleSize val="0"/>
        </c:dLbls>
        <c:gapWidth val="150"/>
        <c:axId val="484382896"/>
        <c:axId val="484378416"/>
      </c:barChart>
      <c:catAx>
        <c:axId val="48438289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1740000" vert="horz"/>
          <a:lstStyle/>
          <a:p>
            <a:pPr>
              <a:defRPr sz="1000" b="0" i="1" u="none" strike="noStrike" baseline="0">
                <a:solidFill>
                  <a:srgbClr val="000000"/>
                </a:solidFill>
                <a:latin typeface="Arial"/>
                <a:ea typeface="Arial"/>
                <a:cs typeface="Arial"/>
              </a:defRPr>
            </a:pPr>
            <a:endParaRPr lang="LID4096"/>
          </a:p>
        </c:txPr>
        <c:crossAx val="484378416"/>
        <c:crosses val="autoZero"/>
        <c:auto val="0"/>
        <c:lblAlgn val="ctr"/>
        <c:lblOffset val="0"/>
        <c:tickLblSkip val="1"/>
        <c:tickMarkSkip val="1"/>
        <c:noMultiLvlLbl val="0"/>
      </c:catAx>
      <c:valAx>
        <c:axId val="484378416"/>
        <c:scaling>
          <c:orientation val="minMax"/>
          <c:max val="70000"/>
          <c:min val="-4000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6.5728040199090985E-3"/>
              <c:y val="1.134516421442970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LID4096"/>
          </a:p>
        </c:txPr>
        <c:crossAx val="484382896"/>
        <c:crosses val="autoZero"/>
        <c:crossBetween val="between"/>
        <c:majorUnit val="10000"/>
        <c:minorUnit val="100"/>
      </c:valAx>
      <c:spPr>
        <a:solidFill>
          <a:srgbClr val="FFFFFF"/>
        </a:solidFill>
        <a:ln w="25400">
          <a:noFill/>
        </a:ln>
      </c:spPr>
    </c:plotArea>
    <c:legend>
      <c:legendPos val="r"/>
      <c:layout>
        <c:manualLayout>
          <c:xMode val="edge"/>
          <c:yMode val="edge"/>
          <c:x val="0.63896050638015656"/>
          <c:y val="0.88272994179499165"/>
          <c:w val="0.19445435983837114"/>
          <c:h val="7.6992395997018223E-2"/>
        </c:manualLayout>
      </c:layout>
      <c:overlay val="0"/>
      <c:spPr>
        <a:solidFill>
          <a:srgbClr val="FFFFFF"/>
        </a:solidFill>
        <a:ln w="25400">
          <a:noFill/>
        </a:ln>
      </c:spPr>
      <c:txPr>
        <a:bodyPr/>
        <a:lstStyle/>
        <a:p>
          <a:pPr>
            <a:defRPr sz="1300" b="1" i="0" u="none" strike="noStrike" baseline="0">
              <a:solidFill>
                <a:srgbClr val="000000"/>
              </a:solidFill>
              <a:latin typeface="Arial"/>
              <a:ea typeface="Arial"/>
              <a:cs typeface="Arial"/>
            </a:defRPr>
          </a:pPr>
          <a:endParaRPr lang="LID4096"/>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paperSize="9" orientation="landscape" verticalDpi="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036778884088516E-2"/>
          <c:y val="0.20358820265431177"/>
          <c:w val="0.90606520296424453"/>
          <c:h val="0.63716104765572179"/>
        </c:manualLayout>
      </c:layout>
      <c:areaChart>
        <c:grouping val="standard"/>
        <c:varyColors val="0"/>
        <c:ser>
          <c:idx val="1"/>
          <c:order val="0"/>
          <c:tx>
            <c:strRef>
              <c:f>'Притік-відтік у відкритих ІСІ'!$V$28</c:f>
              <c:strCache>
                <c:ptCount val="1"/>
                <c:pt idx="0">
                  <c:v>2024</c:v>
                </c:pt>
              </c:strCache>
            </c:strRef>
          </c:tx>
          <c:spPr>
            <a:solidFill>
              <a:schemeClr val="accent5">
                <a:lumMod val="75000"/>
              </a:schemeClr>
            </a:solidFill>
            <a:ln w="25400">
              <a:solidFill>
                <a:schemeClr val="accent5">
                  <a:lumMod val="75000"/>
                </a:schemeClr>
              </a:solidFill>
              <a:prstDash val="solid"/>
            </a:ln>
          </c:spPr>
          <c:dLbls>
            <c:dLbl>
              <c:idx val="0"/>
              <c:delete val="1"/>
              <c:extLst>
                <c:ext xmlns:c15="http://schemas.microsoft.com/office/drawing/2012/chart" uri="{CE6537A1-D6FC-4f65-9D91-7224C49458BB}"/>
                <c:ext xmlns:c16="http://schemas.microsoft.com/office/drawing/2014/chart" uri="{C3380CC4-5D6E-409C-BE32-E72D297353CC}">
                  <c16:uniqueId val="{00000000-411C-4AE4-94D8-468814843E92}"/>
                </c:ext>
              </c:extLst>
            </c:dLbl>
            <c:dLbl>
              <c:idx val="1"/>
              <c:layout>
                <c:manualLayout>
                  <c:x val="-1.5478986327883094E-3"/>
                  <c:y val="-0.16294758928632433"/>
                </c:manualLayout>
              </c:layout>
              <c:numFmt formatCode="#,##0.0" sourceLinked="0"/>
              <c:spPr>
                <a:noFill/>
                <a:ln w="25400">
                  <a:noFill/>
                </a:ln>
              </c:spPr>
              <c:txPr>
                <a:bodyPr/>
                <a:lstStyle/>
                <a:p>
                  <a:pPr>
                    <a:defRPr sz="1100" b="1" i="0" u="none" strike="noStrike" baseline="0">
                      <a:solidFill>
                        <a:srgbClr val="0070C0"/>
                      </a:solidFill>
                      <a:latin typeface="Arial Cyr"/>
                      <a:ea typeface="Arial Cyr"/>
                      <a:cs typeface="Arial Cyr"/>
                    </a:defRPr>
                  </a:pPr>
                  <a:endParaRPr lang="LID4096"/>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1C-4AE4-94D8-468814843E92}"/>
                </c:ext>
              </c:extLst>
            </c:dLbl>
            <c:dLbl>
              <c:idx val="2"/>
              <c:delete val="1"/>
              <c:extLst>
                <c:ext xmlns:c15="http://schemas.microsoft.com/office/drawing/2012/chart" uri="{CE6537A1-D6FC-4f65-9D91-7224C49458BB}"/>
                <c:ext xmlns:c16="http://schemas.microsoft.com/office/drawing/2014/chart" uri="{C3380CC4-5D6E-409C-BE32-E72D297353CC}">
                  <c16:uniqueId val="{00000002-411C-4AE4-94D8-468814843E92}"/>
                </c:ext>
              </c:extLst>
            </c:dLbl>
            <c:dLbl>
              <c:idx val="3"/>
              <c:layout>
                <c:manualLayout>
                  <c:x val="2.198822008842713E-3"/>
                  <c:y val="-0.16327894712470217"/>
                </c:manualLayout>
              </c:layout>
              <c:numFmt formatCode="#,##0.0" sourceLinked="0"/>
              <c:spPr>
                <a:noFill/>
                <a:ln w="25400">
                  <a:noFill/>
                </a:ln>
              </c:spPr>
              <c:txPr>
                <a:bodyPr/>
                <a:lstStyle/>
                <a:p>
                  <a:pPr>
                    <a:defRPr sz="1100" b="1" i="0" u="none" strike="noStrike" baseline="0">
                      <a:solidFill>
                        <a:srgbClr val="0070C0"/>
                      </a:solidFill>
                      <a:latin typeface="Arial Cyr"/>
                      <a:ea typeface="Arial Cyr"/>
                      <a:cs typeface="Arial Cyr"/>
                    </a:defRPr>
                  </a:pPr>
                  <a:endParaRPr lang="LID4096"/>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11C-4AE4-94D8-468814843E92}"/>
                </c:ext>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70C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'Притік-відтік у відкритих ІСІ'!$A$29:$A$32</c:f>
              <c:strCache>
                <c:ptCount val="4"/>
                <c:pt idx="0">
                  <c:v>1 квартал</c:v>
                </c:pt>
                <c:pt idx="1">
                  <c:v>2 квартал</c:v>
                </c:pt>
                <c:pt idx="2">
                  <c:v>3 квартал</c:v>
                </c:pt>
                <c:pt idx="3">
                  <c:v>4 квартал</c:v>
                </c:pt>
              </c:strCache>
            </c:strRef>
          </c:cat>
          <c:val>
            <c:numRef>
              <c:f>'Притік-відтік у відкритих ІСІ'!$V$29:$V$32</c:f>
              <c:numCache>
                <c:formatCode>#\ ##0.0</c:formatCode>
                <c:ptCount val="4"/>
                <c:pt idx="0">
                  <c:v>-2.6844113017</c:v>
                </c:pt>
                <c:pt idx="1">
                  <c:v>54.955853035600008</c:v>
                </c:pt>
                <c:pt idx="2">
                  <c:v>65.269717617200001</c:v>
                </c:pt>
                <c:pt idx="3">
                  <c:v>61.810907548000003</c:v>
                </c:pt>
              </c:numCache>
            </c:numRef>
          </c:val>
          <c:extLst>
            <c:ext xmlns:c16="http://schemas.microsoft.com/office/drawing/2014/chart" uri="{C3380CC4-5D6E-409C-BE32-E72D297353CC}">
              <c16:uniqueId val="{00000004-411C-4AE4-94D8-468814843E92}"/>
            </c:ext>
          </c:extLst>
        </c:ser>
        <c:ser>
          <c:idx val="0"/>
          <c:order val="1"/>
          <c:tx>
            <c:strRef>
              <c:f>'Притік-відтік у відкритих ІСІ'!$W$28</c:f>
              <c:strCache>
                <c:ptCount val="1"/>
                <c:pt idx="0">
                  <c:v>2025</c:v>
                </c:pt>
              </c:strCache>
            </c:strRef>
          </c:tx>
          <c:spPr>
            <a:solidFill>
              <a:srgbClr val="00B0F0"/>
            </a:solidFill>
            <a:ln w="25400">
              <a:noFill/>
            </a:ln>
          </c:spPr>
          <c:dLbls>
            <c:dLbl>
              <c:idx val="0"/>
              <c:delete val="1"/>
              <c:extLst>
                <c:ext xmlns:c15="http://schemas.microsoft.com/office/drawing/2012/chart" uri="{CE6537A1-D6FC-4f65-9D91-7224C49458BB}"/>
                <c:ext xmlns:c16="http://schemas.microsoft.com/office/drawing/2014/chart" uri="{C3380CC4-5D6E-409C-BE32-E72D297353CC}">
                  <c16:uniqueId val="{00000005-411C-4AE4-94D8-468814843E92}"/>
                </c:ext>
              </c:extLst>
            </c:dLbl>
            <c:dLbl>
              <c:idx val="1"/>
              <c:layout>
                <c:manualLayout>
                  <c:x val="-7.8106064242534145E-5"/>
                  <c:y val="0.20453736296854111"/>
                </c:manualLayout>
              </c:layout>
              <c:numFmt formatCode="#,##0.0" sourceLinked="0"/>
              <c:spPr>
                <a:noFill/>
                <a:ln w="25400">
                  <a:noFill/>
                </a:ln>
              </c:spPr>
              <c:txPr>
                <a:bodyPr/>
                <a:lstStyle/>
                <a:p>
                  <a:pPr>
                    <a:defRPr sz="1100" b="1" i="0" u="none" strike="noStrike" baseline="0">
                      <a:solidFill>
                        <a:srgbClr val="00B0F0"/>
                      </a:solidFill>
                      <a:latin typeface="Arial Cyr"/>
                      <a:ea typeface="Arial Cyr"/>
                      <a:cs typeface="Arial Cyr"/>
                    </a:defRPr>
                  </a:pPr>
                  <a:endParaRPr lang="LID4096"/>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11C-4AE4-94D8-468814843E92}"/>
                </c:ext>
              </c:extLst>
            </c:dLbl>
            <c:dLbl>
              <c:idx val="2"/>
              <c:delete val="1"/>
              <c:extLst>
                <c:ext xmlns:c15="http://schemas.microsoft.com/office/drawing/2012/chart" uri="{CE6537A1-D6FC-4f65-9D91-7224C49458BB}"/>
                <c:ext xmlns:c16="http://schemas.microsoft.com/office/drawing/2014/chart" uri="{C3380CC4-5D6E-409C-BE32-E72D297353CC}">
                  <c16:uniqueId val="{00000007-411C-4AE4-94D8-468814843E92}"/>
                </c:ext>
              </c:extLst>
            </c:dLbl>
            <c:dLbl>
              <c:idx val="3"/>
              <c:layout>
                <c:manualLayout>
                  <c:x val="1.3914494601022017E-4"/>
                  <c:y val="0.18062000733314254"/>
                </c:manualLayout>
              </c:layout>
              <c:numFmt formatCode="#,##0.0" sourceLinked="0"/>
              <c:spPr>
                <a:noFill/>
                <a:ln w="25400">
                  <a:noFill/>
                </a:ln>
              </c:spPr>
              <c:txPr>
                <a:bodyPr/>
                <a:lstStyle/>
                <a:p>
                  <a:pPr>
                    <a:defRPr sz="1100" b="1" i="0" u="none" strike="noStrike" baseline="0">
                      <a:solidFill>
                        <a:srgbClr val="00B0F0"/>
                      </a:solidFill>
                      <a:latin typeface="Arial Cyr"/>
                      <a:ea typeface="Arial Cyr"/>
                      <a:cs typeface="Arial Cyr"/>
                    </a:defRPr>
                  </a:pPr>
                  <a:endParaRPr lang="LID4096"/>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11C-4AE4-94D8-468814843E92}"/>
                </c:ext>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B0F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'Притік-відтік у відкритих ІСІ'!$A$29:$A$32</c:f>
              <c:strCache>
                <c:ptCount val="4"/>
                <c:pt idx="0">
                  <c:v>1 квартал</c:v>
                </c:pt>
                <c:pt idx="1">
                  <c:v>2 квартал</c:v>
                </c:pt>
                <c:pt idx="2">
                  <c:v>3 квартал</c:v>
                </c:pt>
                <c:pt idx="3">
                  <c:v>4 квартал</c:v>
                </c:pt>
              </c:strCache>
            </c:strRef>
          </c:cat>
          <c:val>
            <c:numRef>
              <c:f>'Притік-відтік у відкритих ІСІ'!$W$29:$W$32</c:f>
              <c:numCache>
                <c:formatCode>#\ ##0.0</c:formatCode>
                <c:ptCount val="4"/>
                <c:pt idx="0">
                  <c:v>-2.0817821600000116E-2</c:v>
                </c:pt>
                <c:pt idx="1">
                  <c:v>-66.645421266299991</c:v>
                </c:pt>
                <c:pt idx="2">
                  <c:v>-61.798427496899997</c:v>
                </c:pt>
                <c:pt idx="3">
                  <c:v>-58.965816642</c:v>
                </c:pt>
              </c:numCache>
            </c:numRef>
          </c:val>
          <c:extLst>
            <c:ext xmlns:c16="http://schemas.microsoft.com/office/drawing/2014/chart" uri="{C3380CC4-5D6E-409C-BE32-E72D297353CC}">
              <c16:uniqueId val="{00000009-411C-4AE4-94D8-468814843E92}"/>
            </c:ext>
          </c:extLst>
        </c:ser>
        <c:dLbls>
          <c:showLegendKey val="0"/>
          <c:showVal val="0"/>
          <c:showCatName val="0"/>
          <c:showSerName val="0"/>
          <c:showPercent val="0"/>
          <c:showBubbleSize val="0"/>
        </c:dLbls>
        <c:axId val="484382336"/>
        <c:axId val="484385136"/>
      </c:areaChart>
      <c:catAx>
        <c:axId val="484382336"/>
        <c:scaling>
          <c:orientation val="minMax"/>
        </c:scaling>
        <c:delete val="0"/>
        <c:axPos val="b"/>
        <c:numFmt formatCode="General" sourceLinked="0"/>
        <c:majorTickMark val="out"/>
        <c:minorTickMark val="out"/>
        <c:tickLblPos val="high"/>
        <c:spPr>
          <a:ln w="3175">
            <a:solidFill>
              <a:srgbClr val="000000"/>
            </a:solidFill>
            <a:prstDash val="solid"/>
          </a:ln>
        </c:spPr>
        <c:txPr>
          <a:bodyPr rot="0" vert="horz"/>
          <a:lstStyle/>
          <a:p>
            <a:pPr>
              <a:defRPr sz="1100" b="1" i="1" u="none" strike="noStrike" baseline="0">
                <a:solidFill>
                  <a:srgbClr val="000000"/>
                </a:solidFill>
                <a:latin typeface="Arial Cyr"/>
                <a:ea typeface="Arial Cyr"/>
                <a:cs typeface="Arial Cyr"/>
              </a:defRPr>
            </a:pPr>
            <a:endParaRPr lang="LID4096"/>
          </a:p>
        </c:txPr>
        <c:crossAx val="484385136"/>
        <c:crosses val="autoZero"/>
        <c:auto val="1"/>
        <c:lblAlgn val="ctr"/>
        <c:lblOffset val="15"/>
        <c:tickLblSkip val="1"/>
        <c:tickMarkSkip val="1"/>
        <c:noMultiLvlLbl val="0"/>
      </c:catAx>
      <c:valAx>
        <c:axId val="484385136"/>
        <c:scaling>
          <c:orientation val="minMax"/>
          <c:max val="75"/>
          <c:min val="-75"/>
        </c:scaling>
        <c:delete val="0"/>
        <c:axPos val="l"/>
        <c:title>
          <c:tx>
            <c:rich>
              <a:bodyPr rot="0" vert="horz"/>
              <a:lstStyle/>
              <a:p>
                <a:pPr algn="ctr">
                  <a:defRPr sz="1100" b="1" i="0" u="none" strike="noStrike" baseline="0">
                    <a:solidFill>
                      <a:srgbClr val="000000"/>
                    </a:solidFill>
                    <a:latin typeface="Arial Cyr"/>
                    <a:ea typeface="Arial Cyr"/>
                    <a:cs typeface="Arial Cyr"/>
                  </a:defRPr>
                </a:pPr>
                <a:r>
                  <a:rPr lang="uk-UA"/>
                  <a:t>млн грн</a:t>
                </a:r>
              </a:p>
            </c:rich>
          </c:tx>
          <c:layout>
            <c:manualLayout>
              <c:xMode val="edge"/>
              <c:yMode val="edge"/>
              <c:x val="6.026222667183781E-4"/>
              <c:y val="6.9799828066253828E-3"/>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LID4096"/>
          </a:p>
        </c:txPr>
        <c:crossAx val="484382336"/>
        <c:crosses val="autoZero"/>
        <c:crossBetween val="midCat"/>
        <c:majorUnit val="15"/>
        <c:minorUnit val="1"/>
      </c:valAx>
      <c:spPr>
        <a:solidFill>
          <a:srgbClr val="FFFFFF"/>
        </a:solidFill>
        <a:ln w="12700">
          <a:solidFill>
            <a:srgbClr val="FFFFFF"/>
          </a:solidFill>
          <a:prstDash val="solid"/>
        </a:ln>
      </c:spPr>
    </c:plotArea>
    <c:legend>
      <c:legendPos val="r"/>
      <c:layout>
        <c:manualLayout>
          <c:xMode val="edge"/>
          <c:yMode val="edge"/>
          <c:x val="0.39297520444674955"/>
          <c:y val="0.88630523373043912"/>
          <c:w val="0.22794100715029242"/>
          <c:h val="7.6423062970758571E-2"/>
        </c:manualLayout>
      </c:layout>
      <c:overlay val="0"/>
      <c:spPr>
        <a:solidFill>
          <a:srgbClr val="FFFFFF"/>
        </a:solidFill>
        <a:ln w="25400">
          <a:noFill/>
        </a:ln>
      </c:spPr>
      <c:txPr>
        <a:bodyPr/>
        <a:lstStyle/>
        <a:p>
          <a:pPr>
            <a:defRPr sz="1300" b="1" i="1" u="none" strike="noStrike" baseline="0">
              <a:solidFill>
                <a:srgbClr val="000000"/>
              </a:solidFill>
              <a:latin typeface="Arial"/>
              <a:ea typeface="Arial"/>
              <a:cs typeface="Arial"/>
            </a:defRPr>
          </a:pPr>
          <a:endParaRPr lang="LID4096"/>
        </a:p>
      </c:txPr>
    </c:legend>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5753483604249042E-2"/>
          <c:y val="0.1675180680235982"/>
          <c:w val="0.95743914716139933"/>
          <c:h val="0.72521432203173564"/>
        </c:manualLayout>
      </c:layout>
      <c:barChart>
        <c:barDir val="col"/>
        <c:grouping val="clustered"/>
        <c:varyColors val="0"/>
        <c:ser>
          <c:idx val="0"/>
          <c:order val="0"/>
          <c:tx>
            <c:strRef>
              <c:f>'Притік-відтік у відкритих ІСІ'!$K$28</c:f>
              <c:strCache>
                <c:ptCount val="1"/>
                <c:pt idx="0">
                  <c:v>2024</c:v>
                </c:pt>
              </c:strCache>
            </c:strRef>
          </c:tx>
          <c:spPr>
            <a:solidFill>
              <a:schemeClr val="accent5">
                <a:lumMod val="75000"/>
              </a:schemeClr>
            </a:solidFill>
            <a:ln w="25400">
              <a:noFill/>
            </a:ln>
          </c:spPr>
          <c:invertIfNegative val="0"/>
          <c:dLbls>
            <c:dLbl>
              <c:idx val="3"/>
              <c:layout>
                <c:manualLayout>
                  <c:x val="1.3620340945751459E-3"/>
                  <c:y val="-6.0162190897772383E-3"/>
                </c:manualLayout>
              </c:layout>
              <c:numFmt formatCode="#,##0.0" sourceLinked="0"/>
              <c:spPr>
                <a:noFill/>
                <a:ln w="25400">
                  <a:noFill/>
                </a:ln>
              </c:spPr>
              <c:txPr>
                <a:bodyPr/>
                <a:lstStyle/>
                <a:p>
                  <a:pPr>
                    <a:defRPr sz="1100" b="1" i="0" u="none" strike="noStrike" baseline="0">
                      <a:solidFill>
                        <a:schemeClr val="accent5">
                          <a:lumMod val="50000"/>
                        </a:schemeClr>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9CA-4902-8224-72F25329C8F4}"/>
                </c:ext>
              </c:extLst>
            </c:dLbl>
            <c:numFmt formatCode="#,##0.0" sourceLinked="0"/>
            <c:spPr>
              <a:noFill/>
              <a:ln w="25400">
                <a:noFill/>
              </a:ln>
            </c:spPr>
            <c:txPr>
              <a:bodyPr wrap="square" lIns="38100" tIns="19050" rIns="38100" bIns="19050" anchor="ctr">
                <a:spAutoFit/>
              </a:bodyPr>
              <a:lstStyle/>
              <a:p>
                <a:pPr>
                  <a:defRPr sz="1100" b="1" i="0" u="none" strike="noStrike" baseline="0">
                    <a:solidFill>
                      <a:schemeClr val="accent5">
                        <a:lumMod val="50000"/>
                      </a:schemeClr>
                    </a:solidFill>
                    <a:latin typeface="Arial"/>
                    <a:ea typeface="Arial"/>
                    <a:cs typeface="Arial"/>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'Притік-відтік у відкритих ІСІ'!$A$29:$A$32</c:f>
              <c:strCache>
                <c:ptCount val="4"/>
                <c:pt idx="0">
                  <c:v>1 квартал</c:v>
                </c:pt>
                <c:pt idx="1">
                  <c:v>2 квартал</c:v>
                </c:pt>
                <c:pt idx="2">
                  <c:v>3 квартал</c:v>
                </c:pt>
                <c:pt idx="3">
                  <c:v>4 квартал</c:v>
                </c:pt>
              </c:strCache>
            </c:strRef>
          </c:cat>
          <c:val>
            <c:numRef>
              <c:f>'Притік-відтік у відкритих ІСІ'!$K$29:$K$32</c:f>
              <c:numCache>
                <c:formatCode>#\ ##0.0</c:formatCode>
                <c:ptCount val="4"/>
                <c:pt idx="0">
                  <c:v>-2.6844113017</c:v>
                </c:pt>
                <c:pt idx="1">
                  <c:v>57.640264337300003</c:v>
                </c:pt>
                <c:pt idx="2">
                  <c:v>10.313864581600001</c:v>
                </c:pt>
                <c:pt idx="3">
                  <c:v>-3.4588100692000001</c:v>
                </c:pt>
              </c:numCache>
            </c:numRef>
          </c:val>
          <c:extLst>
            <c:ext xmlns:c16="http://schemas.microsoft.com/office/drawing/2014/chart" uri="{C3380CC4-5D6E-409C-BE32-E72D297353CC}">
              <c16:uniqueId val="{00000001-D9CA-4902-8224-72F25329C8F4}"/>
            </c:ext>
          </c:extLst>
        </c:ser>
        <c:ser>
          <c:idx val="1"/>
          <c:order val="1"/>
          <c:tx>
            <c:strRef>
              <c:f>'Притік-відтік у відкритих ІСІ'!$L$28</c:f>
              <c:strCache>
                <c:ptCount val="1"/>
                <c:pt idx="0">
                  <c:v>2025</c:v>
                </c:pt>
              </c:strCache>
            </c:strRef>
          </c:tx>
          <c:spPr>
            <a:solidFill>
              <a:srgbClr val="00B0F0"/>
            </a:solidFill>
            <a:ln w="25400">
              <a:noFill/>
            </a:ln>
          </c:spPr>
          <c:invertIfNegative val="0"/>
          <c:dLbls>
            <c:dLbl>
              <c:idx val="4"/>
              <c:layout>
                <c:manualLayout>
                  <c:x val="6.60497642572832E-3"/>
                  <c:y val="-7.2148184120156791E-2"/>
                </c:manualLayout>
              </c:layout>
              <c:numFmt formatCode="#,##0.0" sourceLinked="0"/>
              <c:spPr>
                <a:noFill/>
                <a:ln w="25400">
                  <a:noFill/>
                </a:ln>
              </c:spPr>
              <c:txPr>
                <a:bodyPr/>
                <a:lstStyle/>
                <a:p>
                  <a:pPr>
                    <a:defRPr sz="1100" b="1" i="0" u="none" strike="noStrike" baseline="0">
                      <a:solidFill>
                        <a:srgbClr val="00B0F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CA-4902-8224-72F25329C8F4}"/>
                </c:ext>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B0F0"/>
                    </a:solidFill>
                    <a:latin typeface="Arial"/>
                    <a:ea typeface="Arial"/>
                    <a:cs typeface="Arial"/>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'Притік-відтік у відкритих ІСІ'!$A$29:$A$32</c:f>
              <c:strCache>
                <c:ptCount val="4"/>
                <c:pt idx="0">
                  <c:v>1 квартал</c:v>
                </c:pt>
                <c:pt idx="1">
                  <c:v>2 квартал</c:v>
                </c:pt>
                <c:pt idx="2">
                  <c:v>3 квартал</c:v>
                </c:pt>
                <c:pt idx="3">
                  <c:v>4 квартал</c:v>
                </c:pt>
              </c:strCache>
            </c:strRef>
          </c:cat>
          <c:val>
            <c:numRef>
              <c:f>'Притік-відтік у відкритих ІСІ'!$L$29:$L$32</c:f>
              <c:numCache>
                <c:formatCode>#\ ##0.0</c:formatCode>
                <c:ptCount val="4"/>
                <c:pt idx="0">
                  <c:v>-2.0817821600000116E-2</c:v>
                </c:pt>
                <c:pt idx="1">
                  <c:v>-66.6246034447</c:v>
                </c:pt>
                <c:pt idx="2">
                  <c:v>4.8469937694</c:v>
                </c:pt>
                <c:pt idx="3">
                  <c:v>2.8326108549</c:v>
                </c:pt>
              </c:numCache>
            </c:numRef>
          </c:val>
          <c:extLst>
            <c:ext xmlns:c16="http://schemas.microsoft.com/office/drawing/2014/chart" uri="{C3380CC4-5D6E-409C-BE32-E72D297353CC}">
              <c16:uniqueId val="{00000003-D9CA-4902-8224-72F25329C8F4}"/>
            </c:ext>
          </c:extLst>
        </c:ser>
        <c:dLbls>
          <c:showLegendKey val="0"/>
          <c:showVal val="0"/>
          <c:showCatName val="0"/>
          <c:showSerName val="0"/>
          <c:showPercent val="0"/>
          <c:showBubbleSize val="0"/>
        </c:dLbls>
        <c:gapWidth val="130"/>
        <c:axId val="484387376"/>
        <c:axId val="484387936"/>
      </c:barChart>
      <c:catAx>
        <c:axId val="484387376"/>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100" b="1" i="1" u="none" strike="noStrike" baseline="0">
                <a:solidFill>
                  <a:srgbClr val="000000"/>
                </a:solidFill>
                <a:latin typeface="Arial"/>
                <a:ea typeface="Arial"/>
                <a:cs typeface="Arial"/>
              </a:defRPr>
            </a:pPr>
            <a:endParaRPr lang="LID4096"/>
          </a:p>
        </c:txPr>
        <c:crossAx val="484387936"/>
        <c:crossesAt val="0"/>
        <c:auto val="0"/>
        <c:lblAlgn val="ctr"/>
        <c:lblOffset val="400"/>
        <c:tickLblSkip val="1"/>
        <c:tickMarkSkip val="1"/>
        <c:noMultiLvlLbl val="0"/>
      </c:catAx>
      <c:valAx>
        <c:axId val="484387936"/>
        <c:scaling>
          <c:orientation val="minMax"/>
          <c:max val="75"/>
          <c:min val="-75"/>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a:t>млн грн</a:t>
                </a:r>
              </a:p>
            </c:rich>
          </c:tx>
          <c:layout>
            <c:manualLayout>
              <c:xMode val="edge"/>
              <c:yMode val="edge"/>
              <c:x val="2.1947865701417127E-3"/>
              <c:y val="5.1004081688232554E-2"/>
            </c:manualLayout>
          </c:layout>
          <c:overlay val="0"/>
          <c:spPr>
            <a:noFill/>
            <a:ln w="25400">
              <a:noFill/>
            </a:ln>
          </c:spPr>
        </c:title>
        <c:numFmt formatCode="#,##0.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LID4096"/>
          </a:p>
        </c:txPr>
        <c:crossAx val="484387376"/>
        <c:crosses val="autoZero"/>
        <c:crossBetween val="between"/>
        <c:majorUnit val="15"/>
      </c:valAx>
      <c:spPr>
        <a:solidFill>
          <a:srgbClr val="FFFFFF"/>
        </a:solidFill>
        <a:ln w="25400">
          <a:noFill/>
        </a:ln>
      </c:spPr>
    </c:plotArea>
    <c:legend>
      <c:legendPos val="r"/>
      <c:layout>
        <c:manualLayout>
          <c:xMode val="edge"/>
          <c:yMode val="edge"/>
          <c:x val="0.34603950368272929"/>
          <c:y val="0.8887280436099334"/>
          <c:w val="0.331170243204578"/>
          <c:h val="7.9774739949159915E-2"/>
        </c:manualLayout>
      </c:layout>
      <c:overlay val="0"/>
      <c:spPr>
        <a:solidFill>
          <a:srgbClr val="FFFFFF"/>
        </a:solidFill>
        <a:ln w="25400">
          <a:noFill/>
        </a:ln>
      </c:spPr>
      <c:txPr>
        <a:bodyPr/>
        <a:lstStyle/>
        <a:p>
          <a:pPr>
            <a:defRPr sz="1300" b="1" i="1" u="none" strike="noStrike" baseline="0">
              <a:solidFill>
                <a:srgbClr val="000000"/>
              </a:solidFill>
              <a:latin typeface="Arial"/>
              <a:ea typeface="Arial"/>
              <a:cs typeface="Arial"/>
            </a:defRPr>
          </a:pPr>
          <a:endParaRPr lang="LID4096"/>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paperSize="9" orientation="landscape"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sz="1100"/>
              <a:t>31.12.20</a:t>
            </a:r>
            <a:r>
              <a:rPr lang="en-US" sz="1100"/>
              <a:t>2</a:t>
            </a:r>
            <a:r>
              <a:rPr lang="uk-UA" sz="1100"/>
              <a:t>5</a:t>
            </a:r>
          </a:p>
        </c:rich>
      </c:tx>
      <c:layout>
        <c:manualLayout>
          <c:xMode val="edge"/>
          <c:yMode val="edge"/>
          <c:x val="0.4605577220828469"/>
          <c:y val="2.1846554894923848E-2"/>
        </c:manualLayout>
      </c:layout>
      <c:overlay val="0"/>
      <c:spPr>
        <a:noFill/>
        <a:ln w="25400">
          <a:noFill/>
        </a:ln>
      </c:spPr>
    </c:title>
    <c:autoTitleDeleted val="0"/>
    <c:plotArea>
      <c:layout>
        <c:manualLayout>
          <c:layoutTarget val="inner"/>
          <c:xMode val="edge"/>
          <c:yMode val="edge"/>
          <c:x val="9.1264412092373348E-2"/>
          <c:y val="9.8193320902978304E-2"/>
          <c:w val="0.90629309465813179"/>
          <c:h val="0.60249692166125368"/>
        </c:manualLayout>
      </c:layout>
      <c:barChart>
        <c:barDir val="col"/>
        <c:grouping val="percentStacked"/>
        <c:varyColors val="0"/>
        <c:ser>
          <c:idx val="0"/>
          <c:order val="0"/>
          <c:tx>
            <c:strRef>
              <c:f>'Інвестори ІСІ'!$B$14:$B$15</c:f>
              <c:strCache>
                <c:ptCount val="2"/>
                <c:pt idx="0">
                  <c:v>Юридичні особи </c:v>
                </c:pt>
                <c:pt idx="1">
                  <c:v>резиденти  </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ІСІ'!$B$16:$B$20,'Інвестори ІСІ'!$B$22)</c:f>
              <c:numCache>
                <c:formatCode>0.00%</c:formatCode>
                <c:ptCount val="6"/>
                <c:pt idx="0">
                  <c:v>8.6308468178489209E-2</c:v>
                </c:pt>
                <c:pt idx="1">
                  <c:v>5.0693464971433913E-2</c:v>
                </c:pt>
                <c:pt idx="2">
                  <c:v>0.17789636661118921</c:v>
                </c:pt>
                <c:pt idx="3">
                  <c:v>0.12025530458809419</c:v>
                </c:pt>
                <c:pt idx="4">
                  <c:v>0.2697906743861414</c:v>
                </c:pt>
                <c:pt idx="5">
                  <c:v>0.33742469643876416</c:v>
                </c:pt>
              </c:numCache>
            </c:numRef>
          </c:val>
          <c:extLst>
            <c:ext xmlns:c16="http://schemas.microsoft.com/office/drawing/2014/chart" uri="{C3380CC4-5D6E-409C-BE32-E72D297353CC}">
              <c16:uniqueId val="{00000000-5F73-4B7C-8BCE-07FC9BD17683}"/>
            </c:ext>
          </c:extLst>
        </c:ser>
        <c:ser>
          <c:idx val="1"/>
          <c:order val="1"/>
          <c:tx>
            <c:strRef>
              <c:f>'Інвестори ІСІ'!$C$14:$C$15</c:f>
              <c:strCache>
                <c:ptCount val="2"/>
                <c:pt idx="0">
                  <c:v>Юридичні особи </c:v>
                </c:pt>
                <c:pt idx="1">
                  <c:v>нерезиденти  </c:v>
                </c:pt>
              </c:strCache>
            </c:strRef>
          </c:tx>
          <c:spPr>
            <a:solidFill>
              <a:srgbClr val="FF99CC"/>
            </a:solidFill>
            <a:ln w="25400">
              <a:noFill/>
            </a:ln>
          </c:spPr>
          <c:invertIfNegative val="0"/>
          <c:dLbls>
            <c:dLbl>
              <c:idx val="0"/>
              <c:layout>
                <c:manualLayout>
                  <c:x val="6.3309352517985612E-2"/>
                  <c:y val="-1.2678507294293769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F73-4B7C-8BCE-07FC9BD17683}"/>
                </c:ext>
              </c:extLst>
            </c:dLbl>
            <c:dLbl>
              <c:idx val="1"/>
              <c:layout>
                <c:manualLayout>
                  <c:x val="6.2842425272380514E-2"/>
                  <c:y val="-2.8934012916435239E-3"/>
                </c:manualLayout>
              </c:layout>
              <c:numFmt formatCode="0.0%" sourceLinked="0"/>
              <c:spPr>
                <a:noFill/>
                <a:ln w="25400">
                  <a:noFill/>
                </a:ln>
              </c:spPr>
              <c:txPr>
                <a:bodyPr/>
                <a:lstStyle/>
                <a:p>
                  <a:pPr>
                    <a:defRPr sz="1000" b="1" i="0" u="none" strike="noStrike" baseline="0">
                      <a:solidFill>
                        <a:srgbClr val="80008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F73-4B7C-8BCE-07FC9BD17683}"/>
                </c:ext>
              </c:extLst>
            </c:dLbl>
            <c:dLbl>
              <c:idx val="2"/>
              <c:delete val="1"/>
              <c:extLst>
                <c:ext xmlns:c15="http://schemas.microsoft.com/office/drawing/2012/chart" uri="{CE6537A1-D6FC-4f65-9D91-7224C49458BB}"/>
                <c:ext xmlns:c16="http://schemas.microsoft.com/office/drawing/2014/chart" uri="{C3380CC4-5D6E-409C-BE32-E72D297353CC}">
                  <c16:uniqueId val="{00000003-5F73-4B7C-8BCE-07FC9BD17683}"/>
                </c:ext>
              </c:extLst>
            </c:dLbl>
            <c:dLbl>
              <c:idx val="3"/>
              <c:layout>
                <c:manualLayout>
                  <c:x val="5.9472422062350122E-2"/>
                  <c:y val="-6.339253647146884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F73-4B7C-8BCE-07FC9BD17683}"/>
                </c:ext>
              </c:extLst>
            </c:dLbl>
            <c:dLbl>
              <c:idx val="4"/>
              <c:delete val="1"/>
              <c:extLst>
                <c:ext xmlns:c15="http://schemas.microsoft.com/office/drawing/2012/chart" uri="{CE6537A1-D6FC-4f65-9D91-7224C49458BB}"/>
                <c:ext xmlns:c16="http://schemas.microsoft.com/office/drawing/2014/chart" uri="{C3380CC4-5D6E-409C-BE32-E72D297353CC}">
                  <c16:uniqueId val="{00000005-5F73-4B7C-8BCE-07FC9BD17683}"/>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ІСІ'!$C$16:$C$20,'Інвестори ІСІ'!$C$22)</c:f>
              <c:numCache>
                <c:formatCode>0.00%</c:formatCode>
                <c:ptCount val="6"/>
                <c:pt idx="0">
                  <c:v>4.3558240162989315E-2</c:v>
                </c:pt>
                <c:pt idx="1">
                  <c:v>4.7585555567322812E-3</c:v>
                </c:pt>
                <c:pt idx="2">
                  <c:v>1.5336655241291077E-2</c:v>
                </c:pt>
                <c:pt idx="3">
                  <c:v>2.1044967081652224E-2</c:v>
                </c:pt>
                <c:pt idx="4">
                  <c:v>6.2361746685463343E-3</c:v>
                </c:pt>
                <c:pt idx="5">
                  <c:v>0.19170269256013073</c:v>
                </c:pt>
              </c:numCache>
            </c:numRef>
          </c:val>
          <c:extLst>
            <c:ext xmlns:c16="http://schemas.microsoft.com/office/drawing/2014/chart" uri="{C3380CC4-5D6E-409C-BE32-E72D297353CC}">
              <c16:uniqueId val="{00000006-5F73-4B7C-8BCE-07FC9BD17683}"/>
            </c:ext>
          </c:extLst>
        </c:ser>
        <c:ser>
          <c:idx val="2"/>
          <c:order val="2"/>
          <c:tx>
            <c:strRef>
              <c:f>'Інвестори ІСІ'!$D$14:$D$15</c:f>
              <c:strCache>
                <c:ptCount val="2"/>
                <c:pt idx="0">
                  <c:v>Фізичні особи </c:v>
                </c:pt>
                <c:pt idx="1">
                  <c:v>резиденти  </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F73-4B7C-8BCE-07FC9BD17683}"/>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ІСІ'!$D$16:$D$20,'Інвестори ІСІ'!$D$22)</c:f>
              <c:numCache>
                <c:formatCode>0.00%</c:formatCode>
                <c:ptCount val="6"/>
                <c:pt idx="0">
                  <c:v>0.86732420160790835</c:v>
                </c:pt>
                <c:pt idx="1">
                  <c:v>0.93641652170678025</c:v>
                </c:pt>
                <c:pt idx="2">
                  <c:v>0.80641198151668225</c:v>
                </c:pt>
                <c:pt idx="3">
                  <c:v>0.85812205868177727</c:v>
                </c:pt>
                <c:pt idx="4">
                  <c:v>0.72397315094531223</c:v>
                </c:pt>
                <c:pt idx="5">
                  <c:v>0.45012599469154702</c:v>
                </c:pt>
              </c:numCache>
            </c:numRef>
          </c:val>
          <c:extLst>
            <c:ext xmlns:c16="http://schemas.microsoft.com/office/drawing/2014/chart" uri="{C3380CC4-5D6E-409C-BE32-E72D297353CC}">
              <c16:uniqueId val="{00000008-5F73-4B7C-8BCE-07FC9BD17683}"/>
            </c:ext>
          </c:extLst>
        </c:ser>
        <c:ser>
          <c:idx val="3"/>
          <c:order val="3"/>
          <c:tx>
            <c:strRef>
              <c:f>'Інвестори ІСІ'!$E$14:$E$15</c:f>
              <c:strCache>
                <c:ptCount val="2"/>
                <c:pt idx="0">
                  <c:v>Фізичні особи </c:v>
                </c:pt>
                <c:pt idx="1">
                  <c:v>нерезиденти  </c:v>
                </c:pt>
              </c:strCache>
            </c:strRef>
          </c:tx>
          <c:spPr>
            <a:solidFill>
              <a:srgbClr val="CC99FF"/>
            </a:solidFill>
            <a:ln w="25400">
              <a:noFill/>
            </a:ln>
          </c:spPr>
          <c:invertIfNegative val="0"/>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ІСІ'!$E$16:$E$20,'Інвестори ІСІ'!$E$22)</c:f>
              <c:numCache>
                <c:formatCode>0.00%</c:formatCode>
                <c:ptCount val="6"/>
                <c:pt idx="0">
                  <c:v>2.8090900506130994E-3</c:v>
                </c:pt>
                <c:pt idx="1">
                  <c:v>8.1314577650535916E-3</c:v>
                </c:pt>
                <c:pt idx="2">
                  <c:v>3.5499663083740613E-4</c:v>
                </c:pt>
                <c:pt idx="3">
                  <c:v>5.7766964847633074E-4</c:v>
                </c:pt>
                <c:pt idx="4">
                  <c:v>0</c:v>
                </c:pt>
                <c:pt idx="5">
                  <c:v>2.0746616309558139E-2</c:v>
                </c:pt>
              </c:numCache>
            </c:numRef>
          </c:val>
          <c:extLst>
            <c:ext xmlns:c16="http://schemas.microsoft.com/office/drawing/2014/chart" uri="{C3380CC4-5D6E-409C-BE32-E72D297353CC}">
              <c16:uniqueId val="{00000009-5F73-4B7C-8BCE-07FC9BD17683}"/>
            </c:ext>
          </c:extLst>
        </c:ser>
        <c:dLbls>
          <c:showLegendKey val="0"/>
          <c:showVal val="0"/>
          <c:showCatName val="0"/>
          <c:showSerName val="0"/>
          <c:showPercent val="0"/>
          <c:showBubbleSize val="0"/>
        </c:dLbls>
        <c:gapWidth val="120"/>
        <c:overlap val="100"/>
        <c:axId val="208537488"/>
        <c:axId val="208526848"/>
      </c:barChart>
      <c:catAx>
        <c:axId val="2085374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LID4096"/>
          </a:p>
        </c:txPr>
        <c:crossAx val="208526848"/>
        <c:crosses val="autoZero"/>
        <c:auto val="1"/>
        <c:lblAlgn val="ctr"/>
        <c:lblOffset val="100"/>
        <c:tickLblSkip val="1"/>
        <c:tickMarkSkip val="1"/>
        <c:noMultiLvlLbl val="0"/>
      </c:catAx>
      <c:valAx>
        <c:axId val="208526848"/>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LID4096"/>
          </a:p>
        </c:txPr>
        <c:crossAx val="208537488"/>
        <c:crosses val="autoZero"/>
        <c:crossBetween val="between"/>
      </c:valAx>
      <c:spPr>
        <a:solidFill>
          <a:srgbClr val="FFFFFF"/>
        </a:solidFill>
        <a:ln w="25400">
          <a:noFill/>
        </a:ln>
      </c:spPr>
    </c:plotArea>
    <c:legend>
      <c:legendPos val="r"/>
      <c:layout>
        <c:manualLayout>
          <c:xMode val="edge"/>
          <c:yMode val="edge"/>
          <c:x val="0.10619743960576357"/>
          <c:y val="0.89213034055390361"/>
          <c:w val="0.77829773433493221"/>
          <c:h val="0.10491717580945535"/>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LID4096"/>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uk-UA" b="1"/>
              <a:t>Кількість КУА </a:t>
            </a:r>
          </a:p>
        </c:rich>
      </c:tx>
      <c:overlay val="0"/>
    </c:title>
    <c:autoTitleDeleted val="0"/>
    <c:plotArea>
      <c:layout>
        <c:manualLayout>
          <c:layoutTarget val="inner"/>
          <c:xMode val="edge"/>
          <c:yMode val="edge"/>
          <c:x val="0.24837864648684949"/>
          <c:y val="0.19697740535687566"/>
          <c:w val="0.56005495805460648"/>
          <c:h val="0.66282807664636934"/>
        </c:manualLayout>
      </c:layout>
      <c:pieChart>
        <c:varyColors val="1"/>
        <c:ser>
          <c:idx val="0"/>
          <c:order val="0"/>
          <c:tx>
            <c:strRef>
              <c:f>'КУА та ІСІ'!$A$16</c:f>
              <c:strCache>
                <c:ptCount val="1"/>
                <c:pt idx="0">
                  <c:v>31.12.2025</c:v>
                </c:pt>
              </c:strCache>
            </c:strRef>
          </c:tx>
          <c:explosion val="14"/>
          <c:dPt>
            <c:idx val="0"/>
            <c:bubble3D val="0"/>
            <c:extLst>
              <c:ext xmlns:c16="http://schemas.microsoft.com/office/drawing/2014/chart" uri="{C3380CC4-5D6E-409C-BE32-E72D297353CC}">
                <c16:uniqueId val="{00000000-90FF-4DC7-A260-2FA4280E3597}"/>
              </c:ext>
            </c:extLst>
          </c:dPt>
          <c:dPt>
            <c:idx val="1"/>
            <c:bubble3D val="0"/>
            <c:extLst>
              <c:ext xmlns:c16="http://schemas.microsoft.com/office/drawing/2014/chart" uri="{C3380CC4-5D6E-409C-BE32-E72D297353CC}">
                <c16:uniqueId val="{00000001-90FF-4DC7-A260-2FA4280E3597}"/>
              </c:ext>
            </c:extLst>
          </c:dPt>
          <c:dPt>
            <c:idx val="2"/>
            <c:bubble3D val="0"/>
            <c:extLst>
              <c:ext xmlns:c16="http://schemas.microsoft.com/office/drawing/2014/chart" uri="{C3380CC4-5D6E-409C-BE32-E72D297353CC}">
                <c16:uniqueId val="{00000002-90FF-4DC7-A260-2FA4280E3597}"/>
              </c:ext>
            </c:extLst>
          </c:dPt>
          <c:dPt>
            <c:idx val="3"/>
            <c:bubble3D val="0"/>
            <c:extLst>
              <c:ext xmlns:c16="http://schemas.microsoft.com/office/drawing/2014/chart" uri="{C3380CC4-5D6E-409C-BE32-E72D297353CC}">
                <c16:uniqueId val="{00000003-90FF-4DC7-A260-2FA4280E3597}"/>
              </c:ext>
            </c:extLst>
          </c:dPt>
          <c:dLbls>
            <c:dLbl>
              <c:idx val="0"/>
              <c:layout>
                <c:manualLayout>
                  <c:x val="-6.8709571327707553E-2"/>
                  <c:y val="0.1193496442104047"/>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90FF-4DC7-A260-2FA4280E3597}"/>
                </c:ext>
              </c:extLst>
            </c:dLbl>
            <c:dLbl>
              <c:idx val="1"/>
              <c:layout>
                <c:manualLayout>
                  <c:x val="-2.0210501832335255E-3"/>
                  <c:y val="-2.7023656906510408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0FF-4DC7-A260-2FA4280E3597}"/>
                </c:ext>
              </c:extLst>
            </c:dLbl>
            <c:dLbl>
              <c:idx val="2"/>
              <c:layout>
                <c:manualLayout>
                  <c:x val="-0.20273628803031896"/>
                  <c:y val="-6.2693422103090937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0FF-4DC7-A260-2FA4280E3597}"/>
                </c:ext>
              </c:extLst>
            </c:dLbl>
            <c:dLbl>
              <c:idx val="3"/>
              <c:layout>
                <c:manualLayout>
                  <c:x val="-0.2171430625966275"/>
                  <c:y val="0.11111145557866933"/>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0FF-4DC7-A260-2FA4280E3597}"/>
                </c:ext>
              </c:extLst>
            </c:dLbl>
            <c:dLbl>
              <c:idx val="4"/>
              <c:layout>
                <c:manualLayout>
                  <c:x val="0.16057730932617612"/>
                  <c:y val="-5.3409157188684747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0FF-4DC7-A260-2FA4280E3597}"/>
                </c:ext>
              </c:extLst>
            </c:dLbl>
            <c:dLbl>
              <c:idx val="5"/>
              <c:layout>
                <c:manualLayout>
                  <c:xMode val="edge"/>
                  <c:yMode val="edge"/>
                  <c:x val="0.36590106767291458"/>
                  <c:y val="0.6474586987862466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0FF-4DC7-A260-2FA4280E3597}"/>
                </c:ext>
              </c:extLst>
            </c:dLbl>
            <c:dLbl>
              <c:idx val="6"/>
              <c:layout>
                <c:manualLayout>
                  <c:xMode val="edge"/>
                  <c:yMode val="edge"/>
                  <c:x val="0.33524966933382222"/>
                  <c:y val="0.5491534513265548"/>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0FF-4DC7-A260-2FA4280E3597}"/>
                </c:ext>
              </c:extLst>
            </c:dLbl>
            <c:dLbl>
              <c:idx val="7"/>
              <c:layout>
                <c:manualLayout>
                  <c:xMode val="edge"/>
                  <c:yMode val="edge"/>
                  <c:x val="0.30651398339092317"/>
                  <c:y val="0.65423837102484605"/>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0FF-4DC7-A260-2FA4280E3597}"/>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multiLvlStrRef>
              <c:f>'КУА та ІСІ'!$C$2:$D$2</c:f>
            </c:multiLvlStrRef>
          </c:cat>
          <c:val>
            <c:numRef>
              <c:f>'КУА та ІСІ'!$C$16:$D$16</c:f>
            </c:numRef>
          </c:val>
          <c:extLst>
            <c:ext xmlns:c16="http://schemas.microsoft.com/office/drawing/2014/chart" uri="{C3380CC4-5D6E-409C-BE32-E72D297353CC}">
              <c16:uniqueId val="{00000008-90FF-4DC7-A260-2FA4280E3597}"/>
            </c:ext>
          </c:extLst>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sz="1100"/>
              <a:t>31.12.20</a:t>
            </a:r>
            <a:r>
              <a:rPr lang="en-US" sz="1100"/>
              <a:t>2</a:t>
            </a:r>
            <a:r>
              <a:rPr lang="uk-UA" sz="1100"/>
              <a:t>4</a:t>
            </a:r>
          </a:p>
        </c:rich>
      </c:tx>
      <c:layout>
        <c:manualLayout>
          <c:xMode val="edge"/>
          <c:yMode val="edge"/>
          <c:x val="0.4605577220828469"/>
          <c:y val="2.1846554894923848E-2"/>
        </c:manualLayout>
      </c:layout>
      <c:overlay val="0"/>
      <c:spPr>
        <a:noFill/>
        <a:ln w="25400">
          <a:noFill/>
        </a:ln>
      </c:spPr>
    </c:title>
    <c:autoTitleDeleted val="0"/>
    <c:plotArea>
      <c:layout>
        <c:manualLayout>
          <c:layoutTarget val="inner"/>
          <c:xMode val="edge"/>
          <c:yMode val="edge"/>
          <c:x val="9.1264412092373348E-2"/>
          <c:y val="9.8193320902978304E-2"/>
          <c:w val="0.90629309465813179"/>
          <c:h val="0.60249692166125368"/>
        </c:manualLayout>
      </c:layout>
      <c:barChart>
        <c:barDir val="col"/>
        <c:grouping val="percentStacked"/>
        <c:varyColors val="0"/>
        <c:ser>
          <c:idx val="0"/>
          <c:order val="0"/>
          <c:tx>
            <c:strRef>
              <c:f>'[11]Інвестори ІСІ'!$B$14:$B$15</c:f>
              <c:strCache>
                <c:ptCount val="1"/>
                <c:pt idx="0">
                  <c:v>Юридичні особи  резиденти  </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('[11]Інвестори ІСІ'!$A$16:$A$20,'[11]Інвестори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('[11]Інвестори ІСІ'!$B$16:$B$20,'[11]Інвестори ІСІ'!$B$22)</c:f>
              <c:numCache>
                <c:formatCode>General</c:formatCode>
                <c:ptCount val="6"/>
                <c:pt idx="0">
                  <c:v>4.8407610410477753E-2</c:v>
                </c:pt>
                <c:pt idx="1">
                  <c:v>5.4603199915709597E-2</c:v>
                </c:pt>
                <c:pt idx="2">
                  <c:v>0.23137482826006905</c:v>
                </c:pt>
                <c:pt idx="3">
                  <c:v>0.53138292300938739</c:v>
                </c:pt>
                <c:pt idx="4">
                  <c:v>0.13034248748661081</c:v>
                </c:pt>
                <c:pt idx="5">
                  <c:v>0.39058730890194066</c:v>
                </c:pt>
              </c:numCache>
            </c:numRef>
          </c:val>
          <c:extLst>
            <c:ext xmlns:c16="http://schemas.microsoft.com/office/drawing/2014/chart" uri="{C3380CC4-5D6E-409C-BE32-E72D297353CC}">
              <c16:uniqueId val="{00000000-6A0D-4A5F-AEF8-4CE873A4A984}"/>
            </c:ext>
          </c:extLst>
        </c:ser>
        <c:ser>
          <c:idx val="1"/>
          <c:order val="1"/>
          <c:tx>
            <c:strRef>
              <c:f>'[11]Інвестори ІСІ'!$C$14:$C$15</c:f>
              <c:strCache>
                <c:ptCount val="1"/>
                <c:pt idx="0">
                  <c:v>Юридичні особи  нерезиденти  </c:v>
                </c:pt>
              </c:strCache>
            </c:strRef>
          </c:tx>
          <c:spPr>
            <a:solidFill>
              <a:srgbClr val="FF99CC"/>
            </a:solidFill>
            <a:ln w="25400">
              <a:noFill/>
            </a:ln>
          </c:spPr>
          <c:invertIfNegative val="0"/>
          <c:dLbls>
            <c:dLbl>
              <c:idx val="0"/>
              <c:layout>
                <c:manualLayout>
                  <c:x val="6.3309352517985612E-2"/>
                  <c:y val="-1.2678507294293769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A0D-4A5F-AEF8-4CE873A4A984}"/>
                </c:ext>
              </c:extLst>
            </c:dLbl>
            <c:dLbl>
              <c:idx val="1"/>
              <c:layout>
                <c:manualLayout>
                  <c:x val="6.2842425272380514E-2"/>
                  <c:y val="-2.8934012916435239E-3"/>
                </c:manualLayout>
              </c:layout>
              <c:numFmt formatCode="0.0%" sourceLinked="0"/>
              <c:spPr>
                <a:noFill/>
                <a:ln w="25400">
                  <a:noFill/>
                </a:ln>
              </c:spPr>
              <c:txPr>
                <a:bodyPr/>
                <a:lstStyle/>
                <a:p>
                  <a:pPr>
                    <a:defRPr sz="1000" b="1" i="0" u="none" strike="noStrike" baseline="0">
                      <a:solidFill>
                        <a:srgbClr val="80008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A0D-4A5F-AEF8-4CE873A4A984}"/>
                </c:ext>
              </c:extLst>
            </c:dLbl>
            <c:dLbl>
              <c:idx val="2"/>
              <c:delete val="1"/>
              <c:extLst>
                <c:ext xmlns:c15="http://schemas.microsoft.com/office/drawing/2012/chart" uri="{CE6537A1-D6FC-4f65-9D91-7224C49458BB}"/>
                <c:ext xmlns:c16="http://schemas.microsoft.com/office/drawing/2014/chart" uri="{C3380CC4-5D6E-409C-BE32-E72D297353CC}">
                  <c16:uniqueId val="{00000003-6A0D-4A5F-AEF8-4CE873A4A984}"/>
                </c:ext>
              </c:extLst>
            </c:dLbl>
            <c:dLbl>
              <c:idx val="3"/>
              <c:layout>
                <c:manualLayout>
                  <c:x val="5.9472422062350122E-2"/>
                  <c:y val="-6.339253647146884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A0D-4A5F-AEF8-4CE873A4A984}"/>
                </c:ext>
              </c:extLst>
            </c:dLbl>
            <c:dLbl>
              <c:idx val="4"/>
              <c:delete val="1"/>
              <c:extLst>
                <c:ext xmlns:c15="http://schemas.microsoft.com/office/drawing/2012/chart" uri="{CE6537A1-D6FC-4f65-9D91-7224C49458BB}"/>
                <c:ext xmlns:c16="http://schemas.microsoft.com/office/drawing/2014/chart" uri="{C3380CC4-5D6E-409C-BE32-E72D297353CC}">
                  <c16:uniqueId val="{00000005-6A0D-4A5F-AEF8-4CE873A4A984}"/>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('[11]Інвестори ІСІ'!$A$16:$A$20,'[11]Інвестори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('[11]Інвестори ІСІ'!$C$16:$C$20,'[11]Інвестори ІСІ'!$C$22)</c:f>
              <c:numCache>
                <c:formatCode>General</c:formatCode>
                <c:ptCount val="6"/>
                <c:pt idx="0">
                  <c:v>3.7239818817576015E-2</c:v>
                </c:pt>
                <c:pt idx="1">
                  <c:v>5.4187760819973179E-3</c:v>
                </c:pt>
                <c:pt idx="2">
                  <c:v>9.0671542570146049E-3</c:v>
                </c:pt>
                <c:pt idx="3">
                  <c:v>2.5523944202947176E-2</c:v>
                </c:pt>
                <c:pt idx="4">
                  <c:v>3.5250770965833881E-3</c:v>
                </c:pt>
                <c:pt idx="5">
                  <c:v>0.20814420972539877</c:v>
                </c:pt>
              </c:numCache>
            </c:numRef>
          </c:val>
          <c:extLst>
            <c:ext xmlns:c16="http://schemas.microsoft.com/office/drawing/2014/chart" uri="{C3380CC4-5D6E-409C-BE32-E72D297353CC}">
              <c16:uniqueId val="{00000006-6A0D-4A5F-AEF8-4CE873A4A984}"/>
            </c:ext>
          </c:extLst>
        </c:ser>
        <c:ser>
          <c:idx val="2"/>
          <c:order val="2"/>
          <c:tx>
            <c:strRef>
              <c:f>'[11]Інвестори ІСІ'!$D$14:$D$15</c:f>
              <c:strCache>
                <c:ptCount val="1"/>
                <c:pt idx="0">
                  <c:v>Фізичні особи  резиденти  </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A0D-4A5F-AEF8-4CE873A4A984}"/>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('[11]Інвестори ІСІ'!$A$16:$A$20,'[11]Інвестори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('[11]Інвестори ІСІ'!$D$16:$D$20,'[11]Інвестори ІСІ'!$D$22)</c:f>
              <c:numCache>
                <c:formatCode>General</c:formatCode>
                <c:ptCount val="6"/>
                <c:pt idx="0">
                  <c:v>0.90833216036816566</c:v>
                </c:pt>
                <c:pt idx="1">
                  <c:v>0.93148986889674312</c:v>
                </c:pt>
                <c:pt idx="2">
                  <c:v>0.75935276042186695</c:v>
                </c:pt>
                <c:pt idx="3">
                  <c:v>0.44227838000130781</c:v>
                </c:pt>
                <c:pt idx="4">
                  <c:v>0.86613243541680585</c:v>
                </c:pt>
                <c:pt idx="5">
                  <c:v>0.3956158847072771</c:v>
                </c:pt>
              </c:numCache>
            </c:numRef>
          </c:val>
          <c:extLst>
            <c:ext xmlns:c16="http://schemas.microsoft.com/office/drawing/2014/chart" uri="{C3380CC4-5D6E-409C-BE32-E72D297353CC}">
              <c16:uniqueId val="{00000008-6A0D-4A5F-AEF8-4CE873A4A984}"/>
            </c:ext>
          </c:extLst>
        </c:ser>
        <c:ser>
          <c:idx val="3"/>
          <c:order val="3"/>
          <c:tx>
            <c:strRef>
              <c:f>'[11]Інвестори ІСІ'!$E$14:$E$15</c:f>
              <c:strCache>
                <c:ptCount val="1"/>
                <c:pt idx="0">
                  <c:v>Фізичні особи  нерезиденти  </c:v>
                </c:pt>
              </c:strCache>
            </c:strRef>
          </c:tx>
          <c:spPr>
            <a:solidFill>
              <a:srgbClr val="CC99FF"/>
            </a:solidFill>
            <a:ln w="25400">
              <a:noFill/>
            </a:ln>
          </c:spPr>
          <c:invertIfNegative val="0"/>
          <c:cat>
            <c:strRef>
              <c:f>('[11]Інвестори ІСІ'!$A$16:$A$20,'[11]Інвестори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('[11]Інвестори ІСІ'!$E$16:$E$20,'[11]Інвестори ІСІ'!$E$22)</c:f>
              <c:numCache>
                <c:formatCode>General</c:formatCode>
                <c:ptCount val="6"/>
                <c:pt idx="0">
                  <c:v>6.0204104037805241E-3</c:v>
                </c:pt>
                <c:pt idx="1">
                  <c:v>8.4881551055499809E-3</c:v>
                </c:pt>
                <c:pt idx="2">
                  <c:v>2.0525706104947239E-4</c:v>
                </c:pt>
                <c:pt idx="3">
                  <c:v>8.147527863575988E-4</c:v>
                </c:pt>
                <c:pt idx="4">
                  <c:v>0</c:v>
                </c:pt>
                <c:pt idx="5">
                  <c:v>5.6525966653834464E-3</c:v>
                </c:pt>
              </c:numCache>
            </c:numRef>
          </c:val>
          <c:extLst>
            <c:ext xmlns:c16="http://schemas.microsoft.com/office/drawing/2014/chart" uri="{C3380CC4-5D6E-409C-BE32-E72D297353CC}">
              <c16:uniqueId val="{00000009-6A0D-4A5F-AEF8-4CE873A4A984}"/>
            </c:ext>
          </c:extLst>
        </c:ser>
        <c:dLbls>
          <c:showLegendKey val="0"/>
          <c:showVal val="0"/>
          <c:showCatName val="0"/>
          <c:showSerName val="0"/>
          <c:showPercent val="0"/>
          <c:showBubbleSize val="0"/>
        </c:dLbls>
        <c:gapWidth val="120"/>
        <c:overlap val="100"/>
        <c:axId val="208537488"/>
        <c:axId val="208526848"/>
      </c:barChart>
      <c:catAx>
        <c:axId val="2085374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LID4096"/>
          </a:p>
        </c:txPr>
        <c:crossAx val="208526848"/>
        <c:crosses val="autoZero"/>
        <c:auto val="1"/>
        <c:lblAlgn val="ctr"/>
        <c:lblOffset val="100"/>
        <c:tickLblSkip val="1"/>
        <c:tickMarkSkip val="1"/>
        <c:noMultiLvlLbl val="0"/>
      </c:catAx>
      <c:valAx>
        <c:axId val="208526848"/>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LID4096"/>
          </a:p>
        </c:txPr>
        <c:crossAx val="208537488"/>
        <c:crosses val="autoZero"/>
        <c:crossBetween val="between"/>
      </c:valAx>
      <c:spPr>
        <a:solidFill>
          <a:srgbClr val="FFFFFF"/>
        </a:solidFill>
        <a:ln w="25400">
          <a:noFill/>
        </a:ln>
      </c:spPr>
    </c:plotArea>
    <c:legend>
      <c:legendPos val="r"/>
      <c:layout>
        <c:manualLayout>
          <c:xMode val="edge"/>
          <c:yMode val="edge"/>
          <c:x val="0.10619743960576357"/>
          <c:y val="0.88521471123163542"/>
          <c:w val="0.77829773433493221"/>
          <c:h val="0.11183280513172368"/>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LID4096"/>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a:t>31.12.20</a:t>
            </a:r>
            <a:r>
              <a:rPr lang="en-US"/>
              <a:t>2</a:t>
            </a:r>
            <a:r>
              <a:rPr lang="uk-UA"/>
              <a:t>5</a:t>
            </a:r>
          </a:p>
        </c:rich>
      </c:tx>
      <c:layout>
        <c:manualLayout>
          <c:xMode val="edge"/>
          <c:yMode val="edge"/>
          <c:x val="0.41074323735363333"/>
          <c:y val="1.5736812426005806E-2"/>
        </c:manualLayout>
      </c:layout>
      <c:overlay val="0"/>
      <c:spPr>
        <a:noFill/>
        <a:ln w="25400">
          <a:noFill/>
        </a:ln>
      </c:spPr>
    </c:title>
    <c:autoTitleDeleted val="0"/>
    <c:plotArea>
      <c:layout>
        <c:manualLayout>
          <c:layoutTarget val="inner"/>
          <c:xMode val="edge"/>
          <c:yMode val="edge"/>
          <c:x val="7.3429714462598633E-2"/>
          <c:y val="8.6470046036653508E-2"/>
          <c:w val="0.89008499593617496"/>
          <c:h val="0.60512844359022055"/>
        </c:manualLayout>
      </c:layout>
      <c:barChart>
        <c:barDir val="col"/>
        <c:grouping val="percentStacked"/>
        <c:varyColors val="0"/>
        <c:ser>
          <c:idx val="5"/>
          <c:order val="0"/>
          <c:tx>
            <c:strRef>
              <c:f>'Структура активів_фонди_2024-25'!$B$9</c:f>
              <c:strCache>
                <c:ptCount val="1"/>
                <c:pt idx="0">
                  <c:v>Акції</c:v>
                </c:pt>
              </c:strCache>
            </c:strRef>
          </c:tx>
          <c:spPr>
            <a:solidFill>
              <a:srgbClr val="7030A0"/>
            </a:solidFill>
            <a:ln w="25400">
              <a:noFill/>
            </a:ln>
          </c:spPr>
          <c:invertIfNegative val="0"/>
          <c:dLbls>
            <c:dLbl>
              <c:idx val="3"/>
              <c:layout>
                <c:manualLayout>
                  <c:x val="7.5614366729678639E-2"/>
                  <c:y val="-7.6277650648360028E-3"/>
                </c:manualLayout>
              </c:layout>
              <c:numFmt formatCode="0.0%" sourceLinked="0"/>
              <c:spPr>
                <a:noFill/>
                <a:ln w="25400">
                  <a:noFill/>
                </a:ln>
              </c:spPr>
              <c:txPr>
                <a:bodyPr wrap="square" lIns="38100" tIns="19050" rIns="38100" bIns="19050" anchor="ctr">
                  <a:spAutoFit/>
                </a:bodyPr>
                <a:lstStyle/>
                <a:p>
                  <a:pPr>
                    <a:defRPr sz="1300" b="1" i="0" u="none" strike="noStrike" baseline="0">
                      <a:solidFill>
                        <a:srgbClr val="7030A0"/>
                      </a:solidFill>
                      <a:latin typeface="Arial"/>
                      <a:ea typeface="Arial"/>
                      <a:cs typeface="Arial"/>
                    </a:defRPr>
                  </a:pPr>
                  <a:endParaRPr lang="LID4096"/>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330-4B7D-A8E7-BF6A5F459D94}"/>
                </c:ext>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FFFFFF"/>
                    </a:solidFill>
                    <a:latin typeface="Arial"/>
                    <a:ea typeface="Arial"/>
                    <a:cs typeface="Arial"/>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('Структура активів_фонди_2024-25'!$B$2,'Структура активів_фонди_2024-25'!$F$2,'Структура активів_фонди_2024-25'!$J$2,'Структура активів_фонди_2024-25'!$R$2)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активів_фонди_2024-25'!$D$9,'Структура активів_фонди_2024-25'!$H$9,'Структура активів_фонди_2024-25'!$L$9,'Структура активів_фонди_2024-25'!$T$9)</c:f>
              <c:numCache>
                <c:formatCode>0.0%</c:formatCode>
                <c:ptCount val="4"/>
                <c:pt idx="0">
                  <c:v>9.180739382502337E-2</c:v>
                </c:pt>
                <c:pt idx="1">
                  <c:v>0.13400030555860673</c:v>
                </c:pt>
                <c:pt idx="2">
                  <c:v>5.291843815253397E-2</c:v>
                </c:pt>
                <c:pt idx="3">
                  <c:v>1.1681094659659408E-2</c:v>
                </c:pt>
              </c:numCache>
            </c:numRef>
          </c:val>
          <c:extLst>
            <c:ext xmlns:c16="http://schemas.microsoft.com/office/drawing/2014/chart" uri="{C3380CC4-5D6E-409C-BE32-E72D297353CC}">
              <c16:uniqueId val="{00000001-C330-4B7D-A8E7-BF6A5F459D94}"/>
            </c:ext>
          </c:extLst>
        </c:ser>
        <c:ser>
          <c:idx val="3"/>
          <c:order val="1"/>
          <c:tx>
            <c:strRef>
              <c:f>'Структура активів_фонди_2024-25'!$B$7</c:f>
              <c:strCache>
                <c:ptCount val="1"/>
                <c:pt idx="0">
                  <c:v>Облігації державні (у т.ч. ОВДП)</c:v>
                </c:pt>
              </c:strCache>
            </c:strRef>
          </c:tx>
          <c:spPr>
            <a:solidFill>
              <a:srgbClr val="CCFFFF"/>
            </a:solidFill>
            <a:ln w="25400">
              <a:noFill/>
            </a:ln>
          </c:spPr>
          <c:invertIfNegative val="0"/>
          <c:dLbls>
            <c:dLbl>
              <c:idx val="1"/>
              <c:layout>
                <c:manualLayout>
                  <c:x val="-9.5222387996304599E-4"/>
                  <c:y val="-2.1582072491780046E-4"/>
                </c:manualLayout>
              </c:layout>
              <c:numFmt formatCode="0.0%" sourceLinked="0"/>
              <c:spPr>
                <a:noFill/>
                <a:ln w="25400">
                  <a:noFill/>
                </a:ln>
              </c:spPr>
              <c:txPr>
                <a:bodyPr/>
                <a:lstStyle/>
                <a:p>
                  <a:pPr>
                    <a:defRPr sz="1300" b="1" i="0" u="none" strike="noStrike" baseline="0">
                      <a:solidFill>
                        <a:srgbClr val="000080"/>
                      </a:solidFill>
                      <a:latin typeface="Arial"/>
                      <a:ea typeface="Arial"/>
                      <a:cs typeface="Arial"/>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330-4B7D-A8E7-BF6A5F459D94}"/>
                </c:ext>
              </c:extLst>
            </c:dLbl>
            <c:dLbl>
              <c:idx val="2"/>
              <c:layout>
                <c:manualLayout>
                  <c:x val="-5.7223470884672635E-4"/>
                  <c:y val="-9.2043700487025941E-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330-4B7D-A8E7-BF6A5F459D94}"/>
                </c:ext>
              </c:extLst>
            </c:dLbl>
            <c:dLbl>
              <c:idx val="3"/>
              <c:delete val="1"/>
              <c:extLst>
                <c:ext xmlns:c15="http://schemas.microsoft.com/office/drawing/2012/chart" uri="{CE6537A1-D6FC-4f65-9D91-7224C49458BB}"/>
                <c:ext xmlns:c16="http://schemas.microsoft.com/office/drawing/2014/chart" uri="{C3380CC4-5D6E-409C-BE32-E72D297353CC}">
                  <c16:uniqueId val="{00000004-C330-4B7D-A8E7-BF6A5F459D94}"/>
                </c:ext>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0080"/>
                    </a:solidFill>
                    <a:latin typeface="Arial"/>
                    <a:ea typeface="Arial"/>
                    <a:cs typeface="Arial"/>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('Структура активів_фонди_2024-25'!$B$2,'Структура активів_фонди_2024-25'!$F$2,'Структура активів_фонди_2024-25'!$J$2,'Структура активів_фонди_2024-25'!$R$2)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активів_фонди_2024-25'!$D$7,'Структура активів_фонди_2024-25'!$H$7,'Структура активів_фонди_2024-25'!$L$7,'Структура активів_фонди_2024-25'!$T$7)</c:f>
              <c:numCache>
                <c:formatCode>0.0%</c:formatCode>
                <c:ptCount val="4"/>
                <c:pt idx="0">
                  <c:v>0.49375683874485665</c:v>
                </c:pt>
                <c:pt idx="1">
                  <c:v>0.58734221364003592</c:v>
                </c:pt>
                <c:pt idx="2">
                  <c:v>7.6862512839062661E-2</c:v>
                </c:pt>
                <c:pt idx="3">
                  <c:v>6.9607521722924578E-3</c:v>
                </c:pt>
              </c:numCache>
            </c:numRef>
          </c:val>
          <c:extLst>
            <c:ext xmlns:c16="http://schemas.microsoft.com/office/drawing/2014/chart" uri="{C3380CC4-5D6E-409C-BE32-E72D297353CC}">
              <c16:uniqueId val="{00000005-C330-4B7D-A8E7-BF6A5F459D94}"/>
            </c:ext>
          </c:extLst>
        </c:ser>
        <c:ser>
          <c:idx val="6"/>
          <c:order val="2"/>
          <c:tx>
            <c:strRef>
              <c:f>'Структура активів_фонди_2024-25'!$B$10</c:f>
              <c:strCache>
                <c:ptCount val="1"/>
                <c:pt idx="0">
                  <c:v>Корпоративні облігації</c:v>
                </c:pt>
              </c:strCache>
            </c:strRef>
          </c:tx>
          <c:spPr>
            <a:solidFill>
              <a:srgbClr val="0066CC"/>
            </a:solidFill>
            <a:ln w="25400">
              <a:noFill/>
            </a:ln>
          </c:spPr>
          <c:invertIfNegative val="0"/>
          <c:dLbls>
            <c:dLbl>
              <c:idx val="2"/>
              <c:layout>
                <c:manualLayout>
                  <c:x val="8.1410145092921909E-2"/>
                  <c:y val="1.5330606557468519E-4"/>
                </c:manualLayout>
              </c:layout>
              <c:numFmt formatCode="0.0%" sourceLinked="0"/>
              <c:spPr>
                <a:noFill/>
                <a:ln w="25400">
                  <a:noFill/>
                </a:ln>
              </c:spPr>
              <c:txPr>
                <a:bodyPr/>
                <a:lstStyle/>
                <a:p>
                  <a:pPr>
                    <a:defRPr sz="1300" b="1" i="0" u="none" strike="noStrike" baseline="0">
                      <a:solidFill>
                        <a:srgbClr val="0070C0"/>
                      </a:solidFill>
                      <a:latin typeface="Arial"/>
                      <a:ea typeface="Arial"/>
                      <a:cs typeface="Arial"/>
                    </a:defRPr>
                  </a:pPr>
                  <a:endParaRPr lang="LID4096"/>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330-4B7D-A8E7-BF6A5F459D94}"/>
                </c:ext>
              </c:extLst>
            </c:dLbl>
            <c:dLbl>
              <c:idx val="3"/>
              <c:layout>
                <c:manualLayout>
                  <c:x val="-2.6058179400542795E-3"/>
                  <c:y val="-9.2043700487235707E-5"/>
                </c:manualLayout>
              </c:layout>
              <c:numFmt formatCode="0.0%" sourceLinked="0"/>
              <c:spPr>
                <a:noFill/>
                <a:ln w="25400">
                  <a:noFill/>
                </a:ln>
              </c:spPr>
              <c:txPr>
                <a:bodyPr/>
                <a:lstStyle/>
                <a:p>
                  <a:pPr>
                    <a:defRPr sz="1300" b="1" i="0" u="none" strike="noStrike" baseline="0">
                      <a:solidFill>
                        <a:schemeClr val="bg1"/>
                      </a:solidFill>
                      <a:latin typeface="Arial"/>
                      <a:ea typeface="Arial"/>
                      <a:cs typeface="Arial"/>
                    </a:defRPr>
                  </a:pPr>
                  <a:endParaRPr lang="LID4096"/>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330-4B7D-A8E7-BF6A5F459D94}"/>
                </c:ext>
              </c:extLst>
            </c:dLbl>
            <c:numFmt formatCode="0.0%" sourceLinked="0"/>
            <c:spPr>
              <a:noFill/>
              <a:ln w="25400">
                <a:noFill/>
              </a:ln>
            </c:spPr>
            <c:txPr>
              <a:bodyPr wrap="square" lIns="38100" tIns="19050" rIns="38100" bIns="19050" anchor="ctr">
                <a:spAutoFit/>
              </a:bodyPr>
              <a:lstStyle/>
              <a:p>
                <a:pPr>
                  <a:defRPr sz="1300" b="1" i="0" u="none" strike="noStrike" baseline="0">
                    <a:solidFill>
                      <a:schemeClr val="bg1"/>
                    </a:solidFill>
                    <a:latin typeface="Arial"/>
                    <a:ea typeface="Arial"/>
                    <a:cs typeface="Arial"/>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('Структура активів_фонди_2024-25'!$B$2,'Структура активів_фонди_2024-25'!$F$2,'Структура активів_фонди_2024-25'!$J$2,'Структура активів_фонди_2024-25'!$R$2)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активів_фонди_2024-25'!$D$10,'Структура активів_фонди_2024-25'!$H$10,'Структура активів_фонди_2024-25'!$L$10,'Структура активів_фонди_2024-25'!$T$10)</c:f>
              <c:numCache>
                <c:formatCode>0.0%</c:formatCode>
                <c:ptCount val="4"/>
                <c:pt idx="0">
                  <c:v>3.4000156148524537E-2</c:v>
                </c:pt>
                <c:pt idx="1">
                  <c:v>4.7620643663919569E-2</c:v>
                </c:pt>
                <c:pt idx="2">
                  <c:v>1.7608996533446247E-2</c:v>
                </c:pt>
                <c:pt idx="3">
                  <c:v>1.8966950188513632E-2</c:v>
                </c:pt>
              </c:numCache>
            </c:numRef>
          </c:val>
          <c:extLst>
            <c:ext xmlns:c16="http://schemas.microsoft.com/office/drawing/2014/chart" uri="{C3380CC4-5D6E-409C-BE32-E72D297353CC}">
              <c16:uniqueId val="{00000008-C330-4B7D-A8E7-BF6A5F459D94}"/>
            </c:ext>
          </c:extLst>
        </c:ser>
        <c:ser>
          <c:idx val="4"/>
          <c:order val="3"/>
          <c:tx>
            <c:strRef>
              <c:f>'Структура активів_фонди_2024-25'!$B$8</c:f>
              <c:strCache>
                <c:ptCount val="1"/>
                <c:pt idx="0">
                  <c:v>Облігації місцевих позик</c:v>
                </c:pt>
              </c:strCache>
            </c:strRef>
          </c:tx>
          <c:spPr>
            <a:solidFill>
              <a:srgbClr val="99CCFF"/>
            </a:solidFill>
            <a:ln w="25400">
              <a:noFill/>
            </a:ln>
          </c:spPr>
          <c:invertIfNegative val="0"/>
          <c:cat>
            <c:strRef>
              <c:f>('Структура активів_фонди_2024-25'!$B$2,'Структура активів_фонди_2024-25'!$F$2,'Структура активів_фонди_2024-25'!$J$2,'Структура активів_фонди_2024-25'!$R$2)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активів_фонди_2024-25'!$D$8,'Структура активів_фонди_2024-25'!$H$8,'Структура активів_фонди_2024-25'!$L$8,'Структура активів_фонди_2024-25'!$T$8)</c:f>
              <c:numCache>
                <c:formatCode>0.0%</c:formatCode>
                <c:ptCount val="4"/>
                <c:pt idx="0">
                  <c:v>0</c:v>
                </c:pt>
                <c:pt idx="1">
                  <c:v>0</c:v>
                </c:pt>
                <c:pt idx="2">
                  <c:v>0</c:v>
                </c:pt>
                <c:pt idx="3">
                  <c:v>0</c:v>
                </c:pt>
              </c:numCache>
            </c:numRef>
          </c:val>
          <c:extLst>
            <c:ext xmlns:c16="http://schemas.microsoft.com/office/drawing/2014/chart" uri="{C3380CC4-5D6E-409C-BE32-E72D297353CC}">
              <c16:uniqueId val="{00000009-C330-4B7D-A8E7-BF6A5F459D94}"/>
            </c:ext>
          </c:extLst>
        </c:ser>
        <c:ser>
          <c:idx val="9"/>
          <c:order val="4"/>
          <c:tx>
            <c:strRef>
              <c:f>'Структура активів_фонди_2024-25'!$B$12</c:f>
              <c:strCache>
                <c:ptCount val="1"/>
                <c:pt idx="0">
                  <c:v>Векселі</c:v>
                </c:pt>
              </c:strCache>
            </c:strRef>
          </c:tx>
          <c:invertIfNegative val="0"/>
          <c:cat>
            <c:strRef>
              <c:f>('Структура активів_фонди_2024-25'!$B$2,'Структура активів_фонди_2024-25'!$F$2,'Структура активів_фонди_2024-25'!$J$2,'Структура активів_фонди_2024-25'!$R$2)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активів_фонди_2024-25'!$D$12,'Структура активів_фонди_2024-25'!$H$12,'Структура активів_фонди_2024-25'!$L$12,'Структура активів_фонди_2024-25'!$T$12)</c:f>
              <c:numCache>
                <c:formatCode>0.0%</c:formatCode>
                <c:ptCount val="4"/>
                <c:pt idx="0">
                  <c:v>0</c:v>
                </c:pt>
                <c:pt idx="1">
                  <c:v>0</c:v>
                </c:pt>
                <c:pt idx="2">
                  <c:v>6.430775181408231E-3</c:v>
                </c:pt>
                <c:pt idx="3">
                  <c:v>9.6380892214778177E-3</c:v>
                </c:pt>
              </c:numCache>
            </c:numRef>
          </c:val>
          <c:extLst>
            <c:ext xmlns:c16="http://schemas.microsoft.com/office/drawing/2014/chart" uri="{C3380CC4-5D6E-409C-BE32-E72D297353CC}">
              <c16:uniqueId val="{0000000A-C330-4B7D-A8E7-BF6A5F459D94}"/>
            </c:ext>
          </c:extLst>
        </c:ser>
        <c:ser>
          <c:idx val="10"/>
          <c:order val="5"/>
          <c:tx>
            <c:strRef>
              <c:f>'Структура активів_фонди_2024-25'!$B$13</c:f>
              <c:strCache>
                <c:ptCount val="1"/>
                <c:pt idx="0">
                  <c:v>Заставні</c:v>
                </c:pt>
              </c:strCache>
            </c:strRef>
          </c:tx>
          <c:spPr>
            <a:solidFill>
              <a:srgbClr val="008080"/>
            </a:solidFill>
            <a:ln w="25400">
              <a:noFill/>
            </a:ln>
          </c:spPr>
          <c:invertIfNegative val="0"/>
          <c:cat>
            <c:strRef>
              <c:f>('Структура активів_фонди_2024-25'!$B$2,'Структура активів_фонди_2024-25'!$F$2,'Структура активів_фонди_2024-25'!$J$2,'Структура активів_фонди_2024-25'!$R$2)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активів_фонди_2024-25'!$D$13,'Структура активів_фонди_2024-25'!$H$13,'Структура активів_фонди_2024-25'!$L$13,'Структура активів_фонди_2024-25'!$T$13)</c:f>
              <c:numCache>
                <c:formatCode>0.0%</c:formatCode>
                <c:ptCount val="4"/>
                <c:pt idx="0">
                  <c:v>0</c:v>
                </c:pt>
                <c:pt idx="1">
                  <c:v>0</c:v>
                </c:pt>
                <c:pt idx="2">
                  <c:v>0</c:v>
                </c:pt>
                <c:pt idx="3">
                  <c:v>0</c:v>
                </c:pt>
              </c:numCache>
            </c:numRef>
          </c:val>
          <c:extLst>
            <c:ext xmlns:c16="http://schemas.microsoft.com/office/drawing/2014/chart" uri="{C3380CC4-5D6E-409C-BE32-E72D297353CC}">
              <c16:uniqueId val="{0000000B-C330-4B7D-A8E7-BF6A5F459D94}"/>
            </c:ext>
          </c:extLst>
        </c:ser>
        <c:ser>
          <c:idx val="11"/>
          <c:order val="6"/>
          <c:tx>
            <c:strRef>
              <c:f>'Структура активів_фонди_2024-25'!$B$11</c:f>
              <c:strCache>
                <c:ptCount val="1"/>
                <c:pt idx="0">
                  <c:v>Ощадні сертифікати</c:v>
                </c:pt>
              </c:strCache>
            </c:strRef>
          </c:tx>
          <c:spPr>
            <a:solidFill>
              <a:srgbClr val="FF99CC"/>
            </a:solidFill>
            <a:ln w="25400">
              <a:noFill/>
            </a:ln>
          </c:spPr>
          <c:invertIfNegative val="0"/>
          <c:cat>
            <c:strRef>
              <c:f>('Структура активів_фонди_2024-25'!$B$2,'Структура активів_фонди_2024-25'!$F$2,'Структура активів_фонди_2024-25'!$J$2,'Структура активів_фонди_2024-25'!$R$2)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активів_фонди_2024-25'!$D$11,'Структура активів_фонди_2024-25'!$H$11,'Структура активів_фонди_2024-25'!$L$11,'Структура активів_фонди_2024-25'!$T$11)</c:f>
              <c:numCache>
                <c:formatCode>0.0%</c:formatCode>
                <c:ptCount val="4"/>
                <c:pt idx="0">
                  <c:v>0</c:v>
                </c:pt>
                <c:pt idx="1">
                  <c:v>0</c:v>
                </c:pt>
                <c:pt idx="2">
                  <c:v>0</c:v>
                </c:pt>
                <c:pt idx="3">
                  <c:v>0</c:v>
                </c:pt>
              </c:numCache>
            </c:numRef>
          </c:val>
          <c:extLst>
            <c:ext xmlns:c16="http://schemas.microsoft.com/office/drawing/2014/chart" uri="{C3380CC4-5D6E-409C-BE32-E72D297353CC}">
              <c16:uniqueId val="{0000000C-C330-4B7D-A8E7-BF6A5F459D94}"/>
            </c:ext>
          </c:extLst>
        </c:ser>
        <c:ser>
          <c:idx val="0"/>
          <c:order val="7"/>
          <c:tx>
            <c:strRef>
              <c:f>'Структура активів_фонди_2024-25'!$B$14</c:f>
              <c:strCache>
                <c:ptCount val="1"/>
                <c:pt idx="0">
                  <c:v>Інші ЦП та деривативи</c:v>
                </c:pt>
              </c:strCache>
            </c:strRef>
          </c:tx>
          <c:spPr>
            <a:solidFill>
              <a:srgbClr val="CCCCFF"/>
            </a:solidFill>
            <a:ln w="25400">
              <a:noFill/>
            </a:ln>
          </c:spPr>
          <c:invertIfNegative val="0"/>
          <c:dLbls>
            <c:dLbl>
              <c:idx val="3"/>
              <c:layout>
                <c:manualLayout>
                  <c:x val="7.5614366729678639E-2"/>
                  <c:y val="0"/>
                </c:manualLayout>
              </c:layout>
              <c:numFmt formatCode="0.0%" sourceLinked="0"/>
              <c:spPr>
                <a:noFill/>
                <a:ln>
                  <a:noFill/>
                </a:ln>
                <a:effectLst/>
              </c:spPr>
              <c:txPr>
                <a:bodyPr wrap="square" lIns="38100" tIns="19050" rIns="38100" bIns="19050" anchor="ctr">
                  <a:spAutoFit/>
                </a:bodyPr>
                <a:lstStyle/>
                <a:p>
                  <a:pPr>
                    <a:defRPr sz="1300" b="1"/>
                  </a:pPr>
                  <a:endParaRPr lang="LID4096"/>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330-4B7D-A8E7-BF6A5F459D94}"/>
                </c:ext>
              </c:extLst>
            </c:dLbl>
            <c:spPr>
              <a:noFill/>
              <a:ln>
                <a:noFill/>
              </a:ln>
              <a:effectLst/>
            </c:spPr>
            <c:txPr>
              <a:bodyPr wrap="square" lIns="38100" tIns="19050" rIns="38100" bIns="19050" anchor="ctr">
                <a:spAutoFit/>
              </a:bodyPr>
              <a:lstStyle/>
              <a:p>
                <a:pPr>
                  <a:defRPr sz="1300" b="1"/>
                </a:pPr>
                <a:endParaRPr lang="LID4096"/>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('Структура активів_фонди_2024-25'!$B$2,'Структура активів_фонди_2024-25'!$F$2,'Структура активів_фонди_2024-25'!$J$2,'Структура активів_фонди_2024-25'!$R$2)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активів_фонди_2024-25'!$D$14,'Структура активів_фонди_2024-25'!$H$14,'Структура активів_фонди_2024-25'!$L$14,'Структура активів_фонди_2024-25'!$T$14)</c:f>
              <c:numCache>
                <c:formatCode>0.0%</c:formatCode>
                <c:ptCount val="4"/>
                <c:pt idx="0">
                  <c:v>0</c:v>
                </c:pt>
                <c:pt idx="1">
                  <c:v>0</c:v>
                </c:pt>
                <c:pt idx="2">
                  <c:v>1.2969632003358668E-3</c:v>
                </c:pt>
                <c:pt idx="3">
                  <c:v>1.2834907054562828E-2</c:v>
                </c:pt>
              </c:numCache>
            </c:numRef>
          </c:val>
          <c:extLst>
            <c:ext xmlns:c16="http://schemas.microsoft.com/office/drawing/2014/chart" uri="{C3380CC4-5D6E-409C-BE32-E72D297353CC}">
              <c16:uniqueId val="{0000000E-C330-4B7D-A8E7-BF6A5F459D94}"/>
            </c:ext>
          </c:extLst>
        </c:ser>
        <c:ser>
          <c:idx val="1"/>
          <c:order val="8"/>
          <c:tx>
            <c:strRef>
              <c:f>'Структура активів_фонди_2024-25'!$B$5</c:f>
              <c:strCache>
                <c:ptCount val="1"/>
                <c:pt idx="0">
                  <c:v>Грошові кошти та банківські депозити</c:v>
                </c:pt>
              </c:strCache>
            </c:strRef>
          </c:tx>
          <c:spPr>
            <a:solidFill>
              <a:srgbClr val="99CC00"/>
            </a:solidFill>
            <a:ln w="25400">
              <a:noFill/>
            </a:ln>
          </c:spPr>
          <c:invertIfNegative val="0"/>
          <c:dLbls>
            <c:dLbl>
              <c:idx val="2"/>
              <c:layout>
                <c:manualLayout>
                  <c:x val="-8.401596303297626E-2"/>
                  <c:y val="-6.992037203489241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330-4B7D-A8E7-BF6A5F459D94}"/>
                </c:ext>
              </c:extLst>
            </c:dLbl>
            <c:dLbl>
              <c:idx val="3"/>
              <c:layout>
                <c:manualLayout>
                  <c:x val="-7.1413568578029829E-2"/>
                  <c:y val="-1.90694126620907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330-4B7D-A8E7-BF6A5F459D94}"/>
                </c:ext>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330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('Структура активів_фонди_2024-25'!$B$2,'Структура активів_фонди_2024-25'!$F$2,'Структура активів_фонди_2024-25'!$J$2,'Структура активів_фонди_2024-25'!$R$2)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активів_фонди_2024-25'!$D$5,'Структура активів_фонди_2024-25'!$H$5,'Структура активів_фонди_2024-25'!$L$5,'Структура активів_фонди_2024-25'!$T$5)</c:f>
              <c:numCache>
                <c:formatCode>0.0%</c:formatCode>
                <c:ptCount val="4"/>
                <c:pt idx="0">
                  <c:v>0.33794319591340216</c:v>
                </c:pt>
                <c:pt idx="1">
                  <c:v>6.2535989163654007E-2</c:v>
                </c:pt>
                <c:pt idx="2">
                  <c:v>3.2549873554931399E-2</c:v>
                </c:pt>
                <c:pt idx="3">
                  <c:v>4.3572001822525332E-2</c:v>
                </c:pt>
              </c:numCache>
            </c:numRef>
          </c:val>
          <c:extLst>
            <c:ext xmlns:c16="http://schemas.microsoft.com/office/drawing/2014/chart" uri="{C3380CC4-5D6E-409C-BE32-E72D297353CC}">
              <c16:uniqueId val="{00000011-C330-4B7D-A8E7-BF6A5F459D94}"/>
            </c:ext>
          </c:extLst>
        </c:ser>
        <c:ser>
          <c:idx val="2"/>
          <c:order val="9"/>
          <c:tx>
            <c:strRef>
              <c:f>'Структура активів_фонди_2024-25'!$B$6</c:f>
              <c:strCache>
                <c:ptCount val="1"/>
                <c:pt idx="0">
                  <c:v>Банківські метали</c:v>
                </c:pt>
              </c:strCache>
            </c:strRef>
          </c:tx>
          <c:spPr>
            <a:solidFill>
              <a:srgbClr val="FFCC00"/>
            </a:solidFill>
            <a:ln w="25400">
              <a:noFill/>
            </a:ln>
          </c:spPr>
          <c:invertIfNegative val="0"/>
          <c:cat>
            <c:strRef>
              <c:f>('Структура активів_фонди_2024-25'!$B$2,'Структура активів_фонди_2024-25'!$F$2,'Структура активів_фонди_2024-25'!$J$2,'Структура активів_фонди_2024-25'!$R$2)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активів_фонди_2024-25'!$D$6,'Структура активів_фонди_2024-25'!$H$6,'Структура активів_фонди_2024-25'!$L$6,'Структура активів_фонди_2024-25'!$T$6)</c:f>
              <c:numCache>
                <c:formatCode>0.0%</c:formatCode>
                <c:ptCount val="4"/>
                <c:pt idx="0">
                  <c:v>1.644887904771979E-2</c:v>
                </c:pt>
                <c:pt idx="1">
                  <c:v>0</c:v>
                </c:pt>
                <c:pt idx="2">
                  <c:v>7.6035774702641829E-4</c:v>
                </c:pt>
                <c:pt idx="3">
                  <c:v>2.2631018095936408E-5</c:v>
                </c:pt>
              </c:numCache>
            </c:numRef>
          </c:val>
          <c:extLst>
            <c:ext xmlns:c16="http://schemas.microsoft.com/office/drawing/2014/chart" uri="{C3380CC4-5D6E-409C-BE32-E72D297353CC}">
              <c16:uniqueId val="{00000012-C330-4B7D-A8E7-BF6A5F459D94}"/>
            </c:ext>
          </c:extLst>
        </c:ser>
        <c:ser>
          <c:idx val="7"/>
          <c:order val="10"/>
          <c:tx>
            <c:strRef>
              <c:f>'Структура активів_фонди_2024-25'!$B$4</c:f>
              <c:strCache>
                <c:ptCount val="1"/>
                <c:pt idx="0">
                  <c:v>Нерухомість</c:v>
                </c:pt>
              </c:strCache>
            </c:strRef>
          </c:tx>
          <c:spPr>
            <a:solidFill>
              <a:srgbClr val="333333"/>
            </a:solidFill>
            <a:ln w="25400">
              <a:no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3-C330-4B7D-A8E7-BF6A5F459D94}"/>
                </c:ext>
              </c:extLst>
            </c:dLbl>
            <c:dLbl>
              <c:idx val="1"/>
              <c:delete val="1"/>
              <c:extLst>
                <c:ext xmlns:c15="http://schemas.microsoft.com/office/drawing/2012/chart" uri="{CE6537A1-D6FC-4f65-9D91-7224C49458BB}"/>
                <c:ext xmlns:c16="http://schemas.microsoft.com/office/drawing/2014/chart" uri="{C3380CC4-5D6E-409C-BE32-E72D297353CC}">
                  <c16:uniqueId val="{00000014-C330-4B7D-A8E7-BF6A5F459D94}"/>
                </c:ext>
              </c:extLst>
            </c:dLbl>
            <c:numFmt formatCode="0.0%" sourceLinked="0"/>
            <c:spPr>
              <a:noFill/>
              <a:ln>
                <a:noFill/>
              </a:ln>
              <a:effectLst/>
            </c:spPr>
            <c:txPr>
              <a:bodyPr wrap="square" lIns="38100" tIns="19050" rIns="38100" bIns="19050" anchor="ctr">
                <a:spAutoFit/>
              </a:bodyPr>
              <a:lstStyle/>
              <a:p>
                <a:pPr>
                  <a:defRPr sz="1300" b="1">
                    <a:solidFill>
                      <a:schemeClr val="bg1"/>
                    </a:solidFill>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('Структура активів_фонди_2024-25'!$B$2,'Структура активів_фонди_2024-25'!$F$2,'Структура активів_фонди_2024-25'!$J$2,'Структура активів_фонди_2024-25'!$R$2)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активів_фонди_2024-25'!$D$4,'Структура активів_фонди_2024-25'!$H$4,'Структура активів_фонди_2024-25'!$L$4,'Структура активів_фонди_2024-25'!$T$4)</c:f>
              <c:numCache>
                <c:formatCode>0.0%</c:formatCode>
                <c:ptCount val="4"/>
                <c:pt idx="0">
                  <c:v>0</c:v>
                </c:pt>
                <c:pt idx="1">
                  <c:v>0</c:v>
                </c:pt>
                <c:pt idx="2">
                  <c:v>0.20020486827480022</c:v>
                </c:pt>
                <c:pt idx="3">
                  <c:v>6.5973238490849462E-2</c:v>
                </c:pt>
              </c:numCache>
            </c:numRef>
          </c:val>
          <c:extLst>
            <c:ext xmlns:c16="http://schemas.microsoft.com/office/drawing/2014/chart" uri="{C3380CC4-5D6E-409C-BE32-E72D297353CC}">
              <c16:uniqueId val="{00000015-C330-4B7D-A8E7-BF6A5F459D94}"/>
            </c:ext>
          </c:extLst>
        </c:ser>
        <c:ser>
          <c:idx val="8"/>
          <c:order val="11"/>
          <c:tx>
            <c:strRef>
              <c:f>'Структура активів_фонди_2024-25'!$B$3</c:f>
              <c:strCache>
                <c:ptCount val="1"/>
                <c:pt idx="0">
                  <c:v>Інші активи</c:v>
                </c:pt>
              </c:strCache>
            </c:strRef>
          </c:tx>
          <c:spPr>
            <a:solidFill>
              <a:srgbClr val="C0C0C0"/>
            </a:solidFill>
            <a:ln w="25400">
              <a:noFill/>
            </a:ln>
          </c:spPr>
          <c:invertIfNegative val="0"/>
          <c:dLbls>
            <c:dLbl>
              <c:idx val="0"/>
              <c:layout>
                <c:manualLayout>
                  <c:x val="-2.100399075824425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C330-4B7D-A8E7-BF6A5F459D94}"/>
                </c:ext>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333333"/>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('Структура активів_фонди_2024-25'!$B$2,'Структура активів_фонди_2024-25'!$F$2,'Структура активів_фонди_2024-25'!$J$2,'Структура активів_фонди_2024-25'!$R$2)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активів_фонди_2024-25'!$D$3,'Структура активів_фонди_2024-25'!$H$3,'Структура активів_фонди_2024-25'!$L$3,'Структура активів_фонди_2024-25'!$T$3)</c:f>
              <c:numCache>
                <c:formatCode>0.0%</c:formatCode>
                <c:ptCount val="4"/>
                <c:pt idx="0">
                  <c:v>2.6043536320473456E-2</c:v>
                </c:pt>
                <c:pt idx="1">
                  <c:v>0.16850084797378392</c:v>
                </c:pt>
                <c:pt idx="2">
                  <c:v>0.61136721451645504</c:v>
                </c:pt>
                <c:pt idx="3">
                  <c:v>0.83035033537202307</c:v>
                </c:pt>
              </c:numCache>
            </c:numRef>
          </c:val>
          <c:extLst>
            <c:ext xmlns:c16="http://schemas.microsoft.com/office/drawing/2014/chart" uri="{C3380CC4-5D6E-409C-BE32-E72D297353CC}">
              <c16:uniqueId val="{00000017-C330-4B7D-A8E7-BF6A5F459D94}"/>
            </c:ext>
          </c:extLst>
        </c:ser>
        <c:dLbls>
          <c:showLegendKey val="0"/>
          <c:showVal val="0"/>
          <c:showCatName val="0"/>
          <c:showSerName val="0"/>
          <c:showPercent val="0"/>
          <c:showBubbleSize val="0"/>
        </c:dLbls>
        <c:gapWidth val="150"/>
        <c:overlap val="100"/>
        <c:axId val="502831776"/>
        <c:axId val="502834016"/>
      </c:barChart>
      <c:catAx>
        <c:axId val="5028317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LID4096"/>
          </a:p>
        </c:txPr>
        <c:crossAx val="502834016"/>
        <c:crosses val="autoZero"/>
        <c:auto val="1"/>
        <c:lblAlgn val="ctr"/>
        <c:lblOffset val="0"/>
        <c:tickLblSkip val="1"/>
        <c:tickMarkSkip val="1"/>
        <c:noMultiLvlLbl val="0"/>
      </c:catAx>
      <c:valAx>
        <c:axId val="502834016"/>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LID4096"/>
          </a:p>
        </c:txPr>
        <c:crossAx val="502831776"/>
        <c:crosses val="autoZero"/>
        <c:crossBetween val="between"/>
      </c:valAx>
      <c:spPr>
        <a:solidFill>
          <a:srgbClr val="FFFFFF"/>
        </a:solidFill>
        <a:ln w="25400">
          <a:noFill/>
        </a:ln>
      </c:spPr>
    </c:plotArea>
    <c:legend>
      <c:legendPos val="b"/>
      <c:layout>
        <c:manualLayout>
          <c:xMode val="edge"/>
          <c:yMode val="edge"/>
          <c:x val="7.0122775410234775E-2"/>
          <c:y val="0.77665123095311028"/>
          <c:w val="0.92823780870658057"/>
          <c:h val="0.21516273566490687"/>
        </c:manualLayout>
      </c:layout>
      <c:overlay val="0"/>
      <c:spPr>
        <a:solidFill>
          <a:srgbClr val="FFFFFF"/>
        </a:solidFill>
        <a:ln w="25400">
          <a:noFill/>
        </a:ln>
      </c:spPr>
      <c:txPr>
        <a:bodyPr/>
        <a:lstStyle/>
        <a:p>
          <a:pPr>
            <a:defRPr sz="1200" b="0" i="0" u="none" strike="noStrike" baseline="0">
              <a:solidFill>
                <a:srgbClr val="000000"/>
              </a:solidFill>
              <a:latin typeface="Arial"/>
              <a:ea typeface="Arial"/>
              <a:cs typeface="Arial"/>
            </a:defRPr>
          </a:pPr>
          <a:endParaRPr lang="LID4096"/>
        </a:p>
      </c:txPr>
    </c:legend>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a:t>31.12.20</a:t>
            </a:r>
            <a:r>
              <a:rPr lang="en-US"/>
              <a:t>2</a:t>
            </a:r>
            <a:r>
              <a:rPr lang="uk-UA"/>
              <a:t>4</a:t>
            </a:r>
          </a:p>
        </c:rich>
      </c:tx>
      <c:layout>
        <c:manualLayout>
          <c:xMode val="edge"/>
          <c:yMode val="edge"/>
          <c:x val="0.41074323735363333"/>
          <c:y val="1.5736812426005806E-2"/>
        </c:manualLayout>
      </c:layout>
      <c:overlay val="0"/>
      <c:spPr>
        <a:noFill/>
        <a:ln w="25400">
          <a:noFill/>
        </a:ln>
      </c:spPr>
    </c:title>
    <c:autoTitleDeleted val="0"/>
    <c:plotArea>
      <c:layout>
        <c:manualLayout>
          <c:layoutTarget val="inner"/>
          <c:xMode val="edge"/>
          <c:yMode val="edge"/>
          <c:x val="0.1011060771474239"/>
          <c:y val="8.6470046036653508E-2"/>
          <c:w val="0.87361904130109802"/>
          <c:h val="0.60512840135463963"/>
        </c:manualLayout>
      </c:layout>
      <c:barChart>
        <c:barDir val="col"/>
        <c:grouping val="percentStacked"/>
        <c:varyColors val="0"/>
        <c:ser>
          <c:idx val="5"/>
          <c:order val="0"/>
          <c:tx>
            <c:strRef>
              <c:f>'Структура активів_фонди_2024-25'!$B$9</c:f>
              <c:strCache>
                <c:ptCount val="1"/>
                <c:pt idx="0">
                  <c:v>Акції</c:v>
                </c:pt>
              </c:strCache>
            </c:strRef>
          </c:tx>
          <c:spPr>
            <a:solidFill>
              <a:srgbClr val="7030A0"/>
            </a:solidFill>
            <a:ln w="25400">
              <a:noFill/>
            </a:ln>
          </c:spPr>
          <c:invertIfNegative val="0"/>
          <c:dLbls>
            <c:dLbl>
              <c:idx val="3"/>
              <c:layout>
                <c:manualLayout>
                  <c:x val="7.5614366729678639E-2"/>
                  <c:y val="-7.6277650648360028E-3"/>
                </c:manualLayout>
              </c:layout>
              <c:numFmt formatCode="0.0%" sourceLinked="0"/>
              <c:spPr>
                <a:noFill/>
                <a:ln w="25400">
                  <a:noFill/>
                </a:ln>
              </c:spPr>
              <c:txPr>
                <a:bodyPr wrap="square" lIns="38100" tIns="19050" rIns="38100" bIns="19050" anchor="ctr">
                  <a:spAutoFit/>
                </a:bodyPr>
                <a:lstStyle/>
                <a:p>
                  <a:pPr>
                    <a:defRPr sz="1300" b="1" i="0" u="none" strike="noStrike" baseline="0">
                      <a:solidFill>
                        <a:srgbClr val="7030A0"/>
                      </a:solidFill>
                      <a:latin typeface="Arial"/>
                      <a:ea typeface="Arial"/>
                      <a:cs typeface="Arial"/>
                    </a:defRPr>
                  </a:pPr>
                  <a:endParaRPr lang="LID4096"/>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AFC-496E-9BEC-AC08D984802A}"/>
                </c:ext>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FFFFFF"/>
                    </a:solidFill>
                    <a:latin typeface="Arial"/>
                    <a:ea typeface="Arial"/>
                    <a:cs typeface="Arial"/>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('Структура активів_фонди_2024-25'!$B$2,'Структура активів_фонди_2024-25'!$F$2,'Структура активів_фонди_2024-25'!$J$2,'Структура активів_фонди_2024-25'!$R$2)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активів_фонди_2024-25'!$C$9,'Структура активів_фонди_2024-25'!$G$9,'Структура активів_фонди_2024-25'!$K$9,'Структура активів_фонди_2024-25'!$S$9)</c:f>
              <c:numCache>
                <c:formatCode>0.0%</c:formatCode>
                <c:ptCount val="4"/>
                <c:pt idx="0">
                  <c:v>7.06572631987121E-2</c:v>
                </c:pt>
                <c:pt idx="1">
                  <c:v>0.12709156073496333</c:v>
                </c:pt>
                <c:pt idx="2">
                  <c:v>4.8187973391066452E-2</c:v>
                </c:pt>
                <c:pt idx="3">
                  <c:v>1.2111151787313378E-2</c:v>
                </c:pt>
              </c:numCache>
            </c:numRef>
          </c:val>
          <c:extLst>
            <c:ext xmlns:c16="http://schemas.microsoft.com/office/drawing/2014/chart" uri="{C3380CC4-5D6E-409C-BE32-E72D297353CC}">
              <c16:uniqueId val="{00000001-BAFC-496E-9BEC-AC08D984802A}"/>
            </c:ext>
          </c:extLst>
        </c:ser>
        <c:ser>
          <c:idx val="3"/>
          <c:order val="1"/>
          <c:tx>
            <c:strRef>
              <c:f>'Структура активів_фонди_2024-25'!$B$7</c:f>
              <c:strCache>
                <c:ptCount val="1"/>
                <c:pt idx="0">
                  <c:v>Облігації державні (у т.ч. ОВДП)</c:v>
                </c:pt>
              </c:strCache>
            </c:strRef>
          </c:tx>
          <c:spPr>
            <a:solidFill>
              <a:srgbClr val="CCFFFF"/>
            </a:solidFill>
            <a:ln w="25400">
              <a:noFill/>
            </a:ln>
          </c:spPr>
          <c:invertIfNegative val="0"/>
          <c:dLbls>
            <c:dLbl>
              <c:idx val="1"/>
              <c:layout>
                <c:manualLayout>
                  <c:x val="-9.5222387996304599E-4"/>
                  <c:y val="-2.1582072491780046E-4"/>
                </c:manualLayout>
              </c:layout>
              <c:numFmt formatCode="0.0%" sourceLinked="0"/>
              <c:spPr>
                <a:noFill/>
                <a:ln w="25400">
                  <a:noFill/>
                </a:ln>
              </c:spPr>
              <c:txPr>
                <a:bodyPr/>
                <a:lstStyle/>
                <a:p>
                  <a:pPr>
                    <a:defRPr sz="1300" b="1" i="0" u="none" strike="noStrike" baseline="0">
                      <a:solidFill>
                        <a:srgbClr val="000080"/>
                      </a:solidFill>
                      <a:latin typeface="Arial"/>
                      <a:ea typeface="Arial"/>
                      <a:cs typeface="Arial"/>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AFC-496E-9BEC-AC08D984802A}"/>
                </c:ext>
              </c:extLst>
            </c:dLbl>
            <c:dLbl>
              <c:idx val="2"/>
              <c:layout>
                <c:manualLayout>
                  <c:x val="-5.7223470884672635E-4"/>
                  <c:y val="-9.2043700487025941E-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AFC-496E-9BEC-AC08D984802A}"/>
                </c:ext>
              </c:extLst>
            </c:dLbl>
            <c:dLbl>
              <c:idx val="3"/>
              <c:delete val="1"/>
              <c:extLst>
                <c:ext xmlns:c15="http://schemas.microsoft.com/office/drawing/2012/chart" uri="{CE6537A1-D6FC-4f65-9D91-7224C49458BB}"/>
                <c:ext xmlns:c16="http://schemas.microsoft.com/office/drawing/2014/chart" uri="{C3380CC4-5D6E-409C-BE32-E72D297353CC}">
                  <c16:uniqueId val="{00000004-BAFC-496E-9BEC-AC08D984802A}"/>
                </c:ext>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0080"/>
                    </a:solidFill>
                    <a:latin typeface="Arial"/>
                    <a:ea typeface="Arial"/>
                    <a:cs typeface="Arial"/>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('Структура активів_фонди_2024-25'!$B$2,'Структура активів_фонди_2024-25'!$F$2,'Структура активів_фонди_2024-25'!$J$2,'Структура активів_фонди_2024-25'!$R$2)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активів_фонди_2024-25'!$C$7,'Структура активів_фонди_2024-25'!$G$7,'Структура активів_фонди_2024-25'!$K$7,'Структура активів_фонди_2024-25'!$S$7)</c:f>
              <c:numCache>
                <c:formatCode>0.0%</c:formatCode>
                <c:ptCount val="4"/>
                <c:pt idx="0">
                  <c:v>0.46185191691417804</c:v>
                </c:pt>
                <c:pt idx="1">
                  <c:v>0.58235938994180536</c:v>
                </c:pt>
                <c:pt idx="2">
                  <c:v>6.099131860520951E-2</c:v>
                </c:pt>
                <c:pt idx="3">
                  <c:v>5.5512386067149656E-3</c:v>
                </c:pt>
              </c:numCache>
            </c:numRef>
          </c:val>
          <c:extLst>
            <c:ext xmlns:c16="http://schemas.microsoft.com/office/drawing/2014/chart" uri="{C3380CC4-5D6E-409C-BE32-E72D297353CC}">
              <c16:uniqueId val="{00000005-BAFC-496E-9BEC-AC08D984802A}"/>
            </c:ext>
          </c:extLst>
        </c:ser>
        <c:ser>
          <c:idx val="6"/>
          <c:order val="2"/>
          <c:tx>
            <c:strRef>
              <c:f>'Структура активів_фонди_2024-25'!$B$10</c:f>
              <c:strCache>
                <c:ptCount val="1"/>
                <c:pt idx="0">
                  <c:v>Корпоративні облігації</c:v>
                </c:pt>
              </c:strCache>
            </c:strRef>
          </c:tx>
          <c:spPr>
            <a:solidFill>
              <a:srgbClr val="0066CC"/>
            </a:solidFill>
            <a:ln w="25400">
              <a:noFill/>
            </a:ln>
          </c:spPr>
          <c:invertIfNegative val="0"/>
          <c:dLbls>
            <c:dLbl>
              <c:idx val="2"/>
              <c:layout>
                <c:manualLayout>
                  <c:x val="8.1410145092921909E-2"/>
                  <c:y val="1.5330606557468519E-4"/>
                </c:manualLayout>
              </c:layout>
              <c:numFmt formatCode="0.0%" sourceLinked="0"/>
              <c:spPr>
                <a:noFill/>
                <a:ln w="25400">
                  <a:noFill/>
                </a:ln>
              </c:spPr>
              <c:txPr>
                <a:bodyPr/>
                <a:lstStyle/>
                <a:p>
                  <a:pPr>
                    <a:defRPr sz="1300" b="1" i="0" u="none" strike="noStrike" baseline="0">
                      <a:solidFill>
                        <a:srgbClr val="0070C0"/>
                      </a:solidFill>
                      <a:latin typeface="Arial"/>
                      <a:ea typeface="Arial"/>
                      <a:cs typeface="Arial"/>
                    </a:defRPr>
                  </a:pPr>
                  <a:endParaRPr lang="LID4096"/>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AFC-496E-9BEC-AC08D984802A}"/>
                </c:ext>
              </c:extLst>
            </c:dLbl>
            <c:dLbl>
              <c:idx val="3"/>
              <c:layout>
                <c:manualLayout>
                  <c:x val="-2.6058179400542795E-3"/>
                  <c:y val="-9.2043700487235707E-5"/>
                </c:manualLayout>
              </c:layout>
              <c:numFmt formatCode="0.0%" sourceLinked="0"/>
              <c:spPr>
                <a:noFill/>
                <a:ln w="25400">
                  <a:noFill/>
                </a:ln>
              </c:spPr>
              <c:txPr>
                <a:bodyPr/>
                <a:lstStyle/>
                <a:p>
                  <a:pPr>
                    <a:defRPr sz="1300" b="1" i="0" u="none" strike="noStrike" baseline="0">
                      <a:solidFill>
                        <a:schemeClr val="bg1"/>
                      </a:solidFill>
                      <a:latin typeface="Arial"/>
                      <a:ea typeface="Arial"/>
                      <a:cs typeface="Arial"/>
                    </a:defRPr>
                  </a:pPr>
                  <a:endParaRPr lang="LID4096"/>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AFC-496E-9BEC-AC08D984802A}"/>
                </c:ext>
              </c:extLst>
            </c:dLbl>
            <c:numFmt formatCode="0.0%" sourceLinked="0"/>
            <c:spPr>
              <a:noFill/>
              <a:ln w="25400">
                <a:noFill/>
              </a:ln>
            </c:spPr>
            <c:txPr>
              <a:bodyPr wrap="square" lIns="38100" tIns="19050" rIns="38100" bIns="19050" anchor="ctr">
                <a:spAutoFit/>
              </a:bodyPr>
              <a:lstStyle/>
              <a:p>
                <a:pPr>
                  <a:defRPr sz="1300" b="1" i="0" u="none" strike="noStrike" baseline="0">
                    <a:solidFill>
                      <a:schemeClr val="bg1"/>
                    </a:solidFill>
                    <a:latin typeface="Arial"/>
                    <a:ea typeface="Arial"/>
                    <a:cs typeface="Arial"/>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('Структура активів_фонди_2024-25'!$B$2,'Структура активів_фонди_2024-25'!$F$2,'Структура активів_фонди_2024-25'!$J$2,'Структура активів_фонди_2024-25'!$R$2)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активів_фонди_2024-25'!$C$10,'Структура активів_фонди_2024-25'!$G$10,'Структура активів_фонди_2024-25'!$K$10,'Структура активів_фонди_2024-25'!$S$10)</c:f>
              <c:numCache>
                <c:formatCode>0.0%</c:formatCode>
                <c:ptCount val="4"/>
                <c:pt idx="0">
                  <c:v>2.0332350947928894E-2</c:v>
                </c:pt>
                <c:pt idx="1">
                  <c:v>4.0081790091204765E-2</c:v>
                </c:pt>
                <c:pt idx="2">
                  <c:v>4.845215475703029E-3</c:v>
                </c:pt>
                <c:pt idx="3">
                  <c:v>2.1088036174341015E-2</c:v>
                </c:pt>
              </c:numCache>
            </c:numRef>
          </c:val>
          <c:extLst>
            <c:ext xmlns:c16="http://schemas.microsoft.com/office/drawing/2014/chart" uri="{C3380CC4-5D6E-409C-BE32-E72D297353CC}">
              <c16:uniqueId val="{00000008-BAFC-496E-9BEC-AC08D984802A}"/>
            </c:ext>
          </c:extLst>
        </c:ser>
        <c:ser>
          <c:idx val="4"/>
          <c:order val="3"/>
          <c:tx>
            <c:strRef>
              <c:f>'Структура активів_фонди_2024-25'!$B$8</c:f>
              <c:strCache>
                <c:ptCount val="1"/>
                <c:pt idx="0">
                  <c:v>Облігації місцевих позик</c:v>
                </c:pt>
              </c:strCache>
            </c:strRef>
          </c:tx>
          <c:spPr>
            <a:solidFill>
              <a:srgbClr val="99CCFF"/>
            </a:solidFill>
            <a:ln w="25400">
              <a:noFill/>
            </a:ln>
          </c:spPr>
          <c:invertIfNegative val="0"/>
          <c:cat>
            <c:strRef>
              <c:f>('Структура активів_фонди_2024-25'!$B$2,'Структура активів_фонди_2024-25'!$F$2,'Структура активів_фонди_2024-25'!$J$2,'Структура активів_фонди_2024-25'!$R$2)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активів_фонди_2024-25'!$C$8,'Структура активів_фонди_2024-25'!$G$8,'Структура активів_фонди_2024-25'!$K$8,'Структура активів_фонди_2024-25'!$S$8)</c:f>
              <c:numCache>
                <c:formatCode>0.0%</c:formatCode>
                <c:ptCount val="4"/>
                <c:pt idx="0">
                  <c:v>0</c:v>
                </c:pt>
                <c:pt idx="1">
                  <c:v>0</c:v>
                </c:pt>
                <c:pt idx="2">
                  <c:v>0</c:v>
                </c:pt>
                <c:pt idx="3">
                  <c:v>0</c:v>
                </c:pt>
              </c:numCache>
            </c:numRef>
          </c:val>
          <c:extLst>
            <c:ext xmlns:c16="http://schemas.microsoft.com/office/drawing/2014/chart" uri="{C3380CC4-5D6E-409C-BE32-E72D297353CC}">
              <c16:uniqueId val="{00000009-BAFC-496E-9BEC-AC08D984802A}"/>
            </c:ext>
          </c:extLst>
        </c:ser>
        <c:ser>
          <c:idx val="9"/>
          <c:order val="4"/>
          <c:tx>
            <c:strRef>
              <c:f>'Структура активів_фонди_2024-25'!$B$12</c:f>
              <c:strCache>
                <c:ptCount val="1"/>
                <c:pt idx="0">
                  <c:v>Векселі</c:v>
                </c:pt>
              </c:strCache>
            </c:strRef>
          </c:tx>
          <c:invertIfNegative val="0"/>
          <c:cat>
            <c:strRef>
              <c:f>('Структура активів_фонди_2024-25'!$B$2,'Структура активів_фонди_2024-25'!$F$2,'Структура активів_фонди_2024-25'!$J$2,'Структура активів_фонди_2024-25'!$R$2)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активів_фонди_2024-25'!$C$12,'Структура активів_фонди_2024-25'!$G$12,'Структура активів_фонди_2024-25'!$K$12,'Структура активів_фонди_2024-25'!$S$12)</c:f>
              <c:numCache>
                <c:formatCode>0.0%</c:formatCode>
                <c:ptCount val="4"/>
                <c:pt idx="0">
                  <c:v>0</c:v>
                </c:pt>
                <c:pt idx="1">
                  <c:v>0</c:v>
                </c:pt>
                <c:pt idx="2">
                  <c:v>4.3767774153604675E-3</c:v>
                </c:pt>
                <c:pt idx="3">
                  <c:v>8.9066599070212159E-3</c:v>
                </c:pt>
              </c:numCache>
            </c:numRef>
          </c:val>
          <c:extLst>
            <c:ext xmlns:c16="http://schemas.microsoft.com/office/drawing/2014/chart" uri="{C3380CC4-5D6E-409C-BE32-E72D297353CC}">
              <c16:uniqueId val="{0000000A-BAFC-496E-9BEC-AC08D984802A}"/>
            </c:ext>
          </c:extLst>
        </c:ser>
        <c:ser>
          <c:idx val="10"/>
          <c:order val="5"/>
          <c:tx>
            <c:strRef>
              <c:f>'Структура активів_фонди_2024-25'!$B$13</c:f>
              <c:strCache>
                <c:ptCount val="1"/>
                <c:pt idx="0">
                  <c:v>Заставні</c:v>
                </c:pt>
              </c:strCache>
            </c:strRef>
          </c:tx>
          <c:spPr>
            <a:solidFill>
              <a:srgbClr val="008080"/>
            </a:solidFill>
            <a:ln w="25400">
              <a:noFill/>
            </a:ln>
          </c:spPr>
          <c:invertIfNegative val="0"/>
          <c:cat>
            <c:strRef>
              <c:f>('Структура активів_фонди_2024-25'!$B$2,'Структура активів_фонди_2024-25'!$F$2,'Структура активів_фонди_2024-25'!$J$2,'Структура активів_фонди_2024-25'!$R$2)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активів_фонди_2024-25'!$C$13,'Структура активів_фонди_2024-25'!$G$13,'Структура активів_фонди_2024-25'!$K$13,'Структура активів_фонди_2024-25'!$S$13)</c:f>
              <c:numCache>
                <c:formatCode>0.0%</c:formatCode>
                <c:ptCount val="4"/>
                <c:pt idx="0">
                  <c:v>0</c:v>
                </c:pt>
                <c:pt idx="1">
                  <c:v>0</c:v>
                </c:pt>
                <c:pt idx="2">
                  <c:v>0</c:v>
                </c:pt>
                <c:pt idx="3">
                  <c:v>0</c:v>
                </c:pt>
              </c:numCache>
            </c:numRef>
          </c:val>
          <c:extLst>
            <c:ext xmlns:c16="http://schemas.microsoft.com/office/drawing/2014/chart" uri="{C3380CC4-5D6E-409C-BE32-E72D297353CC}">
              <c16:uniqueId val="{0000000B-BAFC-496E-9BEC-AC08D984802A}"/>
            </c:ext>
          </c:extLst>
        </c:ser>
        <c:ser>
          <c:idx val="11"/>
          <c:order val="6"/>
          <c:tx>
            <c:strRef>
              <c:f>'Структура активів_фонди_2024-25'!$B$11</c:f>
              <c:strCache>
                <c:ptCount val="1"/>
                <c:pt idx="0">
                  <c:v>Ощадні сертифікати</c:v>
                </c:pt>
              </c:strCache>
            </c:strRef>
          </c:tx>
          <c:spPr>
            <a:solidFill>
              <a:srgbClr val="FF99CC"/>
            </a:solidFill>
            <a:ln w="25400">
              <a:noFill/>
            </a:ln>
          </c:spPr>
          <c:invertIfNegative val="0"/>
          <c:cat>
            <c:strRef>
              <c:f>('Структура активів_фонди_2024-25'!$B$2,'Структура активів_фонди_2024-25'!$F$2,'Структура активів_фонди_2024-25'!$J$2,'Структура активів_фонди_2024-25'!$R$2)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активів_фонди_2024-25'!$C$11,'Структура активів_фонди_2024-25'!$G$11,'Структура активів_фонди_2024-25'!$K$11,'Структура активів_фонди_2024-25'!$S$11)</c:f>
              <c:numCache>
                <c:formatCode>0.0%</c:formatCode>
                <c:ptCount val="4"/>
                <c:pt idx="0">
                  <c:v>0</c:v>
                </c:pt>
                <c:pt idx="1">
                  <c:v>0</c:v>
                </c:pt>
                <c:pt idx="2">
                  <c:v>0</c:v>
                </c:pt>
                <c:pt idx="3">
                  <c:v>0</c:v>
                </c:pt>
              </c:numCache>
            </c:numRef>
          </c:val>
          <c:extLst>
            <c:ext xmlns:c16="http://schemas.microsoft.com/office/drawing/2014/chart" uri="{C3380CC4-5D6E-409C-BE32-E72D297353CC}">
              <c16:uniqueId val="{0000000C-BAFC-496E-9BEC-AC08D984802A}"/>
            </c:ext>
          </c:extLst>
        </c:ser>
        <c:ser>
          <c:idx val="0"/>
          <c:order val="7"/>
          <c:tx>
            <c:strRef>
              <c:f>'Структура активів_фонди_2024-25'!$B$14</c:f>
              <c:strCache>
                <c:ptCount val="1"/>
                <c:pt idx="0">
                  <c:v>Інші ЦП та деривативи</c:v>
                </c:pt>
              </c:strCache>
            </c:strRef>
          </c:tx>
          <c:spPr>
            <a:solidFill>
              <a:srgbClr val="CCCCFF"/>
            </a:solidFill>
            <a:ln w="25400">
              <a:noFill/>
            </a:ln>
          </c:spPr>
          <c:invertIfNegative val="0"/>
          <c:dLbls>
            <c:dLbl>
              <c:idx val="3"/>
              <c:layout>
                <c:manualLayout>
                  <c:x val="7.5614366729678639E-2"/>
                  <c:y val="0"/>
                </c:manualLayout>
              </c:layout>
              <c:numFmt formatCode="0.0%" sourceLinked="0"/>
              <c:spPr>
                <a:noFill/>
                <a:ln>
                  <a:noFill/>
                </a:ln>
                <a:effectLst/>
              </c:spPr>
              <c:txPr>
                <a:bodyPr wrap="square" lIns="38100" tIns="19050" rIns="38100" bIns="19050" anchor="ctr">
                  <a:spAutoFit/>
                </a:bodyPr>
                <a:lstStyle/>
                <a:p>
                  <a:pPr>
                    <a:defRPr sz="1300" b="1"/>
                  </a:pPr>
                  <a:endParaRPr lang="LID4096"/>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AFC-496E-9BEC-AC08D984802A}"/>
                </c:ext>
              </c:extLst>
            </c:dLbl>
            <c:spPr>
              <a:noFill/>
              <a:ln>
                <a:noFill/>
              </a:ln>
              <a:effectLst/>
            </c:spPr>
            <c:txPr>
              <a:bodyPr wrap="square" lIns="38100" tIns="19050" rIns="38100" bIns="19050" anchor="ctr">
                <a:spAutoFit/>
              </a:bodyPr>
              <a:lstStyle/>
              <a:p>
                <a:pPr>
                  <a:defRPr sz="1300" b="1"/>
                </a:pPr>
                <a:endParaRPr lang="LID4096"/>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('Структура активів_фонди_2024-25'!$B$2,'Структура активів_фонди_2024-25'!$F$2,'Структура активів_фонди_2024-25'!$J$2,'Структура активів_фонди_2024-25'!$R$2)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активів_фонди_2024-25'!$C$14,'Структура активів_фонди_2024-25'!$G$14,'Структура активів_фонди_2024-25'!$K$14,'Структура активів_фонди_2024-25'!$S$14)</c:f>
              <c:numCache>
                <c:formatCode>0.0%</c:formatCode>
                <c:ptCount val="4"/>
                <c:pt idx="0">
                  <c:v>0</c:v>
                </c:pt>
                <c:pt idx="1">
                  <c:v>0</c:v>
                </c:pt>
                <c:pt idx="2">
                  <c:v>3.1774552855665968E-4</c:v>
                </c:pt>
                <c:pt idx="3">
                  <c:v>1.0506019645859486E-2</c:v>
                </c:pt>
              </c:numCache>
            </c:numRef>
          </c:val>
          <c:extLst>
            <c:ext xmlns:c16="http://schemas.microsoft.com/office/drawing/2014/chart" uri="{C3380CC4-5D6E-409C-BE32-E72D297353CC}">
              <c16:uniqueId val="{0000000E-BAFC-496E-9BEC-AC08D984802A}"/>
            </c:ext>
          </c:extLst>
        </c:ser>
        <c:ser>
          <c:idx val="1"/>
          <c:order val="8"/>
          <c:tx>
            <c:strRef>
              <c:f>'Структура активів_фонди_2024-25'!$B$5</c:f>
              <c:strCache>
                <c:ptCount val="1"/>
                <c:pt idx="0">
                  <c:v>Грошові кошти та банківські депозити</c:v>
                </c:pt>
              </c:strCache>
            </c:strRef>
          </c:tx>
          <c:spPr>
            <a:solidFill>
              <a:srgbClr val="99CC00"/>
            </a:solidFill>
            <a:ln w="25400">
              <a:noFill/>
            </a:ln>
          </c:spPr>
          <c:invertIfNegative val="0"/>
          <c:dLbls>
            <c:dLbl>
              <c:idx val="2"/>
              <c:layout>
                <c:manualLayout>
                  <c:x val="-8.401596303297626E-2"/>
                  <c:y val="-6.992037203489241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AFC-496E-9BEC-AC08D984802A}"/>
                </c:ext>
              </c:extLst>
            </c:dLbl>
            <c:dLbl>
              <c:idx val="3"/>
              <c:layout>
                <c:manualLayout>
                  <c:x val="-7.1413568578029829E-2"/>
                  <c:y val="-1.90694126620907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AFC-496E-9BEC-AC08D984802A}"/>
                </c:ext>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330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('Структура активів_фонди_2024-25'!$B$2,'Структура активів_фонди_2024-25'!$F$2,'Структура активів_фонди_2024-25'!$J$2,'Структура активів_фонди_2024-25'!$R$2)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активів_фонди_2024-25'!$C$5,'Структура активів_фонди_2024-25'!$G$5,'Структура активів_фонди_2024-25'!$K$5,'Структура активів_фонди_2024-25'!$S$5)</c:f>
              <c:numCache>
                <c:formatCode>0.0%</c:formatCode>
                <c:ptCount val="4"/>
                <c:pt idx="0">
                  <c:v>0.41899940967768828</c:v>
                </c:pt>
                <c:pt idx="1">
                  <c:v>7.4561054646488462E-2</c:v>
                </c:pt>
                <c:pt idx="2">
                  <c:v>2.2307543647408532E-2</c:v>
                </c:pt>
                <c:pt idx="3">
                  <c:v>2.6731830209749549E-2</c:v>
                </c:pt>
              </c:numCache>
            </c:numRef>
          </c:val>
          <c:extLst>
            <c:ext xmlns:c16="http://schemas.microsoft.com/office/drawing/2014/chart" uri="{C3380CC4-5D6E-409C-BE32-E72D297353CC}">
              <c16:uniqueId val="{00000011-BAFC-496E-9BEC-AC08D984802A}"/>
            </c:ext>
          </c:extLst>
        </c:ser>
        <c:ser>
          <c:idx val="2"/>
          <c:order val="9"/>
          <c:tx>
            <c:strRef>
              <c:f>'Структура активів_фонди_2024-25'!$B$6</c:f>
              <c:strCache>
                <c:ptCount val="1"/>
                <c:pt idx="0">
                  <c:v>Банківські метали</c:v>
                </c:pt>
              </c:strCache>
            </c:strRef>
          </c:tx>
          <c:spPr>
            <a:solidFill>
              <a:srgbClr val="FFCC00"/>
            </a:solidFill>
            <a:ln w="25400">
              <a:noFill/>
            </a:ln>
          </c:spPr>
          <c:invertIfNegative val="0"/>
          <c:cat>
            <c:strRef>
              <c:f>('Структура активів_фонди_2024-25'!$B$2,'Структура активів_фонди_2024-25'!$F$2,'Структура активів_фонди_2024-25'!$J$2,'Структура активів_фонди_2024-25'!$R$2)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активів_фонди_2024-25'!$C$6,'Структура активів_фонди_2024-25'!$G$6,'Структура активів_фонди_2024-25'!$K$6,'Структура активів_фонди_2024-25'!$S$6)</c:f>
              <c:numCache>
                <c:formatCode>0.0%</c:formatCode>
                <c:ptCount val="4"/>
                <c:pt idx="0">
                  <c:v>8.6462609797938305E-3</c:v>
                </c:pt>
                <c:pt idx="1">
                  <c:v>0</c:v>
                </c:pt>
                <c:pt idx="2">
                  <c:v>2.5018378791157828E-4</c:v>
                </c:pt>
                <c:pt idx="3">
                  <c:v>1.3414325427743171E-5</c:v>
                </c:pt>
              </c:numCache>
            </c:numRef>
          </c:val>
          <c:extLst>
            <c:ext xmlns:c16="http://schemas.microsoft.com/office/drawing/2014/chart" uri="{C3380CC4-5D6E-409C-BE32-E72D297353CC}">
              <c16:uniqueId val="{00000012-BAFC-496E-9BEC-AC08D984802A}"/>
            </c:ext>
          </c:extLst>
        </c:ser>
        <c:ser>
          <c:idx val="7"/>
          <c:order val="10"/>
          <c:tx>
            <c:strRef>
              <c:f>'Структура активів_фонди_2024-25'!$B$4</c:f>
              <c:strCache>
                <c:ptCount val="1"/>
                <c:pt idx="0">
                  <c:v>Нерухомість</c:v>
                </c:pt>
              </c:strCache>
            </c:strRef>
          </c:tx>
          <c:spPr>
            <a:solidFill>
              <a:srgbClr val="333333"/>
            </a:solidFill>
            <a:ln w="25400">
              <a:no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9-BAFC-496E-9BEC-AC08D984802A}"/>
                </c:ext>
              </c:extLst>
            </c:dLbl>
            <c:dLbl>
              <c:idx val="1"/>
              <c:delete val="1"/>
              <c:extLst>
                <c:ext xmlns:c15="http://schemas.microsoft.com/office/drawing/2012/chart" uri="{CE6537A1-D6FC-4f65-9D91-7224C49458BB}"/>
                <c:ext xmlns:c16="http://schemas.microsoft.com/office/drawing/2014/chart" uri="{C3380CC4-5D6E-409C-BE32-E72D297353CC}">
                  <c16:uniqueId val="{00000018-BAFC-496E-9BEC-AC08D984802A}"/>
                </c:ext>
              </c:extLst>
            </c:dLbl>
            <c:numFmt formatCode="0.0%" sourceLinked="0"/>
            <c:spPr>
              <a:noFill/>
              <a:ln>
                <a:noFill/>
              </a:ln>
              <a:effectLst/>
            </c:spPr>
            <c:txPr>
              <a:bodyPr wrap="square" lIns="38100" tIns="19050" rIns="38100" bIns="19050" anchor="ctr">
                <a:spAutoFit/>
              </a:bodyPr>
              <a:lstStyle/>
              <a:p>
                <a:pPr>
                  <a:defRPr sz="1300" b="1">
                    <a:solidFill>
                      <a:schemeClr val="bg1"/>
                    </a:solidFill>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('Структура активів_фонди_2024-25'!$B$2,'Структура активів_фонди_2024-25'!$F$2,'Структура активів_фонди_2024-25'!$J$2,'Структура активів_фонди_2024-25'!$R$2)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активів_фонди_2024-25'!$C$4,'Структура активів_фонди_2024-25'!$G$4,'Структура активів_фонди_2024-25'!$K$4,'Структура активів_фонди_2024-25'!$S$4)</c:f>
              <c:numCache>
                <c:formatCode>0.0%</c:formatCode>
                <c:ptCount val="4"/>
                <c:pt idx="0">
                  <c:v>0</c:v>
                </c:pt>
                <c:pt idx="1">
                  <c:v>0</c:v>
                </c:pt>
                <c:pt idx="2">
                  <c:v>7.9191887632625219E-2</c:v>
                </c:pt>
                <c:pt idx="3">
                  <c:v>5.6613417193392135E-2</c:v>
                </c:pt>
              </c:numCache>
            </c:numRef>
          </c:val>
          <c:extLst>
            <c:ext xmlns:c16="http://schemas.microsoft.com/office/drawing/2014/chart" uri="{C3380CC4-5D6E-409C-BE32-E72D297353CC}">
              <c16:uniqueId val="{00000015-BAFC-496E-9BEC-AC08D984802A}"/>
            </c:ext>
          </c:extLst>
        </c:ser>
        <c:ser>
          <c:idx val="8"/>
          <c:order val="11"/>
          <c:tx>
            <c:strRef>
              <c:f>'Структура активів_фонди_2024-25'!$B$3</c:f>
              <c:strCache>
                <c:ptCount val="1"/>
                <c:pt idx="0">
                  <c:v>Інші активи</c:v>
                </c:pt>
              </c:strCache>
            </c:strRef>
          </c:tx>
          <c:spPr>
            <a:solidFill>
              <a:srgbClr val="C0C0C0"/>
            </a:solidFill>
            <a:ln w="25400">
              <a:noFill/>
            </a:ln>
          </c:spPr>
          <c:invertIfNegative val="0"/>
          <c:dLbls>
            <c:dLbl>
              <c:idx val="0"/>
              <c:layout>
                <c:manualLayout>
                  <c:x val="-2.100399075824425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BAFC-496E-9BEC-AC08D984802A}"/>
                </c:ext>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333333"/>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('Структура активів_фонди_2024-25'!$B$2,'Структура активів_фонди_2024-25'!$F$2,'Структура активів_фонди_2024-25'!$J$2,'Структура активів_фонди_2024-25'!$R$2)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активів_фонди_2024-25'!$C$3,'Структура активів_фонди_2024-25'!$G$3,'Структура активів_фонди_2024-25'!$K$3,'Структура активів_фонди_2024-25'!$S$3)</c:f>
              <c:numCache>
                <c:formatCode>0.0%</c:formatCode>
                <c:ptCount val="4"/>
                <c:pt idx="0">
                  <c:v>1.9512798281698881E-2</c:v>
                </c:pt>
                <c:pt idx="1">
                  <c:v>0.17590620458553807</c:v>
                </c:pt>
                <c:pt idx="2">
                  <c:v>0.77953135451615851</c:v>
                </c:pt>
                <c:pt idx="3">
                  <c:v>0.8584782321501806</c:v>
                </c:pt>
              </c:numCache>
            </c:numRef>
          </c:val>
          <c:extLst>
            <c:ext xmlns:c16="http://schemas.microsoft.com/office/drawing/2014/chart" uri="{C3380CC4-5D6E-409C-BE32-E72D297353CC}">
              <c16:uniqueId val="{00000017-BAFC-496E-9BEC-AC08D984802A}"/>
            </c:ext>
          </c:extLst>
        </c:ser>
        <c:dLbls>
          <c:showLegendKey val="0"/>
          <c:showVal val="0"/>
          <c:showCatName val="0"/>
          <c:showSerName val="0"/>
          <c:showPercent val="0"/>
          <c:showBubbleSize val="0"/>
        </c:dLbls>
        <c:gapWidth val="150"/>
        <c:overlap val="100"/>
        <c:axId val="502831776"/>
        <c:axId val="502834016"/>
      </c:barChart>
      <c:catAx>
        <c:axId val="5028317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LID4096"/>
          </a:p>
        </c:txPr>
        <c:crossAx val="502834016"/>
        <c:crosses val="autoZero"/>
        <c:auto val="1"/>
        <c:lblAlgn val="ctr"/>
        <c:lblOffset val="0"/>
        <c:tickLblSkip val="1"/>
        <c:tickMarkSkip val="1"/>
        <c:noMultiLvlLbl val="0"/>
      </c:catAx>
      <c:valAx>
        <c:axId val="502834016"/>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LID4096"/>
          </a:p>
        </c:txPr>
        <c:crossAx val="502831776"/>
        <c:crosses val="autoZero"/>
        <c:crossBetween val="between"/>
      </c:valAx>
      <c:spPr>
        <a:solidFill>
          <a:srgbClr val="FFFFFF"/>
        </a:solidFill>
        <a:ln w="25400">
          <a:noFill/>
        </a:ln>
      </c:spPr>
    </c:plotArea>
    <c:legend>
      <c:legendPos val="b"/>
      <c:layout>
        <c:manualLayout>
          <c:xMode val="edge"/>
          <c:yMode val="edge"/>
          <c:x val="4.1263882211051761E-2"/>
          <c:y val="0.76915213354236234"/>
          <c:w val="0.94886368050134551"/>
          <c:h val="0.21516273566490687"/>
        </c:manualLayout>
      </c:layout>
      <c:overlay val="0"/>
      <c:spPr>
        <a:solidFill>
          <a:srgbClr val="FFFFFF"/>
        </a:solidFill>
        <a:ln w="25400">
          <a:noFill/>
        </a:ln>
      </c:spPr>
      <c:txPr>
        <a:bodyPr/>
        <a:lstStyle/>
        <a:p>
          <a:pPr>
            <a:defRPr sz="1200" b="0" i="0" u="none" strike="noStrike" baseline="0">
              <a:solidFill>
                <a:srgbClr val="000000"/>
              </a:solidFill>
              <a:latin typeface="Arial"/>
              <a:ea typeface="Arial"/>
              <a:cs typeface="Arial"/>
            </a:defRPr>
          </a:pPr>
          <a:endParaRPr lang="LID4096"/>
        </a:p>
      </c:txPr>
    </c:legend>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Інтервальні ІСІ</a:t>
            </a:r>
          </a:p>
        </c:rich>
      </c:tx>
      <c:layout>
        <c:manualLayout>
          <c:xMode val="edge"/>
          <c:yMode val="edge"/>
          <c:x val="0.43305533374076882"/>
          <c:y val="1.3543918008675479E-2"/>
        </c:manualLayout>
      </c:layout>
      <c:overlay val="0"/>
      <c:spPr>
        <a:noFill/>
        <a:ln w="25400">
          <a:noFill/>
        </a:ln>
      </c:spPr>
    </c:title>
    <c:autoTitleDeleted val="0"/>
    <c:plotArea>
      <c:layout>
        <c:manualLayout>
          <c:layoutTarget val="inner"/>
          <c:xMode val="edge"/>
          <c:yMode val="edge"/>
          <c:x val="7.374662613725147E-2"/>
          <c:y val="0.15156622781881859"/>
          <c:w val="0.7021372972832699"/>
          <c:h val="0.74910817051835199"/>
        </c:manualLayout>
      </c:layout>
      <c:ofPieChart>
        <c:ofPieType val="bar"/>
        <c:varyColors val="1"/>
        <c:ser>
          <c:idx val="0"/>
          <c:order val="0"/>
          <c:spPr>
            <a:ln w="25400">
              <a:noFill/>
            </a:ln>
          </c:spPr>
          <c:explosion val="9"/>
          <c:dPt>
            <c:idx val="0"/>
            <c:bubble3D val="0"/>
            <c:spPr>
              <a:solidFill>
                <a:srgbClr val="008080"/>
              </a:solidFill>
              <a:ln w="25400">
                <a:noFill/>
              </a:ln>
            </c:spPr>
            <c:extLst>
              <c:ext xmlns:c16="http://schemas.microsoft.com/office/drawing/2014/chart" uri="{C3380CC4-5D6E-409C-BE32-E72D297353CC}">
                <c16:uniqueId val="{00000001-DA1B-4D12-A9D9-4069DCA1978F}"/>
              </c:ext>
            </c:extLst>
          </c:dPt>
          <c:dPt>
            <c:idx val="1"/>
            <c:bubble3D val="0"/>
            <c:spPr>
              <a:solidFill>
                <a:srgbClr val="666699"/>
              </a:solidFill>
              <a:ln w="25400">
                <a:noFill/>
              </a:ln>
            </c:spPr>
            <c:extLst>
              <c:ext xmlns:c16="http://schemas.microsoft.com/office/drawing/2014/chart" uri="{C3380CC4-5D6E-409C-BE32-E72D297353CC}">
                <c16:uniqueId val="{00000003-DA1B-4D12-A9D9-4069DCA1978F}"/>
              </c:ext>
            </c:extLst>
          </c:dPt>
          <c:dPt>
            <c:idx val="2"/>
            <c:bubble3D val="0"/>
            <c:spPr>
              <a:solidFill>
                <a:srgbClr val="FFC000"/>
              </a:solidFill>
              <a:ln w="25400">
                <a:noFill/>
              </a:ln>
            </c:spPr>
            <c:extLst>
              <c:ext xmlns:c16="http://schemas.microsoft.com/office/drawing/2014/chart" uri="{C3380CC4-5D6E-409C-BE32-E72D297353CC}">
                <c16:uniqueId val="{00000005-DA1B-4D12-A9D9-4069DCA1978F}"/>
              </c:ext>
            </c:extLst>
          </c:dPt>
          <c:dPt>
            <c:idx val="3"/>
            <c:bubble3D val="0"/>
            <c:spPr>
              <a:solidFill>
                <a:srgbClr val="00B050"/>
              </a:solidFill>
              <a:ln w="25400">
                <a:noFill/>
              </a:ln>
            </c:spPr>
            <c:extLst>
              <c:ext xmlns:c16="http://schemas.microsoft.com/office/drawing/2014/chart" uri="{C3380CC4-5D6E-409C-BE32-E72D297353CC}">
                <c16:uniqueId val="{00000007-DA1B-4D12-A9D9-4069DCA1978F}"/>
              </c:ext>
            </c:extLst>
          </c:dPt>
          <c:dPt>
            <c:idx val="4"/>
            <c:bubble3D val="0"/>
            <c:spPr>
              <a:solidFill>
                <a:srgbClr val="7030A0"/>
              </a:solidFill>
              <a:ln w="25400">
                <a:noFill/>
              </a:ln>
            </c:spPr>
            <c:extLst>
              <c:ext xmlns:c16="http://schemas.microsoft.com/office/drawing/2014/chart" uri="{C3380CC4-5D6E-409C-BE32-E72D297353CC}">
                <c16:uniqueId val="{00000009-DA1B-4D12-A9D9-4069DCA1978F}"/>
              </c:ext>
            </c:extLst>
          </c:dPt>
          <c:dPt>
            <c:idx val="5"/>
            <c:bubble3D val="0"/>
            <c:spPr>
              <a:solidFill>
                <a:srgbClr val="7030A0"/>
              </a:solidFill>
              <a:ln w="25400">
                <a:noFill/>
              </a:ln>
            </c:spPr>
            <c:extLst>
              <c:ext xmlns:c16="http://schemas.microsoft.com/office/drawing/2014/chart" uri="{C3380CC4-5D6E-409C-BE32-E72D297353CC}">
                <c16:uniqueId val="{0000000B-DA1B-4D12-A9D9-4069DCA1978F}"/>
              </c:ext>
            </c:extLst>
          </c:dPt>
          <c:dPt>
            <c:idx val="6"/>
            <c:bubble3D val="0"/>
            <c:spPr>
              <a:solidFill>
                <a:schemeClr val="accent2">
                  <a:lumMod val="40000"/>
                  <a:lumOff val="60000"/>
                </a:schemeClr>
              </a:solidFill>
              <a:ln w="25400">
                <a:noFill/>
              </a:ln>
            </c:spPr>
            <c:extLst>
              <c:ext xmlns:c16="http://schemas.microsoft.com/office/drawing/2014/chart" uri="{C3380CC4-5D6E-409C-BE32-E72D297353CC}">
                <c16:uniqueId val="{0000000D-DA1B-4D12-A9D9-4069DCA1978F}"/>
              </c:ext>
            </c:extLst>
          </c:dPt>
          <c:dPt>
            <c:idx val="7"/>
            <c:bubble3D val="0"/>
            <c:spPr>
              <a:solidFill>
                <a:schemeClr val="bg1">
                  <a:lumMod val="85000"/>
                </a:schemeClr>
              </a:solidFill>
              <a:ln w="25400">
                <a:noFill/>
              </a:ln>
            </c:spPr>
            <c:extLst>
              <c:ext xmlns:c16="http://schemas.microsoft.com/office/drawing/2014/chart" uri="{C3380CC4-5D6E-409C-BE32-E72D297353CC}">
                <c16:uniqueId val="{0000000F-DA1B-4D12-A9D9-4069DCA1978F}"/>
              </c:ext>
            </c:extLst>
          </c:dPt>
          <c:dPt>
            <c:idx val="8"/>
            <c:bubble3D val="0"/>
            <c:spPr>
              <a:solidFill>
                <a:srgbClr val="FFFF00"/>
              </a:solidFill>
              <a:ln w="25400">
                <a:noFill/>
              </a:ln>
            </c:spPr>
            <c:extLst>
              <c:ext xmlns:c16="http://schemas.microsoft.com/office/drawing/2014/chart" uri="{C3380CC4-5D6E-409C-BE32-E72D297353CC}">
                <c16:uniqueId val="{00000011-DA1B-4D12-A9D9-4069DCA1978F}"/>
              </c:ext>
            </c:extLst>
          </c:dPt>
          <c:dLbls>
            <c:dLbl>
              <c:idx val="0"/>
              <c:layout>
                <c:manualLayout>
                  <c:x val="6.9324077507593807E-3"/>
                  <c:y val="0.2407406383313749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A1B-4D12-A9D9-4069DCA1978F}"/>
                </c:ext>
              </c:extLst>
            </c:dLbl>
            <c:dLbl>
              <c:idx val="1"/>
              <c:layout>
                <c:manualLayout>
                  <c:x val="0"/>
                  <c:y val="-0.1067729699654997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A1B-4D12-A9D9-4069DCA1978F}"/>
                </c:ext>
              </c:extLst>
            </c:dLbl>
            <c:dLbl>
              <c:idx val="2"/>
              <c:delete val="1"/>
              <c:extLst>
                <c:ext xmlns:c15="http://schemas.microsoft.com/office/drawing/2012/chart" uri="{CE6537A1-D6FC-4f65-9D91-7224C49458BB}"/>
                <c:ext xmlns:c16="http://schemas.microsoft.com/office/drawing/2014/chart" uri="{C3380CC4-5D6E-409C-BE32-E72D297353CC}">
                  <c16:uniqueId val="{00000005-DA1B-4D12-A9D9-4069DCA1978F}"/>
                </c:ext>
              </c:extLst>
            </c:dLbl>
            <c:dLbl>
              <c:idx val="3"/>
              <c:layout>
                <c:manualLayout>
                  <c:x val="-2.5637536048735512E-3"/>
                  <c:y val="3.6472855430498795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A1B-4D12-A9D9-4069DCA1978F}"/>
                </c:ext>
              </c:extLst>
            </c:dLbl>
            <c:dLbl>
              <c:idx val="4"/>
              <c:delete val="1"/>
              <c:extLst>
                <c:ext xmlns:c15="http://schemas.microsoft.com/office/drawing/2012/chart" uri="{CE6537A1-D6FC-4f65-9D91-7224C49458BB}"/>
                <c:ext xmlns:c16="http://schemas.microsoft.com/office/drawing/2014/chart" uri="{C3380CC4-5D6E-409C-BE32-E72D297353CC}">
                  <c16:uniqueId val="{00000009-DA1B-4D12-A9D9-4069DCA1978F}"/>
                </c:ext>
              </c:extLst>
            </c:dLbl>
            <c:dLbl>
              <c:idx val="5"/>
              <c:layout>
                <c:manualLayout>
                  <c:x val="-1.4017044861873469E-2"/>
                  <c:y val="-3.2503230636601421E-3"/>
                </c:manualLayout>
              </c:layout>
              <c:numFmt formatCode="0.0%" sourceLinked="0"/>
              <c:spPr>
                <a:noFill/>
                <a:ln w="25400">
                  <a:noFill/>
                </a:ln>
                <a:effectLst/>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A1B-4D12-A9D9-4069DCA1978F}"/>
                </c:ext>
              </c:extLst>
            </c:dLbl>
            <c:dLbl>
              <c:idx val="6"/>
              <c:layout>
                <c:manualLayout>
                  <c:x val="-1.2555573410466548E-2"/>
                  <c:y val="6.51213479408842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A1B-4D12-A9D9-4069DCA1978F}"/>
                </c:ext>
              </c:extLst>
            </c:dLbl>
            <c:dLbl>
              <c:idx val="7"/>
              <c:delete val="1"/>
              <c:extLst>
                <c:ext xmlns:c15="http://schemas.microsoft.com/office/drawing/2012/chart" uri="{CE6537A1-D6FC-4f65-9D91-7224C49458BB}"/>
                <c:ext xmlns:c16="http://schemas.microsoft.com/office/drawing/2014/chart" uri="{C3380CC4-5D6E-409C-BE32-E72D297353CC}">
                  <c16:uniqueId val="{0000000F-DA1B-4D12-A9D9-4069DCA1978F}"/>
                </c:ext>
              </c:extLst>
            </c:dLbl>
            <c:dLbl>
              <c:idx val="8"/>
              <c:layout>
                <c:manualLayout>
                  <c:x val="-0.28452806181182239"/>
                  <c:y val="-2.6160076207176804E-2"/>
                </c:manualLayout>
              </c:layout>
              <c:tx>
                <c:rich>
                  <a:bodyPr/>
                  <a:lstStyle/>
                  <a:p>
                    <a:pPr>
                      <a:defRPr sz="1100" b="1" i="1" u="none" strike="noStrike" baseline="0">
                        <a:solidFill>
                          <a:srgbClr val="000000"/>
                        </a:solidFill>
                        <a:latin typeface="Arial Cyr"/>
                        <a:ea typeface="Arial Cyr"/>
                        <a:cs typeface="Arial Cyr"/>
                      </a:defRPr>
                    </a:pPr>
                    <a:r>
                      <a:rPr lang="uk-UA" b="1" i="1"/>
                      <a:t>ЦП</a:t>
                    </a:r>
                    <a:r>
                      <a:rPr lang="uk-UA" b="1" i="1" baseline="0"/>
                      <a:t> </a:t>
                    </a:r>
                    <a:r>
                      <a:rPr lang="uk-UA" b="1" i="1"/>
                      <a:t>та деривативи</a:t>
                    </a:r>
                    <a:r>
                      <a:rPr lang="uk-UA" sz="1100" b="1" i="1" baseline="0"/>
                      <a:t>
</a:t>
                    </a:r>
                    <a:fld id="{7457171D-184D-4BA0-AD33-A3333D45AA09}" type="VALUE">
                      <a:rPr lang="en-US" sz="1100" b="1" i="1" baseline="0"/>
                      <a:pPr>
                        <a:defRPr sz="1100" b="1" i="1" u="none" strike="noStrike" baseline="0">
                          <a:solidFill>
                            <a:srgbClr val="000000"/>
                          </a:solidFill>
                          <a:latin typeface="Arial Cyr"/>
                          <a:ea typeface="Arial Cyr"/>
                          <a:cs typeface="Arial Cyr"/>
                        </a:defRPr>
                      </a:pPr>
                      <a:t>[ЗНАЧЕННЯ]</a:t>
                    </a:fld>
                    <a:endParaRPr lang="uk-UA" sz="1100" b="1" i="1" baseline="0"/>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layout>
                    <c:manualLayout>
                      <c:w val="0.25710808705302812"/>
                      <c:h val="0.18979424414856638"/>
                    </c:manualLayout>
                  </c15:layout>
                  <c15:dlblFieldTable/>
                  <c15:showDataLabelsRange val="0"/>
                </c:ext>
                <c:ext xmlns:c16="http://schemas.microsoft.com/office/drawing/2014/chart" uri="{C3380CC4-5D6E-409C-BE32-E72D297353CC}">
                  <c16:uniqueId val="{00000011-DA1B-4D12-A9D9-4069DCA1978F}"/>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ІСІ'!$D$4:$D$11</c:f>
              <c:strCache>
                <c:ptCount val="7"/>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Акції</c:v>
                </c:pt>
                <c:pt idx="6">
                  <c:v>Корпоративні облігації</c:v>
                </c:pt>
              </c:strCache>
            </c:strRef>
          </c:cat>
          <c:val>
            <c:numRef>
              <c:f>'Структура активів_типи ІСІ'!$E$4:$E$11</c:f>
              <c:numCache>
                <c:formatCode>0.0%</c:formatCode>
                <c:ptCount val="8"/>
                <c:pt idx="0">
                  <c:v>0.16850084797378392</c:v>
                </c:pt>
                <c:pt idx="1">
                  <c:v>6.2535989163654007E-2</c:v>
                </c:pt>
                <c:pt idx="2">
                  <c:v>0</c:v>
                </c:pt>
                <c:pt idx="3">
                  <c:v>0.58734221364003592</c:v>
                </c:pt>
                <c:pt idx="4">
                  <c:v>0</c:v>
                </c:pt>
                <c:pt idx="5">
                  <c:v>0.13400030555860673</c:v>
                </c:pt>
                <c:pt idx="6">
                  <c:v>4.7620643663919569E-2</c:v>
                </c:pt>
              </c:numCache>
            </c:numRef>
          </c:val>
          <c:extLst>
            <c:ext xmlns:c16="http://schemas.microsoft.com/office/drawing/2014/chart" uri="{C3380CC4-5D6E-409C-BE32-E72D297353CC}">
              <c16:uniqueId val="{00000012-DA1B-4D12-A9D9-4069DCA1978F}"/>
            </c:ext>
          </c:extLst>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Закриті ІСІ з публічним розміщенням</a:t>
            </a:r>
          </a:p>
        </c:rich>
      </c:tx>
      <c:layout>
        <c:manualLayout>
          <c:xMode val="edge"/>
          <c:yMode val="edge"/>
          <c:x val="0.1981451463006087"/>
          <c:y val="3.4741220665306899E-3"/>
        </c:manualLayout>
      </c:layout>
      <c:overlay val="0"/>
      <c:spPr>
        <a:noFill/>
        <a:ln w="25400">
          <a:noFill/>
        </a:ln>
      </c:spPr>
    </c:title>
    <c:autoTitleDeleted val="0"/>
    <c:plotArea>
      <c:layout>
        <c:manualLayout>
          <c:layoutTarget val="inner"/>
          <c:xMode val="edge"/>
          <c:yMode val="edge"/>
          <c:x val="4.366120040780027E-2"/>
          <c:y val="0.20713178789520861"/>
          <c:w val="0.70586406011595237"/>
          <c:h val="0.67251989827351233"/>
        </c:manualLayout>
      </c:layout>
      <c:ofPieChart>
        <c:ofPieType val="bar"/>
        <c:varyColors val="1"/>
        <c:ser>
          <c:idx val="0"/>
          <c:order val="0"/>
          <c:spPr>
            <a:ln w="25400">
              <a:noFill/>
            </a:ln>
          </c:spPr>
          <c:explosion val="5"/>
          <c:dPt>
            <c:idx val="0"/>
            <c:bubble3D val="0"/>
            <c:spPr>
              <a:solidFill>
                <a:srgbClr val="008080"/>
              </a:solidFill>
              <a:ln w="25400">
                <a:noFill/>
              </a:ln>
            </c:spPr>
            <c:extLst>
              <c:ext xmlns:c16="http://schemas.microsoft.com/office/drawing/2014/chart" uri="{C3380CC4-5D6E-409C-BE32-E72D297353CC}">
                <c16:uniqueId val="{00000001-006F-45EA-8E46-BFF49B159D8F}"/>
              </c:ext>
            </c:extLst>
          </c:dPt>
          <c:dPt>
            <c:idx val="1"/>
            <c:bubble3D val="0"/>
            <c:spPr>
              <a:solidFill>
                <a:srgbClr val="993300"/>
              </a:solidFill>
              <a:ln w="25400">
                <a:noFill/>
              </a:ln>
            </c:spPr>
            <c:extLst>
              <c:ext xmlns:c16="http://schemas.microsoft.com/office/drawing/2014/chart" uri="{C3380CC4-5D6E-409C-BE32-E72D297353CC}">
                <c16:uniqueId val="{00000003-006F-45EA-8E46-BFF49B159D8F}"/>
              </c:ext>
            </c:extLst>
          </c:dPt>
          <c:dPt>
            <c:idx val="2"/>
            <c:bubble3D val="0"/>
            <c:spPr>
              <a:solidFill>
                <a:srgbClr val="666699"/>
              </a:solidFill>
              <a:ln w="25400">
                <a:noFill/>
              </a:ln>
            </c:spPr>
            <c:extLst>
              <c:ext xmlns:c16="http://schemas.microsoft.com/office/drawing/2014/chart" uri="{C3380CC4-5D6E-409C-BE32-E72D297353CC}">
                <c16:uniqueId val="{00000005-006F-45EA-8E46-BFF49B159D8F}"/>
              </c:ext>
            </c:extLst>
          </c:dPt>
          <c:dPt>
            <c:idx val="3"/>
            <c:bubble3D val="0"/>
            <c:spPr>
              <a:solidFill>
                <a:srgbClr val="FFCC00"/>
              </a:solidFill>
              <a:ln w="25400">
                <a:noFill/>
              </a:ln>
            </c:spPr>
            <c:extLst>
              <c:ext xmlns:c16="http://schemas.microsoft.com/office/drawing/2014/chart" uri="{C3380CC4-5D6E-409C-BE32-E72D297353CC}">
                <c16:uniqueId val="{00000007-006F-45EA-8E46-BFF49B159D8F}"/>
              </c:ext>
            </c:extLst>
          </c:dPt>
          <c:dPt>
            <c:idx val="4"/>
            <c:bubble3D val="0"/>
            <c:spPr>
              <a:solidFill>
                <a:srgbClr val="00B050"/>
              </a:solidFill>
              <a:ln w="25400">
                <a:noFill/>
              </a:ln>
            </c:spPr>
            <c:extLst>
              <c:ext xmlns:c16="http://schemas.microsoft.com/office/drawing/2014/chart" uri="{C3380CC4-5D6E-409C-BE32-E72D297353CC}">
                <c16:uniqueId val="{00000009-006F-45EA-8E46-BFF49B159D8F}"/>
              </c:ext>
            </c:extLst>
          </c:dPt>
          <c:dPt>
            <c:idx val="5"/>
            <c:bubble3D val="0"/>
            <c:spPr>
              <a:solidFill>
                <a:srgbClr val="00B0F0"/>
              </a:solidFill>
              <a:ln w="25400">
                <a:noFill/>
              </a:ln>
            </c:spPr>
            <c:extLst>
              <c:ext xmlns:c16="http://schemas.microsoft.com/office/drawing/2014/chart" uri="{C3380CC4-5D6E-409C-BE32-E72D297353CC}">
                <c16:uniqueId val="{0000000B-006F-45EA-8E46-BFF49B159D8F}"/>
              </c:ext>
            </c:extLst>
          </c:dPt>
          <c:dPt>
            <c:idx val="6"/>
            <c:bubble3D val="0"/>
            <c:spPr>
              <a:solidFill>
                <a:srgbClr val="7030A0"/>
              </a:solidFill>
              <a:ln w="25400">
                <a:noFill/>
              </a:ln>
            </c:spPr>
            <c:extLst>
              <c:ext xmlns:c16="http://schemas.microsoft.com/office/drawing/2014/chart" uri="{C3380CC4-5D6E-409C-BE32-E72D297353CC}">
                <c16:uniqueId val="{0000000D-006F-45EA-8E46-BFF49B159D8F}"/>
              </c:ext>
            </c:extLst>
          </c:dPt>
          <c:dPt>
            <c:idx val="7"/>
            <c:bubble3D val="0"/>
            <c:spPr>
              <a:solidFill>
                <a:schemeClr val="accent2">
                  <a:lumMod val="40000"/>
                  <a:lumOff val="60000"/>
                </a:schemeClr>
              </a:solidFill>
              <a:ln w="25400">
                <a:noFill/>
              </a:ln>
            </c:spPr>
            <c:extLst>
              <c:ext xmlns:c16="http://schemas.microsoft.com/office/drawing/2014/chart" uri="{C3380CC4-5D6E-409C-BE32-E72D297353CC}">
                <c16:uniqueId val="{0000000F-006F-45EA-8E46-BFF49B159D8F}"/>
              </c:ext>
            </c:extLst>
          </c:dPt>
          <c:dPt>
            <c:idx val="8"/>
            <c:bubble3D val="0"/>
            <c:spPr>
              <a:solidFill>
                <a:schemeClr val="accent5">
                  <a:lumMod val="20000"/>
                  <a:lumOff val="80000"/>
                </a:schemeClr>
              </a:solidFill>
              <a:ln w="25400">
                <a:noFill/>
              </a:ln>
            </c:spPr>
            <c:extLst>
              <c:ext xmlns:c16="http://schemas.microsoft.com/office/drawing/2014/chart" uri="{C3380CC4-5D6E-409C-BE32-E72D297353CC}">
                <c16:uniqueId val="{00000011-006F-45EA-8E46-BFF49B159D8F}"/>
              </c:ext>
            </c:extLst>
          </c:dPt>
          <c:dPt>
            <c:idx val="9"/>
            <c:bubble3D val="0"/>
            <c:spPr>
              <a:solidFill>
                <a:schemeClr val="bg1">
                  <a:lumMod val="75000"/>
                </a:schemeClr>
              </a:solidFill>
              <a:ln w="25400">
                <a:noFill/>
              </a:ln>
            </c:spPr>
            <c:extLst>
              <c:ext xmlns:c16="http://schemas.microsoft.com/office/drawing/2014/chart" uri="{C3380CC4-5D6E-409C-BE32-E72D297353CC}">
                <c16:uniqueId val="{00000013-006F-45EA-8E46-BFF49B159D8F}"/>
              </c:ext>
            </c:extLst>
          </c:dPt>
          <c:dPt>
            <c:idx val="10"/>
            <c:bubble3D val="0"/>
            <c:spPr>
              <a:solidFill>
                <a:srgbClr val="FFFF00"/>
              </a:solidFill>
              <a:ln w="25400">
                <a:noFill/>
              </a:ln>
            </c:spPr>
            <c:extLst>
              <c:ext xmlns:c16="http://schemas.microsoft.com/office/drawing/2014/chart" uri="{C3380CC4-5D6E-409C-BE32-E72D297353CC}">
                <c16:uniqueId val="{00000015-006F-45EA-8E46-BFF49B159D8F}"/>
              </c:ext>
            </c:extLst>
          </c:dPt>
          <c:dLbls>
            <c:dLbl>
              <c:idx val="0"/>
              <c:layout>
                <c:manualLayout>
                  <c:x val="-1.6073325196490358E-2"/>
                  <c:y val="3.8215049189941237E-2"/>
                </c:manualLayout>
              </c:layout>
              <c:showLegendKey val="1"/>
              <c:showVal val="0"/>
              <c:showCatName val="1"/>
              <c:showSerName val="0"/>
              <c:showPercent val="1"/>
              <c:showBubbleSize val="0"/>
              <c:extLst>
                <c:ext xmlns:c15="http://schemas.microsoft.com/office/drawing/2012/chart" uri="{CE6537A1-D6FC-4f65-9D91-7224C49458BB}">
                  <c15:layout>
                    <c:manualLayout>
                      <c:w val="0.26169877009175507"/>
                      <c:h val="0.14312590285332613"/>
                    </c:manualLayout>
                  </c15:layout>
                </c:ext>
                <c:ext xmlns:c16="http://schemas.microsoft.com/office/drawing/2014/chart" uri="{C3380CC4-5D6E-409C-BE32-E72D297353CC}">
                  <c16:uniqueId val="{00000001-006F-45EA-8E46-BFF49B159D8F}"/>
                </c:ext>
              </c:extLst>
            </c:dLbl>
            <c:dLbl>
              <c:idx val="1"/>
              <c:layout>
                <c:manualLayout>
                  <c:x val="-2.1326436022290177E-2"/>
                  <c:y val="-9.3173734271668283E-3"/>
                </c:manualLayout>
              </c:layout>
              <c:tx>
                <c:rich>
                  <a:bodyPr/>
                  <a:lstStyle/>
                  <a:p>
                    <a:fld id="{96239E5D-0A62-4238-AD04-4ED4F6133373}" type="CATEGORYNAME">
                      <a:rPr lang="uk-UA"/>
                      <a:pPr/>
                      <a:t>[ІМ’Я КАТЕГОРІЇ]</a:t>
                    </a:fld>
                    <a:r>
                      <a:rPr lang="uk-UA" baseline="0"/>
                      <a:t>
</a:t>
                    </a:r>
                    <a:fld id="{1F4F3B57-464E-45CE-9E60-437736E247C7}" type="VALUE">
                      <a:rPr lang="uk-UA" baseline="0"/>
                      <a:pPr/>
                      <a:t>[ЗНАЧЕННЯ]</a:t>
                    </a:fld>
                    <a:endParaRPr lang="uk-UA" baseline="0"/>
                  </a:p>
                </c:rich>
              </c:tx>
              <c:showLegendKey val="1"/>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006F-45EA-8E46-BFF49B159D8F}"/>
                </c:ext>
              </c:extLst>
            </c:dLbl>
            <c:dLbl>
              <c:idx val="2"/>
              <c:layout>
                <c:manualLayout>
                  <c:x val="-0.15686481341388486"/>
                  <c:y val="-6.4346465214875997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006F-45EA-8E46-BFF49B159D8F}"/>
                </c:ext>
              </c:extLst>
            </c:dLbl>
            <c:dLbl>
              <c:idx val="3"/>
              <c:layout>
                <c:manualLayout>
                  <c:x val="5.8585269433912516E-3"/>
                  <c:y val="-4.6388938751166675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006F-45EA-8E46-BFF49B159D8F}"/>
                </c:ext>
              </c:extLst>
            </c:dLbl>
            <c:dLbl>
              <c:idx val="4"/>
              <c:layout>
                <c:manualLayout>
                  <c:x val="-3.7370845173278961E-3"/>
                  <c:y val="1.9761840743346994E-2"/>
                </c:manualLayout>
              </c:layout>
              <c:numFmt formatCode="0.0%" sourceLinked="0"/>
              <c:spPr>
                <a:noFill/>
                <a:ln>
                  <a:noFill/>
                </a:ln>
                <a:effectLst/>
              </c:spPr>
              <c:txPr>
                <a:bodyPr wrap="square" lIns="38100" tIns="19050" rIns="38100" bIns="19050" anchor="ctr" anchorCtr="0">
                  <a:spAutoFit/>
                </a:bodyPr>
                <a:lstStyle/>
                <a:p>
                  <a:pPr algn="l">
                    <a:defRPr sz="1100"/>
                  </a:pPr>
                  <a:endParaRPr lang="LID4096"/>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006F-45EA-8E46-BFF49B159D8F}"/>
                </c:ext>
              </c:extLst>
            </c:dLbl>
            <c:dLbl>
              <c:idx val="5"/>
              <c:delete val="1"/>
              <c:extLst>
                <c:ext xmlns:c15="http://schemas.microsoft.com/office/drawing/2012/chart" uri="{CE6537A1-D6FC-4f65-9D91-7224C49458BB}"/>
                <c:ext xmlns:c16="http://schemas.microsoft.com/office/drawing/2014/chart" uri="{C3380CC4-5D6E-409C-BE32-E72D297353CC}">
                  <c16:uniqueId val="{0000000B-006F-45EA-8E46-BFF49B159D8F}"/>
                </c:ext>
              </c:extLst>
            </c:dLbl>
            <c:dLbl>
              <c:idx val="6"/>
              <c:layout>
                <c:manualLayout>
                  <c:x val="-6.8870523415977963E-3"/>
                  <c:y val="9.1066234517157688E-4"/>
                </c:manualLayout>
              </c:layout>
              <c:numFmt formatCode="0.0%" sourceLinked="0"/>
              <c:spPr>
                <a:noFill/>
                <a:ln>
                  <a:noFill/>
                </a:ln>
                <a:effectLst/>
              </c:spPr>
              <c:txPr>
                <a:bodyPr wrap="square" lIns="38100" tIns="19050" rIns="38100" bIns="19050" anchor="ctr" anchorCtr="0">
                  <a:spAutoFit/>
                </a:bodyPr>
                <a:lstStyle/>
                <a:p>
                  <a:pPr algn="l">
                    <a:defRPr sz="1100"/>
                  </a:pPr>
                  <a:endParaRPr lang="LID4096"/>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006F-45EA-8E46-BFF49B159D8F}"/>
                </c:ext>
              </c:extLst>
            </c:dLbl>
            <c:dLbl>
              <c:idx val="7"/>
              <c:layout>
                <c:manualLayout>
                  <c:x val="-6.8505383108104067E-3"/>
                  <c:y val="6.8074005557544698E-2"/>
                </c:manualLayout>
              </c:layout>
              <c:numFmt formatCode="0.0%" sourceLinked="0"/>
              <c:spPr>
                <a:noFill/>
                <a:ln>
                  <a:noFill/>
                </a:ln>
                <a:effectLst/>
              </c:spPr>
              <c:txPr>
                <a:bodyPr wrap="square" lIns="38100" tIns="19050" rIns="38100" bIns="19050" anchor="ctr" anchorCtr="0">
                  <a:spAutoFit/>
                </a:bodyPr>
                <a:lstStyle/>
                <a:p>
                  <a:pPr algn="l">
                    <a:defRPr sz="1100"/>
                  </a:pPr>
                  <a:endParaRPr lang="LID4096"/>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006F-45EA-8E46-BFF49B159D8F}"/>
                </c:ext>
              </c:extLst>
            </c:dLbl>
            <c:dLbl>
              <c:idx val="8"/>
              <c:delete val="1"/>
              <c:extLst>
                <c:ext xmlns:c15="http://schemas.microsoft.com/office/drawing/2012/chart" uri="{CE6537A1-D6FC-4f65-9D91-7224C49458BB}"/>
                <c:ext xmlns:c16="http://schemas.microsoft.com/office/drawing/2014/chart" uri="{C3380CC4-5D6E-409C-BE32-E72D297353CC}">
                  <c16:uniqueId val="{00000011-006F-45EA-8E46-BFF49B159D8F}"/>
                </c:ext>
              </c:extLst>
            </c:dLbl>
            <c:dLbl>
              <c:idx val="9"/>
              <c:delete val="1"/>
              <c:extLst>
                <c:ext xmlns:c15="http://schemas.microsoft.com/office/drawing/2012/chart" uri="{CE6537A1-D6FC-4f65-9D91-7224C49458BB}"/>
                <c:ext xmlns:c16="http://schemas.microsoft.com/office/drawing/2014/chart" uri="{C3380CC4-5D6E-409C-BE32-E72D297353CC}">
                  <c16:uniqueId val="{00000013-006F-45EA-8E46-BFF49B159D8F}"/>
                </c:ext>
              </c:extLst>
            </c:dLbl>
            <c:dLbl>
              <c:idx val="10"/>
              <c:layout>
                <c:manualLayout>
                  <c:x val="-0.19062228846908541"/>
                  <c:y val="1.6483328481631351E-2"/>
                </c:manualLayout>
              </c:layout>
              <c:tx>
                <c:rich>
                  <a:bodyPr wrap="square" lIns="38100" tIns="19050" rIns="38100" bIns="19050" anchor="ctr" anchorCtr="0">
                    <a:noAutofit/>
                  </a:bodyPr>
                  <a:lstStyle/>
                  <a:p>
                    <a:pPr algn="ctr">
                      <a:defRPr sz="1100"/>
                    </a:pPr>
                    <a:r>
                      <a:rPr lang="uk-UA" b="1" i="1"/>
                      <a:t>ЦП</a:t>
                    </a:r>
                    <a:r>
                      <a:rPr lang="uk-UA" b="1" i="1" baseline="0"/>
                      <a:t> </a:t>
                    </a:r>
                    <a:r>
                      <a:rPr lang="uk-UA" b="1" i="1"/>
                      <a:t>та деривативи</a:t>
                    </a:r>
                    <a:r>
                      <a:rPr lang="uk-UA" b="1" i="1" baseline="0"/>
                      <a:t>
</a:t>
                    </a:r>
                    <a:fld id="{98ECD934-2E8A-4DC9-90C5-0C70B61F94D5}" type="PERCENTAGE">
                      <a:rPr lang="en-US" b="1" i="1" baseline="0"/>
                      <a:pPr algn="ctr">
                        <a:defRPr sz="1100"/>
                      </a:pPr>
                      <a:t>[ВІДСОТОК]</a:t>
                    </a:fld>
                    <a:endParaRPr lang="uk-UA" b="1" i="1" baseline="0"/>
                  </a:p>
                </c:rich>
              </c:tx>
              <c:numFmt formatCode="0.0%" sourceLinked="0"/>
              <c:spPr>
                <a:noFill/>
                <a:ln>
                  <a:noFill/>
                </a:ln>
                <a:effectLst/>
              </c:spPr>
              <c:showLegendKey val="1"/>
              <c:showVal val="0"/>
              <c:showCatName val="1"/>
              <c:showSerName val="0"/>
              <c:showPercent val="1"/>
              <c:showBubbleSize val="0"/>
              <c:extLst>
                <c:ext xmlns:c15="http://schemas.microsoft.com/office/drawing/2012/chart" uri="{CE6537A1-D6FC-4f65-9D91-7224C49458BB}">
                  <c15:layout>
                    <c:manualLayout>
                      <c:w val="0.21273650883365322"/>
                      <c:h val="0.16456306856762398"/>
                    </c:manualLayout>
                  </c15:layout>
                  <c15:dlblFieldTable/>
                  <c15:showDataLabelsRange val="0"/>
                </c:ext>
                <c:ext xmlns:c16="http://schemas.microsoft.com/office/drawing/2014/chart" uri="{C3380CC4-5D6E-409C-BE32-E72D297353CC}">
                  <c16:uniqueId val="{00000015-006F-45EA-8E46-BFF49B159D8F}"/>
                </c:ext>
              </c:extLst>
            </c:dLbl>
            <c:numFmt formatCode="0.0%" sourceLinked="0"/>
            <c:spPr>
              <a:noFill/>
              <a:ln>
                <a:noFill/>
              </a:ln>
              <a:effectLst/>
            </c:spPr>
            <c:txPr>
              <a:bodyPr wrap="square" lIns="38100" tIns="19050" rIns="38100" bIns="19050" anchor="ctr" anchorCtr="0">
                <a:spAutoFit/>
              </a:bodyPr>
              <a:lstStyle/>
              <a:p>
                <a:pPr algn="ctr">
                  <a:defRPr sz="1100"/>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strRef>
              <c:f>'Структура активів_типи ІСІ'!$G$4:$G$13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та деривативи</c:v>
                </c:pt>
              </c:strCache>
            </c:strRef>
          </c:cat>
          <c:val>
            <c:numRef>
              <c:f>'Структура активів_типи ІСІ'!$H$4:$H$13</c:f>
              <c:numCache>
                <c:formatCode>0.0%</c:formatCode>
                <c:ptCount val="10"/>
                <c:pt idx="0">
                  <c:v>0.49143444969557959</c:v>
                </c:pt>
                <c:pt idx="1">
                  <c:v>0.29689483846734566</c:v>
                </c:pt>
                <c:pt idx="2">
                  <c:v>2.2515842097962348E-2</c:v>
                </c:pt>
                <c:pt idx="3">
                  <c:v>1.3128454293400602E-3</c:v>
                </c:pt>
                <c:pt idx="4">
                  <c:v>0.13271200176888456</c:v>
                </c:pt>
                <c:pt idx="5">
                  <c:v>0</c:v>
                </c:pt>
                <c:pt idx="6">
                  <c:v>2.4726057164578413E-2</c:v>
                </c:pt>
                <c:pt idx="7">
                  <c:v>3.0403965376309433E-2</c:v>
                </c:pt>
                <c:pt idx="8">
                  <c:v>0</c:v>
                </c:pt>
                <c:pt idx="9">
                  <c:v>0</c:v>
                </c:pt>
              </c:numCache>
            </c:numRef>
          </c:val>
          <c:extLst>
            <c:ext xmlns:c16="http://schemas.microsoft.com/office/drawing/2014/chart" uri="{C3380CC4-5D6E-409C-BE32-E72D297353CC}">
              <c16:uniqueId val="{00000016-006F-45EA-8E46-BFF49B159D8F}"/>
            </c:ext>
          </c:extLst>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Відкриті ІСІ</a:t>
            </a:r>
          </a:p>
        </c:rich>
      </c:tx>
      <c:layout>
        <c:manualLayout>
          <c:xMode val="edge"/>
          <c:yMode val="edge"/>
          <c:x val="0.39290060114790171"/>
          <c:y val="1.0941027765433119E-2"/>
        </c:manualLayout>
      </c:layout>
      <c:overlay val="0"/>
      <c:spPr>
        <a:noFill/>
        <a:ln w="25400">
          <a:noFill/>
        </a:ln>
      </c:spPr>
    </c:title>
    <c:autoTitleDeleted val="0"/>
    <c:plotArea>
      <c:layout>
        <c:manualLayout>
          <c:layoutTarget val="inner"/>
          <c:xMode val="edge"/>
          <c:yMode val="edge"/>
          <c:x val="7.9413459466971759E-2"/>
          <c:y val="0.16699781521003754"/>
          <c:w val="0.69451261066373227"/>
          <c:h val="0.72708592478120182"/>
        </c:manualLayout>
      </c:layout>
      <c:ofPieChart>
        <c:ofPieType val="bar"/>
        <c:varyColors val="1"/>
        <c:ser>
          <c:idx val="0"/>
          <c:order val="0"/>
          <c:spPr>
            <a:ln w="25400">
              <a:noFill/>
            </a:ln>
          </c:spPr>
          <c:explosion val="9"/>
          <c:dPt>
            <c:idx val="0"/>
            <c:bubble3D val="0"/>
            <c:spPr>
              <a:solidFill>
                <a:srgbClr val="008080"/>
              </a:solidFill>
              <a:ln w="25400">
                <a:noFill/>
              </a:ln>
            </c:spPr>
            <c:extLst>
              <c:ext xmlns:c16="http://schemas.microsoft.com/office/drawing/2014/chart" uri="{C3380CC4-5D6E-409C-BE32-E72D297353CC}">
                <c16:uniqueId val="{00000001-99EC-46EC-A47B-71C667F0C6CE}"/>
              </c:ext>
            </c:extLst>
          </c:dPt>
          <c:dPt>
            <c:idx val="1"/>
            <c:bubble3D val="0"/>
            <c:spPr>
              <a:solidFill>
                <a:srgbClr val="666699"/>
              </a:solidFill>
              <a:ln w="25400">
                <a:noFill/>
              </a:ln>
            </c:spPr>
            <c:extLst>
              <c:ext xmlns:c16="http://schemas.microsoft.com/office/drawing/2014/chart" uri="{C3380CC4-5D6E-409C-BE32-E72D297353CC}">
                <c16:uniqueId val="{00000003-99EC-46EC-A47B-71C667F0C6CE}"/>
              </c:ext>
            </c:extLst>
          </c:dPt>
          <c:dPt>
            <c:idx val="2"/>
            <c:bubble3D val="0"/>
            <c:explosion val="8"/>
            <c:spPr>
              <a:solidFill>
                <a:srgbClr val="FFCC00"/>
              </a:solidFill>
              <a:ln w="25400">
                <a:noFill/>
              </a:ln>
            </c:spPr>
            <c:extLst>
              <c:ext xmlns:c16="http://schemas.microsoft.com/office/drawing/2014/chart" uri="{C3380CC4-5D6E-409C-BE32-E72D297353CC}">
                <c16:uniqueId val="{00000005-99EC-46EC-A47B-71C667F0C6CE}"/>
              </c:ext>
            </c:extLst>
          </c:dPt>
          <c:dPt>
            <c:idx val="3"/>
            <c:bubble3D val="0"/>
            <c:spPr>
              <a:solidFill>
                <a:srgbClr val="00B050"/>
              </a:solidFill>
              <a:ln w="25400">
                <a:noFill/>
              </a:ln>
            </c:spPr>
            <c:extLst>
              <c:ext xmlns:c16="http://schemas.microsoft.com/office/drawing/2014/chart" uri="{C3380CC4-5D6E-409C-BE32-E72D297353CC}">
                <c16:uniqueId val="{00000007-99EC-46EC-A47B-71C667F0C6CE}"/>
              </c:ext>
            </c:extLst>
          </c:dPt>
          <c:dPt>
            <c:idx val="4"/>
            <c:bubble3D val="0"/>
            <c:spPr>
              <a:solidFill>
                <a:srgbClr val="00B0F0"/>
              </a:solidFill>
              <a:ln w="25400">
                <a:noFill/>
              </a:ln>
            </c:spPr>
            <c:extLst>
              <c:ext xmlns:c16="http://schemas.microsoft.com/office/drawing/2014/chart" uri="{C3380CC4-5D6E-409C-BE32-E72D297353CC}">
                <c16:uniqueId val="{00000009-99EC-46EC-A47B-71C667F0C6CE}"/>
              </c:ext>
            </c:extLst>
          </c:dPt>
          <c:dPt>
            <c:idx val="5"/>
            <c:bubble3D val="0"/>
            <c:spPr>
              <a:solidFill>
                <a:srgbClr val="7030A0"/>
              </a:solidFill>
              <a:ln w="25400">
                <a:noFill/>
              </a:ln>
            </c:spPr>
            <c:extLst>
              <c:ext xmlns:c16="http://schemas.microsoft.com/office/drawing/2014/chart" uri="{C3380CC4-5D6E-409C-BE32-E72D297353CC}">
                <c16:uniqueId val="{0000000B-99EC-46EC-A47B-71C667F0C6CE}"/>
              </c:ext>
            </c:extLst>
          </c:dPt>
          <c:dPt>
            <c:idx val="6"/>
            <c:bubble3D val="0"/>
            <c:spPr>
              <a:solidFill>
                <a:schemeClr val="accent2">
                  <a:lumMod val="60000"/>
                  <a:lumOff val="40000"/>
                </a:schemeClr>
              </a:solidFill>
              <a:ln w="25400">
                <a:noFill/>
              </a:ln>
            </c:spPr>
            <c:extLst>
              <c:ext xmlns:c16="http://schemas.microsoft.com/office/drawing/2014/chart" uri="{C3380CC4-5D6E-409C-BE32-E72D297353CC}">
                <c16:uniqueId val="{0000000D-99EC-46EC-A47B-71C667F0C6CE}"/>
              </c:ext>
            </c:extLst>
          </c:dPt>
          <c:dPt>
            <c:idx val="7"/>
            <c:bubble3D val="0"/>
            <c:spPr>
              <a:solidFill>
                <a:srgbClr val="FFFF00"/>
              </a:solidFill>
              <a:ln w="25400">
                <a:noFill/>
              </a:ln>
            </c:spPr>
            <c:extLst>
              <c:ext xmlns:c16="http://schemas.microsoft.com/office/drawing/2014/chart" uri="{C3380CC4-5D6E-409C-BE32-E72D297353CC}">
                <c16:uniqueId val="{0000000F-99EC-46EC-A47B-71C667F0C6CE}"/>
              </c:ext>
            </c:extLst>
          </c:dPt>
          <c:dPt>
            <c:idx val="8"/>
            <c:bubble3D val="0"/>
            <c:spPr>
              <a:solidFill>
                <a:srgbClr val="FFFF00"/>
              </a:solidFill>
              <a:ln w="25400">
                <a:noFill/>
              </a:ln>
            </c:spPr>
            <c:extLst>
              <c:ext xmlns:c16="http://schemas.microsoft.com/office/drawing/2014/chart" uri="{C3380CC4-5D6E-409C-BE32-E72D297353CC}">
                <c16:uniqueId val="{00000011-99EC-46EC-A47B-71C667F0C6CE}"/>
              </c:ext>
            </c:extLst>
          </c:dPt>
          <c:dPt>
            <c:idx val="9"/>
            <c:bubble3D val="0"/>
            <c:spPr>
              <a:solidFill>
                <a:srgbClr val="FFFF00"/>
              </a:solidFill>
              <a:ln w="25400">
                <a:noFill/>
              </a:ln>
            </c:spPr>
            <c:extLst>
              <c:ext xmlns:c16="http://schemas.microsoft.com/office/drawing/2014/chart" uri="{C3380CC4-5D6E-409C-BE32-E72D297353CC}">
                <c16:uniqueId val="{00000013-99EC-46EC-A47B-71C667F0C6CE}"/>
              </c:ext>
            </c:extLst>
          </c:dPt>
          <c:dLbls>
            <c:dLbl>
              <c:idx val="0"/>
              <c:layout>
                <c:manualLayout>
                  <c:x val="-3.5843620295880847E-2"/>
                  <c:y val="0"/>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extLst>
                <c:ext xmlns:c15="http://schemas.microsoft.com/office/drawing/2012/chart" uri="{CE6537A1-D6FC-4f65-9D91-7224C49458BB}">
                  <c15:layout>
                    <c:manualLayout>
                      <c:w val="0.25497952029966814"/>
                      <c:h val="0.15387931570136232"/>
                    </c:manualLayout>
                  </c15:layout>
                </c:ext>
                <c:ext xmlns:c16="http://schemas.microsoft.com/office/drawing/2014/chart" uri="{C3380CC4-5D6E-409C-BE32-E72D297353CC}">
                  <c16:uniqueId val="{00000001-99EC-46EC-A47B-71C667F0C6CE}"/>
                </c:ext>
              </c:extLst>
            </c:dLbl>
            <c:dLbl>
              <c:idx val="1"/>
              <c:layout>
                <c:manualLayout>
                  <c:x val="0"/>
                  <c:y val="-0.3283148066917219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99EC-46EC-A47B-71C667F0C6CE}"/>
                </c:ext>
              </c:extLst>
            </c:dLbl>
            <c:dLbl>
              <c:idx val="2"/>
              <c:layout>
                <c:manualLayout>
                  <c:x val="0.15902466681040334"/>
                  <c:y val="1.2353048993977532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99EC-46EC-A47B-71C667F0C6CE}"/>
                </c:ext>
              </c:extLst>
            </c:dLbl>
            <c:dLbl>
              <c:idx val="3"/>
              <c:layout>
                <c:manualLayout>
                  <c:x val="-2.2839793893168706E-3"/>
                  <c:y val="-9.4403243196719805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99EC-46EC-A47B-71C667F0C6CE}"/>
                </c:ext>
              </c:extLst>
            </c:dLbl>
            <c:dLbl>
              <c:idx val="4"/>
              <c:delete val="1"/>
              <c:extLst>
                <c:ext xmlns:c15="http://schemas.microsoft.com/office/drawing/2012/chart" uri="{CE6537A1-D6FC-4f65-9D91-7224C49458BB}"/>
                <c:ext xmlns:c16="http://schemas.microsoft.com/office/drawing/2014/chart" uri="{C3380CC4-5D6E-409C-BE32-E72D297353CC}">
                  <c16:uniqueId val="{00000009-99EC-46EC-A47B-71C667F0C6CE}"/>
                </c:ext>
              </c:extLst>
            </c:dLbl>
            <c:dLbl>
              <c:idx val="5"/>
              <c:layout>
                <c:manualLayout>
                  <c:x val="-1.407742695672078E-2"/>
                  <c:y val="-1.0918094820996819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99EC-46EC-A47B-71C667F0C6CE}"/>
                </c:ext>
              </c:extLst>
            </c:dLbl>
            <c:dLbl>
              <c:idx val="6"/>
              <c:layout>
                <c:manualLayout>
                  <c:x val="-1.408167604884691E-2"/>
                  <c:y val="7.2289976548172707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9EC-46EC-A47B-71C667F0C6CE}"/>
                </c:ext>
              </c:extLst>
            </c:dLbl>
            <c:dLbl>
              <c:idx val="7"/>
              <c:delete val="1"/>
              <c:extLst>
                <c:ext xmlns:c15="http://schemas.microsoft.com/office/drawing/2012/chart" uri="{CE6537A1-D6FC-4f65-9D91-7224C49458BB}"/>
                <c:ext xmlns:c16="http://schemas.microsoft.com/office/drawing/2014/chart" uri="{C3380CC4-5D6E-409C-BE32-E72D297353CC}">
                  <c16:uniqueId val="{0000000F-99EC-46EC-A47B-71C667F0C6CE}"/>
                </c:ext>
              </c:extLst>
            </c:dLbl>
            <c:dLbl>
              <c:idx val="8"/>
              <c:delete val="1"/>
              <c:extLst>
                <c:ext xmlns:c15="http://schemas.microsoft.com/office/drawing/2012/chart" uri="{CE6537A1-D6FC-4f65-9D91-7224C49458BB}"/>
                <c:ext xmlns:c16="http://schemas.microsoft.com/office/drawing/2014/chart" uri="{C3380CC4-5D6E-409C-BE32-E72D297353CC}">
                  <c16:uniqueId val="{00000011-99EC-46EC-A47B-71C667F0C6CE}"/>
                </c:ext>
              </c:extLst>
            </c:dLbl>
            <c:dLbl>
              <c:idx val="9"/>
              <c:layout>
                <c:manualLayout>
                  <c:x val="-0.22769958004188476"/>
                  <c:y val="-2.0091695017021922E-2"/>
                </c:manualLayout>
              </c:layout>
              <c:tx>
                <c:rich>
                  <a:bodyPr/>
                  <a:lstStyle/>
                  <a:p>
                    <a:r>
                      <a:rPr lang="uk-UA" b="1" i="1"/>
                      <a:t>ЦП</a:t>
                    </a:r>
                    <a:r>
                      <a:rPr lang="uk-UA" b="1" i="1" baseline="0"/>
                      <a:t> </a:t>
                    </a:r>
                    <a:r>
                      <a:rPr lang="uk-UA" b="1" i="1"/>
                      <a:t>та деривативи</a:t>
                    </a:r>
                    <a:r>
                      <a:rPr lang="uk-UA" sz="1100" b="1" i="1" baseline="0"/>
                      <a:t>
</a:t>
                    </a:r>
                    <a:fld id="{0B3C1BB5-8768-44C5-A1F7-65A70CCC475F}" type="VALUE">
                      <a:rPr lang="en-US" sz="1100" b="1" i="1" baseline="0"/>
                      <a:pPr/>
                      <a:t>[ЗНАЧЕННЯ]</a:t>
                    </a:fld>
                    <a:endParaRPr lang="uk-UA" sz="1100" b="1" i="1"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3-99EC-46EC-A47B-71C667F0C6CE}"/>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ІСІ'!$A$4:$A$12</c:f>
              <c:strCache>
                <c:ptCount val="7"/>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Акцiї</c:v>
                </c:pt>
                <c:pt idx="6">
                  <c:v>Корпоративні облігації</c:v>
                </c:pt>
              </c:strCache>
            </c:strRef>
          </c:cat>
          <c:val>
            <c:numRef>
              <c:f>'Структура активів_типи ІСІ'!$B$4:$B$12</c:f>
              <c:numCache>
                <c:formatCode>0.0%</c:formatCode>
                <c:ptCount val="9"/>
                <c:pt idx="0">
                  <c:v>2.6043536320473456E-2</c:v>
                </c:pt>
                <c:pt idx="1">
                  <c:v>0.33794319591340216</c:v>
                </c:pt>
                <c:pt idx="2">
                  <c:v>1.644887904771979E-2</c:v>
                </c:pt>
                <c:pt idx="3">
                  <c:v>0.49375683874485665</c:v>
                </c:pt>
                <c:pt idx="4">
                  <c:v>0</c:v>
                </c:pt>
                <c:pt idx="5">
                  <c:v>9.180739382502337E-2</c:v>
                </c:pt>
                <c:pt idx="6">
                  <c:v>3.4000156148524537E-2</c:v>
                </c:pt>
              </c:numCache>
            </c:numRef>
          </c:val>
          <c:extLst>
            <c:ext xmlns:c16="http://schemas.microsoft.com/office/drawing/2014/chart" uri="{C3380CC4-5D6E-409C-BE32-E72D297353CC}">
              <c16:uniqueId val="{00000014-99EC-46EC-A47B-71C667F0C6CE}"/>
            </c:ext>
          </c:extLst>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i="0"/>
              <a:t>Закриті ІСІ з приватним розміщенням </a:t>
            </a:r>
            <a:r>
              <a:rPr lang="uk-UA" sz="1600" b="1" i="0" u="none" strike="noStrike" baseline="0">
                <a:effectLst/>
              </a:rPr>
              <a:t>(крім венчурних) </a:t>
            </a:r>
            <a:endParaRPr lang="uk-UA" i="0"/>
          </a:p>
        </c:rich>
      </c:tx>
      <c:layout>
        <c:manualLayout>
          <c:xMode val="edge"/>
          <c:yMode val="edge"/>
          <c:x val="0.17117900262467189"/>
          <c:y val="2.5155969718653683E-3"/>
        </c:manualLayout>
      </c:layout>
      <c:overlay val="0"/>
      <c:spPr>
        <a:noFill/>
        <a:ln w="25400">
          <a:noFill/>
        </a:ln>
      </c:spPr>
    </c:title>
    <c:autoTitleDeleted val="0"/>
    <c:plotArea>
      <c:layout>
        <c:manualLayout>
          <c:layoutTarget val="inner"/>
          <c:xMode val="edge"/>
          <c:yMode val="edge"/>
          <c:x val="9.0980615807035051E-2"/>
          <c:y val="0.21771618978129054"/>
          <c:w val="0.67165990995232183"/>
          <c:h val="0.64233030675854574"/>
        </c:manualLayout>
      </c:layout>
      <c:ofPieChart>
        <c:ofPieType val="bar"/>
        <c:varyColors val="1"/>
        <c:ser>
          <c:idx val="0"/>
          <c:order val="0"/>
          <c:spPr>
            <a:ln w="25400">
              <a:noFill/>
            </a:ln>
          </c:spPr>
          <c:explosion val="5"/>
          <c:dPt>
            <c:idx val="0"/>
            <c:bubble3D val="0"/>
            <c:spPr>
              <a:solidFill>
                <a:srgbClr val="008080"/>
              </a:solidFill>
              <a:ln w="25400">
                <a:noFill/>
              </a:ln>
            </c:spPr>
            <c:extLst>
              <c:ext xmlns:c16="http://schemas.microsoft.com/office/drawing/2014/chart" uri="{C3380CC4-5D6E-409C-BE32-E72D297353CC}">
                <c16:uniqueId val="{00000001-FB86-46BC-B266-1BE6A64F894D}"/>
              </c:ext>
            </c:extLst>
          </c:dPt>
          <c:dPt>
            <c:idx val="1"/>
            <c:bubble3D val="0"/>
            <c:spPr>
              <a:solidFill>
                <a:srgbClr val="993300"/>
              </a:solidFill>
              <a:ln w="25400">
                <a:noFill/>
              </a:ln>
            </c:spPr>
            <c:extLst>
              <c:ext xmlns:c16="http://schemas.microsoft.com/office/drawing/2014/chart" uri="{C3380CC4-5D6E-409C-BE32-E72D297353CC}">
                <c16:uniqueId val="{00000003-FB86-46BC-B266-1BE6A64F894D}"/>
              </c:ext>
            </c:extLst>
          </c:dPt>
          <c:dPt>
            <c:idx val="2"/>
            <c:bubble3D val="0"/>
            <c:spPr>
              <a:solidFill>
                <a:srgbClr val="666699"/>
              </a:solidFill>
              <a:ln w="25400">
                <a:noFill/>
              </a:ln>
            </c:spPr>
            <c:extLst>
              <c:ext xmlns:c16="http://schemas.microsoft.com/office/drawing/2014/chart" uri="{C3380CC4-5D6E-409C-BE32-E72D297353CC}">
                <c16:uniqueId val="{00000005-FB86-46BC-B266-1BE6A64F894D}"/>
              </c:ext>
            </c:extLst>
          </c:dPt>
          <c:dPt>
            <c:idx val="3"/>
            <c:bubble3D val="0"/>
            <c:spPr>
              <a:solidFill>
                <a:srgbClr val="00B050"/>
              </a:solidFill>
              <a:ln w="25400">
                <a:noFill/>
              </a:ln>
            </c:spPr>
            <c:extLst>
              <c:ext xmlns:c16="http://schemas.microsoft.com/office/drawing/2014/chart" uri="{C3380CC4-5D6E-409C-BE32-E72D297353CC}">
                <c16:uniqueId val="{00000007-FB86-46BC-B266-1BE6A64F894D}"/>
              </c:ext>
            </c:extLst>
          </c:dPt>
          <c:dPt>
            <c:idx val="4"/>
            <c:bubble3D val="0"/>
            <c:spPr>
              <a:solidFill>
                <a:srgbClr val="00B050"/>
              </a:solidFill>
              <a:ln w="25400">
                <a:noFill/>
              </a:ln>
            </c:spPr>
            <c:extLst>
              <c:ext xmlns:c16="http://schemas.microsoft.com/office/drawing/2014/chart" uri="{C3380CC4-5D6E-409C-BE32-E72D297353CC}">
                <c16:uniqueId val="{00000009-FB86-46BC-B266-1BE6A64F894D}"/>
              </c:ext>
            </c:extLst>
          </c:dPt>
          <c:dPt>
            <c:idx val="5"/>
            <c:bubble3D val="0"/>
            <c:spPr>
              <a:solidFill>
                <a:srgbClr val="00B0F0"/>
              </a:solidFill>
              <a:ln w="25400">
                <a:noFill/>
              </a:ln>
            </c:spPr>
            <c:extLst>
              <c:ext xmlns:c16="http://schemas.microsoft.com/office/drawing/2014/chart" uri="{C3380CC4-5D6E-409C-BE32-E72D297353CC}">
                <c16:uniqueId val="{0000000B-FB86-46BC-B266-1BE6A64F894D}"/>
              </c:ext>
            </c:extLst>
          </c:dPt>
          <c:dPt>
            <c:idx val="6"/>
            <c:bubble3D val="0"/>
            <c:spPr>
              <a:solidFill>
                <a:srgbClr val="7030A0"/>
              </a:solidFill>
              <a:ln w="25400">
                <a:noFill/>
              </a:ln>
            </c:spPr>
            <c:extLst>
              <c:ext xmlns:c16="http://schemas.microsoft.com/office/drawing/2014/chart" uri="{C3380CC4-5D6E-409C-BE32-E72D297353CC}">
                <c16:uniqueId val="{0000000D-FB86-46BC-B266-1BE6A64F894D}"/>
              </c:ext>
            </c:extLst>
          </c:dPt>
          <c:dPt>
            <c:idx val="7"/>
            <c:bubble3D val="0"/>
            <c:spPr>
              <a:solidFill>
                <a:schemeClr val="accent2">
                  <a:lumMod val="40000"/>
                  <a:lumOff val="60000"/>
                </a:schemeClr>
              </a:solidFill>
              <a:ln w="25400">
                <a:noFill/>
              </a:ln>
            </c:spPr>
            <c:extLst>
              <c:ext xmlns:c16="http://schemas.microsoft.com/office/drawing/2014/chart" uri="{C3380CC4-5D6E-409C-BE32-E72D297353CC}">
                <c16:uniqueId val="{0000000F-FB86-46BC-B266-1BE6A64F894D}"/>
              </c:ext>
            </c:extLst>
          </c:dPt>
          <c:dPt>
            <c:idx val="8"/>
            <c:bubble3D val="0"/>
            <c:spPr>
              <a:solidFill>
                <a:schemeClr val="accent5">
                  <a:lumMod val="20000"/>
                  <a:lumOff val="80000"/>
                </a:schemeClr>
              </a:solidFill>
              <a:ln w="25400">
                <a:noFill/>
              </a:ln>
            </c:spPr>
            <c:extLst>
              <c:ext xmlns:c16="http://schemas.microsoft.com/office/drawing/2014/chart" uri="{C3380CC4-5D6E-409C-BE32-E72D297353CC}">
                <c16:uniqueId val="{00000011-FB86-46BC-B266-1BE6A64F894D}"/>
              </c:ext>
            </c:extLst>
          </c:dPt>
          <c:dPt>
            <c:idx val="9"/>
            <c:bubble3D val="0"/>
            <c:spPr>
              <a:solidFill>
                <a:schemeClr val="bg1">
                  <a:lumMod val="75000"/>
                </a:schemeClr>
              </a:solidFill>
              <a:ln w="25400">
                <a:noFill/>
              </a:ln>
            </c:spPr>
            <c:extLst>
              <c:ext xmlns:c16="http://schemas.microsoft.com/office/drawing/2014/chart" uri="{C3380CC4-5D6E-409C-BE32-E72D297353CC}">
                <c16:uniqueId val="{00000013-FB86-46BC-B266-1BE6A64F894D}"/>
              </c:ext>
            </c:extLst>
          </c:dPt>
          <c:dPt>
            <c:idx val="10"/>
            <c:bubble3D val="0"/>
            <c:spPr>
              <a:solidFill>
                <a:srgbClr val="FFFF00"/>
              </a:solidFill>
              <a:ln w="25400">
                <a:noFill/>
              </a:ln>
            </c:spPr>
            <c:extLst>
              <c:ext xmlns:c16="http://schemas.microsoft.com/office/drawing/2014/chart" uri="{C3380CC4-5D6E-409C-BE32-E72D297353CC}">
                <c16:uniqueId val="{00000015-FB86-46BC-B266-1BE6A64F894D}"/>
              </c:ext>
            </c:extLst>
          </c:dPt>
          <c:dLbls>
            <c:dLbl>
              <c:idx val="0"/>
              <c:layout>
                <c:manualLayout>
                  <c:x val="1.3070684503537404E-2"/>
                  <c:y val="0.24331526857012425"/>
                </c:manualLayout>
              </c:layout>
              <c:numFmt formatCode="0.0%" sourceLinked="0"/>
              <c:spPr>
                <a:noFill/>
                <a:ln>
                  <a:noFill/>
                </a:ln>
                <a:effectLst/>
              </c:spPr>
              <c:txPr>
                <a:bodyPr wrap="square" lIns="38100" tIns="19050" rIns="38100" bIns="19050" anchor="ctr">
                  <a:noAutofit/>
                </a:bodyPr>
                <a:lstStyle/>
                <a:p>
                  <a:pPr>
                    <a:defRPr sz="1100"/>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15:layout>
                    <c:manualLayout>
                      <c:w val="0.24146709170004269"/>
                      <c:h val="0.14546234426547744"/>
                    </c:manualLayout>
                  </c15:layout>
                </c:ext>
                <c:ext xmlns:c16="http://schemas.microsoft.com/office/drawing/2014/chart" uri="{C3380CC4-5D6E-409C-BE32-E72D297353CC}">
                  <c16:uniqueId val="{00000001-FB86-46BC-B266-1BE6A64F894D}"/>
                </c:ext>
              </c:extLst>
            </c:dLbl>
            <c:dLbl>
              <c:idx val="1"/>
              <c:layout>
                <c:manualLayout>
                  <c:x val="-0.21818284479145988"/>
                  <c:y val="-5.2950650913275242E-2"/>
                </c:manualLayout>
              </c:layout>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B86-46BC-B266-1BE6A64F894D}"/>
                </c:ext>
              </c:extLst>
            </c:dLbl>
            <c:dLbl>
              <c:idx val="2"/>
              <c:layout>
                <c:manualLayout>
                  <c:x val="-8.823344140805929E-2"/>
                  <c:y val="-7.1496053855419475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FB86-46BC-B266-1BE6A64F894D}"/>
                </c:ext>
              </c:extLst>
            </c:dLbl>
            <c:dLbl>
              <c:idx val="3"/>
              <c:delete val="1"/>
              <c:extLst>
                <c:ext xmlns:c15="http://schemas.microsoft.com/office/drawing/2012/chart" uri="{CE6537A1-D6FC-4f65-9D91-7224C49458BB}"/>
                <c:ext xmlns:c16="http://schemas.microsoft.com/office/drawing/2014/chart" uri="{C3380CC4-5D6E-409C-BE32-E72D297353CC}">
                  <c16:uniqueId val="{00000007-FB86-46BC-B266-1BE6A64F894D}"/>
                </c:ext>
              </c:extLst>
            </c:dLbl>
            <c:dLbl>
              <c:idx val="4"/>
              <c:delete val="1"/>
              <c:extLst>
                <c:ext xmlns:c15="http://schemas.microsoft.com/office/drawing/2012/chart" uri="{CE6537A1-D6FC-4f65-9D91-7224C49458BB}"/>
                <c:ext xmlns:c16="http://schemas.microsoft.com/office/drawing/2014/chart" uri="{C3380CC4-5D6E-409C-BE32-E72D297353CC}">
                  <c16:uniqueId val="{00000009-FB86-46BC-B266-1BE6A64F894D}"/>
                </c:ext>
              </c:extLst>
            </c:dLbl>
            <c:dLbl>
              <c:idx val="5"/>
              <c:delete val="1"/>
              <c:extLst>
                <c:ext xmlns:c15="http://schemas.microsoft.com/office/drawing/2012/chart" uri="{CE6537A1-D6FC-4f65-9D91-7224C49458BB}"/>
                <c:ext xmlns:c16="http://schemas.microsoft.com/office/drawing/2014/chart" uri="{C3380CC4-5D6E-409C-BE32-E72D297353CC}">
                  <c16:uniqueId val="{0000000B-FB86-46BC-B266-1BE6A64F894D}"/>
                </c:ext>
              </c:extLst>
            </c:dLbl>
            <c:dLbl>
              <c:idx val="6"/>
              <c:layout>
                <c:manualLayout>
                  <c:x val="-2.3188017040807287E-3"/>
                  <c:y val="1.6745377787709931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FB86-46BC-B266-1BE6A64F894D}"/>
                </c:ext>
              </c:extLst>
            </c:dLbl>
            <c:dLbl>
              <c:idx val="7"/>
              <c:delete val="1"/>
              <c:extLst>
                <c:ext xmlns:c15="http://schemas.microsoft.com/office/drawing/2012/chart" uri="{CE6537A1-D6FC-4f65-9D91-7224C49458BB}"/>
                <c:ext xmlns:c16="http://schemas.microsoft.com/office/drawing/2014/chart" uri="{C3380CC4-5D6E-409C-BE32-E72D297353CC}">
                  <c16:uniqueId val="{0000000F-FB86-46BC-B266-1BE6A64F894D}"/>
                </c:ext>
              </c:extLst>
            </c:dLbl>
            <c:dLbl>
              <c:idx val="8"/>
              <c:layout>
                <c:manualLayout>
                  <c:x val="-2.2964516978630266E-3"/>
                  <c:y val="2.5146325128059231E-4"/>
                </c:manualLayout>
              </c:layout>
              <c:numFmt formatCode="0.0%" sourceLinked="0"/>
              <c:spPr>
                <a:noFill/>
                <a:ln>
                  <a:noFill/>
                </a:ln>
                <a:effectLst/>
              </c:spPr>
              <c:txPr>
                <a:bodyPr wrap="square" lIns="38100" tIns="19050" rIns="38100" bIns="19050" anchor="ctr" anchorCtr="0">
                  <a:spAutoFit/>
                </a:bodyPr>
                <a:lstStyle/>
                <a:p>
                  <a:pPr algn="l">
                    <a:defRPr sz="1100"/>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FB86-46BC-B266-1BE6A64F894D}"/>
                </c:ext>
              </c:extLst>
            </c:dLbl>
            <c:dLbl>
              <c:idx val="9"/>
              <c:layout>
                <c:manualLayout>
                  <c:x val="-2.306805074971165E-3"/>
                  <c:y val="9.709048008184433E-2"/>
                </c:manualLayout>
              </c:layout>
              <c:numFmt formatCode="0.0%" sourceLinked="0"/>
              <c:spPr>
                <a:noFill/>
                <a:ln>
                  <a:noFill/>
                </a:ln>
                <a:effectLst/>
              </c:spPr>
              <c:txPr>
                <a:bodyPr wrap="square" lIns="38100" tIns="19050" rIns="38100" bIns="19050" anchor="ctr" anchorCtr="0">
                  <a:spAutoFit/>
                </a:bodyPr>
                <a:lstStyle/>
                <a:p>
                  <a:pPr algn="l">
                    <a:defRPr sz="1100"/>
                  </a:pPr>
                  <a:endParaRPr lang="LID4096"/>
                </a:p>
              </c:txPr>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FB86-46BC-B266-1BE6A64F894D}"/>
                </c:ext>
              </c:extLst>
            </c:dLbl>
            <c:dLbl>
              <c:idx val="10"/>
              <c:layout>
                <c:manualLayout>
                  <c:x val="-0.14634041333068665"/>
                  <c:y val="1.4552347341216649E-2"/>
                </c:manualLayout>
              </c:layout>
              <c:tx>
                <c:rich>
                  <a:bodyPr wrap="square" lIns="38100" tIns="19050" rIns="38100" bIns="19050" anchor="ctr">
                    <a:spAutoFit/>
                  </a:bodyPr>
                  <a:lstStyle/>
                  <a:p>
                    <a:pPr>
                      <a:defRPr sz="1100" b="1" i="1"/>
                    </a:pPr>
                    <a:r>
                      <a:rPr lang="uk-UA" b="1" i="1"/>
                      <a:t>ЦП</a:t>
                    </a:r>
                    <a:r>
                      <a:rPr lang="uk-UA" b="1" i="1" baseline="0"/>
                      <a:t> </a:t>
                    </a:r>
                    <a:r>
                      <a:rPr lang="uk-UA" b="1" i="1"/>
                      <a:t>та деривативи</a:t>
                    </a:r>
                    <a:br>
                      <a:rPr lang="uk-UA" b="1" i="1"/>
                    </a:br>
                    <a:fld id="{D5674777-AA32-441C-A722-B686E29DB226}" type="VALUE">
                      <a:rPr lang="en-US" b="1" i="1"/>
                      <a:pPr>
                        <a:defRPr sz="1100" b="1" i="1"/>
                      </a:pPr>
                      <a:t>[ЗНАЧЕННЯ]</a:t>
                    </a:fld>
                    <a:endParaRPr lang="uk-UA" b="1" i="1"/>
                  </a:p>
                </c:rich>
              </c:tx>
              <c:numFmt formatCode="0.0%" sourceLinked="0"/>
              <c:spPr>
                <a:noFill/>
                <a:ln>
                  <a:noFill/>
                </a:ln>
                <a:effectLst/>
              </c:spPr>
              <c:dLblPos val="bestFit"/>
              <c:showLegendKey val="1"/>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5-FB86-46BC-B266-1BE6A64F894D}"/>
                </c:ext>
              </c:extLst>
            </c:dLbl>
            <c:numFmt formatCode="0.0%" sourceLinked="0"/>
            <c:spPr>
              <a:noFill/>
              <a:ln>
                <a:noFill/>
              </a:ln>
              <a:effectLst/>
            </c:spPr>
            <c:txPr>
              <a:bodyPr wrap="square" lIns="38100" tIns="19050" rIns="38100" bIns="19050" anchor="ctr">
                <a:spAutoFit/>
              </a:bodyPr>
              <a:lstStyle/>
              <a:p>
                <a:pPr>
                  <a:defRPr sz="1100"/>
                </a:pPr>
                <a:endParaRPr lang="LID4096"/>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ІСІ'!$J$4:$J$13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та деривативи</c:v>
                </c:pt>
              </c:strCache>
            </c:strRef>
          </c:cat>
          <c:val>
            <c:numRef>
              <c:f>'Структура активів_типи ІСІ'!$K$4:$K$13</c:f>
              <c:numCache>
                <c:formatCode>0.0%</c:formatCode>
                <c:ptCount val="10"/>
                <c:pt idx="0">
                  <c:v>0.77642393844551694</c:v>
                </c:pt>
                <c:pt idx="1">
                  <c:v>6.7135896333595221E-2</c:v>
                </c:pt>
                <c:pt idx="2">
                  <c:v>4.6359147130522228E-2</c:v>
                </c:pt>
                <c:pt idx="3">
                  <c:v>0</c:v>
                </c:pt>
                <c:pt idx="4">
                  <c:v>0</c:v>
                </c:pt>
                <c:pt idx="5">
                  <c:v>0</c:v>
                </c:pt>
                <c:pt idx="6">
                  <c:v>9.1718027677397104E-2</c:v>
                </c:pt>
                <c:pt idx="7">
                  <c:v>0</c:v>
                </c:pt>
                <c:pt idx="8">
                  <c:v>1.5281089650126353E-2</c:v>
                </c:pt>
                <c:pt idx="9">
                  <c:v>3.0819007628419591E-3</c:v>
                </c:pt>
              </c:numCache>
            </c:numRef>
          </c:val>
          <c:extLst>
            <c:ext xmlns:c16="http://schemas.microsoft.com/office/drawing/2014/chart" uri="{C3380CC4-5D6E-409C-BE32-E72D297353CC}">
              <c16:uniqueId val="{00000016-FB86-46BC-B266-1BE6A64F894D}"/>
            </c:ext>
          </c:extLst>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uk-UA"/>
              <a:t>Венчурні  ІСІ</a:t>
            </a:r>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4.5843580822522406E-2"/>
          <c:y val="0.16699583490470207"/>
          <c:w val="0.71799641366488964"/>
          <c:h val="0.71487298464832982"/>
        </c:manualLayout>
      </c:layout>
      <c:ofPieChart>
        <c:ofPieType val="bar"/>
        <c:varyColors val="1"/>
        <c:ser>
          <c:idx val="0"/>
          <c:order val="0"/>
          <c:spPr>
            <a:ln w="25400">
              <a:noFill/>
            </a:ln>
          </c:spPr>
          <c:explosion val="6"/>
          <c:dPt>
            <c:idx val="0"/>
            <c:bubble3D val="0"/>
            <c:spPr>
              <a:solidFill>
                <a:srgbClr val="008080"/>
              </a:solidFill>
              <a:ln w="25400">
                <a:noFill/>
              </a:ln>
            </c:spPr>
            <c:extLst>
              <c:ext xmlns:c16="http://schemas.microsoft.com/office/drawing/2014/chart" uri="{C3380CC4-5D6E-409C-BE32-E72D297353CC}">
                <c16:uniqueId val="{00000001-6860-4B53-9DE2-7ACE73B632D4}"/>
              </c:ext>
            </c:extLst>
          </c:dPt>
          <c:dPt>
            <c:idx val="1"/>
            <c:bubble3D val="0"/>
            <c:spPr>
              <a:solidFill>
                <a:srgbClr val="993300"/>
              </a:solidFill>
              <a:ln w="25400">
                <a:noFill/>
              </a:ln>
            </c:spPr>
            <c:extLst>
              <c:ext xmlns:c16="http://schemas.microsoft.com/office/drawing/2014/chart" uri="{C3380CC4-5D6E-409C-BE32-E72D297353CC}">
                <c16:uniqueId val="{00000003-6860-4B53-9DE2-7ACE73B632D4}"/>
              </c:ext>
            </c:extLst>
          </c:dPt>
          <c:dPt>
            <c:idx val="2"/>
            <c:bubble3D val="0"/>
            <c:spPr>
              <a:solidFill>
                <a:schemeClr val="accent4"/>
              </a:solidFill>
              <a:ln w="25400">
                <a:noFill/>
              </a:ln>
            </c:spPr>
            <c:extLst>
              <c:ext xmlns:c16="http://schemas.microsoft.com/office/drawing/2014/chart" uri="{C3380CC4-5D6E-409C-BE32-E72D297353CC}">
                <c16:uniqueId val="{00000005-6860-4B53-9DE2-7ACE73B632D4}"/>
              </c:ext>
            </c:extLst>
          </c:dPt>
          <c:dPt>
            <c:idx val="3"/>
            <c:bubble3D val="0"/>
            <c:spPr>
              <a:solidFill>
                <a:srgbClr val="008000"/>
              </a:solidFill>
              <a:ln w="25400">
                <a:noFill/>
              </a:ln>
            </c:spPr>
            <c:extLst>
              <c:ext xmlns:c16="http://schemas.microsoft.com/office/drawing/2014/chart" uri="{C3380CC4-5D6E-409C-BE32-E72D297353CC}">
                <c16:uniqueId val="{00000007-6860-4B53-9DE2-7ACE73B632D4}"/>
              </c:ext>
            </c:extLst>
          </c:dPt>
          <c:dPt>
            <c:idx val="4"/>
            <c:bubble3D val="0"/>
            <c:spPr>
              <a:solidFill>
                <a:srgbClr val="00B050"/>
              </a:solidFill>
              <a:ln w="25400">
                <a:noFill/>
              </a:ln>
            </c:spPr>
            <c:extLst>
              <c:ext xmlns:c16="http://schemas.microsoft.com/office/drawing/2014/chart" uri="{C3380CC4-5D6E-409C-BE32-E72D297353CC}">
                <c16:uniqueId val="{00000009-6860-4B53-9DE2-7ACE73B632D4}"/>
              </c:ext>
            </c:extLst>
          </c:dPt>
          <c:dPt>
            <c:idx val="5"/>
            <c:bubble3D val="0"/>
            <c:spPr>
              <a:solidFill>
                <a:srgbClr val="7030A0"/>
              </a:solidFill>
              <a:ln w="25400">
                <a:noFill/>
              </a:ln>
            </c:spPr>
            <c:extLst>
              <c:ext xmlns:c16="http://schemas.microsoft.com/office/drawing/2014/chart" uri="{C3380CC4-5D6E-409C-BE32-E72D297353CC}">
                <c16:uniqueId val="{0000000B-6860-4B53-9DE2-7ACE73B632D4}"/>
              </c:ext>
            </c:extLst>
          </c:dPt>
          <c:dPt>
            <c:idx val="6"/>
            <c:bubble3D val="0"/>
            <c:spPr>
              <a:solidFill>
                <a:srgbClr val="7030A0"/>
              </a:solidFill>
              <a:ln w="25400">
                <a:noFill/>
              </a:ln>
            </c:spPr>
            <c:extLst>
              <c:ext xmlns:c16="http://schemas.microsoft.com/office/drawing/2014/chart" uri="{C3380CC4-5D6E-409C-BE32-E72D297353CC}">
                <c16:uniqueId val="{0000000D-6860-4B53-9DE2-7ACE73B632D4}"/>
              </c:ext>
            </c:extLst>
          </c:dPt>
          <c:dPt>
            <c:idx val="7"/>
            <c:bubble3D val="0"/>
            <c:spPr>
              <a:solidFill>
                <a:schemeClr val="accent2">
                  <a:lumMod val="40000"/>
                  <a:lumOff val="60000"/>
                </a:schemeClr>
              </a:solidFill>
              <a:ln w="25400">
                <a:noFill/>
              </a:ln>
            </c:spPr>
            <c:extLst>
              <c:ext xmlns:c16="http://schemas.microsoft.com/office/drawing/2014/chart" uri="{C3380CC4-5D6E-409C-BE32-E72D297353CC}">
                <c16:uniqueId val="{0000000F-6860-4B53-9DE2-7ACE73B632D4}"/>
              </c:ext>
            </c:extLst>
          </c:dPt>
          <c:dPt>
            <c:idx val="8"/>
            <c:bubble3D val="0"/>
            <c:spPr>
              <a:solidFill>
                <a:schemeClr val="accent5">
                  <a:lumMod val="20000"/>
                  <a:lumOff val="80000"/>
                </a:schemeClr>
              </a:solidFill>
              <a:ln w="25400">
                <a:noFill/>
              </a:ln>
            </c:spPr>
            <c:extLst>
              <c:ext xmlns:c16="http://schemas.microsoft.com/office/drawing/2014/chart" uri="{C3380CC4-5D6E-409C-BE32-E72D297353CC}">
                <c16:uniqueId val="{00000011-6860-4B53-9DE2-7ACE73B632D4}"/>
              </c:ext>
            </c:extLst>
          </c:dPt>
          <c:dPt>
            <c:idx val="9"/>
            <c:bubble3D val="0"/>
            <c:spPr>
              <a:solidFill>
                <a:schemeClr val="bg1">
                  <a:lumMod val="85000"/>
                </a:schemeClr>
              </a:solidFill>
              <a:ln w="25400">
                <a:noFill/>
              </a:ln>
            </c:spPr>
            <c:extLst>
              <c:ext xmlns:c16="http://schemas.microsoft.com/office/drawing/2014/chart" uri="{C3380CC4-5D6E-409C-BE32-E72D297353CC}">
                <c16:uniqueId val="{00000013-6860-4B53-9DE2-7ACE73B632D4}"/>
              </c:ext>
            </c:extLst>
          </c:dPt>
          <c:dPt>
            <c:idx val="10"/>
            <c:bubble3D val="0"/>
            <c:spPr>
              <a:solidFill>
                <a:srgbClr val="FFFF00"/>
              </a:solidFill>
              <a:ln w="25400">
                <a:noFill/>
              </a:ln>
            </c:spPr>
            <c:extLst>
              <c:ext xmlns:c16="http://schemas.microsoft.com/office/drawing/2014/chart" uri="{C3380CC4-5D6E-409C-BE32-E72D297353CC}">
                <c16:uniqueId val="{00000015-6860-4B53-9DE2-7ACE73B632D4}"/>
              </c:ext>
            </c:extLst>
          </c:dPt>
          <c:dLbls>
            <c:dLbl>
              <c:idx val="0"/>
              <c:layout>
                <c:manualLayout>
                  <c:x val="0"/>
                  <c:y val="0.29581143098518697"/>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6860-4B53-9DE2-7ACE73B632D4}"/>
                </c:ext>
              </c:extLst>
            </c:dLbl>
            <c:dLbl>
              <c:idx val="1"/>
              <c:layout>
                <c:manualLayout>
                  <c:x val="-0.24730772848755822"/>
                  <c:y val="-0.11083529553538277"/>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6860-4B53-9DE2-7ACE73B632D4}"/>
                </c:ext>
              </c:extLst>
            </c:dLbl>
            <c:dLbl>
              <c:idx val="2"/>
              <c:layout>
                <c:manualLayout>
                  <c:x val="-0.11788749125500636"/>
                  <c:y val="-0.1330372904419671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6860-4B53-9DE2-7ACE73B632D4}"/>
                </c:ext>
              </c:extLst>
            </c:dLbl>
            <c:dLbl>
              <c:idx val="3"/>
              <c:delete val="1"/>
              <c:extLst>
                <c:ext xmlns:c15="http://schemas.microsoft.com/office/drawing/2012/chart" uri="{CE6537A1-D6FC-4f65-9D91-7224C49458BB}"/>
                <c:ext xmlns:c16="http://schemas.microsoft.com/office/drawing/2014/chart" uri="{C3380CC4-5D6E-409C-BE32-E72D297353CC}">
                  <c16:uniqueId val="{00000007-6860-4B53-9DE2-7ACE73B632D4}"/>
                </c:ext>
              </c:extLst>
            </c:dLbl>
            <c:dLbl>
              <c:idx val="4"/>
              <c:layout>
                <c:manualLayout>
                  <c:x val="0"/>
                  <c:y val="-1.7653922491509075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LID4096"/>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6860-4B53-9DE2-7ACE73B632D4}"/>
                </c:ext>
              </c:extLst>
            </c:dLbl>
            <c:dLbl>
              <c:idx val="5"/>
              <c:delete val="1"/>
              <c:extLst>
                <c:ext xmlns:c15="http://schemas.microsoft.com/office/drawing/2012/chart" uri="{CE6537A1-D6FC-4f65-9D91-7224C49458BB}"/>
                <c:ext xmlns:c16="http://schemas.microsoft.com/office/drawing/2014/chart" uri="{C3380CC4-5D6E-409C-BE32-E72D297353CC}">
                  <c16:uniqueId val="{0000000B-6860-4B53-9DE2-7ACE73B632D4}"/>
                </c:ext>
              </c:extLst>
            </c:dLbl>
            <c:dLbl>
              <c:idx val="6"/>
              <c:layout>
                <c:manualLayout>
                  <c:x val="-3.7247100964101203E-3"/>
                  <c:y val="5.2145249831677717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6860-4B53-9DE2-7ACE73B632D4}"/>
                </c:ext>
              </c:extLst>
            </c:dLbl>
            <c:dLbl>
              <c:idx val="7"/>
              <c:layout>
                <c:manualLayout>
                  <c:x val="-4.5194010382011143E-3"/>
                  <c:y val="2.542280214437457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6860-4B53-9DE2-7ACE73B632D4}"/>
                </c:ext>
              </c:extLst>
            </c:dLbl>
            <c:dLbl>
              <c:idx val="8"/>
              <c:layout>
                <c:manualLayout>
                  <c:x val="-4.919358246587604E-3"/>
                  <c:y val="3.7465425700459042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LID4096"/>
                </a:p>
              </c:txPr>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0-4B53-9DE2-7ACE73B632D4}"/>
                </c:ext>
              </c:extLst>
            </c:dLbl>
            <c:dLbl>
              <c:idx val="9"/>
              <c:layout>
                <c:manualLayout>
                  <c:x val="-4.8131281551857166E-3"/>
                  <c:y val="6.8181667841543239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LID4096"/>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6860-4B53-9DE2-7ACE73B632D4}"/>
                </c:ext>
              </c:extLst>
            </c:dLbl>
            <c:dLbl>
              <c:idx val="10"/>
              <c:layout>
                <c:manualLayout>
                  <c:x val="-9.3702262972574668E-2"/>
                  <c:y val="1.6652185629922222E-2"/>
                </c:manualLayout>
              </c:layout>
              <c:tx>
                <c:rich>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r>
                      <a:rPr lang="uk-UA" b="1" i="1"/>
                      <a:t>ЦП</a:t>
                    </a:r>
                    <a:r>
                      <a:rPr lang="uk-UA" b="1" i="1" baseline="0"/>
                      <a:t> </a:t>
                    </a:r>
                    <a:r>
                      <a:rPr lang="uk-UA" b="1" i="1"/>
                      <a:t>та деривативи</a:t>
                    </a:r>
                    <a:r>
                      <a:rPr lang="uk-UA" sz="1100" b="1" i="1" baseline="0"/>
                      <a:t>
</a:t>
                    </a:r>
                    <a:fld id="{7D86CFEE-649F-4FBF-8AFF-7B5BF042BB26}" type="PERCENTAGE">
                      <a:rPr lang="en-US" sz="1100" b="1" i="1" baseline="0"/>
                      <a:pPr>
                        <a:defRPr sz="1100" b="0" i="0" u="none" strike="noStrike" baseline="0">
                          <a:solidFill>
                            <a:srgbClr val="000000"/>
                          </a:solidFill>
                          <a:latin typeface="Arial Cyr"/>
                          <a:ea typeface="Arial Cyr"/>
                          <a:cs typeface="Arial Cyr"/>
                        </a:defRPr>
                      </a:pPr>
                      <a:t>[ВІДСОТОК]</a:t>
                    </a:fld>
                    <a:endParaRPr lang="uk-UA" sz="1100" b="1" i="1" baseline="0"/>
                  </a:p>
                </c:rich>
              </c:tx>
              <c:numFmt formatCode="0.0%" sourceLinked="0"/>
              <c:spPr>
                <a:noFill/>
                <a:ln w="25400">
                  <a:noFill/>
                </a:ln>
                <a:effectLst/>
              </c:spPr>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5-6860-4B53-9DE2-7ACE73B632D4}"/>
                </c:ext>
              </c:extLst>
            </c:dLbl>
            <c:dLbl>
              <c:idx val="11"/>
              <c:layout>
                <c:manualLayout>
                  <c:x val="-0.17105711741288845"/>
                  <c:y val="1.3618760052360082E-2"/>
                </c:manualLayout>
              </c:layout>
              <c:tx>
                <c:rich>
                  <a:bodyPr/>
                  <a:lstStyle/>
                  <a:p>
                    <a:pPr>
                      <a:defRPr sz="1100" b="0" i="1" u="none" strike="noStrike" baseline="0">
                        <a:solidFill>
                          <a:srgbClr val="000000"/>
                        </a:solidFill>
                        <a:latin typeface="Arial Cyr"/>
                        <a:ea typeface="Arial Cyr"/>
                        <a:cs typeface="Arial Cyr"/>
                      </a:defRPr>
                    </a:pPr>
                    <a:r>
                      <a:rPr lang="uk-UA" sz="1100"/>
                      <a:t>Цінні папери 21.49%</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860-4B53-9DE2-7ACE73B632D4}"/>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LID4096"/>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ІСІ'!$A$63:$A$72</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та деривативи</c:v>
                </c:pt>
              </c:strCache>
            </c:strRef>
          </c:cat>
          <c:val>
            <c:numRef>
              <c:f>'Структура активів_типи ІСІ'!$B$63:$B$72</c:f>
              <c:numCache>
                <c:formatCode>0.0%</c:formatCode>
                <c:ptCount val="10"/>
                <c:pt idx="0">
                  <c:v>0.83035033537202307</c:v>
                </c:pt>
                <c:pt idx="1">
                  <c:v>6.5973238490849462E-2</c:v>
                </c:pt>
                <c:pt idx="2">
                  <c:v>4.3572001822525332E-2</c:v>
                </c:pt>
                <c:pt idx="3">
                  <c:v>2.2631018095936408E-5</c:v>
                </c:pt>
                <c:pt idx="4">
                  <c:v>6.9607521722924578E-3</c:v>
                </c:pt>
                <c:pt idx="5">
                  <c:v>0</c:v>
                </c:pt>
                <c:pt idx="6">
                  <c:v>1.1681094659659408E-2</c:v>
                </c:pt>
                <c:pt idx="7">
                  <c:v>1.8966950188513632E-2</c:v>
                </c:pt>
                <c:pt idx="8">
                  <c:v>9.6380892214778177E-3</c:v>
                </c:pt>
                <c:pt idx="9">
                  <c:v>1.2834907054562828E-2</c:v>
                </c:pt>
              </c:numCache>
            </c:numRef>
          </c:val>
          <c:extLst>
            <c:ext xmlns:c16="http://schemas.microsoft.com/office/drawing/2014/chart" uri="{C3380CC4-5D6E-409C-BE32-E72D297353CC}">
              <c16:uniqueId val="{00000017-6860-4B53-9DE2-7ACE73B632D4}"/>
            </c:ext>
          </c:extLst>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2A8-4CAE-9FE8-2B5A79DD1A38}"/>
                </c:ext>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2A8-4CAE-9FE8-2B5A79DD1A38}"/>
                </c:ext>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2A8-4CAE-9FE8-2B5A79DD1A38}"/>
                </c:ext>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2A8-4CAE-9FE8-2B5A79DD1A38}"/>
                </c:ext>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2A8-4CAE-9FE8-2B5A79DD1A38}"/>
                </c:ext>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2A8-4CAE-9FE8-2B5A79DD1A38}"/>
                </c:ext>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2A8-4CAE-9FE8-2B5A79DD1A38}"/>
                </c:ext>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xmlns:c16="http://schemas.microsoft.com/office/drawing/2014/char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7-52A8-4CAE-9FE8-2B5A79DD1A38}"/>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2A8-4CAE-9FE8-2B5A79DD1A38}"/>
                </c:ext>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2A8-4CAE-9FE8-2B5A79DD1A38}"/>
                </c:ext>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xmlns:c16="http://schemas.microsoft.com/office/drawing/2014/char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A-52A8-4CAE-9FE8-2B5A79DD1A38}"/>
            </c:ext>
          </c:extLst>
        </c:ser>
        <c:dLbls>
          <c:showLegendKey val="0"/>
          <c:showVal val="0"/>
          <c:showCatName val="0"/>
          <c:showSerName val="0"/>
          <c:showPercent val="0"/>
          <c:showBubbleSize val="0"/>
        </c:dLbls>
        <c:gapWidth val="150"/>
        <c:axId val="-2080405376"/>
        <c:axId val="-2080399936"/>
      </c:barChart>
      <c:catAx>
        <c:axId val="-2080405376"/>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LID4096"/>
          </a:p>
        </c:txPr>
        <c:crossAx val="-2080399936"/>
        <c:crosses val="autoZero"/>
        <c:auto val="1"/>
        <c:lblAlgn val="ctr"/>
        <c:lblOffset val="100"/>
        <c:tickLblSkip val="1"/>
        <c:tickMarkSkip val="1"/>
        <c:noMultiLvlLbl val="0"/>
      </c:catAx>
      <c:valAx>
        <c:axId val="-208039993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LID4096"/>
          </a:p>
        </c:txPr>
        <c:crossAx val="-2080405376"/>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LID4096"/>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1200"/>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09EC-40F4-B8D4-A04606320943}"/>
              </c:ext>
            </c:extLst>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9EC-40F4-B8D4-A04606320943}"/>
                </c:ext>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9EC-40F4-B8D4-A04606320943}"/>
                </c:ext>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EC-40F4-B8D4-A04606320943}"/>
                </c:ext>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9EC-40F4-B8D4-A04606320943}"/>
                </c:ext>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9EC-40F4-B8D4-A04606320943}"/>
                </c:ext>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9EC-40F4-B8D4-A04606320943}"/>
                </c:ext>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9EC-40F4-B8D4-A04606320943}"/>
                </c:ext>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xmlns:c16="http://schemas.microsoft.com/office/drawing/2014/char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7-09EC-40F4-B8D4-A04606320943}"/>
            </c:ext>
          </c:extLst>
        </c:ser>
        <c:dLbls>
          <c:showLegendKey val="0"/>
          <c:showVal val="0"/>
          <c:showCatName val="0"/>
          <c:showSerName val="0"/>
          <c:showPercent val="0"/>
          <c:showBubbleSize val="0"/>
        </c:dLbls>
        <c:gapWidth val="150"/>
        <c:axId val="-2080396128"/>
        <c:axId val="-2080404832"/>
      </c:barChart>
      <c:catAx>
        <c:axId val="-2080396128"/>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LID4096"/>
          </a:p>
        </c:txPr>
        <c:crossAx val="-2080404832"/>
        <c:crosses val="autoZero"/>
        <c:auto val="1"/>
        <c:lblAlgn val="ctr"/>
        <c:lblOffset val="100"/>
        <c:tickLblSkip val="1"/>
        <c:tickMarkSkip val="1"/>
        <c:noMultiLvlLbl val="0"/>
      </c:catAx>
      <c:valAx>
        <c:axId val="-208040483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LID4096"/>
          </a:p>
        </c:txPr>
        <c:crossAx val="-208039612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8304245857065408"/>
          <c:y val="4.6099275417257855E-2"/>
          <c:w val="0.52788756711232765"/>
          <c:h val="0.82439147252666312"/>
        </c:manualLayout>
      </c:layout>
      <c:pieChart>
        <c:varyColors val="1"/>
        <c:ser>
          <c:idx val="0"/>
          <c:order val="0"/>
          <c:explosion val="14"/>
          <c:dPt>
            <c:idx val="0"/>
            <c:bubble3D val="0"/>
            <c:extLst>
              <c:ext xmlns:c16="http://schemas.microsoft.com/office/drawing/2014/chart" uri="{C3380CC4-5D6E-409C-BE32-E72D297353CC}">
                <c16:uniqueId val="{00000000-B209-43DF-BB04-4E4EC19369F3}"/>
              </c:ext>
            </c:extLst>
          </c:dPt>
          <c:dPt>
            <c:idx val="1"/>
            <c:bubble3D val="0"/>
            <c:extLst>
              <c:ext xmlns:c16="http://schemas.microsoft.com/office/drawing/2014/chart" uri="{C3380CC4-5D6E-409C-BE32-E72D297353CC}">
                <c16:uniqueId val="{00000001-B209-43DF-BB04-4E4EC19369F3}"/>
              </c:ext>
            </c:extLst>
          </c:dPt>
          <c:dPt>
            <c:idx val="2"/>
            <c:bubble3D val="0"/>
            <c:extLst>
              <c:ext xmlns:c16="http://schemas.microsoft.com/office/drawing/2014/chart" uri="{C3380CC4-5D6E-409C-BE32-E72D297353CC}">
                <c16:uniqueId val="{00000002-B209-43DF-BB04-4E4EC19369F3}"/>
              </c:ext>
            </c:extLst>
          </c:dPt>
          <c:dPt>
            <c:idx val="3"/>
            <c:bubble3D val="0"/>
            <c:extLst>
              <c:ext xmlns:c16="http://schemas.microsoft.com/office/drawing/2014/chart" uri="{C3380CC4-5D6E-409C-BE32-E72D297353CC}">
                <c16:uniqueId val="{00000003-B209-43DF-BB04-4E4EC19369F3}"/>
              </c:ext>
            </c:extLst>
          </c:dPt>
          <c:dLbls>
            <c:dLbl>
              <c:idx val="0"/>
              <c:layout>
                <c:manualLayout>
                  <c:x val="1.6270549081512615E-2"/>
                  <c:y val="-0.13831333793447767"/>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B209-43DF-BB04-4E4EC19369F3}"/>
                </c:ext>
              </c:extLst>
            </c:dLbl>
            <c:dLbl>
              <c:idx val="1"/>
              <c:layout>
                <c:manualLayout>
                  <c:x val="-4.4856721760185285E-2"/>
                  <c:y val="1.1990033130830613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B209-43DF-BB04-4E4EC19369F3}"/>
                </c:ext>
              </c:extLst>
            </c:dLbl>
            <c:dLbl>
              <c:idx val="2"/>
              <c:layout>
                <c:manualLayout>
                  <c:x val="-0.27584961089113569"/>
                  <c:y val="-1.419650603571092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B209-43DF-BB04-4E4EC19369F3}"/>
                </c:ext>
              </c:extLst>
            </c:dLbl>
            <c:dLbl>
              <c:idx val="3"/>
              <c:layout>
                <c:manualLayout>
                  <c:x val="-0.13641792926604535"/>
                  <c:y val="0.11883469156050479"/>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209-43DF-BB04-4E4EC19369F3}"/>
                </c:ext>
              </c:extLst>
            </c:dLbl>
            <c:dLbl>
              <c:idx val="4"/>
              <c:layout>
                <c:manualLayout>
                  <c:x val="0.16057730932617612"/>
                  <c:y val="-5.340915718868474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B209-43DF-BB04-4E4EC19369F3}"/>
                </c:ext>
              </c:extLst>
            </c:dLbl>
            <c:dLbl>
              <c:idx val="5"/>
              <c:layout>
                <c:manualLayout>
                  <c:xMode val="edge"/>
                  <c:yMode val="edge"/>
                  <c:x val="0.36590106767291458"/>
                  <c:y val="0.6474586987862466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209-43DF-BB04-4E4EC19369F3}"/>
                </c:ext>
              </c:extLst>
            </c:dLbl>
            <c:dLbl>
              <c:idx val="6"/>
              <c:layout>
                <c:manualLayout>
                  <c:xMode val="edge"/>
                  <c:yMode val="edge"/>
                  <c:x val="0.33524966933382222"/>
                  <c:y val="0.5491534513265548"/>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B209-43DF-BB04-4E4EC19369F3}"/>
                </c:ext>
              </c:extLst>
            </c:dLbl>
            <c:dLbl>
              <c:idx val="7"/>
              <c:layout>
                <c:manualLayout>
                  <c:xMode val="edge"/>
                  <c:yMode val="edge"/>
                  <c:x val="0.30651398339092317"/>
                  <c:y val="0.65423837102484605"/>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B209-43DF-BB04-4E4EC19369F3}"/>
                </c:ext>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фондів'!$Q$16:$T$16</c:f>
              <c:strCache>
                <c:ptCount val="4"/>
                <c:pt idx="0">
                  <c:v>Відкриті</c:v>
                </c:pt>
                <c:pt idx="1">
                  <c:v>Інтервальні</c:v>
                </c:pt>
                <c:pt idx="2">
                  <c:v>Закриті (крім венчурних)</c:v>
                </c:pt>
                <c:pt idx="3">
                  <c:v>Венчурні</c:v>
                </c:pt>
              </c:strCache>
            </c:strRef>
          </c:cat>
          <c:val>
            <c:numRef>
              <c:f>'Типи_види_класи фондів'!$Q$17:$T$17</c:f>
              <c:numCache>
                <c:formatCode>General</c:formatCode>
                <c:ptCount val="4"/>
                <c:pt idx="0">
                  <c:v>17</c:v>
                </c:pt>
                <c:pt idx="1">
                  <c:v>18</c:v>
                </c:pt>
                <c:pt idx="2">
                  <c:v>82</c:v>
                </c:pt>
                <c:pt idx="3">
                  <c:v>1775</c:v>
                </c:pt>
              </c:numCache>
            </c:numRef>
          </c:val>
          <c:extLst>
            <c:ext xmlns:c16="http://schemas.microsoft.com/office/drawing/2014/chart" uri="{C3380CC4-5D6E-409C-BE32-E72D297353CC}">
              <c16:uniqueId val="{00000008-B209-43DF-BB04-4E4EC19369F3}"/>
            </c:ext>
          </c:extLst>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orientation="portrait"/>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62D-4566-8141-185797F1BC7E}"/>
                </c:ext>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2D-4566-8141-185797F1BC7E}"/>
                </c:ext>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xmlns:c16="http://schemas.microsoft.com/office/drawing/2014/char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262D-4566-8141-185797F1BC7E}"/>
            </c:ext>
          </c:extLst>
        </c:ser>
        <c:dLbls>
          <c:showLegendKey val="0"/>
          <c:showVal val="0"/>
          <c:showCatName val="0"/>
          <c:showSerName val="0"/>
          <c:showPercent val="0"/>
          <c:showBubbleSize val="0"/>
        </c:dLbls>
        <c:gapWidth val="150"/>
        <c:axId val="-2080409184"/>
        <c:axId val="-2080397216"/>
      </c:barChart>
      <c:catAx>
        <c:axId val="-20804091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LID4096"/>
          </a:p>
        </c:txPr>
        <c:crossAx val="-2080397216"/>
        <c:crosses val="autoZero"/>
        <c:auto val="0"/>
        <c:lblAlgn val="ctr"/>
        <c:lblOffset val="100"/>
        <c:tickLblSkip val="1"/>
        <c:tickMarkSkip val="1"/>
        <c:noMultiLvlLbl val="0"/>
      </c:catAx>
      <c:valAx>
        <c:axId val="-208039721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LID4096"/>
          </a:p>
        </c:txPr>
        <c:crossAx val="-208040918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extLst>
              <c:ext xmlns:c16="http://schemas.microsoft.com/office/drawing/2014/chart" uri="{C3380CC4-5D6E-409C-BE32-E72D297353CC}">
                <c16:uniqueId val="{00000000-6828-4624-9408-79C355F40E52}"/>
              </c:ext>
            </c:extLst>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LID4096"/>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6828-4624-9408-79C355F40E52}"/>
                </c:ext>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28-4624-9408-79C355F40E52}"/>
                </c:ext>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LID4096"/>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828-4624-9408-79C355F40E52}"/>
                </c:ext>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LID4096"/>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xmlns:c16="http://schemas.microsoft.com/office/drawing/2014/char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6828-4624-9408-79C355F40E5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extLst>
              <c:ext xmlns:c16="http://schemas.microsoft.com/office/drawing/2014/chart" uri="{C3380CC4-5D6E-409C-BE32-E72D297353CC}">
                <c16:uniqueId val="{00000000-A08B-43D5-AAFA-03350C0A440D}"/>
              </c:ext>
            </c:extLst>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LID4096"/>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A08B-43D5-AAFA-03350C0A440D}"/>
                </c:ext>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08B-43D5-AAFA-03350C0A440D}"/>
                </c:ext>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LID4096"/>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08B-43D5-AAFA-03350C0A440D}"/>
                </c:ext>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LID4096"/>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xmlns:c16="http://schemas.microsoft.com/office/drawing/2014/char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A08B-43D5-AAFA-03350C0A440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4899-4D73-B47A-E719F7EA4E54}"/>
              </c:ext>
            </c:extLst>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899-4D73-B47A-E719F7EA4E54}"/>
                </c:ext>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899-4D73-B47A-E719F7EA4E54}"/>
                </c:ext>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899-4D73-B47A-E719F7EA4E54}"/>
                </c:ext>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899-4D73-B47A-E719F7EA4E54}"/>
                </c:ext>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899-4D73-B47A-E719F7EA4E54}"/>
                </c:ext>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99-4D73-B47A-E719F7EA4E54}"/>
                </c:ext>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899-4D73-B47A-E719F7EA4E54}"/>
                </c:ext>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c:ext xmlns:c15="http://schemas.microsoft.com/office/drawing/2012/chart" uri="{02D57815-91ED-43cb-92C2-25804820EDAC}">
              <c15:filteredCategoryTitle>
                <c15:cat>
                  <c:numRef>
                    <c:extLst xmlns:c16="http://schemas.microsoft.com/office/drawing/2014/chart">
                      <c:ext uri="{02D57815-91ED-43cb-92C2-25804820EDAC}">
                        <c15:formulaRef>
                          <c15:sqref>'[1]Доходність (2)'!#REF!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7-4899-4D73-B47A-E719F7EA4E54}"/>
            </c:ext>
          </c:extLst>
        </c:ser>
        <c:dLbls>
          <c:showLegendKey val="0"/>
          <c:showVal val="0"/>
          <c:showCatName val="0"/>
          <c:showSerName val="0"/>
          <c:showPercent val="0"/>
          <c:showBubbleSize val="0"/>
        </c:dLbls>
        <c:gapWidth val="150"/>
        <c:axId val="-2080393952"/>
        <c:axId val="-2080399392"/>
      </c:barChart>
      <c:catAx>
        <c:axId val="-2080393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LID4096"/>
          </a:p>
        </c:txPr>
        <c:crossAx val="-2080399392"/>
        <c:crosses val="autoZero"/>
        <c:auto val="1"/>
        <c:lblAlgn val="ctr"/>
        <c:lblOffset val="100"/>
        <c:tickLblSkip val="1"/>
        <c:tickMarkSkip val="1"/>
        <c:noMultiLvlLbl val="0"/>
      </c:catAx>
      <c:valAx>
        <c:axId val="-208039939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LID4096"/>
          </a:p>
        </c:txPr>
        <c:crossAx val="-208039395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7811541714382833"/>
          <c:y val="1.4749305025422385E-2"/>
          <c:w val="0.51319439770883335"/>
          <c:h val="0.86694786836158744"/>
        </c:manualLayout>
      </c:layout>
      <c:barChart>
        <c:barDir val="bar"/>
        <c:grouping val="clustered"/>
        <c:varyColors val="0"/>
        <c:ser>
          <c:idx val="1"/>
          <c:order val="0"/>
          <c:tx>
            <c:strRef>
              <c:f>'Доходність ІСІ'!$H$2</c:f>
              <c:strCache>
                <c:ptCount val="1"/>
                <c:pt idx="0">
                  <c:v>4-й квартал 2025 року</c:v>
                </c:pt>
              </c:strCache>
            </c:strRef>
          </c:tx>
          <c:spPr>
            <a:solidFill>
              <a:srgbClr val="33CCCC"/>
            </a:solidFill>
            <a:ln w="25400">
              <a:noFill/>
            </a:ln>
          </c:spPr>
          <c:invertIfNegative val="0"/>
          <c:dLbls>
            <c:dLbl>
              <c:idx val="0"/>
              <c:layout>
                <c:manualLayout>
                  <c:x val="-8.680084975153355E-3"/>
                  <c:y val="-2.636088592503047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19F-4606-A43D-C00D4EA4A504}"/>
                </c:ext>
              </c:extLst>
            </c:dLbl>
            <c:dLbl>
              <c:idx val="1"/>
              <c:layout>
                <c:manualLayout>
                  <c:x val="-4.741397012428923E-3"/>
                  <c:y val="-9.6655465152930342E-17"/>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19F-4606-A43D-C00D4EA4A504}"/>
                </c:ext>
              </c:extLst>
            </c:dLbl>
            <c:dLbl>
              <c:idx val="2"/>
              <c:layout>
                <c:manualLayout>
                  <c:x val="-9.4829807013810333E-3"/>
                  <c:y val="-9.6655465152930342E-17"/>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19F-4606-A43D-C00D4EA4A504}"/>
                </c:ext>
              </c:extLst>
            </c:dLbl>
            <c:dLbl>
              <c:idx val="3"/>
              <c:layout>
                <c:manualLayout>
                  <c:x val="-7.1225071225071226E-3"/>
                  <c:y val="-9.1964510500119432E-17"/>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566-42A8-81F5-72D326B1C929}"/>
                </c:ext>
              </c:extLst>
            </c:dLbl>
            <c:dLbl>
              <c:idx val="4"/>
              <c:layout>
                <c:manualLayout>
                  <c:x val="-4.734848484848485E-3"/>
                  <c:y val="-9.1860830084514109E-17"/>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19F-4606-A43D-C00D4EA4A504}"/>
                </c:ext>
              </c:extLst>
            </c:dLbl>
            <c:dLbl>
              <c:idx val="5"/>
              <c:layout>
                <c:manualLayout>
                  <c:x val="-2.3674242424243292E-3"/>
                  <c:y val="0"/>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19F-4606-A43D-C00D4EA4A504}"/>
                </c:ext>
              </c:extLst>
            </c:dLbl>
            <c:dLbl>
              <c:idx val="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1-D566-42A8-81F5-72D326B1C929}"/>
                </c:ext>
              </c:extLst>
            </c:dLbl>
            <c:dLbl>
              <c:idx val="7"/>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2-D566-42A8-81F5-72D326B1C929}"/>
                </c:ext>
              </c:extLst>
            </c:dLbl>
            <c:dLbl>
              <c:idx val="8"/>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3-D566-42A8-81F5-72D326B1C929}"/>
                </c:ext>
              </c:extLst>
            </c:dLbl>
            <c:dLbl>
              <c:idx val="9"/>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4-D566-42A8-81F5-72D326B1C929}"/>
                </c:ext>
              </c:extLst>
            </c:dLbl>
            <c:dLbl>
              <c:idx val="1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5-D566-42A8-81F5-72D326B1C929}"/>
                </c:ext>
              </c:extLst>
            </c:dLbl>
            <c:dLbl>
              <c:idx val="11"/>
              <c:layout>
                <c:manualLayout>
                  <c:x val="-9.4966761633428296E-3"/>
                  <c:y val="0"/>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566-42A8-81F5-72D326B1C929}"/>
                </c:ext>
              </c:extLst>
            </c:dLbl>
            <c:dLbl>
              <c:idx val="1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7-D566-42A8-81F5-72D326B1C929}"/>
                </c:ext>
              </c:extLst>
            </c:dLbl>
            <c:dLbl>
              <c:idx val="1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8-D566-42A8-81F5-72D326B1C929}"/>
                </c:ext>
              </c:extLst>
            </c:dLbl>
            <c:dLbl>
              <c:idx val="1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9-D566-42A8-81F5-72D326B1C929}"/>
                </c:ext>
              </c:extLst>
            </c:dLbl>
            <c:dLbl>
              <c:idx val="1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A-D566-42A8-81F5-72D326B1C929}"/>
                </c:ext>
              </c:extLst>
            </c:dLbl>
            <c:dLbl>
              <c:idx val="16"/>
              <c:layout>
                <c:manualLayout>
                  <c:x val="-1.7706949977866313E-3"/>
                  <c:y val="2.3955068590717655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19F-4606-A43D-C00D4EA4A504}"/>
                </c:ext>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'Доходність ІСІ'!$G$3:$G$21</c:f>
              <c:strCache>
                <c:ptCount val="19"/>
                <c:pt idx="0">
                  <c:v>Курс гривні до євро (оф.)</c:v>
                </c:pt>
                <c:pt idx="1">
                  <c:v>Індекс ПФТС</c:v>
                </c:pt>
                <c:pt idx="2">
                  <c:v>Закриті (невенчурні) ІСІ з прив. емісією</c:v>
                </c:pt>
                <c:pt idx="3">
                  <c:v>Курс гривні до дол. США (оф.)</c:v>
                </c:pt>
                <c:pt idx="4">
                  <c:v>Депозити у дол. США</c:v>
                </c:pt>
                <c:pt idx="5">
                  <c:v>Інфляція (індекс споживчих цін)</c:v>
                </c:pt>
                <c:pt idx="6">
                  <c:v>Депозити (грн.)</c:v>
                </c:pt>
                <c:pt idx="7">
                  <c:v>Фонди облігацій</c:v>
                </c:pt>
                <c:pt idx="8">
                  <c:v>Нерухомість (у грн.)**</c:v>
                </c:pt>
                <c:pt idx="9">
                  <c:v>Депозити у євро</c:v>
                </c:pt>
                <c:pt idx="10">
                  <c:v>ОВДП (1-річні, грн)***</c:v>
                </c:pt>
                <c:pt idx="11">
                  <c:v>Закриті (невенчурні) ІСІ з публ. емісією</c:v>
                </c:pt>
                <c:pt idx="12">
                  <c:v>Інтервальні ІСІ</c:v>
                </c:pt>
                <c:pt idx="13">
                  <c:v>Фонди змішаних інвестицій</c:v>
                </c:pt>
                <c:pt idx="14">
                  <c:v>Фонди акцій</c:v>
                </c:pt>
                <c:pt idx="15">
                  <c:v>Відкриті ІСІ</c:v>
                </c:pt>
                <c:pt idx="16">
                  <c:v>Інші (диверсиф. та спеціаліз. публ.) фонди</c:v>
                </c:pt>
                <c:pt idx="17">
                  <c:v>"Золотий" депозит (за оф. курсом золота)</c:v>
                </c:pt>
                <c:pt idx="18">
                  <c:v>Ренкінгування за показником за 2025 рік.</c:v>
                </c:pt>
              </c:strCache>
            </c:strRef>
          </c:cat>
          <c:val>
            <c:numRef>
              <c:f>'Доходність ІСІ'!$H$3:$H$20</c:f>
              <c:numCache>
                <c:formatCode>0.0%</c:formatCode>
                <c:ptCount val="18"/>
                <c:pt idx="0">
                  <c:v>-2.8395495070853261E-2</c:v>
                </c:pt>
                <c:pt idx="1">
                  <c:v>-4.2553797845495955E-3</c:v>
                </c:pt>
                <c:pt idx="2">
                  <c:v>-2.7981057261335894E-2</c:v>
                </c:pt>
                <c:pt idx="3">
                  <c:v>-2.5247830743751809E-2</c:v>
                </c:pt>
                <c:pt idx="4">
                  <c:v>2.9230775933888342E-2</c:v>
                </c:pt>
                <c:pt idx="5">
                  <c:v>1.5062072000000093E-2</c:v>
                </c:pt>
                <c:pt idx="6">
                  <c:v>3.373698630136987E-2</c:v>
                </c:pt>
                <c:pt idx="7">
                  <c:v>3.1763741787341281E-2</c:v>
                </c:pt>
                <c:pt idx="8">
                  <c:v>5.0000000000000044E-2</c:v>
                </c:pt>
                <c:pt idx="9">
                  <c:v>3.0895246648189323E-2</c:v>
                </c:pt>
                <c:pt idx="10">
                  <c:v>4.2106849315068494E-2</c:v>
                </c:pt>
                <c:pt idx="11">
                  <c:v>-2.3482281060223896E-2</c:v>
                </c:pt>
                <c:pt idx="12">
                  <c:v>0.14708521773658706</c:v>
                </c:pt>
                <c:pt idx="13">
                  <c:v>0.12482866462320669</c:v>
                </c:pt>
                <c:pt idx="14">
                  <c:v>1.3365744374600995E-2</c:v>
                </c:pt>
                <c:pt idx="15">
                  <c:v>2.9777067878109898E-2</c:v>
                </c:pt>
                <c:pt idx="16">
                  <c:v>6.0587195177090172E-2</c:v>
                </c:pt>
                <c:pt idx="17">
                  <c:v>0.17875322711098707</c:v>
                </c:pt>
              </c:numCache>
            </c:numRef>
          </c:val>
          <c:extLst>
            <c:ext xmlns:c16="http://schemas.microsoft.com/office/drawing/2014/chart" uri="{C3380CC4-5D6E-409C-BE32-E72D297353CC}">
              <c16:uniqueId val="{00000011-D19F-4606-A43D-C00D4EA4A504}"/>
            </c:ext>
          </c:extLst>
        </c:ser>
        <c:ser>
          <c:idx val="0"/>
          <c:order val="1"/>
          <c:tx>
            <c:strRef>
              <c:f>'Доходність ІСІ'!$I$2</c:f>
              <c:strCache>
                <c:ptCount val="1"/>
                <c:pt idx="0">
                  <c:v>2025 рік</c:v>
                </c:pt>
              </c:strCache>
            </c:strRef>
          </c:tx>
          <c:spPr>
            <a:solidFill>
              <a:schemeClr val="tx2"/>
            </a:solidFill>
          </c:spPr>
          <c:invertIfNegative val="0"/>
          <c:cat>
            <c:strRef>
              <c:f>'Доходність ІСІ'!$G$3:$G$21</c:f>
              <c:strCache>
                <c:ptCount val="19"/>
                <c:pt idx="0">
                  <c:v>Курс гривні до євро (оф.)</c:v>
                </c:pt>
                <c:pt idx="1">
                  <c:v>Індекс ПФТС</c:v>
                </c:pt>
                <c:pt idx="2">
                  <c:v>Закриті (невенчурні) ІСІ з прив. емісією</c:v>
                </c:pt>
                <c:pt idx="3">
                  <c:v>Курс гривні до дол. США (оф.)</c:v>
                </c:pt>
                <c:pt idx="4">
                  <c:v>Депозити у дол. США</c:v>
                </c:pt>
                <c:pt idx="5">
                  <c:v>Інфляція (індекс споживчих цін)</c:v>
                </c:pt>
                <c:pt idx="6">
                  <c:v>Депозити (грн.)</c:v>
                </c:pt>
                <c:pt idx="7">
                  <c:v>Фонди облігацій</c:v>
                </c:pt>
                <c:pt idx="8">
                  <c:v>Нерухомість (у грн.)**</c:v>
                </c:pt>
                <c:pt idx="9">
                  <c:v>Депозити у євро</c:v>
                </c:pt>
                <c:pt idx="10">
                  <c:v>ОВДП (1-річні, грн)***</c:v>
                </c:pt>
                <c:pt idx="11">
                  <c:v>Закриті (невенчурні) ІСІ з публ. емісією</c:v>
                </c:pt>
                <c:pt idx="12">
                  <c:v>Інтервальні ІСІ</c:v>
                </c:pt>
                <c:pt idx="13">
                  <c:v>Фонди змішаних інвестицій</c:v>
                </c:pt>
                <c:pt idx="14">
                  <c:v>Фонди акцій</c:v>
                </c:pt>
                <c:pt idx="15">
                  <c:v>Відкриті ІСІ</c:v>
                </c:pt>
                <c:pt idx="16">
                  <c:v>Інші (диверсиф. та спеціаліз. публ.) фонди</c:v>
                </c:pt>
                <c:pt idx="17">
                  <c:v>"Золотий" депозит (за оф. курсом золота)</c:v>
                </c:pt>
                <c:pt idx="18">
                  <c:v>Ренкінгування за показником за 2025 рік.</c:v>
                </c:pt>
              </c:strCache>
            </c:strRef>
          </c:cat>
          <c:val>
            <c:numRef>
              <c:f>'Доходність ІСІ'!$I$3:$I$20</c:f>
              <c:numCache>
                <c:formatCode>0.0%</c:formatCode>
                <c:ptCount val="18"/>
                <c:pt idx="0">
                  <c:v>-0.11893935595158112</c:v>
                </c:pt>
                <c:pt idx="1">
                  <c:v>-8.258529363264322E-2</c:v>
                </c:pt>
                <c:pt idx="2">
                  <c:v>-4.8305468970837873E-2</c:v>
                </c:pt>
                <c:pt idx="3">
                  <c:v>-8.2287828101480498E-3</c:v>
                </c:pt>
                <c:pt idx="4">
                  <c:v>2.0699111301410333E-2</c:v>
                </c:pt>
                <c:pt idx="5">
                  <c:v>7.9595712313172085E-2</c:v>
                </c:pt>
                <c:pt idx="6">
                  <c:v>0.1216</c:v>
                </c:pt>
                <c:pt idx="7">
                  <c:v>0.13266790188586763</c:v>
                </c:pt>
                <c:pt idx="8">
                  <c:v>0.13361487260000016</c:v>
                </c:pt>
                <c:pt idx="9">
                  <c:v>0.14316762053061249</c:v>
                </c:pt>
                <c:pt idx="10">
                  <c:v>0.15329999999999999</c:v>
                </c:pt>
                <c:pt idx="11">
                  <c:v>0.16421450369004664</c:v>
                </c:pt>
                <c:pt idx="12">
                  <c:v>0.18401160223108715</c:v>
                </c:pt>
                <c:pt idx="13">
                  <c:v>0.19346017119342407</c:v>
                </c:pt>
                <c:pt idx="14">
                  <c:v>0.25415297924819225</c:v>
                </c:pt>
                <c:pt idx="15">
                  <c:v>0.27485275012143617</c:v>
                </c:pt>
                <c:pt idx="16">
                  <c:v>0.59966887998855589</c:v>
                </c:pt>
                <c:pt idx="17">
                  <c:v>0.69247439136502731</c:v>
                </c:pt>
              </c:numCache>
            </c:numRef>
          </c:val>
          <c:extLst>
            <c:ext xmlns:c16="http://schemas.microsoft.com/office/drawing/2014/chart" uri="{C3380CC4-5D6E-409C-BE32-E72D297353CC}">
              <c16:uniqueId val="{00000012-D19F-4606-A43D-C00D4EA4A504}"/>
            </c:ext>
          </c:extLst>
        </c:ser>
        <c:dLbls>
          <c:showLegendKey val="0"/>
          <c:showVal val="0"/>
          <c:showCatName val="0"/>
          <c:showSerName val="0"/>
          <c:showPercent val="0"/>
          <c:showBubbleSize val="0"/>
        </c:dLbls>
        <c:gapWidth val="120"/>
        <c:overlap val="-20"/>
        <c:axId val="-2080408640"/>
        <c:axId val="-2080405920"/>
      </c:barChart>
      <c:catAx>
        <c:axId val="-2080408640"/>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LID4096"/>
          </a:p>
        </c:txPr>
        <c:crossAx val="-2080405920"/>
        <c:crosses val="autoZero"/>
        <c:auto val="1"/>
        <c:lblAlgn val="ctr"/>
        <c:lblOffset val="0"/>
        <c:tickLblSkip val="1"/>
        <c:tickMarkSkip val="1"/>
        <c:noMultiLvlLbl val="0"/>
      </c:catAx>
      <c:valAx>
        <c:axId val="-2080405920"/>
        <c:scaling>
          <c:orientation val="minMax"/>
          <c:max val="0.75000000000000011"/>
          <c:min val="-0.15000000000000002"/>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LID4096"/>
          </a:p>
        </c:txPr>
        <c:crossAx val="-2080408640"/>
        <c:crosses val="autoZero"/>
        <c:crossBetween val="between"/>
        <c:majorUnit val="0.15000000000000002"/>
      </c:valAx>
      <c:spPr>
        <a:solidFill>
          <a:srgbClr val="FFFFFF"/>
        </a:solidFill>
        <a:ln w="25400">
          <a:noFill/>
        </a:ln>
      </c:spPr>
    </c:plotArea>
    <c:legend>
      <c:legendPos val="r"/>
      <c:layout>
        <c:manualLayout>
          <c:xMode val="edge"/>
          <c:yMode val="edge"/>
          <c:x val="0.35968481567644955"/>
          <c:y val="0.94123288416699102"/>
          <c:w val="0.6402861041517538"/>
          <c:h val="5.8767214734305427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LID4096"/>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66725713088863"/>
          <c:y val="0.10233987637020604"/>
          <c:w val="0.49971729099022355"/>
          <c:h val="0.841998440387553"/>
        </c:manualLayout>
      </c:layout>
      <c:pieChart>
        <c:varyColors val="1"/>
        <c:ser>
          <c:idx val="0"/>
          <c:order val="0"/>
          <c:explosion val="8"/>
          <c:dPt>
            <c:idx val="0"/>
            <c:bubble3D val="0"/>
            <c:spPr>
              <a:solidFill>
                <a:srgbClr val="00FFFF"/>
              </a:solidFill>
              <a:ln w="25400">
                <a:noFill/>
              </a:ln>
            </c:spPr>
            <c:extLst>
              <c:ext xmlns:c16="http://schemas.microsoft.com/office/drawing/2014/chart" uri="{C3380CC4-5D6E-409C-BE32-E72D297353CC}">
                <c16:uniqueId val="{00000001-3E50-4BE4-A7FA-D22F860CAAC3}"/>
              </c:ext>
            </c:extLst>
          </c:dPt>
          <c:dPt>
            <c:idx val="1"/>
            <c:bubble3D val="0"/>
            <c:spPr>
              <a:solidFill>
                <a:srgbClr val="008080"/>
              </a:solidFill>
              <a:ln w="25400">
                <a:noFill/>
              </a:ln>
            </c:spPr>
            <c:extLst>
              <c:ext xmlns:c16="http://schemas.microsoft.com/office/drawing/2014/chart" uri="{C3380CC4-5D6E-409C-BE32-E72D297353CC}">
                <c16:uniqueId val="{00000003-3E50-4BE4-A7FA-D22F860CAAC3}"/>
              </c:ext>
            </c:extLst>
          </c:dPt>
          <c:dPt>
            <c:idx val="2"/>
            <c:bubble3D val="0"/>
            <c:spPr>
              <a:solidFill>
                <a:srgbClr val="33CCCC"/>
              </a:solidFill>
              <a:ln w="25400">
                <a:noFill/>
              </a:ln>
            </c:spPr>
            <c:extLst>
              <c:ext xmlns:c16="http://schemas.microsoft.com/office/drawing/2014/chart" uri="{C3380CC4-5D6E-409C-BE32-E72D297353CC}">
                <c16:uniqueId val="{00000005-3E50-4BE4-A7FA-D22F860CAAC3}"/>
              </c:ext>
            </c:extLst>
          </c:dPt>
          <c:dPt>
            <c:idx val="3"/>
            <c:bubble3D val="0"/>
            <c:spPr>
              <a:solidFill>
                <a:srgbClr val="CCFFFF"/>
              </a:solidFill>
              <a:ln w="25400">
                <a:noFill/>
              </a:ln>
            </c:spPr>
            <c:extLst>
              <c:ext xmlns:c16="http://schemas.microsoft.com/office/drawing/2014/chart" uri="{C3380CC4-5D6E-409C-BE32-E72D297353CC}">
                <c16:uniqueId val="{00000007-3E50-4BE4-A7FA-D22F860CAAC3}"/>
              </c:ext>
            </c:extLst>
          </c:dPt>
          <c:dLbls>
            <c:dLbl>
              <c:idx val="0"/>
              <c:layout>
                <c:manualLayout>
                  <c:x val="8.9855305584383028E-3"/>
                  <c:y val="2.4682077029349329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E50-4BE4-A7FA-D22F860CAAC3}"/>
                </c:ext>
              </c:extLst>
            </c:dLbl>
            <c:dLbl>
              <c:idx val="1"/>
              <c:layout>
                <c:manualLayout>
                  <c:x val="-7.255337755027888E-3"/>
                  <c:y val="3.5818984398692584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E50-4BE4-A7FA-D22F860CAAC3}"/>
                </c:ext>
              </c:extLst>
            </c:dLbl>
            <c:dLbl>
              <c:idx val="2"/>
              <c:layout>
                <c:manualLayout>
                  <c:x val="-4.2483133730754061E-2"/>
                  <c:y val="0.30154052535213821"/>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E50-4BE4-A7FA-D22F860CAAC3}"/>
                </c:ext>
              </c:extLst>
            </c:dLbl>
            <c:dLbl>
              <c:idx val="3"/>
              <c:layout>
                <c:manualLayout>
                  <c:x val="4.9653235327543274E-2"/>
                  <c:y val="4.0197012839701264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3E50-4BE4-A7FA-D22F860CAAC3}"/>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фондів'!$C$40:$E$40,'Типи_види_класи фондів'!$F$40)</c:f>
              <c:strCache>
                <c:ptCount val="4"/>
                <c:pt idx="0">
                  <c:v>Фонди акцій</c:v>
                </c:pt>
                <c:pt idx="1">
                  <c:v>Фонди облігацій</c:v>
                </c:pt>
                <c:pt idx="2">
                  <c:v>Фонди змішаних інвестицій*</c:v>
                </c:pt>
                <c:pt idx="3">
                  <c:v>Інші фонди</c:v>
                </c:pt>
              </c:strCache>
            </c:strRef>
          </c:cat>
          <c:val>
            <c:numRef>
              <c:f>('Типи_види_класи фондів'!$C$48:$E$48,'Типи_види_класи фондів'!$F$48)</c:f>
              <c:numCache>
                <c:formatCode>General</c:formatCode>
                <c:ptCount val="4"/>
                <c:pt idx="0">
                  <c:v>5</c:v>
                </c:pt>
                <c:pt idx="1">
                  <c:v>4</c:v>
                </c:pt>
                <c:pt idx="2">
                  <c:v>17</c:v>
                </c:pt>
                <c:pt idx="3">
                  <c:v>4</c:v>
                </c:pt>
              </c:numCache>
            </c:numRef>
          </c:val>
          <c:extLst>
            <c:ext xmlns:c16="http://schemas.microsoft.com/office/drawing/2014/chart" uri="{C3380CC4-5D6E-409C-BE32-E72D297353CC}">
              <c16:uniqueId val="{00000008-3E50-4BE4-A7FA-D22F860CAAC3}"/>
            </c:ext>
          </c:extLst>
        </c:ser>
        <c:dLbls>
          <c:showLegendKey val="0"/>
          <c:showVal val="0"/>
          <c:showCatName val="0"/>
          <c:showSerName val="0"/>
          <c:showPercent val="0"/>
          <c:showBubbleSize val="0"/>
          <c:showLeaderLines val="0"/>
        </c:dLbls>
        <c:firstSliceAng val="24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3013477572471123"/>
          <c:y val="0.14902069864520476"/>
          <c:w val="0.2594702960217114"/>
          <c:h val="0.68704322789131589"/>
        </c:manualLayout>
      </c:layout>
      <c:pieChart>
        <c:varyColors val="1"/>
        <c:ser>
          <c:idx val="0"/>
          <c:order val="0"/>
          <c:spPr>
            <a:solidFill>
              <a:schemeClr val="accent6">
                <a:lumMod val="75000"/>
              </a:schemeClr>
            </a:solidFill>
          </c:spPr>
          <c:explosion val="8"/>
          <c:dPt>
            <c:idx val="0"/>
            <c:bubble3D val="0"/>
            <c:spPr>
              <a:solidFill>
                <a:schemeClr val="tx2">
                  <a:lumMod val="20000"/>
                  <a:lumOff val="80000"/>
                </a:schemeClr>
              </a:solidFill>
              <a:ln w="25400">
                <a:noFill/>
              </a:ln>
            </c:spPr>
            <c:extLst>
              <c:ext xmlns:c16="http://schemas.microsoft.com/office/drawing/2014/chart" uri="{C3380CC4-5D6E-409C-BE32-E72D297353CC}">
                <c16:uniqueId val="{00000001-70DD-4499-A7CB-70594EE43B19}"/>
              </c:ext>
            </c:extLst>
          </c:dPt>
          <c:dPt>
            <c:idx val="1"/>
            <c:bubble3D val="0"/>
            <c:spPr>
              <a:solidFill>
                <a:schemeClr val="accent1"/>
              </a:solidFill>
              <a:ln w="25400">
                <a:noFill/>
              </a:ln>
            </c:spPr>
            <c:extLst>
              <c:ext xmlns:c16="http://schemas.microsoft.com/office/drawing/2014/chart" uri="{C3380CC4-5D6E-409C-BE32-E72D297353CC}">
                <c16:uniqueId val="{00000003-70DD-4499-A7CB-70594EE43B19}"/>
              </c:ext>
            </c:extLst>
          </c:dPt>
          <c:dPt>
            <c:idx val="2"/>
            <c:bubble3D val="0"/>
            <c:spPr>
              <a:solidFill>
                <a:schemeClr val="tx2">
                  <a:lumMod val="75000"/>
                </a:schemeClr>
              </a:solidFill>
              <a:ln w="25400">
                <a:noFill/>
              </a:ln>
            </c:spPr>
            <c:extLst>
              <c:ext xmlns:c16="http://schemas.microsoft.com/office/drawing/2014/chart" uri="{C3380CC4-5D6E-409C-BE32-E72D297353CC}">
                <c16:uniqueId val="{00000005-70DD-4499-A7CB-70594EE43B19}"/>
              </c:ext>
            </c:extLst>
          </c:dPt>
          <c:dPt>
            <c:idx val="3"/>
            <c:bubble3D val="0"/>
            <c:spPr>
              <a:solidFill>
                <a:schemeClr val="accent1">
                  <a:lumMod val="60000"/>
                  <a:lumOff val="40000"/>
                </a:schemeClr>
              </a:solidFill>
              <a:ln w="25400">
                <a:noFill/>
              </a:ln>
            </c:spPr>
            <c:extLst>
              <c:ext xmlns:c16="http://schemas.microsoft.com/office/drawing/2014/chart" uri="{C3380CC4-5D6E-409C-BE32-E72D297353CC}">
                <c16:uniqueId val="{00000007-70DD-4499-A7CB-70594EE43B19}"/>
              </c:ext>
            </c:extLst>
          </c:dPt>
          <c:dPt>
            <c:idx val="4"/>
            <c:bubble3D val="0"/>
            <c:spPr>
              <a:solidFill>
                <a:schemeClr val="accent1">
                  <a:lumMod val="20000"/>
                  <a:lumOff val="80000"/>
                </a:schemeClr>
              </a:solidFill>
            </c:spPr>
            <c:extLst>
              <c:ext xmlns:c16="http://schemas.microsoft.com/office/drawing/2014/chart" uri="{C3380CC4-5D6E-409C-BE32-E72D297353CC}">
                <c16:uniqueId val="{00000009-70DD-4499-A7CB-70594EE43B19}"/>
              </c:ext>
            </c:extLst>
          </c:dPt>
          <c:dPt>
            <c:idx val="5"/>
            <c:bubble3D val="0"/>
            <c:spPr>
              <a:solidFill>
                <a:schemeClr val="accent1">
                  <a:lumMod val="75000"/>
                </a:schemeClr>
              </a:solidFill>
            </c:spPr>
            <c:extLst>
              <c:ext xmlns:c16="http://schemas.microsoft.com/office/drawing/2014/chart" uri="{C3380CC4-5D6E-409C-BE32-E72D297353CC}">
                <c16:uniqueId val="{0000000B-70DD-4499-A7CB-70594EE43B19}"/>
              </c:ext>
            </c:extLst>
          </c:dPt>
          <c:dPt>
            <c:idx val="6"/>
            <c:bubble3D val="0"/>
            <c:spPr>
              <a:solidFill>
                <a:schemeClr val="accent1">
                  <a:lumMod val="40000"/>
                  <a:lumOff val="60000"/>
                </a:schemeClr>
              </a:solidFill>
            </c:spPr>
            <c:extLst>
              <c:ext xmlns:c16="http://schemas.microsoft.com/office/drawing/2014/chart" uri="{C3380CC4-5D6E-409C-BE32-E72D297353CC}">
                <c16:uniqueId val="{0000000D-70DD-4499-A7CB-70594EE43B19}"/>
              </c:ext>
            </c:extLst>
          </c:dPt>
          <c:dPt>
            <c:idx val="7"/>
            <c:bubble3D val="0"/>
            <c:spPr>
              <a:solidFill>
                <a:schemeClr val="tx2"/>
              </a:solidFill>
            </c:spPr>
            <c:extLst>
              <c:ext xmlns:c16="http://schemas.microsoft.com/office/drawing/2014/chart" uri="{C3380CC4-5D6E-409C-BE32-E72D297353CC}">
                <c16:uniqueId val="{0000000F-70DD-4499-A7CB-70594EE43B19}"/>
              </c:ext>
            </c:extLst>
          </c:dPt>
          <c:dLbls>
            <c:dLbl>
              <c:idx val="0"/>
              <c:layout>
                <c:manualLayout>
                  <c:x val="-3.2190004221500285E-2"/>
                  <c:y val="-2.0532825553668536E-2"/>
                </c:manualLayout>
              </c:layout>
              <c:numFmt formatCode="0.0%" sourceLinked="0"/>
              <c:spPr>
                <a:noFill/>
                <a:ln w="25400">
                  <a:noFill/>
                </a:ln>
              </c:spPr>
              <c:txPr>
                <a:bodyPr/>
                <a:lstStyle/>
                <a:p>
                  <a:pPr>
                    <a:defRPr sz="1100" b="0" i="0" u="none" strike="noStrike" baseline="0">
                      <a:solidFill>
                        <a:schemeClr val="tx2">
                          <a:lumMod val="75000"/>
                        </a:schemeClr>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0DD-4499-A7CB-70594EE43B19}"/>
                </c:ext>
              </c:extLst>
            </c:dLbl>
            <c:dLbl>
              <c:idx val="1"/>
              <c:layout>
                <c:manualLayout>
                  <c:x val="-1.2322228952150212E-2"/>
                  <c:y val="-7.3508654555435551E-2"/>
                </c:manualLayout>
              </c:layout>
              <c:numFmt formatCode="0.0%" sourceLinked="0"/>
              <c:spPr>
                <a:noFill/>
                <a:ln w="25400">
                  <a:noFill/>
                </a:ln>
              </c:spPr>
              <c:txPr>
                <a:bodyPr/>
                <a:lstStyle/>
                <a:p>
                  <a:pPr>
                    <a:defRPr sz="1100" b="0" i="0" u="none" strike="noStrike" baseline="0">
                      <a:solidFill>
                        <a:schemeClr val="tx2">
                          <a:lumMod val="75000"/>
                        </a:schemeClr>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0DD-4499-A7CB-70594EE43B19}"/>
                </c:ext>
              </c:extLst>
            </c:dLbl>
            <c:dLbl>
              <c:idx val="2"/>
              <c:layout>
                <c:manualLayout>
                  <c:x val="-2.7183902756045134E-3"/>
                  <c:y val="5.4894457411064662E-2"/>
                </c:manualLayout>
              </c:layout>
              <c:numFmt formatCode="0.0%" sourceLinked="0"/>
              <c:spPr>
                <a:noFill/>
                <a:ln w="25400">
                  <a:noFill/>
                </a:ln>
              </c:spPr>
              <c:txPr>
                <a:bodyPr/>
                <a:lstStyle/>
                <a:p>
                  <a:pPr>
                    <a:defRPr sz="1100" b="0" i="0" u="none" strike="noStrike" baseline="0">
                      <a:solidFill>
                        <a:schemeClr val="tx2">
                          <a:lumMod val="75000"/>
                        </a:schemeClr>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0DD-4499-A7CB-70594EE43B19}"/>
                </c:ext>
              </c:extLst>
            </c:dLbl>
            <c:dLbl>
              <c:idx val="3"/>
              <c:layout>
                <c:manualLayout>
                  <c:x val="-1.9980439167656808E-2"/>
                  <c:y val="2.959078872904862E-2"/>
                </c:manualLayout>
              </c:layout>
              <c:numFmt formatCode="0.0%" sourceLinked="0"/>
              <c:spPr>
                <a:noFill/>
                <a:ln w="25400">
                  <a:noFill/>
                </a:ln>
              </c:spPr>
              <c:txPr>
                <a:bodyPr/>
                <a:lstStyle/>
                <a:p>
                  <a:pPr>
                    <a:defRPr sz="1100" b="0" i="0" u="none" strike="noStrike" baseline="0">
                      <a:solidFill>
                        <a:schemeClr val="tx2">
                          <a:lumMod val="75000"/>
                        </a:schemeClr>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70DD-4499-A7CB-70594EE43B19}"/>
                </c:ext>
              </c:extLst>
            </c:dLbl>
            <c:dLbl>
              <c:idx val="4"/>
              <c:layout>
                <c:manualLayout>
                  <c:x val="9.178187691573518E-2"/>
                  <c:y val="2.5652136620177381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70DD-4499-A7CB-70594EE43B19}"/>
                </c:ext>
              </c:extLst>
            </c:dLbl>
            <c:dLbl>
              <c:idx val="5"/>
              <c:layout>
                <c:manualLayout>
                  <c:x val="-3.0853660774920685E-2"/>
                  <c:y val="-9.432110201911035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70DD-4499-A7CB-70594EE43B19}"/>
                </c:ext>
              </c:extLst>
            </c:dLbl>
            <c:dLbl>
              <c:idx val="6"/>
              <c:layout>
                <c:manualLayout>
                  <c:x val="6.9952687769085586E-2"/>
                  <c:y val="-3.7721449415096406E-2"/>
                </c:manualLayout>
              </c:layout>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70DD-4499-A7CB-70594EE43B19}"/>
                </c:ext>
              </c:extLst>
            </c:dLbl>
            <c:dLbl>
              <c:idx val="7"/>
              <c:layout>
                <c:manualLayout>
                  <c:x val="-7.7364653377224547E-3"/>
                  <c:y val="1.8001243633365704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70DD-4499-A7CB-70594EE43B19}"/>
                </c:ext>
              </c:extLst>
            </c:dLbl>
            <c:numFmt formatCode="0.0%" sourceLinked="0"/>
            <c:spPr>
              <a:noFill/>
              <a:ln w="25400">
                <a:noFill/>
              </a:ln>
            </c:spPr>
            <c:txPr>
              <a:bodyPr wrap="square" lIns="38100" tIns="19050" rIns="38100" bIns="19050" anchor="ctr">
                <a:spAutoFit/>
              </a:bodyPr>
              <a:lstStyle/>
              <a:p>
                <a:pPr>
                  <a:defRPr sz="1100" b="0" i="0" u="none" strike="noStrike" baseline="0">
                    <a:solidFill>
                      <a:schemeClr val="tx2">
                        <a:lumMod val="75000"/>
                      </a:schemeClr>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фондів'!$O$31:$V$32</c:f>
              <c:strCache>
                <c:ptCount val="8"/>
                <c:pt idx="0">
                  <c:v>Відкриті диверсифіковані</c:v>
                </c:pt>
                <c:pt idx="1">
                  <c:v>Відкриті спеціалізовані</c:v>
                </c:pt>
                <c:pt idx="2">
                  <c:v>Інтервальні диверсифіковані</c:v>
                </c:pt>
                <c:pt idx="3">
                  <c:v>Інтервальні спеціалізовані</c:v>
                </c:pt>
                <c:pt idx="4">
                  <c:v>Закриті диверсифіковані</c:v>
                </c:pt>
                <c:pt idx="5">
                  <c:v>Закриті недиверсифіковані</c:v>
                </c:pt>
                <c:pt idx="6">
                  <c:v>Закриті спеціалізовані</c:v>
                </c:pt>
                <c:pt idx="7">
                  <c:v>Закриті кваліфікаційні</c:v>
                </c:pt>
              </c:strCache>
            </c:strRef>
          </c:cat>
          <c:val>
            <c:numRef>
              <c:f>'Типи_види_класи фондів'!$O$35:$V$35</c:f>
              <c:numCache>
                <c:formatCode>General</c:formatCode>
                <c:ptCount val="8"/>
                <c:pt idx="0">
                  <c:v>7</c:v>
                </c:pt>
                <c:pt idx="1">
                  <c:v>10</c:v>
                </c:pt>
                <c:pt idx="2">
                  <c:v>14</c:v>
                </c:pt>
                <c:pt idx="3">
                  <c:v>4</c:v>
                </c:pt>
                <c:pt idx="4">
                  <c:v>1</c:v>
                </c:pt>
                <c:pt idx="5">
                  <c:v>32</c:v>
                </c:pt>
                <c:pt idx="6">
                  <c:v>1</c:v>
                </c:pt>
                <c:pt idx="7">
                  <c:v>1</c:v>
                </c:pt>
              </c:numCache>
            </c:numRef>
          </c:val>
          <c:extLst>
            <c:ext xmlns:c16="http://schemas.microsoft.com/office/drawing/2014/chart" uri="{C3380CC4-5D6E-409C-BE32-E72D297353CC}">
              <c16:uniqueId val="{00000010-70DD-4499-A7CB-70594EE43B19}"/>
            </c:ext>
          </c:extLst>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вартістю активів</a:t>
            </a:r>
            <a:r>
              <a:rPr lang="en-US" sz="1200"/>
              <a:t> </a:t>
            </a:r>
            <a:r>
              <a:rPr lang="uk-UA" sz="1200"/>
              <a:t>в управлінні</a:t>
            </a:r>
          </a:p>
        </c:rich>
      </c:tx>
      <c:layout>
        <c:manualLayout>
          <c:xMode val="edge"/>
          <c:yMode val="edge"/>
          <c:x val="0.12269650186902249"/>
          <c:y val="9.0718752374484967E-3"/>
        </c:manualLayout>
      </c:layout>
      <c:overlay val="0"/>
      <c:spPr>
        <a:noFill/>
        <a:ln w="25400">
          <a:noFill/>
        </a:ln>
      </c:spPr>
    </c:title>
    <c:autoTitleDeleted val="0"/>
    <c:plotArea>
      <c:layout>
        <c:manualLayout>
          <c:layoutTarget val="inner"/>
          <c:xMode val="edge"/>
          <c:yMode val="edge"/>
          <c:x val="0.17717311919444051"/>
          <c:y val="0.14997869381476575"/>
          <c:w val="0.29049451862954573"/>
          <c:h val="0.65750101288631035"/>
        </c:manualLayout>
      </c:layout>
      <c:pieChart>
        <c:varyColors val="1"/>
        <c:ser>
          <c:idx val="0"/>
          <c:order val="0"/>
          <c:spPr>
            <a:solidFill>
              <a:srgbClr val="9999FF"/>
            </a:solidFill>
            <a:ln w="25400">
              <a:noFill/>
            </a:ln>
          </c:spPr>
          <c:dPt>
            <c:idx val="0"/>
            <c:bubble3D val="0"/>
            <c:spPr>
              <a:solidFill>
                <a:srgbClr val="33CCCC"/>
              </a:solidFill>
              <a:ln w="25400">
                <a:noFill/>
              </a:ln>
            </c:spPr>
            <c:extLst>
              <c:ext xmlns:c16="http://schemas.microsoft.com/office/drawing/2014/chart" uri="{C3380CC4-5D6E-409C-BE32-E72D297353CC}">
                <c16:uniqueId val="{00000001-D618-4BDC-8B06-52BC99D17616}"/>
              </c:ext>
            </c:extLst>
          </c:dPt>
          <c:dPt>
            <c:idx val="1"/>
            <c:bubble3D val="0"/>
            <c:spPr>
              <a:solidFill>
                <a:srgbClr val="666699"/>
              </a:solidFill>
              <a:ln w="25400">
                <a:noFill/>
              </a:ln>
            </c:spPr>
            <c:extLst>
              <c:ext xmlns:c16="http://schemas.microsoft.com/office/drawing/2014/chart" uri="{C3380CC4-5D6E-409C-BE32-E72D297353CC}">
                <c16:uniqueId val="{00000003-D618-4BDC-8B06-52BC99D17616}"/>
              </c:ext>
            </c:extLst>
          </c:dPt>
          <c:dPt>
            <c:idx val="2"/>
            <c:bubble3D val="0"/>
            <c:spPr>
              <a:solidFill>
                <a:srgbClr val="99CCFF"/>
              </a:solidFill>
              <a:ln w="25400">
                <a:noFill/>
              </a:ln>
            </c:spPr>
            <c:extLst>
              <c:ext xmlns:c16="http://schemas.microsoft.com/office/drawing/2014/chart" uri="{C3380CC4-5D6E-409C-BE32-E72D297353CC}">
                <c16:uniqueId val="{00000005-D618-4BDC-8B06-52BC99D17616}"/>
              </c:ext>
            </c:extLst>
          </c:dPt>
          <c:dPt>
            <c:idx val="3"/>
            <c:bubble3D val="0"/>
            <c:spPr>
              <a:solidFill>
                <a:srgbClr val="333399"/>
              </a:solidFill>
              <a:ln w="25400">
                <a:noFill/>
              </a:ln>
            </c:spPr>
            <c:extLst>
              <c:ext xmlns:c16="http://schemas.microsoft.com/office/drawing/2014/chart" uri="{C3380CC4-5D6E-409C-BE32-E72D297353CC}">
                <c16:uniqueId val="{00000007-D618-4BDC-8B06-52BC99D17616}"/>
              </c:ext>
            </c:extLst>
          </c:dPt>
          <c:dPt>
            <c:idx val="4"/>
            <c:bubble3D val="0"/>
            <c:spPr>
              <a:solidFill>
                <a:srgbClr val="CCFFFF"/>
              </a:solidFill>
              <a:ln w="25400">
                <a:noFill/>
              </a:ln>
            </c:spPr>
            <c:extLst>
              <c:ext xmlns:c16="http://schemas.microsoft.com/office/drawing/2014/chart" uri="{C3380CC4-5D6E-409C-BE32-E72D297353CC}">
                <c16:uniqueId val="{00000009-D618-4BDC-8B06-52BC99D17616}"/>
              </c:ext>
            </c:extLst>
          </c:dPt>
          <c:dPt>
            <c:idx val="5"/>
            <c:bubble3D val="0"/>
            <c:spPr>
              <a:solidFill>
                <a:srgbClr val="FF99CC"/>
              </a:solidFill>
              <a:ln w="25400">
                <a:noFill/>
              </a:ln>
            </c:spPr>
            <c:extLst>
              <c:ext xmlns:c16="http://schemas.microsoft.com/office/drawing/2014/chart" uri="{C3380CC4-5D6E-409C-BE32-E72D297353CC}">
                <c16:uniqueId val="{0000000B-D618-4BDC-8B06-52BC99D17616}"/>
              </c:ext>
            </c:extLst>
          </c:dPt>
          <c:dLbls>
            <c:dLbl>
              <c:idx val="0"/>
              <c:layout>
                <c:manualLayout>
                  <c:x val="-0.13582350425547579"/>
                  <c:y val="0.110176942438850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D618-4BDC-8B06-52BC99D17616}"/>
                </c:ext>
              </c:extLst>
            </c:dLbl>
            <c:dLbl>
              <c:idx val="1"/>
              <c:layout>
                <c:manualLayout>
                  <c:x val="2.494836270269242E-2"/>
                  <c:y val="-0.1150058451590774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618-4BDC-8B06-52BC99D17616}"/>
                </c:ext>
              </c:extLst>
            </c:dLbl>
            <c:dLbl>
              <c:idx val="2"/>
              <c:layout>
                <c:manualLayout>
                  <c:x val="2.9064002239287359E-2"/>
                  <c:y val="4.8502463504264603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D618-4BDC-8B06-52BC99D17616}"/>
                </c:ext>
              </c:extLst>
            </c:dLbl>
            <c:dLbl>
              <c:idx val="3"/>
              <c:layout>
                <c:manualLayout>
                  <c:x val="-2.6038062967860494E-2"/>
                  <c:y val="4.62358552868696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D618-4BDC-8B06-52BC99D17616}"/>
                </c:ext>
              </c:extLst>
            </c:dLbl>
            <c:dLbl>
              <c:idx val="4"/>
              <c:layout>
                <c:manualLayout>
                  <c:x val="-9.0471357326788612E-2"/>
                  <c:y val="-8.5712274384723147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D618-4BDC-8B06-52BC99D17616}"/>
                </c:ext>
              </c:extLst>
            </c:dLbl>
            <c:dLbl>
              <c:idx val="5"/>
              <c:layout>
                <c:manualLayout>
                  <c:x val="-8.1211649162092767E-2"/>
                  <c:y val="-0.2659532402251790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D618-4BDC-8B06-52BC99D17616}"/>
                </c:ext>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D618-4BDC-8B06-52BC99D17616}"/>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numRef>
              <c:f>'Регіональний розподіл'!$E$18:$E$23</c:f>
              <c:numCache>
                <c:formatCode>0.0%</c:formatCode>
                <c:ptCount val="6"/>
              </c:numCache>
            </c:numRef>
          </c:cat>
          <c:val>
            <c:numRef>
              <c:f>'Регіональний розподіл'!$F$18:$F$23</c:f>
              <c:numCache>
                <c:formatCode>0.00%</c:formatCode>
                <c:ptCount val="6"/>
              </c:numCache>
            </c:numRef>
          </c:val>
          <c:extLst>
            <c:ext xmlns:c16="http://schemas.microsoft.com/office/drawing/2014/chart" uri="{C3380CC4-5D6E-409C-BE32-E72D297353CC}">
              <c16:uniqueId val="{0000000D-D618-4BDC-8B06-52BC99D17616}"/>
            </c:ext>
          </c:extLst>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paperSize="9" orientation="landscape"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(усіх)</a:t>
            </a:r>
          </a:p>
        </c:rich>
      </c:tx>
      <c:layout>
        <c:manualLayout>
          <c:xMode val="edge"/>
          <c:yMode val="edge"/>
          <c:x val="0.24761925490271949"/>
          <c:y val="1.4409448818897637E-2"/>
        </c:manualLayout>
      </c:layout>
      <c:overlay val="0"/>
      <c:spPr>
        <a:noFill/>
        <a:ln w="25400">
          <a:noFill/>
        </a:ln>
      </c:spPr>
    </c:title>
    <c:autoTitleDeleted val="0"/>
    <c:plotArea>
      <c:layout>
        <c:manualLayout>
          <c:layoutTarget val="inner"/>
          <c:xMode val="edge"/>
          <c:yMode val="edge"/>
          <c:x val="0.23171613073957856"/>
          <c:y val="0.16728484822799722"/>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extLst>
              <c:ext xmlns:c16="http://schemas.microsoft.com/office/drawing/2014/chart" uri="{C3380CC4-5D6E-409C-BE32-E72D297353CC}">
                <c16:uniqueId val="{00000001-1502-48D7-868F-BA0B9D818922}"/>
              </c:ext>
            </c:extLst>
          </c:dPt>
          <c:dPt>
            <c:idx val="1"/>
            <c:bubble3D val="0"/>
            <c:spPr>
              <a:solidFill>
                <a:srgbClr val="666699"/>
              </a:solidFill>
              <a:ln w="25400">
                <a:noFill/>
              </a:ln>
            </c:spPr>
            <c:extLst>
              <c:ext xmlns:c16="http://schemas.microsoft.com/office/drawing/2014/chart" uri="{C3380CC4-5D6E-409C-BE32-E72D297353CC}">
                <c16:uniqueId val="{00000003-1502-48D7-868F-BA0B9D818922}"/>
              </c:ext>
            </c:extLst>
          </c:dPt>
          <c:dPt>
            <c:idx val="2"/>
            <c:bubble3D val="0"/>
            <c:spPr>
              <a:solidFill>
                <a:srgbClr val="99CCFF"/>
              </a:solidFill>
              <a:ln w="25400">
                <a:noFill/>
              </a:ln>
            </c:spPr>
            <c:extLst>
              <c:ext xmlns:c16="http://schemas.microsoft.com/office/drawing/2014/chart" uri="{C3380CC4-5D6E-409C-BE32-E72D297353CC}">
                <c16:uniqueId val="{00000005-1502-48D7-868F-BA0B9D818922}"/>
              </c:ext>
            </c:extLst>
          </c:dPt>
          <c:dPt>
            <c:idx val="3"/>
            <c:bubble3D val="0"/>
            <c:spPr>
              <a:solidFill>
                <a:srgbClr val="333399"/>
              </a:solidFill>
              <a:ln w="25400">
                <a:noFill/>
              </a:ln>
            </c:spPr>
            <c:extLst>
              <c:ext xmlns:c16="http://schemas.microsoft.com/office/drawing/2014/chart" uri="{C3380CC4-5D6E-409C-BE32-E72D297353CC}">
                <c16:uniqueId val="{00000007-1502-48D7-868F-BA0B9D818922}"/>
              </c:ext>
            </c:extLst>
          </c:dPt>
          <c:dPt>
            <c:idx val="4"/>
            <c:bubble3D val="0"/>
            <c:spPr>
              <a:solidFill>
                <a:srgbClr val="CCFFFF"/>
              </a:solidFill>
              <a:ln w="25400">
                <a:noFill/>
              </a:ln>
            </c:spPr>
            <c:extLst>
              <c:ext xmlns:c16="http://schemas.microsoft.com/office/drawing/2014/chart" uri="{C3380CC4-5D6E-409C-BE32-E72D297353CC}">
                <c16:uniqueId val="{00000009-1502-48D7-868F-BA0B9D818922}"/>
              </c:ext>
            </c:extLst>
          </c:dPt>
          <c:dPt>
            <c:idx val="5"/>
            <c:bubble3D val="0"/>
            <c:spPr>
              <a:solidFill>
                <a:srgbClr val="FF99CC"/>
              </a:solidFill>
              <a:ln w="25400">
                <a:noFill/>
              </a:ln>
            </c:spPr>
            <c:extLst>
              <c:ext xmlns:c16="http://schemas.microsoft.com/office/drawing/2014/chart" uri="{C3380CC4-5D6E-409C-BE32-E72D297353CC}">
                <c16:uniqueId val="{0000000B-1502-48D7-868F-BA0B9D818922}"/>
              </c:ext>
            </c:extLst>
          </c:dPt>
          <c:dLbls>
            <c:dLbl>
              <c:idx val="0"/>
              <c:layout>
                <c:manualLayout>
                  <c:x val="-6.7263578659810391E-2"/>
                  <c:y val="0.1444683430625854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502-48D7-868F-BA0B9D818922}"/>
                </c:ext>
              </c:extLst>
            </c:dLbl>
            <c:dLbl>
              <c:idx val="1"/>
              <c:layout>
                <c:manualLayout>
                  <c:x val="3.1807742782152308E-2"/>
                  <c:y val="-0.2177465941320727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1502-48D7-868F-BA0B9D818922}"/>
                </c:ext>
              </c:extLst>
            </c:dLbl>
            <c:dLbl>
              <c:idx val="2"/>
              <c:layout>
                <c:manualLayout>
                  <c:x val="3.8009701912260892E-2"/>
                  <c:y val="-0.1247704328462473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1502-48D7-868F-BA0B9D818922}"/>
                </c:ext>
              </c:extLst>
            </c:dLbl>
            <c:dLbl>
              <c:idx val="3"/>
              <c:layout>
                <c:manualLayout>
                  <c:x val="-1.3367916064063498E-2"/>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1502-48D7-868F-BA0B9D818922}"/>
                </c:ext>
              </c:extLst>
            </c:dLbl>
            <c:dLbl>
              <c:idx val="4"/>
              <c:layout>
                <c:manualLayout>
                  <c:x val="-8.0697972524261349E-2"/>
                  <c:y val="-2.7803836213068631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1502-48D7-868F-BA0B9D818922}"/>
                </c:ext>
              </c:extLst>
            </c:dLbl>
            <c:dLbl>
              <c:idx val="5"/>
              <c:layout>
                <c:manualLayout>
                  <c:x val="-7.1135471905297565E-2"/>
                  <c:y val="-0.1784490044502308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1502-48D7-868F-BA0B9D818922}"/>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1502-48D7-868F-BA0B9D818922}"/>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numRef>
              <c:f>'Регіональний розподіл'!$H$18:$H$23</c:f>
              <c:numCache>
                <c:formatCode>General</c:formatCode>
                <c:ptCount val="6"/>
              </c:numCache>
            </c:numRef>
          </c:cat>
          <c:val>
            <c:numRef>
              <c:f>'Регіональний розподіл'!$I$18:$I$23</c:f>
              <c:numCache>
                <c:formatCode>0.00%</c:formatCode>
                <c:ptCount val="6"/>
              </c:numCache>
            </c:numRef>
          </c:val>
          <c:extLst>
            <c:ext xmlns:c16="http://schemas.microsoft.com/office/drawing/2014/chart" uri="{C3380CC4-5D6E-409C-BE32-E72D297353CC}">
              <c16:uniqueId val="{0000000D-1502-48D7-868F-BA0B9D818922}"/>
            </c:ext>
          </c:extLst>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(венчурних)</a:t>
            </a:r>
          </a:p>
        </c:rich>
      </c:tx>
      <c:layout>
        <c:manualLayout>
          <c:xMode val="edge"/>
          <c:yMode val="edge"/>
          <c:x val="0.33291912192325152"/>
          <c:y val="1.440961429600148E-2"/>
        </c:manualLayout>
      </c:layout>
      <c:overlay val="0"/>
      <c:spPr>
        <a:noFill/>
        <a:ln w="25400">
          <a:noFill/>
        </a:ln>
      </c:spPr>
    </c:title>
    <c:autoTitleDeleted val="0"/>
    <c:plotArea>
      <c:layout>
        <c:manualLayout>
          <c:layoutTarget val="inner"/>
          <c:xMode val="edge"/>
          <c:yMode val="edge"/>
          <c:x val="0.34559992914569398"/>
          <c:y val="0.12176658004781107"/>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extLst>
              <c:ext xmlns:c16="http://schemas.microsoft.com/office/drawing/2014/chart" uri="{C3380CC4-5D6E-409C-BE32-E72D297353CC}">
                <c16:uniqueId val="{00000001-5ED1-4785-8126-688531F2D3C9}"/>
              </c:ext>
            </c:extLst>
          </c:dPt>
          <c:dPt>
            <c:idx val="1"/>
            <c:bubble3D val="0"/>
            <c:spPr>
              <a:solidFill>
                <a:srgbClr val="666699"/>
              </a:solidFill>
              <a:ln w="25400">
                <a:noFill/>
              </a:ln>
            </c:spPr>
            <c:extLst>
              <c:ext xmlns:c16="http://schemas.microsoft.com/office/drawing/2014/chart" uri="{C3380CC4-5D6E-409C-BE32-E72D297353CC}">
                <c16:uniqueId val="{00000003-5ED1-4785-8126-688531F2D3C9}"/>
              </c:ext>
            </c:extLst>
          </c:dPt>
          <c:dPt>
            <c:idx val="2"/>
            <c:bubble3D val="0"/>
            <c:spPr>
              <a:solidFill>
                <a:srgbClr val="99CCFF"/>
              </a:solidFill>
              <a:ln w="25400">
                <a:noFill/>
              </a:ln>
            </c:spPr>
            <c:extLst>
              <c:ext xmlns:c16="http://schemas.microsoft.com/office/drawing/2014/chart" uri="{C3380CC4-5D6E-409C-BE32-E72D297353CC}">
                <c16:uniqueId val="{00000005-5ED1-4785-8126-688531F2D3C9}"/>
              </c:ext>
            </c:extLst>
          </c:dPt>
          <c:dPt>
            <c:idx val="3"/>
            <c:bubble3D val="0"/>
            <c:spPr>
              <a:solidFill>
                <a:srgbClr val="333399"/>
              </a:solidFill>
              <a:ln w="25400">
                <a:noFill/>
              </a:ln>
            </c:spPr>
            <c:extLst>
              <c:ext xmlns:c16="http://schemas.microsoft.com/office/drawing/2014/chart" uri="{C3380CC4-5D6E-409C-BE32-E72D297353CC}">
                <c16:uniqueId val="{00000007-5ED1-4785-8126-688531F2D3C9}"/>
              </c:ext>
            </c:extLst>
          </c:dPt>
          <c:dPt>
            <c:idx val="4"/>
            <c:bubble3D val="0"/>
            <c:spPr>
              <a:solidFill>
                <a:srgbClr val="CCFFFF"/>
              </a:solidFill>
              <a:ln w="25400">
                <a:noFill/>
              </a:ln>
            </c:spPr>
            <c:extLst>
              <c:ext xmlns:c16="http://schemas.microsoft.com/office/drawing/2014/chart" uri="{C3380CC4-5D6E-409C-BE32-E72D297353CC}">
                <c16:uniqueId val="{00000009-5ED1-4785-8126-688531F2D3C9}"/>
              </c:ext>
            </c:extLst>
          </c:dPt>
          <c:dPt>
            <c:idx val="5"/>
            <c:bubble3D val="0"/>
            <c:spPr>
              <a:solidFill>
                <a:srgbClr val="FF99CC"/>
              </a:solidFill>
              <a:ln w="25400">
                <a:noFill/>
              </a:ln>
            </c:spPr>
            <c:extLst>
              <c:ext xmlns:c16="http://schemas.microsoft.com/office/drawing/2014/chart" uri="{C3380CC4-5D6E-409C-BE32-E72D297353CC}">
                <c16:uniqueId val="{0000000B-5ED1-4785-8126-688531F2D3C9}"/>
              </c:ext>
            </c:extLst>
          </c:dPt>
          <c:dLbls>
            <c:dLbl>
              <c:idx val="0"/>
              <c:layout>
                <c:manualLayout>
                  <c:x val="-0.32038787857407441"/>
                  <c:y val="0.140354292242810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ED1-4785-8126-688531F2D3C9}"/>
                </c:ext>
              </c:extLst>
            </c:dLbl>
            <c:dLbl>
              <c:idx val="1"/>
              <c:layout>
                <c:manualLayout>
                  <c:x val="4.2135170669557631E-2"/>
                  <c:y val="-0.1043661753552693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ED1-4785-8126-688531F2D3C9}"/>
                </c:ext>
              </c:extLst>
            </c:dLbl>
            <c:dLbl>
              <c:idx val="2"/>
              <c:layout>
                <c:manualLayout>
                  <c:x val="5.3246556829990507E-2"/>
                  <c:y val="1.59947062720368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ED1-4785-8126-688531F2D3C9}"/>
                </c:ext>
              </c:extLst>
            </c:dLbl>
            <c:dLbl>
              <c:idx val="3"/>
              <c:layout>
                <c:manualLayout>
                  <c:x val="1.3576352853279217E-3"/>
                  <c:y val="7.670602856133532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5ED1-4785-8126-688531F2D3C9}"/>
                </c:ext>
              </c:extLst>
            </c:dLbl>
            <c:dLbl>
              <c:idx val="4"/>
              <c:layout>
                <c:manualLayout>
                  <c:x val="-5.0960447053990353E-2"/>
                  <c:y val="-0.16920697893786368"/>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5ED1-4785-8126-688531F2D3C9}"/>
                </c:ext>
              </c:extLst>
            </c:dLbl>
            <c:dLbl>
              <c:idx val="5"/>
              <c:layout>
                <c:manualLayout>
                  <c:x val="-3.2606777157605842E-2"/>
                  <c:y val="-0.258802738912292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5ED1-4785-8126-688531F2D3C9}"/>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5ED1-4785-8126-688531F2D3C9}"/>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numRef>
              <c:f>'Регіональний розподіл'!$K$18:$K$23</c:f>
              <c:numCache>
                <c:formatCode>General</c:formatCode>
                <c:ptCount val="6"/>
              </c:numCache>
            </c:numRef>
          </c:cat>
          <c:val>
            <c:numRef>
              <c:f>'Регіональний розподіл'!$L$18:$L$23</c:f>
              <c:numCache>
                <c:formatCode>0.00%</c:formatCode>
                <c:ptCount val="6"/>
              </c:numCache>
            </c:numRef>
          </c:val>
          <c:extLst>
            <c:ext xmlns:c16="http://schemas.microsoft.com/office/drawing/2014/chart" uri="{C3380CC4-5D6E-409C-BE32-E72D297353CC}">
              <c16:uniqueId val="{0000000D-5ED1-4785-8126-688531F2D3C9}"/>
            </c:ext>
          </c:extLst>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b="1" i="0" u="none" strike="noStrike" baseline="0">
                <a:effectLst/>
              </a:rPr>
              <a:t>За кількістю ІСІ (крім венчурних)</a:t>
            </a:r>
            <a:endParaRPr lang="uk-UA" sz="1200"/>
          </a:p>
        </c:rich>
      </c:tx>
      <c:layout>
        <c:manualLayout>
          <c:xMode val="edge"/>
          <c:yMode val="edge"/>
          <c:x val="0.31856089762051354"/>
          <c:y val="9.3680952029350367E-3"/>
        </c:manualLayout>
      </c:layout>
      <c:overlay val="0"/>
      <c:spPr>
        <a:noFill/>
        <a:ln w="25400">
          <a:noFill/>
        </a:ln>
      </c:spPr>
    </c:title>
    <c:autoTitleDeleted val="0"/>
    <c:plotArea>
      <c:layout>
        <c:manualLayout>
          <c:layoutTarget val="inner"/>
          <c:xMode val="edge"/>
          <c:yMode val="edge"/>
          <c:x val="0.36173216310502954"/>
          <c:y val="0.12680809914087751"/>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extLst>
              <c:ext xmlns:c16="http://schemas.microsoft.com/office/drawing/2014/chart" uri="{C3380CC4-5D6E-409C-BE32-E72D297353CC}">
                <c16:uniqueId val="{00000001-38AC-48BD-AEE0-CDE95CE1BE5B}"/>
              </c:ext>
            </c:extLst>
          </c:dPt>
          <c:dPt>
            <c:idx val="1"/>
            <c:bubble3D val="0"/>
            <c:spPr>
              <a:solidFill>
                <a:srgbClr val="666699"/>
              </a:solidFill>
              <a:ln w="25400">
                <a:noFill/>
              </a:ln>
            </c:spPr>
            <c:extLst>
              <c:ext xmlns:c16="http://schemas.microsoft.com/office/drawing/2014/chart" uri="{C3380CC4-5D6E-409C-BE32-E72D297353CC}">
                <c16:uniqueId val="{00000003-38AC-48BD-AEE0-CDE95CE1BE5B}"/>
              </c:ext>
            </c:extLst>
          </c:dPt>
          <c:dPt>
            <c:idx val="2"/>
            <c:bubble3D val="0"/>
            <c:spPr>
              <a:solidFill>
                <a:srgbClr val="99CCFF"/>
              </a:solidFill>
              <a:ln w="25400">
                <a:noFill/>
              </a:ln>
            </c:spPr>
            <c:extLst>
              <c:ext xmlns:c16="http://schemas.microsoft.com/office/drawing/2014/chart" uri="{C3380CC4-5D6E-409C-BE32-E72D297353CC}">
                <c16:uniqueId val="{00000005-38AC-48BD-AEE0-CDE95CE1BE5B}"/>
              </c:ext>
            </c:extLst>
          </c:dPt>
          <c:dPt>
            <c:idx val="3"/>
            <c:bubble3D val="0"/>
            <c:spPr>
              <a:solidFill>
                <a:srgbClr val="333399"/>
              </a:solidFill>
              <a:ln w="25400">
                <a:noFill/>
              </a:ln>
            </c:spPr>
            <c:extLst>
              <c:ext xmlns:c16="http://schemas.microsoft.com/office/drawing/2014/chart" uri="{C3380CC4-5D6E-409C-BE32-E72D297353CC}">
                <c16:uniqueId val="{00000007-38AC-48BD-AEE0-CDE95CE1BE5B}"/>
              </c:ext>
            </c:extLst>
          </c:dPt>
          <c:dPt>
            <c:idx val="4"/>
            <c:bubble3D val="0"/>
            <c:spPr>
              <a:solidFill>
                <a:srgbClr val="CCFFFF"/>
              </a:solidFill>
              <a:ln w="25400">
                <a:noFill/>
              </a:ln>
            </c:spPr>
            <c:extLst>
              <c:ext xmlns:c16="http://schemas.microsoft.com/office/drawing/2014/chart" uri="{C3380CC4-5D6E-409C-BE32-E72D297353CC}">
                <c16:uniqueId val="{00000009-38AC-48BD-AEE0-CDE95CE1BE5B}"/>
              </c:ext>
            </c:extLst>
          </c:dPt>
          <c:dPt>
            <c:idx val="5"/>
            <c:bubble3D val="0"/>
            <c:spPr>
              <a:solidFill>
                <a:srgbClr val="FF99CC"/>
              </a:solidFill>
              <a:ln w="25400">
                <a:noFill/>
              </a:ln>
            </c:spPr>
            <c:extLst>
              <c:ext xmlns:c16="http://schemas.microsoft.com/office/drawing/2014/chart" uri="{C3380CC4-5D6E-409C-BE32-E72D297353CC}">
                <c16:uniqueId val="{0000000B-38AC-48BD-AEE0-CDE95CE1BE5B}"/>
              </c:ext>
            </c:extLst>
          </c:dPt>
          <c:dLbls>
            <c:dLbl>
              <c:idx val="0"/>
              <c:layout>
                <c:manualLayout>
                  <c:x val="-7.8881766913860632E-2"/>
                  <c:y val="0.159206370104757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8AC-48BD-AEE0-CDE95CE1BE5B}"/>
                </c:ext>
              </c:extLst>
            </c:dLbl>
            <c:dLbl>
              <c:idx val="1"/>
              <c:layout>
                <c:manualLayout>
                  <c:x val="3.9717836290830526E-2"/>
                  <c:y val="-0.2129703221065104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8AC-48BD-AEE0-CDE95CE1BE5B}"/>
                </c:ext>
              </c:extLst>
            </c:dLbl>
            <c:dLbl>
              <c:idx val="2"/>
              <c:layout>
                <c:manualLayout>
                  <c:x val="7.4776753475075577E-2"/>
                  <c:y val="-7.7981119288782527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8AC-48BD-AEE0-CDE95CE1BE5B}"/>
                </c:ext>
              </c:extLst>
            </c:dLbl>
            <c:dLbl>
              <c:idx val="3"/>
              <c:layout>
                <c:manualLayout>
                  <c:x val="6.5915788040726328E-2"/>
                  <c:y val="2.6098512242325959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38AC-48BD-AEE0-CDE95CE1BE5B}"/>
                </c:ext>
              </c:extLst>
            </c:dLbl>
            <c:dLbl>
              <c:idx val="4"/>
              <c:layout>
                <c:manualLayout>
                  <c:x val="-4.0453735484492118E-2"/>
                  <c:y val="-4.736775166169516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38AC-48BD-AEE0-CDE95CE1BE5B}"/>
                </c:ext>
              </c:extLst>
            </c:dLbl>
            <c:dLbl>
              <c:idx val="5"/>
              <c:layout>
                <c:manualLayout>
                  <c:x val="-6.7690810131076376E-2"/>
                  <c:y val="-0.1354922966586606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38AC-48BD-AEE0-CDE95CE1BE5B}"/>
                </c:ext>
              </c:extLst>
            </c:dLbl>
            <c:dLbl>
              <c:idx val="6"/>
              <c:layout>
                <c:manualLayout>
                  <c:x val="-0.13949194707554774"/>
                  <c:y val="-0.4272040663023708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38AC-48BD-AEE0-CDE95CE1BE5B}"/>
                </c:ext>
              </c:extLst>
            </c:dLbl>
            <c:dLbl>
              <c:idx val="7"/>
              <c:layout>
                <c:manualLayout>
                  <c:x val="-5.4489311092361138E-2"/>
                  <c:y val="3.4511056000989353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38AC-48BD-AEE0-CDE95CE1BE5B}"/>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numRef>
              <c:f>'Регіональний розподіл'!$N$18:$N$23</c:f>
              <c:numCache>
                <c:formatCode>General</c:formatCode>
                <c:ptCount val="6"/>
              </c:numCache>
            </c:numRef>
          </c:cat>
          <c:val>
            <c:numRef>
              <c:f>'Регіональний розподіл'!$O$18:$O$23</c:f>
              <c:numCache>
                <c:formatCode>0.00%</c:formatCode>
                <c:ptCount val="6"/>
              </c:numCache>
            </c:numRef>
          </c:val>
          <c:extLst>
            <c:ext xmlns:c16="http://schemas.microsoft.com/office/drawing/2014/chart" uri="{C3380CC4-5D6E-409C-BE32-E72D297353CC}">
              <c16:uniqueId val="{0000000E-38AC-48BD-AEE0-CDE95CE1BE5B}"/>
            </c:ext>
          </c:extLst>
        </c:ser>
        <c:dLbls>
          <c:showLegendKey val="0"/>
          <c:showVal val="0"/>
          <c:showCatName val="0"/>
          <c:showSerName val="0"/>
          <c:showPercent val="0"/>
          <c:showBubbleSize val="0"/>
          <c:showLeaderLines val="0"/>
        </c:dLbls>
        <c:firstSliceAng val="212"/>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30.xml"/><Relationship Id="rId7" Type="http://schemas.openxmlformats.org/officeDocument/2006/relationships/chart" Target="../charts/chart34.xml"/><Relationship Id="rId2" Type="http://schemas.openxmlformats.org/officeDocument/2006/relationships/chart" Target="../charts/chart29.xml"/><Relationship Id="rId1" Type="http://schemas.openxmlformats.org/officeDocument/2006/relationships/chart" Target="../charts/chart28.xml"/><Relationship Id="rId6" Type="http://schemas.openxmlformats.org/officeDocument/2006/relationships/chart" Target="../charts/chart33.xml"/><Relationship Id="rId5" Type="http://schemas.openxmlformats.org/officeDocument/2006/relationships/chart" Target="../charts/chart32.xml"/><Relationship Id="rId4" Type="http://schemas.openxmlformats.org/officeDocument/2006/relationships/chart" Target="../charts/chart3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5" Type="http://schemas.openxmlformats.org/officeDocument/2006/relationships/chart" Target="../charts/chart14.xml"/><Relationship Id="rId4" Type="http://schemas.openxmlformats.org/officeDocument/2006/relationships/chart" Target="../charts/chart1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chart" Target="../charts/chart19.xml"/></Relationships>
</file>

<file path=xl/drawings/_rels/drawing8.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chart" Target="../charts/chart21.xml"/></Relationships>
</file>

<file path=xl/drawings/_rels/drawing9.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5" Type="http://schemas.openxmlformats.org/officeDocument/2006/relationships/chart" Target="../charts/chart27.xml"/><Relationship Id="rId4" Type="http://schemas.openxmlformats.org/officeDocument/2006/relationships/chart" Target="../charts/chart26.xml"/></Relationships>
</file>

<file path=xl/drawings/drawing1.xml><?xml version="1.0" encoding="utf-8"?>
<xdr:wsDr xmlns:xdr="http://schemas.openxmlformats.org/drawingml/2006/spreadsheetDrawing" xmlns:a="http://schemas.openxmlformats.org/drawingml/2006/main">
  <xdr:twoCellAnchor>
    <xdr:from>
      <xdr:col>7</xdr:col>
      <xdr:colOff>30481</xdr:colOff>
      <xdr:row>1</xdr:row>
      <xdr:rowOff>12791</xdr:rowOff>
    </xdr:from>
    <xdr:to>
      <xdr:col>18</xdr:col>
      <xdr:colOff>7621</xdr:colOff>
      <xdr:row>18</xdr:row>
      <xdr:rowOff>15241</xdr:rowOff>
    </xdr:to>
    <xdr:graphicFrame macro="">
      <xdr:nvGraphicFramePr>
        <xdr:cNvPr id="6" name="Диаграмма 2">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14969</xdr:colOff>
      <xdr:row>20</xdr:row>
      <xdr:rowOff>0</xdr:rowOff>
    </xdr:from>
    <xdr:to>
      <xdr:col>3</xdr:col>
      <xdr:colOff>1619251</xdr:colOff>
      <xdr:row>35</xdr:row>
      <xdr:rowOff>125185</xdr:rowOff>
    </xdr:to>
    <xdr:graphicFrame macro="">
      <xdr:nvGraphicFramePr>
        <xdr:cNvPr id="7" name="Диаграмма 1">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457200</xdr:colOff>
      <xdr:row>0</xdr:row>
      <xdr:rowOff>0</xdr:rowOff>
    </xdr:from>
    <xdr:to>
      <xdr:col>3</xdr:col>
      <xdr:colOff>0</xdr:colOff>
      <xdr:row>0</xdr:row>
      <xdr:rowOff>0</xdr:rowOff>
    </xdr:to>
    <xdr:graphicFrame macro="">
      <xdr:nvGraphicFramePr>
        <xdr:cNvPr id="2" name="Диаграмма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792480</xdr:colOff>
      <xdr:row>0</xdr:row>
      <xdr:rowOff>0</xdr:rowOff>
    </xdr:from>
    <xdr:to>
      <xdr:col>23</xdr:col>
      <xdr:colOff>281940</xdr:colOff>
      <xdr:row>0</xdr:row>
      <xdr:rowOff>0</xdr:rowOff>
    </xdr:to>
    <xdr:graphicFrame macro="">
      <xdr:nvGraphicFramePr>
        <xdr:cNvPr id="3" name="Диаграмма 2">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480060</xdr:colOff>
      <xdr:row>0</xdr:row>
      <xdr:rowOff>0</xdr:rowOff>
    </xdr:from>
    <xdr:to>
      <xdr:col>10</xdr:col>
      <xdr:colOff>144780</xdr:colOff>
      <xdr:row>0</xdr:row>
      <xdr:rowOff>0</xdr:rowOff>
    </xdr:to>
    <xdr:graphicFrame macro="">
      <xdr:nvGraphicFramePr>
        <xdr:cNvPr id="4" name="Диаграмма 3">
          <a:extLst>
            <a:ext uri="{FF2B5EF4-FFF2-40B4-BE49-F238E27FC236}">
              <a16:creationId xmlns:a16="http://schemas.microsoft.com/office/drawing/2014/main" id="{00000000-0008-0000-0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403860</xdr:colOff>
      <xdr:row>0</xdr:row>
      <xdr:rowOff>0</xdr:rowOff>
    </xdr:from>
    <xdr:to>
      <xdr:col>8</xdr:col>
      <xdr:colOff>182880</xdr:colOff>
      <xdr:row>0</xdr:row>
      <xdr:rowOff>0</xdr:rowOff>
    </xdr:to>
    <xdr:graphicFrame macro="">
      <xdr:nvGraphicFramePr>
        <xdr:cNvPr id="5" name="Диаграмма 4">
          <a:extLst>
            <a:ext uri="{FF2B5EF4-FFF2-40B4-BE49-F238E27FC236}">
              <a16:creationId xmlns:a16="http://schemas.microsoft.com/office/drawing/2014/main" id="{00000000-0008-0000-0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99060</xdr:colOff>
      <xdr:row>0</xdr:row>
      <xdr:rowOff>0</xdr:rowOff>
    </xdr:from>
    <xdr:to>
      <xdr:col>12</xdr:col>
      <xdr:colOff>381000</xdr:colOff>
      <xdr:row>0</xdr:row>
      <xdr:rowOff>0</xdr:rowOff>
    </xdr:to>
    <xdr:graphicFrame macro="">
      <xdr:nvGraphicFramePr>
        <xdr:cNvPr id="6" name="Диаграмма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792480</xdr:colOff>
      <xdr:row>0</xdr:row>
      <xdr:rowOff>0</xdr:rowOff>
    </xdr:from>
    <xdr:to>
      <xdr:col>12</xdr:col>
      <xdr:colOff>281940</xdr:colOff>
      <xdr:row>0</xdr:row>
      <xdr:rowOff>0</xdr:rowOff>
    </xdr:to>
    <xdr:graphicFrame macro="">
      <xdr:nvGraphicFramePr>
        <xdr:cNvPr id="7" name="Диаграмма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140970</xdr:colOff>
      <xdr:row>1</xdr:row>
      <xdr:rowOff>17146</xdr:rowOff>
    </xdr:from>
    <xdr:to>
      <xdr:col>10</xdr:col>
      <xdr:colOff>19050</xdr:colOff>
      <xdr:row>20</xdr:row>
      <xdr:rowOff>20955</xdr:rowOff>
    </xdr:to>
    <xdr:graphicFrame macro="">
      <xdr:nvGraphicFramePr>
        <xdr:cNvPr id="9" name="Диаграмма 8">
          <a:extLst>
            <a:ext uri="{FF2B5EF4-FFF2-40B4-BE49-F238E27FC236}">
              <a16:creationId xmlns:a16="http://schemas.microsoft.com/office/drawing/2014/main"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26126</xdr:colOff>
      <xdr:row>1</xdr:row>
      <xdr:rowOff>38100</xdr:rowOff>
    </xdr:from>
    <xdr:to>
      <xdr:col>21</xdr:col>
      <xdr:colOff>7619</xdr:colOff>
      <xdr:row>17</xdr:row>
      <xdr:rowOff>19050</xdr:rowOff>
    </xdr:to>
    <xdr:graphicFrame macro="">
      <xdr:nvGraphicFramePr>
        <xdr:cNvPr id="2" name="Диаграмма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3603</xdr:colOff>
      <xdr:row>39</xdr:row>
      <xdr:rowOff>13625</xdr:rowOff>
    </xdr:from>
    <xdr:to>
      <xdr:col>12</xdr:col>
      <xdr:colOff>0</xdr:colOff>
      <xdr:row>54</xdr:row>
      <xdr:rowOff>9525</xdr:rowOff>
    </xdr:to>
    <xdr:graphicFrame macro="">
      <xdr:nvGraphicFramePr>
        <xdr:cNvPr id="3" name="Диаграмма 16">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7620</xdr:colOff>
      <xdr:row>19</xdr:row>
      <xdr:rowOff>268605</xdr:rowOff>
    </xdr:from>
    <xdr:to>
      <xdr:col>23</xdr:col>
      <xdr:colOff>49530</xdr:colOff>
      <xdr:row>35</xdr:row>
      <xdr:rowOff>220980</xdr:rowOff>
    </xdr:to>
    <xdr:graphicFrame macro="">
      <xdr:nvGraphicFramePr>
        <xdr:cNvPr id="5" name="Диаграмма 16">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294714</xdr:rowOff>
    </xdr:from>
    <xdr:to>
      <xdr:col>4</xdr:col>
      <xdr:colOff>1876425</xdr:colOff>
      <xdr:row>14</xdr:row>
      <xdr:rowOff>184000</xdr:rowOff>
    </xdr:to>
    <xdr:graphicFrame macro="">
      <xdr:nvGraphicFramePr>
        <xdr:cNvPr id="2" name="Диаграмма 1025">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112395</xdr:colOff>
      <xdr:row>0</xdr:row>
      <xdr:rowOff>285750</xdr:rowOff>
    </xdr:from>
    <xdr:to>
      <xdr:col>10</xdr:col>
      <xdr:colOff>228600</xdr:colOff>
      <xdr:row>14</xdr:row>
      <xdr:rowOff>151279</xdr:rowOff>
    </xdr:to>
    <xdr:graphicFrame macro="">
      <xdr:nvGraphicFramePr>
        <xdr:cNvPr id="3" name="Диаграмма 1026">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1514475</xdr:colOff>
      <xdr:row>1</xdr:row>
      <xdr:rowOff>3266</xdr:rowOff>
    </xdr:from>
    <xdr:to>
      <xdr:col>13</xdr:col>
      <xdr:colOff>1363980</xdr:colOff>
      <xdr:row>15</xdr:row>
      <xdr:rowOff>7620</xdr:rowOff>
    </xdr:to>
    <xdr:graphicFrame macro="">
      <xdr:nvGraphicFramePr>
        <xdr:cNvPr id="4" name="Диаграмма 1026">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167640</xdr:colOff>
      <xdr:row>1</xdr:row>
      <xdr:rowOff>2</xdr:rowOff>
    </xdr:from>
    <xdr:to>
      <xdr:col>18</xdr:col>
      <xdr:colOff>581025</xdr:colOff>
      <xdr:row>15</xdr:row>
      <xdr:rowOff>14151</xdr:rowOff>
    </xdr:to>
    <xdr:graphicFrame macro="">
      <xdr:nvGraphicFramePr>
        <xdr:cNvPr id="5" name="Диаграмма 1026">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16326</xdr:colOff>
      <xdr:row>25</xdr:row>
      <xdr:rowOff>22860</xdr:rowOff>
    </xdr:from>
    <xdr:to>
      <xdr:col>18</xdr:col>
      <xdr:colOff>396240</xdr:colOff>
      <xdr:row>35</xdr:row>
      <xdr:rowOff>224790</xdr:rowOff>
    </xdr:to>
    <xdr:graphicFrame macro="">
      <xdr:nvGraphicFramePr>
        <xdr:cNvPr id="3" name="Диаграмма 1660">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8163</xdr:colOff>
      <xdr:row>71</xdr:row>
      <xdr:rowOff>19321</xdr:rowOff>
    </xdr:from>
    <xdr:to>
      <xdr:col>17</xdr:col>
      <xdr:colOff>15240</xdr:colOff>
      <xdr:row>86</xdr:row>
      <xdr:rowOff>272</xdr:rowOff>
    </xdr:to>
    <xdr:graphicFrame macro="">
      <xdr:nvGraphicFramePr>
        <xdr:cNvPr id="5" name="Диаграмма 1945">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7621</xdr:colOff>
      <xdr:row>1</xdr:row>
      <xdr:rowOff>9526</xdr:rowOff>
    </xdr:from>
    <xdr:to>
      <xdr:col>13</xdr:col>
      <xdr:colOff>22861</xdr:colOff>
      <xdr:row>24</xdr:row>
      <xdr:rowOff>7620</xdr:rowOff>
    </xdr:to>
    <xdr:graphicFrame macro="">
      <xdr:nvGraphicFramePr>
        <xdr:cNvPr id="6" name="Диаграмма 2799">
          <a:extLst>
            <a:ext uri="{FF2B5EF4-FFF2-40B4-BE49-F238E27FC236}">
              <a16:creationId xmlns:a16="http://schemas.microsoft.com/office/drawing/2014/main" id="{E5852A8D-D6F6-474F-B498-09D5A8E50F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xdr:colOff>
      <xdr:row>88</xdr:row>
      <xdr:rowOff>0</xdr:rowOff>
    </xdr:from>
    <xdr:to>
      <xdr:col>8</xdr:col>
      <xdr:colOff>15241</xdr:colOff>
      <xdr:row>99</xdr:row>
      <xdr:rowOff>160020</xdr:rowOff>
    </xdr:to>
    <xdr:graphicFrame macro="">
      <xdr:nvGraphicFramePr>
        <xdr:cNvPr id="7" name="Диаграмма 1662">
          <a:extLst>
            <a:ext uri="{FF2B5EF4-FFF2-40B4-BE49-F238E27FC236}">
              <a16:creationId xmlns:a16="http://schemas.microsoft.com/office/drawing/2014/main" id="{D787A3BC-39C6-4BB3-968A-4822DEAB1C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815341</xdr:colOff>
      <xdr:row>88</xdr:row>
      <xdr:rowOff>0</xdr:rowOff>
    </xdr:from>
    <xdr:to>
      <xdr:col>13</xdr:col>
      <xdr:colOff>365761</xdr:colOff>
      <xdr:row>99</xdr:row>
      <xdr:rowOff>152400</xdr:rowOff>
    </xdr:to>
    <xdr:graphicFrame macro="">
      <xdr:nvGraphicFramePr>
        <xdr:cNvPr id="8" name="Диаграмма 1662">
          <a:extLst>
            <a:ext uri="{FF2B5EF4-FFF2-40B4-BE49-F238E27FC236}">
              <a16:creationId xmlns:a16="http://schemas.microsoft.com/office/drawing/2014/main" id="{3A499E31-3DE9-4C9B-BD8B-56EC8EB445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41909</xdr:colOff>
      <xdr:row>11</xdr:row>
      <xdr:rowOff>161365</xdr:rowOff>
    </xdr:from>
    <xdr:to>
      <xdr:col>12</xdr:col>
      <xdr:colOff>0</xdr:colOff>
      <xdr:row>36</xdr:row>
      <xdr:rowOff>135255</xdr:rowOff>
    </xdr:to>
    <xdr:graphicFrame macro="">
      <xdr:nvGraphicFramePr>
        <xdr:cNvPr id="2" name="Диаграмма 2">
          <a:extLst>
            <a:ext uri="{FF2B5EF4-FFF2-40B4-BE49-F238E27FC236}">
              <a16:creationId xmlns:a16="http://schemas.microsoft.com/office/drawing/2014/main" id="{342233D8-78DB-4A45-BB75-B9B7B2CA77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23</xdr:col>
      <xdr:colOff>3889</xdr:colOff>
      <xdr:row>1</xdr:row>
      <xdr:rowOff>8965</xdr:rowOff>
    </xdr:from>
    <xdr:to>
      <xdr:col>37</xdr:col>
      <xdr:colOff>15240</xdr:colOff>
      <xdr:row>15</xdr:row>
      <xdr:rowOff>215793</xdr:rowOff>
    </xdr:to>
    <xdr:graphicFrame macro="">
      <xdr:nvGraphicFramePr>
        <xdr:cNvPr id="4" name="Диаграмма 5">
          <a:extLst>
            <a:ext uri="{FF2B5EF4-FFF2-40B4-BE49-F238E27FC236}">
              <a16:creationId xmlns:a16="http://schemas.microsoft.com/office/drawing/2014/main" id="{FC4405E9-F57D-4E09-82DA-C28E65EFEF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30480</xdr:colOff>
      <xdr:row>19</xdr:row>
      <xdr:rowOff>22862</xdr:rowOff>
    </xdr:from>
    <xdr:to>
      <xdr:col>36</xdr:col>
      <xdr:colOff>344805</xdr:colOff>
      <xdr:row>27</xdr:row>
      <xdr:rowOff>13336</xdr:rowOff>
    </xdr:to>
    <xdr:graphicFrame macro="">
      <xdr:nvGraphicFramePr>
        <xdr:cNvPr id="5" name="Диаграмма 13">
          <a:extLst>
            <a:ext uri="{FF2B5EF4-FFF2-40B4-BE49-F238E27FC236}">
              <a16:creationId xmlns:a16="http://schemas.microsoft.com/office/drawing/2014/main" id="{8A6F619A-61BA-4032-A873-E98B558494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26</xdr:row>
      <xdr:rowOff>15241</xdr:rowOff>
    </xdr:from>
    <xdr:to>
      <xdr:col>27</xdr:col>
      <xdr:colOff>617220</xdr:colOff>
      <xdr:row>41</xdr:row>
      <xdr:rowOff>1</xdr:rowOff>
    </xdr:to>
    <xdr:graphicFrame macro="">
      <xdr:nvGraphicFramePr>
        <xdr:cNvPr id="6" name="Диаграмма 31">
          <a:extLst>
            <a:ext uri="{FF2B5EF4-FFF2-40B4-BE49-F238E27FC236}">
              <a16:creationId xmlns:a16="http://schemas.microsoft.com/office/drawing/2014/main" id="{67C16B5A-64BB-4CE5-ADFF-7AC04CF310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922020</xdr:colOff>
      <xdr:row>24</xdr:row>
      <xdr:rowOff>7620</xdr:rowOff>
    </xdr:from>
    <xdr:to>
      <xdr:col>11</xdr:col>
      <xdr:colOff>516255</xdr:colOff>
      <xdr:row>45</xdr:row>
      <xdr:rowOff>160020</xdr:rowOff>
    </xdr:to>
    <xdr:graphicFrame macro="">
      <xdr:nvGraphicFramePr>
        <xdr:cNvPr id="6" name="Диаграмма 1660">
          <a:extLst>
            <a:ext uri="{FF2B5EF4-FFF2-40B4-BE49-F238E27FC236}">
              <a16:creationId xmlns:a16="http://schemas.microsoft.com/office/drawing/2014/main" id="{1BE74E18-91B6-457F-88A8-E449DA4236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24</xdr:row>
      <xdr:rowOff>7621</xdr:rowOff>
    </xdr:from>
    <xdr:to>
      <xdr:col>5</xdr:col>
      <xdr:colOff>493395</xdr:colOff>
      <xdr:row>45</xdr:row>
      <xdr:rowOff>160021</xdr:rowOff>
    </xdr:to>
    <xdr:graphicFrame macro="">
      <xdr:nvGraphicFramePr>
        <xdr:cNvPr id="3" name="Диаграмма 1660">
          <a:extLst>
            <a:ext uri="{FF2B5EF4-FFF2-40B4-BE49-F238E27FC236}">
              <a16:creationId xmlns:a16="http://schemas.microsoft.com/office/drawing/2014/main" id="{969D9F60-5150-41F1-B55A-122C9BACDF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662941</xdr:colOff>
      <xdr:row>16</xdr:row>
      <xdr:rowOff>0</xdr:rowOff>
    </xdr:from>
    <xdr:to>
      <xdr:col>9</xdr:col>
      <xdr:colOff>2118360</xdr:colOff>
      <xdr:row>53</xdr:row>
      <xdr:rowOff>30480</xdr:rowOff>
    </xdr:to>
    <xdr:graphicFrame macro="">
      <xdr:nvGraphicFramePr>
        <xdr:cNvPr id="4" name="Диаграмма 19">
          <a:extLst>
            <a:ext uri="{FF2B5EF4-FFF2-40B4-BE49-F238E27FC236}">
              <a16:creationId xmlns:a16="http://schemas.microsoft.com/office/drawing/2014/main" id="{380918F7-89A8-4583-92A6-B2274AD1FA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7621</xdr:colOff>
      <xdr:row>16</xdr:row>
      <xdr:rowOff>0</xdr:rowOff>
    </xdr:from>
    <xdr:to>
      <xdr:col>5</xdr:col>
      <xdr:colOff>1120141</xdr:colOff>
      <xdr:row>53</xdr:row>
      <xdr:rowOff>30480</xdr:rowOff>
    </xdr:to>
    <xdr:graphicFrame macro="">
      <xdr:nvGraphicFramePr>
        <xdr:cNvPr id="3" name="Диаграмма 19">
          <a:extLst>
            <a:ext uri="{FF2B5EF4-FFF2-40B4-BE49-F238E27FC236}">
              <a16:creationId xmlns:a16="http://schemas.microsoft.com/office/drawing/2014/main" id="{4E4F6F07-0965-4C00-8D5C-541F42BF9C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3</xdr:col>
      <xdr:colOff>2084070</xdr:colOff>
      <xdr:row>16</xdr:row>
      <xdr:rowOff>4354</xdr:rowOff>
    </xdr:from>
    <xdr:to>
      <xdr:col>9</xdr:col>
      <xdr:colOff>853440</xdr:colOff>
      <xdr:row>37</xdr:row>
      <xdr:rowOff>26333</xdr:rowOff>
    </xdr:to>
    <xdr:graphicFrame macro="">
      <xdr:nvGraphicFramePr>
        <xdr:cNvPr id="2" name="Диаграмма 6">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37</xdr:row>
      <xdr:rowOff>33506</xdr:rowOff>
    </xdr:from>
    <xdr:to>
      <xdr:col>3</xdr:col>
      <xdr:colOff>2057400</xdr:colOff>
      <xdr:row>59</xdr:row>
      <xdr:rowOff>144780</xdr:rowOff>
    </xdr:to>
    <xdr:graphicFrame macro="">
      <xdr:nvGraphicFramePr>
        <xdr:cNvPr id="3" name="Диаграмма 7">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16</xdr:row>
      <xdr:rowOff>9525</xdr:rowOff>
    </xdr:from>
    <xdr:to>
      <xdr:col>3</xdr:col>
      <xdr:colOff>2125980</xdr:colOff>
      <xdr:row>37</xdr:row>
      <xdr:rowOff>5939</xdr:rowOff>
    </xdr:to>
    <xdr:graphicFrame macro="">
      <xdr:nvGraphicFramePr>
        <xdr:cNvPr id="4" name="Диаграмма 8">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1990725</xdr:colOff>
      <xdr:row>37</xdr:row>
      <xdr:rowOff>6467</xdr:rowOff>
    </xdr:from>
    <xdr:to>
      <xdr:col>9</xdr:col>
      <xdr:colOff>861060</xdr:colOff>
      <xdr:row>59</xdr:row>
      <xdr:rowOff>144780</xdr:rowOff>
    </xdr:to>
    <xdr:graphicFrame macro="">
      <xdr:nvGraphicFramePr>
        <xdr:cNvPr id="5" name="Диаграмма 9">
          <a:extLst>
            <a:ext uri="{FF2B5EF4-FFF2-40B4-BE49-F238E27FC236}">
              <a16:creationId xmlns:a16="http://schemas.microsoft.com/office/drawing/2014/main" id="{00000000-0008-0000-0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76</xdr:row>
      <xdr:rowOff>52444</xdr:rowOff>
    </xdr:from>
    <xdr:to>
      <xdr:col>3</xdr:col>
      <xdr:colOff>1924050</xdr:colOff>
      <xdr:row>97</xdr:row>
      <xdr:rowOff>8965</xdr:rowOff>
    </xdr:to>
    <xdr:graphicFrame macro="">
      <xdr:nvGraphicFramePr>
        <xdr:cNvPr id="6" name="Диаграмма 11">
          <a:extLst>
            <a:ext uri="{FF2B5EF4-FFF2-40B4-BE49-F238E27FC236}">
              <a16:creationId xmlns:a16="http://schemas.microsoft.com/office/drawing/2014/main" id="{00000000-0008-0000-0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1040;&#1053;&#1040;&#1051;&#1030;&#1058;&#1048;&#1050;&#1040;%20&#1056;&#1048;&#1053;&#1050;&#1059;%20-%20&#1050;&#1042;&#1040;&#1056;&#1058;&#1040;&#1051;&#1068;&#1053;&#1030;%20&#1047;&#1042;&#1030;&#1058;&#1048;/2024/Q4%202024/!%20final/2.%20Q4%202024%20&amp;%20FY%202024_PR_CII.xlsx" TargetMode="External"/><Relationship Id="rId1" Type="http://schemas.openxmlformats.org/officeDocument/2006/relationships/externalLinkPath" Target="/&#1040;&#1053;&#1040;&#1051;&#1030;&#1058;&#1048;&#1050;&#1040;%20&#1056;&#1048;&#1053;&#1050;&#1059;%20-%20&#1050;&#1042;&#1040;&#1056;&#1058;&#1040;&#1051;&#1068;&#1053;&#1030;%20&#1047;&#1042;&#1030;&#1058;&#1048;/2024/Q4%202024/!%20final/2.%20Q4%202024%20&amp;%20FY%202024_PR_CI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17мб(шаблон)"/>
      <sheetName val="т17-2 "/>
      <sheetName val="т17-3"/>
      <sheetName val="т17-1(шаблон)"/>
      <sheetName val="т09(98) по сек-рам ек-ки"/>
    </sheetNames>
    <sheetDataSet>
      <sheetData sheetId="0" refreshError="1">
        <row r="1">
          <cell r="A1" t="str">
            <v>ЗАЛУЧЕНІ КОШТИ КОМЕРЦІЙНИХ БАНКІВ 
НА МІЖБАНКІВСЬКОМУ РИНКУ УКРАЇНИ
в 1998–2000 роках</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КУА та ІСІ"/>
      <sheetName val="Типи_види_класи фондів"/>
      <sheetName val="Регіональний розподіл"/>
      <sheetName val="Активи та ВЧА"/>
      <sheetName val="ІСІ та тлі банків та ВВП"/>
      <sheetName val="Притік-відтік у відкритих ІСІ"/>
      <sheetName val="Інвестори ІСІ"/>
      <sheetName val="Зміни структури активів_4кв2024"/>
      <sheetName val="Структура активів_типи ІСІ"/>
      <sheetName val="Структура активів_фонди_2023-24"/>
      <sheetName val="Структура активів_типи ЦП"/>
      <sheetName val="Доходність ІСІ"/>
    </sheetNames>
    <sheetDataSet>
      <sheetData sheetId="0" refreshError="1"/>
      <sheetData sheetId="1" refreshError="1"/>
      <sheetData sheetId="2" refreshError="1"/>
      <sheetData sheetId="3" refreshError="1"/>
      <sheetData sheetId="4" refreshError="1"/>
      <sheetData sheetId="5" refreshError="1"/>
      <sheetData sheetId="6">
        <row r="14">
          <cell r="B14" t="str">
            <v xml:space="preserve">Юридичні особи </v>
          </cell>
          <cell r="D14" t="str">
            <v xml:space="preserve">Фізичні особи </v>
          </cell>
        </row>
        <row r="15">
          <cell r="B15" t="str">
            <v xml:space="preserve">резиденти  </v>
          </cell>
          <cell r="C15" t="str">
            <v xml:space="preserve">нерезиденти  </v>
          </cell>
          <cell r="D15" t="str">
            <v xml:space="preserve">резиденти  </v>
          </cell>
          <cell r="E15" t="str">
            <v xml:space="preserve">нерезиденти  </v>
          </cell>
        </row>
        <row r="16">
          <cell r="A16" t="str">
            <v>Відкриті</v>
          </cell>
          <cell r="B16">
            <v>4.8407610410477753E-2</v>
          </cell>
          <cell r="C16">
            <v>3.7239818817576015E-2</v>
          </cell>
          <cell r="D16">
            <v>0.90833216036816566</v>
          </cell>
          <cell r="E16">
            <v>6.0204104037805241E-3</v>
          </cell>
        </row>
        <row r="17">
          <cell r="A17" t="str">
            <v>Інтервальні</v>
          </cell>
          <cell r="B17">
            <v>5.4603199915709597E-2</v>
          </cell>
          <cell r="C17">
            <v>5.4187760819973179E-3</v>
          </cell>
          <cell r="D17">
            <v>0.93148986889674312</v>
          </cell>
          <cell r="E17">
            <v>8.4881551055499809E-3</v>
          </cell>
        </row>
        <row r="18">
          <cell r="A18" t="str">
            <v>Закриті (крім венчурних), у т. ч.:</v>
          </cell>
          <cell r="B18">
            <v>0.23137482826006905</v>
          </cell>
          <cell r="C18">
            <v>9.0671542570146049E-3</v>
          </cell>
          <cell r="D18">
            <v>0.75935276042186695</v>
          </cell>
          <cell r="E18">
            <v>2.0525706104947239E-4</v>
          </cell>
        </row>
        <row r="19">
          <cell r="A19" t="str">
            <v>з публічною емісією</v>
          </cell>
          <cell r="B19">
            <v>0.53138292300938739</v>
          </cell>
          <cell r="C19">
            <v>2.5523944202947176E-2</v>
          </cell>
          <cell r="D19">
            <v>0.44227838000130781</v>
          </cell>
          <cell r="E19">
            <v>8.147527863575988E-4</v>
          </cell>
        </row>
        <row r="20">
          <cell r="A20" t="str">
            <v>з приватною емісією</v>
          </cell>
          <cell r="B20">
            <v>0.13034248748661081</v>
          </cell>
          <cell r="C20">
            <v>3.5250770965833881E-3</v>
          </cell>
          <cell r="D20">
            <v>0.86613243541680585</v>
          </cell>
          <cell r="E20">
            <v>0</v>
          </cell>
        </row>
        <row r="22">
          <cell r="A22" t="str">
            <v>Венчурні</v>
          </cell>
          <cell r="B22">
            <v>0.39058730890194066</v>
          </cell>
          <cell r="C22">
            <v>0.20814420972539877</v>
          </cell>
          <cell r="D22">
            <v>0.3956158847072771</v>
          </cell>
          <cell r="E22">
            <v>5.6525966653834464E-3</v>
          </cell>
        </row>
      </sheetData>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бд16-17"/>
      <sheetName val="д17-1"/>
      <sheetName val="табл1"/>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07(98)"/>
      <sheetName val="146024"/>
      <sheetName val="д17-1"/>
      <sheetName val="табл1"/>
    </sheetNames>
    <sheetDataSet>
      <sheetData sheetId="0" refreshError="1">
        <row r="1">
          <cell r="A1" t="str">
            <v>ЗВЕДЕНИЙ БАЛАНСОВИЙ ЗВІТ КОМЕРЦІЙНИХ БАНКІВ УКРАЇНИ
за 1998 рік</v>
          </cell>
        </row>
      </sheetData>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09(98) по сек-рам ек-ки"/>
      <sheetName val="т07(98)"/>
      <sheetName val="146024"/>
      <sheetName val="д17-1"/>
      <sheetName val="табл1"/>
    </sheetNames>
    <sheetDataSet>
      <sheetData sheetId="0" refreshError="1">
        <row r="1">
          <cell r="A1" t="str">
            <v>ЗВЕДЕНИЙ БАЛАНС БАНКІВСЬКОЇ СИСТЕМИ УКРАЇНИ
(резиденти)
на 01.01.99 року</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15"/>
      <sheetName val="т09(98) по сек-рам ек-ки"/>
      <sheetName val="т07(98)"/>
      <sheetName val="табл1"/>
    </sheetNames>
    <sheetDataSet>
      <sheetData sheetId="0" refreshError="1">
        <row r="1">
          <cell r="A1" t="str">
            <v>НАЯВНА  ГРОШОВА  МАСА  В  ОБІГУ  УКРАЇНИ  
ТА ЇЇ РОЗМІЩЕННЯ В 1998–2000 РОКАХ</v>
          </cell>
        </row>
      </sheetData>
      <sheetData sheetId="1" refreshError="1"/>
      <sheetData sheetId="2" refreshError="1"/>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17-1(шаблон)"/>
      <sheetName val="т15"/>
      <sheetName val="т09(98) по сек-рам ек-ки"/>
      <sheetName val="146024"/>
      <sheetName val="д17-1"/>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 val="т17-1(шаблон)"/>
      <sheetName val="т07(98)"/>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aib.com.ua/analituaib/rankings/ici" TargetMode="External"/><Relationship Id="rId1" Type="http://schemas.openxmlformats.org/officeDocument/2006/relationships/hyperlink" Target="https://www.uaib.com.ua/analituaib/rankings/kua"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uaib.com.ua/analituaib/rankings/ici/by-clas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G29"/>
  <sheetViews>
    <sheetView tabSelected="1" zoomScaleNormal="100" workbookViewId="0">
      <selection sqref="A1:XFD1"/>
    </sheetView>
  </sheetViews>
  <sheetFormatPr defaultColWidth="9.140625" defaultRowHeight="12.75" outlineLevelRow="1" outlineLevelCol="1"/>
  <cols>
    <col min="1" max="1" width="14.85546875" style="2" customWidth="1"/>
    <col min="2" max="2" width="22.5703125" style="1" customWidth="1"/>
    <col min="3" max="4" width="24.5703125" style="1" hidden="1" customWidth="1" outlineLevel="1"/>
    <col min="5" max="5" width="19.7109375" style="1" customWidth="1" collapsed="1"/>
    <col min="6" max="6" width="19.140625" style="1" hidden="1" customWidth="1" outlineLevel="1"/>
    <col min="7" max="7" width="19" style="1" customWidth="1" collapsed="1"/>
    <col min="8" max="9" width="10.7109375" style="1" customWidth="1"/>
    <col min="10" max="244" width="9.140625" style="1"/>
    <col min="245" max="245" width="10.28515625" style="1" customWidth="1"/>
    <col min="246" max="246" width="10.7109375" style="1" customWidth="1"/>
    <col min="247" max="247" width="17.7109375" style="1" customWidth="1"/>
    <col min="248" max="248" width="16" style="1" customWidth="1"/>
    <col min="249" max="249" width="14.42578125" style="1" customWidth="1"/>
    <col min="250" max="262" width="11.7109375" style="1" customWidth="1"/>
    <col min="263" max="500" width="9.140625" style="1"/>
    <col min="501" max="501" width="10.28515625" style="1" customWidth="1"/>
    <col min="502" max="502" width="10.7109375" style="1" customWidth="1"/>
    <col min="503" max="503" width="17.7109375" style="1" customWidth="1"/>
    <col min="504" max="504" width="16" style="1" customWidth="1"/>
    <col min="505" max="505" width="14.42578125" style="1" customWidth="1"/>
    <col min="506" max="518" width="11.7109375" style="1" customWidth="1"/>
    <col min="519" max="756" width="9.140625" style="1"/>
    <col min="757" max="757" width="10.28515625" style="1" customWidth="1"/>
    <col min="758" max="758" width="10.7109375" style="1" customWidth="1"/>
    <col min="759" max="759" width="17.7109375" style="1" customWidth="1"/>
    <col min="760" max="760" width="16" style="1" customWidth="1"/>
    <col min="761" max="761" width="14.42578125" style="1" customWidth="1"/>
    <col min="762" max="774" width="11.7109375" style="1" customWidth="1"/>
    <col min="775" max="1012" width="9.140625" style="1"/>
    <col min="1013" max="1013" width="10.28515625" style="1" customWidth="1"/>
    <col min="1014" max="1014" width="10.7109375" style="1" customWidth="1"/>
    <col min="1015" max="1015" width="17.7109375" style="1" customWidth="1"/>
    <col min="1016" max="1016" width="16" style="1" customWidth="1"/>
    <col min="1017" max="1017" width="14.42578125" style="1" customWidth="1"/>
    <col min="1018" max="1030" width="11.7109375" style="1" customWidth="1"/>
    <col min="1031" max="1268" width="9.140625" style="1"/>
    <col min="1269" max="1269" width="10.28515625" style="1" customWidth="1"/>
    <col min="1270" max="1270" width="10.7109375" style="1" customWidth="1"/>
    <col min="1271" max="1271" width="17.7109375" style="1" customWidth="1"/>
    <col min="1272" max="1272" width="16" style="1" customWidth="1"/>
    <col min="1273" max="1273" width="14.42578125" style="1" customWidth="1"/>
    <col min="1274" max="1286" width="11.7109375" style="1" customWidth="1"/>
    <col min="1287" max="1524" width="9.140625" style="1"/>
    <col min="1525" max="1525" width="10.28515625" style="1" customWidth="1"/>
    <col min="1526" max="1526" width="10.7109375" style="1" customWidth="1"/>
    <col min="1527" max="1527" width="17.7109375" style="1" customWidth="1"/>
    <col min="1528" max="1528" width="16" style="1" customWidth="1"/>
    <col min="1529" max="1529" width="14.42578125" style="1" customWidth="1"/>
    <col min="1530" max="1542" width="11.7109375" style="1" customWidth="1"/>
    <col min="1543" max="1780" width="9.140625" style="1"/>
    <col min="1781" max="1781" width="10.28515625" style="1" customWidth="1"/>
    <col min="1782" max="1782" width="10.7109375" style="1" customWidth="1"/>
    <col min="1783" max="1783" width="17.7109375" style="1" customWidth="1"/>
    <col min="1784" max="1784" width="16" style="1" customWidth="1"/>
    <col min="1785" max="1785" width="14.42578125" style="1" customWidth="1"/>
    <col min="1786" max="1798" width="11.7109375" style="1" customWidth="1"/>
    <col min="1799" max="2036" width="9.140625" style="1"/>
    <col min="2037" max="2037" width="10.28515625" style="1" customWidth="1"/>
    <col min="2038" max="2038" width="10.7109375" style="1" customWidth="1"/>
    <col min="2039" max="2039" width="17.7109375" style="1" customWidth="1"/>
    <col min="2040" max="2040" width="16" style="1" customWidth="1"/>
    <col min="2041" max="2041" width="14.42578125" style="1" customWidth="1"/>
    <col min="2042" max="2054" width="11.7109375" style="1" customWidth="1"/>
    <col min="2055" max="2292" width="9.140625" style="1"/>
    <col min="2293" max="2293" width="10.28515625" style="1" customWidth="1"/>
    <col min="2294" max="2294" width="10.7109375" style="1" customWidth="1"/>
    <col min="2295" max="2295" width="17.7109375" style="1" customWidth="1"/>
    <col min="2296" max="2296" width="16" style="1" customWidth="1"/>
    <col min="2297" max="2297" width="14.42578125" style="1" customWidth="1"/>
    <col min="2298" max="2310" width="11.7109375" style="1" customWidth="1"/>
    <col min="2311" max="2548" width="9.140625" style="1"/>
    <col min="2549" max="2549" width="10.28515625" style="1" customWidth="1"/>
    <col min="2550" max="2550" width="10.7109375" style="1" customWidth="1"/>
    <col min="2551" max="2551" width="17.7109375" style="1" customWidth="1"/>
    <col min="2552" max="2552" width="16" style="1" customWidth="1"/>
    <col min="2553" max="2553" width="14.42578125" style="1" customWidth="1"/>
    <col min="2554" max="2566" width="11.7109375" style="1" customWidth="1"/>
    <col min="2567" max="2804" width="9.140625" style="1"/>
    <col min="2805" max="2805" width="10.28515625" style="1" customWidth="1"/>
    <col min="2806" max="2806" width="10.7109375" style="1" customWidth="1"/>
    <col min="2807" max="2807" width="17.7109375" style="1" customWidth="1"/>
    <col min="2808" max="2808" width="16" style="1" customWidth="1"/>
    <col min="2809" max="2809" width="14.42578125" style="1" customWidth="1"/>
    <col min="2810" max="2822" width="11.7109375" style="1" customWidth="1"/>
    <col min="2823" max="3060" width="9.140625" style="1"/>
    <col min="3061" max="3061" width="10.28515625" style="1" customWidth="1"/>
    <col min="3062" max="3062" width="10.7109375" style="1" customWidth="1"/>
    <col min="3063" max="3063" width="17.7109375" style="1" customWidth="1"/>
    <col min="3064" max="3064" width="16" style="1" customWidth="1"/>
    <col min="3065" max="3065" width="14.42578125" style="1" customWidth="1"/>
    <col min="3066" max="3078" width="11.7109375" style="1" customWidth="1"/>
    <col min="3079" max="3316" width="9.140625" style="1"/>
    <col min="3317" max="3317" width="10.28515625" style="1" customWidth="1"/>
    <col min="3318" max="3318" width="10.7109375" style="1" customWidth="1"/>
    <col min="3319" max="3319" width="17.7109375" style="1" customWidth="1"/>
    <col min="3320" max="3320" width="16" style="1" customWidth="1"/>
    <col min="3321" max="3321" width="14.42578125" style="1" customWidth="1"/>
    <col min="3322" max="3334" width="11.7109375" style="1" customWidth="1"/>
    <col min="3335" max="3572" width="9.140625" style="1"/>
    <col min="3573" max="3573" width="10.28515625" style="1" customWidth="1"/>
    <col min="3574" max="3574" width="10.7109375" style="1" customWidth="1"/>
    <col min="3575" max="3575" width="17.7109375" style="1" customWidth="1"/>
    <col min="3576" max="3576" width="16" style="1" customWidth="1"/>
    <col min="3577" max="3577" width="14.42578125" style="1" customWidth="1"/>
    <col min="3578" max="3590" width="11.7109375" style="1" customWidth="1"/>
    <col min="3591" max="3828" width="9.140625" style="1"/>
    <col min="3829" max="3829" width="10.28515625" style="1" customWidth="1"/>
    <col min="3830" max="3830" width="10.7109375" style="1" customWidth="1"/>
    <col min="3831" max="3831" width="17.7109375" style="1" customWidth="1"/>
    <col min="3832" max="3832" width="16" style="1" customWidth="1"/>
    <col min="3833" max="3833" width="14.42578125" style="1" customWidth="1"/>
    <col min="3834" max="3846" width="11.7109375" style="1" customWidth="1"/>
    <col min="3847" max="4084" width="9.140625" style="1"/>
    <col min="4085" max="4085" width="10.28515625" style="1" customWidth="1"/>
    <col min="4086" max="4086" width="10.7109375" style="1" customWidth="1"/>
    <col min="4087" max="4087" width="17.7109375" style="1" customWidth="1"/>
    <col min="4088" max="4088" width="16" style="1" customWidth="1"/>
    <col min="4089" max="4089" width="14.42578125" style="1" customWidth="1"/>
    <col min="4090" max="4102" width="11.7109375" style="1" customWidth="1"/>
    <col min="4103" max="4340" width="9.140625" style="1"/>
    <col min="4341" max="4341" width="10.28515625" style="1" customWidth="1"/>
    <col min="4342" max="4342" width="10.7109375" style="1" customWidth="1"/>
    <col min="4343" max="4343" width="17.7109375" style="1" customWidth="1"/>
    <col min="4344" max="4344" width="16" style="1" customWidth="1"/>
    <col min="4345" max="4345" width="14.42578125" style="1" customWidth="1"/>
    <col min="4346" max="4358" width="11.7109375" style="1" customWidth="1"/>
    <col min="4359" max="4596" width="9.140625" style="1"/>
    <col min="4597" max="4597" width="10.28515625" style="1" customWidth="1"/>
    <col min="4598" max="4598" width="10.7109375" style="1" customWidth="1"/>
    <col min="4599" max="4599" width="17.7109375" style="1" customWidth="1"/>
    <col min="4600" max="4600" width="16" style="1" customWidth="1"/>
    <col min="4601" max="4601" width="14.42578125" style="1" customWidth="1"/>
    <col min="4602" max="4614" width="11.7109375" style="1" customWidth="1"/>
    <col min="4615" max="4852" width="9.140625" style="1"/>
    <col min="4853" max="4853" width="10.28515625" style="1" customWidth="1"/>
    <col min="4854" max="4854" width="10.7109375" style="1" customWidth="1"/>
    <col min="4855" max="4855" width="17.7109375" style="1" customWidth="1"/>
    <col min="4856" max="4856" width="16" style="1" customWidth="1"/>
    <col min="4857" max="4857" width="14.42578125" style="1" customWidth="1"/>
    <col min="4858" max="4870" width="11.7109375" style="1" customWidth="1"/>
    <col min="4871" max="5108" width="9.140625" style="1"/>
    <col min="5109" max="5109" width="10.28515625" style="1" customWidth="1"/>
    <col min="5110" max="5110" width="10.7109375" style="1" customWidth="1"/>
    <col min="5111" max="5111" width="17.7109375" style="1" customWidth="1"/>
    <col min="5112" max="5112" width="16" style="1" customWidth="1"/>
    <col min="5113" max="5113" width="14.42578125" style="1" customWidth="1"/>
    <col min="5114" max="5126" width="11.7109375" style="1" customWidth="1"/>
    <col min="5127" max="5364" width="9.140625" style="1"/>
    <col min="5365" max="5365" width="10.28515625" style="1" customWidth="1"/>
    <col min="5366" max="5366" width="10.7109375" style="1" customWidth="1"/>
    <col min="5367" max="5367" width="17.7109375" style="1" customWidth="1"/>
    <col min="5368" max="5368" width="16" style="1" customWidth="1"/>
    <col min="5369" max="5369" width="14.42578125" style="1" customWidth="1"/>
    <col min="5370" max="5382" width="11.7109375" style="1" customWidth="1"/>
    <col min="5383" max="5620" width="9.140625" style="1"/>
    <col min="5621" max="5621" width="10.28515625" style="1" customWidth="1"/>
    <col min="5622" max="5622" width="10.7109375" style="1" customWidth="1"/>
    <col min="5623" max="5623" width="17.7109375" style="1" customWidth="1"/>
    <col min="5624" max="5624" width="16" style="1" customWidth="1"/>
    <col min="5625" max="5625" width="14.42578125" style="1" customWidth="1"/>
    <col min="5626" max="5638" width="11.7109375" style="1" customWidth="1"/>
    <col min="5639" max="5876" width="9.140625" style="1"/>
    <col min="5877" max="5877" width="10.28515625" style="1" customWidth="1"/>
    <col min="5878" max="5878" width="10.7109375" style="1" customWidth="1"/>
    <col min="5879" max="5879" width="17.7109375" style="1" customWidth="1"/>
    <col min="5880" max="5880" width="16" style="1" customWidth="1"/>
    <col min="5881" max="5881" width="14.42578125" style="1" customWidth="1"/>
    <col min="5882" max="5894" width="11.7109375" style="1" customWidth="1"/>
    <col min="5895" max="6132" width="9.140625" style="1"/>
    <col min="6133" max="6133" width="10.28515625" style="1" customWidth="1"/>
    <col min="6134" max="6134" width="10.7109375" style="1" customWidth="1"/>
    <col min="6135" max="6135" width="17.7109375" style="1" customWidth="1"/>
    <col min="6136" max="6136" width="16" style="1" customWidth="1"/>
    <col min="6137" max="6137" width="14.42578125" style="1" customWidth="1"/>
    <col min="6138" max="6150" width="11.7109375" style="1" customWidth="1"/>
    <col min="6151" max="6388" width="9.140625" style="1"/>
    <col min="6389" max="6389" width="10.28515625" style="1" customWidth="1"/>
    <col min="6390" max="6390" width="10.7109375" style="1" customWidth="1"/>
    <col min="6391" max="6391" width="17.7109375" style="1" customWidth="1"/>
    <col min="6392" max="6392" width="16" style="1" customWidth="1"/>
    <col min="6393" max="6393" width="14.42578125" style="1" customWidth="1"/>
    <col min="6394" max="6406" width="11.7109375" style="1" customWidth="1"/>
    <col min="6407" max="6644" width="9.140625" style="1"/>
    <col min="6645" max="6645" width="10.28515625" style="1" customWidth="1"/>
    <col min="6646" max="6646" width="10.7109375" style="1" customWidth="1"/>
    <col min="6647" max="6647" width="17.7109375" style="1" customWidth="1"/>
    <col min="6648" max="6648" width="16" style="1" customWidth="1"/>
    <col min="6649" max="6649" width="14.42578125" style="1" customWidth="1"/>
    <col min="6650" max="6662" width="11.7109375" style="1" customWidth="1"/>
    <col min="6663" max="6900" width="9.140625" style="1"/>
    <col min="6901" max="6901" width="10.28515625" style="1" customWidth="1"/>
    <col min="6902" max="6902" width="10.7109375" style="1" customWidth="1"/>
    <col min="6903" max="6903" width="17.7109375" style="1" customWidth="1"/>
    <col min="6904" max="6904" width="16" style="1" customWidth="1"/>
    <col min="6905" max="6905" width="14.42578125" style="1" customWidth="1"/>
    <col min="6906" max="6918" width="11.7109375" style="1" customWidth="1"/>
    <col min="6919" max="7156" width="9.140625" style="1"/>
    <col min="7157" max="7157" width="10.28515625" style="1" customWidth="1"/>
    <col min="7158" max="7158" width="10.7109375" style="1" customWidth="1"/>
    <col min="7159" max="7159" width="17.7109375" style="1" customWidth="1"/>
    <col min="7160" max="7160" width="16" style="1" customWidth="1"/>
    <col min="7161" max="7161" width="14.42578125" style="1" customWidth="1"/>
    <col min="7162" max="7174" width="11.7109375" style="1" customWidth="1"/>
    <col min="7175" max="7412" width="9.140625" style="1"/>
    <col min="7413" max="7413" width="10.28515625" style="1" customWidth="1"/>
    <col min="7414" max="7414" width="10.7109375" style="1" customWidth="1"/>
    <col min="7415" max="7415" width="17.7109375" style="1" customWidth="1"/>
    <col min="7416" max="7416" width="16" style="1" customWidth="1"/>
    <col min="7417" max="7417" width="14.42578125" style="1" customWidth="1"/>
    <col min="7418" max="7430" width="11.7109375" style="1" customWidth="1"/>
    <col min="7431" max="7668" width="9.140625" style="1"/>
    <col min="7669" max="7669" width="10.28515625" style="1" customWidth="1"/>
    <col min="7670" max="7670" width="10.7109375" style="1" customWidth="1"/>
    <col min="7671" max="7671" width="17.7109375" style="1" customWidth="1"/>
    <col min="7672" max="7672" width="16" style="1" customWidth="1"/>
    <col min="7673" max="7673" width="14.42578125" style="1" customWidth="1"/>
    <col min="7674" max="7686" width="11.7109375" style="1" customWidth="1"/>
    <col min="7687" max="7924" width="9.140625" style="1"/>
    <col min="7925" max="7925" width="10.28515625" style="1" customWidth="1"/>
    <col min="7926" max="7926" width="10.7109375" style="1" customWidth="1"/>
    <col min="7927" max="7927" width="17.7109375" style="1" customWidth="1"/>
    <col min="7928" max="7928" width="16" style="1" customWidth="1"/>
    <col min="7929" max="7929" width="14.42578125" style="1" customWidth="1"/>
    <col min="7930" max="7942" width="11.7109375" style="1" customWidth="1"/>
    <col min="7943" max="8180" width="9.140625" style="1"/>
    <col min="8181" max="8181" width="10.28515625" style="1" customWidth="1"/>
    <col min="8182" max="8182" width="10.7109375" style="1" customWidth="1"/>
    <col min="8183" max="8183" width="17.7109375" style="1" customWidth="1"/>
    <col min="8184" max="8184" width="16" style="1" customWidth="1"/>
    <col min="8185" max="8185" width="14.42578125" style="1" customWidth="1"/>
    <col min="8186" max="8198" width="11.7109375" style="1" customWidth="1"/>
    <col min="8199" max="8436" width="9.140625" style="1"/>
    <col min="8437" max="8437" width="10.28515625" style="1" customWidth="1"/>
    <col min="8438" max="8438" width="10.7109375" style="1" customWidth="1"/>
    <col min="8439" max="8439" width="17.7109375" style="1" customWidth="1"/>
    <col min="8440" max="8440" width="16" style="1" customWidth="1"/>
    <col min="8441" max="8441" width="14.42578125" style="1" customWidth="1"/>
    <col min="8442" max="8454" width="11.7109375" style="1" customWidth="1"/>
    <col min="8455" max="8692" width="9.140625" style="1"/>
    <col min="8693" max="8693" width="10.28515625" style="1" customWidth="1"/>
    <col min="8694" max="8694" width="10.7109375" style="1" customWidth="1"/>
    <col min="8695" max="8695" width="17.7109375" style="1" customWidth="1"/>
    <col min="8696" max="8696" width="16" style="1" customWidth="1"/>
    <col min="8697" max="8697" width="14.42578125" style="1" customWidth="1"/>
    <col min="8698" max="8710" width="11.7109375" style="1" customWidth="1"/>
    <col min="8711" max="8948" width="9.140625" style="1"/>
    <col min="8949" max="8949" width="10.28515625" style="1" customWidth="1"/>
    <col min="8950" max="8950" width="10.7109375" style="1" customWidth="1"/>
    <col min="8951" max="8951" width="17.7109375" style="1" customWidth="1"/>
    <col min="8952" max="8952" width="16" style="1" customWidth="1"/>
    <col min="8953" max="8953" width="14.42578125" style="1" customWidth="1"/>
    <col min="8954" max="8966" width="11.7109375" style="1" customWidth="1"/>
    <col min="8967" max="9204" width="9.140625" style="1"/>
    <col min="9205" max="9205" width="10.28515625" style="1" customWidth="1"/>
    <col min="9206" max="9206" width="10.7109375" style="1" customWidth="1"/>
    <col min="9207" max="9207" width="17.7109375" style="1" customWidth="1"/>
    <col min="9208" max="9208" width="16" style="1" customWidth="1"/>
    <col min="9209" max="9209" width="14.42578125" style="1" customWidth="1"/>
    <col min="9210" max="9222" width="11.7109375" style="1" customWidth="1"/>
    <col min="9223" max="9460" width="9.140625" style="1"/>
    <col min="9461" max="9461" width="10.28515625" style="1" customWidth="1"/>
    <col min="9462" max="9462" width="10.7109375" style="1" customWidth="1"/>
    <col min="9463" max="9463" width="17.7109375" style="1" customWidth="1"/>
    <col min="9464" max="9464" width="16" style="1" customWidth="1"/>
    <col min="9465" max="9465" width="14.42578125" style="1" customWidth="1"/>
    <col min="9466" max="9478" width="11.7109375" style="1" customWidth="1"/>
    <col min="9479" max="9716" width="9.140625" style="1"/>
    <col min="9717" max="9717" width="10.28515625" style="1" customWidth="1"/>
    <col min="9718" max="9718" width="10.7109375" style="1" customWidth="1"/>
    <col min="9719" max="9719" width="17.7109375" style="1" customWidth="1"/>
    <col min="9720" max="9720" width="16" style="1" customWidth="1"/>
    <col min="9721" max="9721" width="14.42578125" style="1" customWidth="1"/>
    <col min="9722" max="9734" width="11.7109375" style="1" customWidth="1"/>
    <col min="9735" max="9972" width="9.140625" style="1"/>
    <col min="9973" max="9973" width="10.28515625" style="1" customWidth="1"/>
    <col min="9974" max="9974" width="10.7109375" style="1" customWidth="1"/>
    <col min="9975" max="9975" width="17.7109375" style="1" customWidth="1"/>
    <col min="9976" max="9976" width="16" style="1" customWidth="1"/>
    <col min="9977" max="9977" width="14.42578125" style="1" customWidth="1"/>
    <col min="9978" max="9990" width="11.7109375" style="1" customWidth="1"/>
    <col min="9991" max="10228" width="9.140625" style="1"/>
    <col min="10229" max="10229" width="10.28515625" style="1" customWidth="1"/>
    <col min="10230" max="10230" width="10.7109375" style="1" customWidth="1"/>
    <col min="10231" max="10231" width="17.7109375" style="1" customWidth="1"/>
    <col min="10232" max="10232" width="16" style="1" customWidth="1"/>
    <col min="10233" max="10233" width="14.42578125" style="1" customWidth="1"/>
    <col min="10234" max="10246" width="11.7109375" style="1" customWidth="1"/>
    <col min="10247" max="10484" width="9.140625" style="1"/>
    <col min="10485" max="10485" width="10.28515625" style="1" customWidth="1"/>
    <col min="10486" max="10486" width="10.7109375" style="1" customWidth="1"/>
    <col min="10487" max="10487" width="17.7109375" style="1" customWidth="1"/>
    <col min="10488" max="10488" width="16" style="1" customWidth="1"/>
    <col min="10489" max="10489" width="14.42578125" style="1" customWidth="1"/>
    <col min="10490" max="10502" width="11.7109375" style="1" customWidth="1"/>
    <col min="10503" max="10740" width="9.140625" style="1"/>
    <col min="10741" max="10741" width="10.28515625" style="1" customWidth="1"/>
    <col min="10742" max="10742" width="10.7109375" style="1" customWidth="1"/>
    <col min="10743" max="10743" width="17.7109375" style="1" customWidth="1"/>
    <col min="10744" max="10744" width="16" style="1" customWidth="1"/>
    <col min="10745" max="10745" width="14.42578125" style="1" customWidth="1"/>
    <col min="10746" max="10758" width="11.7109375" style="1" customWidth="1"/>
    <col min="10759" max="10996" width="9.140625" style="1"/>
    <col min="10997" max="10997" width="10.28515625" style="1" customWidth="1"/>
    <col min="10998" max="10998" width="10.7109375" style="1" customWidth="1"/>
    <col min="10999" max="10999" width="17.7109375" style="1" customWidth="1"/>
    <col min="11000" max="11000" width="16" style="1" customWidth="1"/>
    <col min="11001" max="11001" width="14.42578125" style="1" customWidth="1"/>
    <col min="11002" max="11014" width="11.7109375" style="1" customWidth="1"/>
    <col min="11015" max="11252" width="9.140625" style="1"/>
    <col min="11253" max="11253" width="10.28515625" style="1" customWidth="1"/>
    <col min="11254" max="11254" width="10.7109375" style="1" customWidth="1"/>
    <col min="11255" max="11255" width="17.7109375" style="1" customWidth="1"/>
    <col min="11256" max="11256" width="16" style="1" customWidth="1"/>
    <col min="11257" max="11257" width="14.42578125" style="1" customWidth="1"/>
    <col min="11258" max="11270" width="11.7109375" style="1" customWidth="1"/>
    <col min="11271" max="11508" width="9.140625" style="1"/>
    <col min="11509" max="11509" width="10.28515625" style="1" customWidth="1"/>
    <col min="11510" max="11510" width="10.7109375" style="1" customWidth="1"/>
    <col min="11511" max="11511" width="17.7109375" style="1" customWidth="1"/>
    <col min="11512" max="11512" width="16" style="1" customWidth="1"/>
    <col min="11513" max="11513" width="14.42578125" style="1" customWidth="1"/>
    <col min="11514" max="11526" width="11.7109375" style="1" customWidth="1"/>
    <col min="11527" max="11764" width="9.140625" style="1"/>
    <col min="11765" max="11765" width="10.28515625" style="1" customWidth="1"/>
    <col min="11766" max="11766" width="10.7109375" style="1" customWidth="1"/>
    <col min="11767" max="11767" width="17.7109375" style="1" customWidth="1"/>
    <col min="11768" max="11768" width="16" style="1" customWidth="1"/>
    <col min="11769" max="11769" width="14.42578125" style="1" customWidth="1"/>
    <col min="11770" max="11782" width="11.7109375" style="1" customWidth="1"/>
    <col min="11783" max="12020" width="9.140625" style="1"/>
    <col min="12021" max="12021" width="10.28515625" style="1" customWidth="1"/>
    <col min="12022" max="12022" width="10.7109375" style="1" customWidth="1"/>
    <col min="12023" max="12023" width="17.7109375" style="1" customWidth="1"/>
    <col min="12024" max="12024" width="16" style="1" customWidth="1"/>
    <col min="12025" max="12025" width="14.42578125" style="1" customWidth="1"/>
    <col min="12026" max="12038" width="11.7109375" style="1" customWidth="1"/>
    <col min="12039" max="12276" width="9.140625" style="1"/>
    <col min="12277" max="12277" width="10.28515625" style="1" customWidth="1"/>
    <col min="12278" max="12278" width="10.7109375" style="1" customWidth="1"/>
    <col min="12279" max="12279" width="17.7109375" style="1" customWidth="1"/>
    <col min="12280" max="12280" width="16" style="1" customWidth="1"/>
    <col min="12281" max="12281" width="14.42578125" style="1" customWidth="1"/>
    <col min="12282" max="12294" width="11.7109375" style="1" customWidth="1"/>
    <col min="12295" max="12532" width="9.140625" style="1"/>
    <col min="12533" max="12533" width="10.28515625" style="1" customWidth="1"/>
    <col min="12534" max="12534" width="10.7109375" style="1" customWidth="1"/>
    <col min="12535" max="12535" width="17.7109375" style="1" customWidth="1"/>
    <col min="12536" max="12536" width="16" style="1" customWidth="1"/>
    <col min="12537" max="12537" width="14.42578125" style="1" customWidth="1"/>
    <col min="12538" max="12550" width="11.7109375" style="1" customWidth="1"/>
    <col min="12551" max="12788" width="9.140625" style="1"/>
    <col min="12789" max="12789" width="10.28515625" style="1" customWidth="1"/>
    <col min="12790" max="12790" width="10.7109375" style="1" customWidth="1"/>
    <col min="12791" max="12791" width="17.7109375" style="1" customWidth="1"/>
    <col min="12792" max="12792" width="16" style="1" customWidth="1"/>
    <col min="12793" max="12793" width="14.42578125" style="1" customWidth="1"/>
    <col min="12794" max="12806" width="11.7109375" style="1" customWidth="1"/>
    <col min="12807" max="13044" width="9.140625" style="1"/>
    <col min="13045" max="13045" width="10.28515625" style="1" customWidth="1"/>
    <col min="13046" max="13046" width="10.7109375" style="1" customWidth="1"/>
    <col min="13047" max="13047" width="17.7109375" style="1" customWidth="1"/>
    <col min="13048" max="13048" width="16" style="1" customWidth="1"/>
    <col min="13049" max="13049" width="14.42578125" style="1" customWidth="1"/>
    <col min="13050" max="13062" width="11.7109375" style="1" customWidth="1"/>
    <col min="13063" max="13300" width="9.140625" style="1"/>
    <col min="13301" max="13301" width="10.28515625" style="1" customWidth="1"/>
    <col min="13302" max="13302" width="10.7109375" style="1" customWidth="1"/>
    <col min="13303" max="13303" width="17.7109375" style="1" customWidth="1"/>
    <col min="13304" max="13304" width="16" style="1" customWidth="1"/>
    <col min="13305" max="13305" width="14.42578125" style="1" customWidth="1"/>
    <col min="13306" max="13318" width="11.7109375" style="1" customWidth="1"/>
    <col min="13319" max="13556" width="9.140625" style="1"/>
    <col min="13557" max="13557" width="10.28515625" style="1" customWidth="1"/>
    <col min="13558" max="13558" width="10.7109375" style="1" customWidth="1"/>
    <col min="13559" max="13559" width="17.7109375" style="1" customWidth="1"/>
    <col min="13560" max="13560" width="16" style="1" customWidth="1"/>
    <col min="13561" max="13561" width="14.42578125" style="1" customWidth="1"/>
    <col min="13562" max="13574" width="11.7109375" style="1" customWidth="1"/>
    <col min="13575" max="13812" width="9.140625" style="1"/>
    <col min="13813" max="13813" width="10.28515625" style="1" customWidth="1"/>
    <col min="13814" max="13814" width="10.7109375" style="1" customWidth="1"/>
    <col min="13815" max="13815" width="17.7109375" style="1" customWidth="1"/>
    <col min="13816" max="13816" width="16" style="1" customWidth="1"/>
    <col min="13817" max="13817" width="14.42578125" style="1" customWidth="1"/>
    <col min="13818" max="13830" width="11.7109375" style="1" customWidth="1"/>
    <col min="13831" max="14068" width="9.140625" style="1"/>
    <col min="14069" max="14069" width="10.28515625" style="1" customWidth="1"/>
    <col min="14070" max="14070" width="10.7109375" style="1" customWidth="1"/>
    <col min="14071" max="14071" width="17.7109375" style="1" customWidth="1"/>
    <col min="14072" max="14072" width="16" style="1" customWidth="1"/>
    <col min="14073" max="14073" width="14.42578125" style="1" customWidth="1"/>
    <col min="14074" max="14086" width="11.7109375" style="1" customWidth="1"/>
    <col min="14087" max="14324" width="9.140625" style="1"/>
    <col min="14325" max="14325" width="10.28515625" style="1" customWidth="1"/>
    <col min="14326" max="14326" width="10.7109375" style="1" customWidth="1"/>
    <col min="14327" max="14327" width="17.7109375" style="1" customWidth="1"/>
    <col min="14328" max="14328" width="16" style="1" customWidth="1"/>
    <col min="14329" max="14329" width="14.42578125" style="1" customWidth="1"/>
    <col min="14330" max="14342" width="11.7109375" style="1" customWidth="1"/>
    <col min="14343" max="14580" width="9.140625" style="1"/>
    <col min="14581" max="14581" width="10.28515625" style="1" customWidth="1"/>
    <col min="14582" max="14582" width="10.7109375" style="1" customWidth="1"/>
    <col min="14583" max="14583" width="17.7109375" style="1" customWidth="1"/>
    <col min="14584" max="14584" width="16" style="1" customWidth="1"/>
    <col min="14585" max="14585" width="14.42578125" style="1" customWidth="1"/>
    <col min="14586" max="14598" width="11.7109375" style="1" customWidth="1"/>
    <col min="14599" max="14836" width="9.140625" style="1"/>
    <col min="14837" max="14837" width="10.28515625" style="1" customWidth="1"/>
    <col min="14838" max="14838" width="10.7109375" style="1" customWidth="1"/>
    <col min="14839" max="14839" width="17.7109375" style="1" customWidth="1"/>
    <col min="14840" max="14840" width="16" style="1" customWidth="1"/>
    <col min="14841" max="14841" width="14.42578125" style="1" customWidth="1"/>
    <col min="14842" max="14854" width="11.7109375" style="1" customWidth="1"/>
    <col min="14855" max="15092" width="9.140625" style="1"/>
    <col min="15093" max="15093" width="10.28515625" style="1" customWidth="1"/>
    <col min="15094" max="15094" width="10.7109375" style="1" customWidth="1"/>
    <col min="15095" max="15095" width="17.7109375" style="1" customWidth="1"/>
    <col min="15096" max="15096" width="16" style="1" customWidth="1"/>
    <col min="15097" max="15097" width="14.42578125" style="1" customWidth="1"/>
    <col min="15098" max="15110" width="11.7109375" style="1" customWidth="1"/>
    <col min="15111" max="15348" width="9.140625" style="1"/>
    <col min="15349" max="15349" width="10.28515625" style="1" customWidth="1"/>
    <col min="15350" max="15350" width="10.7109375" style="1" customWidth="1"/>
    <col min="15351" max="15351" width="17.7109375" style="1" customWidth="1"/>
    <col min="15352" max="15352" width="16" style="1" customWidth="1"/>
    <col min="15353" max="15353" width="14.42578125" style="1" customWidth="1"/>
    <col min="15354" max="15366" width="11.7109375" style="1" customWidth="1"/>
    <col min="15367" max="15604" width="9.140625" style="1"/>
    <col min="15605" max="15605" width="10.28515625" style="1" customWidth="1"/>
    <col min="15606" max="15606" width="10.7109375" style="1" customWidth="1"/>
    <col min="15607" max="15607" width="17.7109375" style="1" customWidth="1"/>
    <col min="15608" max="15608" width="16" style="1" customWidth="1"/>
    <col min="15609" max="15609" width="14.42578125" style="1" customWidth="1"/>
    <col min="15610" max="15622" width="11.7109375" style="1" customWidth="1"/>
    <col min="15623" max="15860" width="9.140625" style="1"/>
    <col min="15861" max="15861" width="10.28515625" style="1" customWidth="1"/>
    <col min="15862" max="15862" width="10.7109375" style="1" customWidth="1"/>
    <col min="15863" max="15863" width="17.7109375" style="1" customWidth="1"/>
    <col min="15864" max="15864" width="16" style="1" customWidth="1"/>
    <col min="15865" max="15865" width="14.42578125" style="1" customWidth="1"/>
    <col min="15866" max="15878" width="11.7109375" style="1" customWidth="1"/>
    <col min="15879" max="16116" width="9.140625" style="1"/>
    <col min="16117" max="16117" width="10.28515625" style="1" customWidth="1"/>
    <col min="16118" max="16118" width="10.7109375" style="1" customWidth="1"/>
    <col min="16119" max="16119" width="17.7109375" style="1" customWidth="1"/>
    <col min="16120" max="16120" width="16" style="1" customWidth="1"/>
    <col min="16121" max="16121" width="14.42578125" style="1" customWidth="1"/>
    <col min="16122" max="16134" width="11.7109375" style="1" customWidth="1"/>
    <col min="16135" max="16384" width="9.140625" style="1"/>
  </cols>
  <sheetData>
    <row r="1" spans="1:7" s="533" customFormat="1" ht="24" customHeight="1" thickBot="1">
      <c r="A1" s="532" t="s">
        <v>93</v>
      </c>
      <c r="B1" s="532"/>
      <c r="C1" s="532"/>
      <c r="D1" s="532"/>
      <c r="E1" s="532"/>
      <c r="F1" s="532"/>
      <c r="G1" s="532"/>
    </row>
    <row r="2" spans="1:7" ht="73.150000000000006" customHeight="1" thickBot="1">
      <c r="A2" s="13" t="s">
        <v>83</v>
      </c>
      <c r="B2" s="94" t="s">
        <v>107</v>
      </c>
      <c r="C2" s="94" t="s">
        <v>95</v>
      </c>
      <c r="D2" s="94" t="s">
        <v>88</v>
      </c>
      <c r="E2" s="94" t="s">
        <v>118</v>
      </c>
      <c r="F2" s="94" t="s">
        <v>119</v>
      </c>
      <c r="G2" s="94" t="s">
        <v>108</v>
      </c>
    </row>
    <row r="3" spans="1:7" ht="19.899999999999999" hidden="1" customHeight="1" outlineLevel="1">
      <c r="A3" s="284">
        <v>42369</v>
      </c>
      <c r="B3" s="261">
        <v>313</v>
      </c>
      <c r="C3" s="261">
        <v>298</v>
      </c>
      <c r="D3" s="261">
        <v>15</v>
      </c>
      <c r="E3" s="261">
        <v>1193</v>
      </c>
      <c r="F3" s="262">
        <v>4.0033557046979862</v>
      </c>
      <c r="G3" s="263">
        <v>1147</v>
      </c>
    </row>
    <row r="4" spans="1:7" ht="19.899999999999999" hidden="1" customHeight="1" outlineLevel="1">
      <c r="A4" s="284">
        <v>42735</v>
      </c>
      <c r="B4" s="261">
        <v>295</v>
      </c>
      <c r="C4" s="261">
        <v>279</v>
      </c>
      <c r="D4" s="261">
        <v>16</v>
      </c>
      <c r="E4" s="261">
        <v>1183</v>
      </c>
      <c r="F4" s="262">
        <v>4.2401433691756276</v>
      </c>
      <c r="G4" s="263">
        <v>1130</v>
      </c>
    </row>
    <row r="5" spans="1:7" ht="19.899999999999999" hidden="1" customHeight="1" outlineLevel="1">
      <c r="A5" s="284">
        <v>43100</v>
      </c>
      <c r="B5" s="261">
        <v>296</v>
      </c>
      <c r="C5" s="261">
        <v>284</v>
      </c>
      <c r="D5" s="261">
        <v>12</v>
      </c>
      <c r="E5" s="126">
        <v>1224</v>
      </c>
      <c r="F5" s="262">
        <v>4.3098591549295771</v>
      </c>
      <c r="G5" s="263">
        <v>1167</v>
      </c>
    </row>
    <row r="6" spans="1:7" ht="19.899999999999999" hidden="1" customHeight="1" outlineLevel="1">
      <c r="A6" s="284">
        <v>43465</v>
      </c>
      <c r="B6" s="261">
        <v>296</v>
      </c>
      <c r="C6" s="261">
        <v>283</v>
      </c>
      <c r="D6" s="261">
        <v>13</v>
      </c>
      <c r="E6" s="126">
        <v>1276</v>
      </c>
      <c r="F6" s="262">
        <v>4.5088339222614842</v>
      </c>
      <c r="G6" s="263">
        <v>1228</v>
      </c>
    </row>
    <row r="7" spans="1:7" ht="19.899999999999999" hidden="1" customHeight="1" outlineLevel="1">
      <c r="A7" s="284">
        <v>43830</v>
      </c>
      <c r="B7" s="261">
        <v>293</v>
      </c>
      <c r="C7" s="261">
        <v>278</v>
      </c>
      <c r="D7" s="261">
        <v>15</v>
      </c>
      <c r="E7" s="126">
        <v>1374</v>
      </c>
      <c r="F7" s="262">
        <v>4.942446043165468</v>
      </c>
      <c r="G7" s="263">
        <v>1326</v>
      </c>
    </row>
    <row r="8" spans="1:7" ht="19.899999999999999" hidden="1" customHeight="1" outlineLevel="1">
      <c r="A8" s="284">
        <v>44196</v>
      </c>
      <c r="B8" s="264">
        <v>303</v>
      </c>
      <c r="C8" s="264">
        <v>279</v>
      </c>
      <c r="D8" s="261">
        <v>24</v>
      </c>
      <c r="E8" s="127">
        <v>1533</v>
      </c>
      <c r="F8" s="262">
        <v>5.4946236559139781</v>
      </c>
      <c r="G8" s="265">
        <v>1478</v>
      </c>
    </row>
    <row r="9" spans="1:7" ht="19.899999999999999" customHeight="1" collapsed="1">
      <c r="A9" s="284">
        <v>44561</v>
      </c>
      <c r="B9" s="264">
        <v>312</v>
      </c>
      <c r="C9" s="264">
        <v>244</v>
      </c>
      <c r="D9" s="264">
        <v>68</v>
      </c>
      <c r="E9" s="127">
        <v>1765</v>
      </c>
      <c r="F9" s="262">
        <v>7.2336065573770494</v>
      </c>
      <c r="G9" s="265">
        <v>1711</v>
      </c>
    </row>
    <row r="10" spans="1:7" ht="19.899999999999999" customHeight="1">
      <c r="A10" s="284">
        <v>44926</v>
      </c>
      <c r="B10" s="264">
        <v>300</v>
      </c>
      <c r="C10" s="264">
        <v>258</v>
      </c>
      <c r="D10" s="264">
        <v>42</v>
      </c>
      <c r="E10" s="127">
        <v>1795</v>
      </c>
      <c r="F10" s="262">
        <v>6.9573643410852712</v>
      </c>
      <c r="G10" s="265">
        <v>1742</v>
      </c>
    </row>
    <row r="11" spans="1:7" ht="19.899999999999999" customHeight="1" collapsed="1">
      <c r="A11" s="298">
        <v>45291</v>
      </c>
      <c r="B11" s="299">
        <v>284</v>
      </c>
      <c r="C11" s="299">
        <v>247</v>
      </c>
      <c r="D11" s="299">
        <v>37</v>
      </c>
      <c r="E11" s="300">
        <v>1812</v>
      </c>
      <c r="F11" s="301">
        <v>7.336032388663968</v>
      </c>
      <c r="G11" s="302">
        <v>1772</v>
      </c>
    </row>
    <row r="12" spans="1:7" s="277" customFormat="1" ht="19.899999999999999" customHeight="1">
      <c r="A12" s="293">
        <v>45657</v>
      </c>
      <c r="B12" s="294">
        <v>279</v>
      </c>
      <c r="C12" s="294">
        <v>243</v>
      </c>
      <c r="D12" s="294">
        <v>36</v>
      </c>
      <c r="E12" s="295">
        <v>1883</v>
      </c>
      <c r="F12" s="296">
        <v>7.7489711934156382</v>
      </c>
      <c r="G12" s="297">
        <v>1840</v>
      </c>
    </row>
    <row r="13" spans="1:7" s="249" customFormat="1" ht="19.899999999999999" customHeight="1" outlineLevel="1">
      <c r="A13" s="347">
        <v>45747</v>
      </c>
      <c r="B13" s="348">
        <v>275</v>
      </c>
      <c r="C13" s="348">
        <v>248</v>
      </c>
      <c r="D13" s="348">
        <v>27</v>
      </c>
      <c r="E13" s="349">
        <v>1890</v>
      </c>
      <c r="F13" s="350">
        <v>7.620967741935484</v>
      </c>
      <c r="G13" s="351">
        <v>1853</v>
      </c>
    </row>
    <row r="14" spans="1:7" s="249" customFormat="1" ht="19.899999999999999" customHeight="1" outlineLevel="1">
      <c r="A14" s="347">
        <v>45838</v>
      </c>
      <c r="B14" s="348">
        <v>270</v>
      </c>
      <c r="C14" s="348">
        <v>243</v>
      </c>
      <c r="D14" s="348">
        <v>27</v>
      </c>
      <c r="E14" s="349">
        <v>1893</v>
      </c>
      <c r="F14" s="350">
        <v>7.7901234567901234</v>
      </c>
      <c r="G14" s="351">
        <v>1857</v>
      </c>
    </row>
    <row r="15" spans="1:7" s="249" customFormat="1" ht="19.899999999999999" customHeight="1" outlineLevel="1">
      <c r="A15" s="347">
        <v>45930</v>
      </c>
      <c r="B15" s="348">
        <v>268</v>
      </c>
      <c r="C15" s="348">
        <v>243</v>
      </c>
      <c r="D15" s="348">
        <v>25</v>
      </c>
      <c r="E15" s="349">
        <v>1933</v>
      </c>
      <c r="F15" s="350">
        <v>7.9547325102880659</v>
      </c>
      <c r="G15" s="351">
        <v>1893</v>
      </c>
    </row>
    <row r="16" spans="1:7" s="249" customFormat="1" ht="19.899999999999999" customHeight="1" thickBot="1">
      <c r="A16" s="285">
        <v>46022</v>
      </c>
      <c r="B16" s="286">
        <v>267</v>
      </c>
      <c r="C16" s="286">
        <v>240</v>
      </c>
      <c r="D16" s="286">
        <v>27</v>
      </c>
      <c r="E16" s="287">
        <v>1934</v>
      </c>
      <c r="F16" s="288">
        <v>8.0583333333333336</v>
      </c>
      <c r="G16" s="287">
        <v>1892</v>
      </c>
    </row>
    <row r="17" spans="1:7" s="113" customFormat="1" ht="30" customHeight="1">
      <c r="A17" s="534" t="s">
        <v>156</v>
      </c>
      <c r="B17" s="534"/>
      <c r="C17" s="534"/>
      <c r="D17" s="534"/>
      <c r="E17" s="534"/>
      <c r="F17" s="534"/>
      <c r="G17" s="534"/>
    </row>
    <row r="18" spans="1:7" s="113" customFormat="1" ht="27" customHeight="1">
      <c r="A18" s="535" t="s">
        <v>63</v>
      </c>
      <c r="B18" s="535"/>
      <c r="C18" s="535"/>
      <c r="D18" s="535"/>
      <c r="E18" s="535"/>
      <c r="F18" s="535"/>
      <c r="G18" s="535"/>
    </row>
    <row r="19" spans="1:7" s="113" customFormat="1" ht="15" customHeight="1">
      <c r="A19" s="367" t="s">
        <v>64</v>
      </c>
      <c r="B19" s="166" t="s">
        <v>104</v>
      </c>
    </row>
    <row r="20" spans="1:7" s="113" customFormat="1" ht="15" customHeight="1">
      <c r="A20" s="367" t="s">
        <v>65</v>
      </c>
      <c r="B20" s="166" t="s">
        <v>105</v>
      </c>
    </row>
    <row r="21" spans="1:7">
      <c r="A21" s="1"/>
      <c r="G21" s="322"/>
    </row>
    <row r="22" spans="1:7">
      <c r="A22" s="1"/>
      <c r="G22" s="322"/>
    </row>
    <row r="23" spans="1:7">
      <c r="A23" s="1"/>
      <c r="G23" s="322"/>
    </row>
    <row r="24" spans="1:7">
      <c r="A24" s="1"/>
      <c r="G24" s="322"/>
    </row>
    <row r="25" spans="1:7">
      <c r="A25" s="1"/>
      <c r="G25" s="322"/>
    </row>
    <row r="26" spans="1:7">
      <c r="A26" s="1"/>
      <c r="G26" s="322"/>
    </row>
    <row r="27" spans="1:7">
      <c r="G27" s="322"/>
    </row>
    <row r="28" spans="1:7">
      <c r="G28" s="322"/>
    </row>
    <row r="29" spans="1:7">
      <c r="G29" s="322"/>
    </row>
  </sheetData>
  <mergeCells count="3">
    <mergeCell ref="A1:XFD1"/>
    <mergeCell ref="A17:G17"/>
    <mergeCell ref="A18:G18"/>
  </mergeCells>
  <hyperlinks>
    <hyperlink ref="B19" r:id="rId1" xr:uid="{00000000-0004-0000-0000-000000000000}"/>
    <hyperlink ref="B20" r:id="rId2" xr:uid="{00000000-0004-0000-0000-000001000000}"/>
  </hyperlinks>
  <pageMargins left="0.75" right="0.75" top="1" bottom="1" header="0.5" footer="0.5"/>
  <pageSetup paperSize="9" orientation="portrait" verticalDpi="120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sheetPr>
  <dimension ref="A1:Q101"/>
  <sheetViews>
    <sheetView zoomScaleNormal="100" workbookViewId="0">
      <pane ySplit="1" topLeftCell="A2" activePane="bottomLeft" state="frozen"/>
      <selection sqref="A1:XFD1"/>
      <selection pane="bottomLeft" sqref="A1:XFD1"/>
    </sheetView>
  </sheetViews>
  <sheetFormatPr defaultColWidth="9.140625" defaultRowHeight="12.75" outlineLevelRow="1"/>
  <cols>
    <col min="1" max="1" width="37.7109375" style="1" customWidth="1"/>
    <col min="2" max="2" width="11" style="1" customWidth="1"/>
    <col min="3" max="3" width="2.28515625" style="1" customWidth="1"/>
    <col min="4" max="4" width="37.42578125" style="1" customWidth="1"/>
    <col min="5" max="5" width="10" style="1" bestFit="1" customWidth="1"/>
    <col min="6" max="6" width="2.7109375" style="1" customWidth="1"/>
    <col min="7" max="7" width="37" style="1" customWidth="1"/>
    <col min="8" max="8" width="10" style="1" bestFit="1" customWidth="1"/>
    <col min="9" max="9" width="2" style="1" customWidth="1"/>
    <col min="10" max="10" width="37.28515625" style="1" customWidth="1"/>
    <col min="11" max="11" width="10.5703125" style="1" bestFit="1" customWidth="1"/>
    <col min="12" max="12" width="2.28515625" style="1" customWidth="1"/>
    <col min="13" max="13" width="37.7109375" style="1" customWidth="1"/>
    <col min="14" max="14" width="9.140625" style="1"/>
    <col min="15" max="15" width="2.42578125" style="1" customWidth="1"/>
    <col min="16" max="16" width="38" style="1" customWidth="1"/>
    <col min="17" max="16384" width="9.140625" style="1"/>
  </cols>
  <sheetData>
    <row r="1" spans="1:17" s="617" customFormat="1" ht="26.25" customHeight="1">
      <c r="A1" s="617" t="s">
        <v>52</v>
      </c>
    </row>
    <row r="2" spans="1:17" s="609" customFormat="1" ht="18.75" customHeight="1" thickBot="1">
      <c r="A2" s="609" t="s">
        <v>215</v>
      </c>
    </row>
    <row r="3" spans="1:17" s="12" customFormat="1" ht="36" customHeight="1" thickBot="1">
      <c r="A3" s="621" t="s">
        <v>0</v>
      </c>
      <c r="B3" s="621"/>
      <c r="D3" s="621" t="s">
        <v>1</v>
      </c>
      <c r="E3" s="621"/>
      <c r="G3" s="621" t="s">
        <v>110</v>
      </c>
      <c r="H3" s="621"/>
      <c r="J3" s="621" t="s">
        <v>77</v>
      </c>
      <c r="K3" s="621"/>
      <c r="M3" s="621" t="s">
        <v>70</v>
      </c>
      <c r="N3" s="621"/>
      <c r="P3" s="621" t="s">
        <v>41</v>
      </c>
      <c r="Q3" s="621"/>
    </row>
    <row r="4" spans="1:17" ht="14.45" customHeight="1">
      <c r="A4" s="82" t="s">
        <v>111</v>
      </c>
      <c r="B4" s="207">
        <v>2.6043536320473456E-2</v>
      </c>
      <c r="D4" s="82" t="s">
        <v>111</v>
      </c>
      <c r="E4" s="207">
        <v>0.16850084797378392</v>
      </c>
      <c r="G4" s="82" t="s">
        <v>111</v>
      </c>
      <c r="H4" s="208">
        <v>0.49143444969557959</v>
      </c>
      <c r="I4" s="209"/>
      <c r="J4" s="82" t="s">
        <v>111</v>
      </c>
      <c r="K4" s="208">
        <v>0.77642393844551694</v>
      </c>
      <c r="L4" s="209"/>
      <c r="M4" s="82" t="s">
        <v>111</v>
      </c>
      <c r="N4" s="208">
        <v>0.61136721451645504</v>
      </c>
      <c r="O4" s="209"/>
      <c r="P4" s="82" t="s">
        <v>111</v>
      </c>
      <c r="Q4" s="208">
        <v>0.59778705693708301</v>
      </c>
    </row>
    <row r="5" spans="1:17" ht="14.45" customHeight="1">
      <c r="A5" s="1" t="s">
        <v>11</v>
      </c>
      <c r="B5" s="207">
        <v>0.33794319591340216</v>
      </c>
      <c r="D5" s="1" t="s">
        <v>11</v>
      </c>
      <c r="E5" s="207">
        <v>6.2535989163654007E-2</v>
      </c>
      <c r="G5" s="1" t="s">
        <v>9</v>
      </c>
      <c r="H5" s="207">
        <v>0.29689483846734566</v>
      </c>
      <c r="I5" s="209"/>
      <c r="J5" s="82" t="s">
        <v>9</v>
      </c>
      <c r="K5" s="208">
        <v>6.7135896333595221E-2</v>
      </c>
      <c r="L5" s="209"/>
      <c r="M5" s="82" t="s">
        <v>9</v>
      </c>
      <c r="N5" s="208">
        <v>0.20020486827480022</v>
      </c>
      <c r="O5" s="209"/>
      <c r="P5" s="82" t="s">
        <v>9</v>
      </c>
      <c r="Q5" s="208">
        <v>0.1952410110272452</v>
      </c>
    </row>
    <row r="6" spans="1:17" ht="14.45" customHeight="1">
      <c r="A6" s="1" t="s">
        <v>30</v>
      </c>
      <c r="B6" s="207">
        <v>1.644887904771979E-2</v>
      </c>
      <c r="D6" s="312" t="s">
        <v>30</v>
      </c>
      <c r="E6" s="313">
        <v>0</v>
      </c>
      <c r="G6" s="82" t="s">
        <v>11</v>
      </c>
      <c r="H6" s="208">
        <v>2.2515842097962348E-2</v>
      </c>
      <c r="I6" s="209"/>
      <c r="J6" s="82" t="s">
        <v>11</v>
      </c>
      <c r="K6" s="208">
        <v>4.6359147130522228E-2</v>
      </c>
      <c r="L6" s="209"/>
      <c r="M6" s="82" t="s">
        <v>11</v>
      </c>
      <c r="N6" s="208">
        <v>3.2549873554931399E-2</v>
      </c>
      <c r="O6" s="209"/>
      <c r="P6" s="82" t="s">
        <v>11</v>
      </c>
      <c r="Q6" s="208">
        <v>3.8319396385820749E-2</v>
      </c>
    </row>
    <row r="7" spans="1:17" ht="14.45" customHeight="1">
      <c r="A7" s="1" t="s">
        <v>103</v>
      </c>
      <c r="B7" s="207">
        <v>0.49375683874485665</v>
      </c>
      <c r="D7" s="1" t="s">
        <v>103</v>
      </c>
      <c r="E7" s="207">
        <v>0.58734221364003592</v>
      </c>
      <c r="G7" s="82" t="s">
        <v>30</v>
      </c>
      <c r="H7" s="208">
        <v>1.3128454293400602E-3</v>
      </c>
      <c r="I7" s="209"/>
      <c r="J7" s="314" t="s">
        <v>30</v>
      </c>
      <c r="K7" s="315">
        <v>0</v>
      </c>
      <c r="L7" s="209"/>
      <c r="M7" s="82" t="s">
        <v>30</v>
      </c>
      <c r="N7" s="208">
        <v>7.6035774702641829E-4</v>
      </c>
      <c r="O7" s="209"/>
      <c r="P7" s="82" t="s">
        <v>30</v>
      </c>
      <c r="Q7" s="208">
        <v>1.0416897336115759E-3</v>
      </c>
    </row>
    <row r="8" spans="1:17" ht="14.45" customHeight="1">
      <c r="A8" s="312" t="s">
        <v>7</v>
      </c>
      <c r="B8" s="313">
        <v>0</v>
      </c>
      <c r="D8" s="312" t="s">
        <v>7</v>
      </c>
      <c r="E8" s="313">
        <v>0</v>
      </c>
      <c r="G8" s="1" t="s">
        <v>103</v>
      </c>
      <c r="H8" s="208">
        <v>0.13271200176888456</v>
      </c>
      <c r="I8" s="209"/>
      <c r="J8" s="1" t="s">
        <v>103</v>
      </c>
      <c r="K8" s="208">
        <v>0</v>
      </c>
      <c r="L8" s="209"/>
      <c r="M8" s="1" t="s">
        <v>103</v>
      </c>
      <c r="N8" s="208">
        <v>7.6862512839062661E-2</v>
      </c>
      <c r="O8" s="209"/>
      <c r="P8" s="1" t="s">
        <v>103</v>
      </c>
      <c r="Q8" s="208">
        <v>8.7811401251542007E-2</v>
      </c>
    </row>
    <row r="9" spans="1:17" ht="14.45" customHeight="1">
      <c r="A9" s="1" t="s">
        <v>12</v>
      </c>
      <c r="B9" s="207">
        <v>9.180739382502337E-2</v>
      </c>
      <c r="D9" s="1" t="s">
        <v>10</v>
      </c>
      <c r="E9" s="207">
        <v>0.13400030555860673</v>
      </c>
      <c r="G9" s="312" t="s">
        <v>7</v>
      </c>
      <c r="H9" s="313">
        <v>0</v>
      </c>
      <c r="I9" s="209"/>
      <c r="J9" s="312" t="s">
        <v>7</v>
      </c>
      <c r="K9" s="313">
        <v>0</v>
      </c>
      <c r="L9" s="209"/>
      <c r="M9" s="312" t="s">
        <v>7</v>
      </c>
      <c r="N9" s="313">
        <v>0</v>
      </c>
      <c r="O9" s="209"/>
      <c r="P9" s="312" t="s">
        <v>7</v>
      </c>
      <c r="Q9" s="313">
        <v>0</v>
      </c>
    </row>
    <row r="10" spans="1:17" ht="14.45" customHeight="1">
      <c r="A10" s="1" t="s">
        <v>117</v>
      </c>
      <c r="B10" s="207">
        <v>3.4000156148524537E-2</v>
      </c>
      <c r="D10" s="1" t="s">
        <v>117</v>
      </c>
      <c r="E10" s="207">
        <v>4.7620643663919569E-2</v>
      </c>
      <c r="G10" s="82" t="s">
        <v>10</v>
      </c>
      <c r="H10" s="208">
        <v>2.4726057164578413E-2</v>
      </c>
      <c r="I10" s="209"/>
      <c r="J10" s="82" t="s">
        <v>10</v>
      </c>
      <c r="K10" s="208">
        <v>9.1718027677397104E-2</v>
      </c>
      <c r="L10" s="209"/>
      <c r="M10" s="82" t="s">
        <v>10</v>
      </c>
      <c r="N10" s="208">
        <v>5.291843815253397E-2</v>
      </c>
      <c r="O10" s="209"/>
      <c r="P10" s="82" t="s">
        <v>10</v>
      </c>
      <c r="Q10" s="208">
        <v>5.4158772406301431E-2</v>
      </c>
    </row>
    <row r="11" spans="1:17" ht="14.45" customHeight="1">
      <c r="B11" s="207"/>
      <c r="D11" s="82"/>
      <c r="E11" s="207"/>
      <c r="G11" s="82" t="s">
        <v>117</v>
      </c>
      <c r="H11" s="208">
        <v>3.0403965376309433E-2</v>
      </c>
      <c r="I11" s="209"/>
      <c r="J11" s="82" t="s">
        <v>117</v>
      </c>
      <c r="K11" s="208">
        <v>0</v>
      </c>
      <c r="L11" s="209"/>
      <c r="M11" s="82" t="s">
        <v>117</v>
      </c>
      <c r="N11" s="208">
        <v>1.7608996533446247E-2</v>
      </c>
      <c r="O11" s="209"/>
      <c r="P11" s="82" t="s">
        <v>117</v>
      </c>
      <c r="Q11" s="208">
        <v>1.8104534563008718E-2</v>
      </c>
    </row>
    <row r="12" spans="1:17" ht="14.45" customHeight="1">
      <c r="B12" s="210"/>
      <c r="C12" s="3"/>
      <c r="E12" s="210"/>
      <c r="G12" s="314" t="s">
        <v>24</v>
      </c>
      <c r="H12" s="313">
        <v>0</v>
      </c>
      <c r="I12" s="209"/>
      <c r="J12" s="82" t="s">
        <v>24</v>
      </c>
      <c r="K12" s="208">
        <v>1.5281089650126353E-2</v>
      </c>
      <c r="L12" s="209"/>
      <c r="M12" s="82" t="s">
        <v>24</v>
      </c>
      <c r="N12" s="208">
        <v>6.430775181408231E-3</v>
      </c>
      <c r="O12" s="209"/>
      <c r="P12" s="82" t="s">
        <v>24</v>
      </c>
      <c r="Q12" s="208">
        <v>6.271331256459239E-3</v>
      </c>
    </row>
    <row r="13" spans="1:17" ht="14.45" customHeight="1">
      <c r="B13" s="210"/>
      <c r="E13" s="210"/>
      <c r="F13" s="211"/>
      <c r="G13" s="314" t="s">
        <v>113</v>
      </c>
      <c r="H13" s="313">
        <v>0</v>
      </c>
      <c r="I13" s="209"/>
      <c r="J13" s="82" t="s">
        <v>113</v>
      </c>
      <c r="K13" s="208">
        <v>3.0819007628419591E-3</v>
      </c>
      <c r="L13" s="209"/>
      <c r="M13" s="82" t="s">
        <v>113</v>
      </c>
      <c r="N13" s="79">
        <v>1.2969632003358668E-3</v>
      </c>
      <c r="O13" s="209"/>
      <c r="P13" s="82" t="s">
        <v>113</v>
      </c>
      <c r="Q13" s="208">
        <v>1.2648064389280342E-3</v>
      </c>
    </row>
    <row r="14" spans="1:17" s="110" customFormat="1" ht="14.45" customHeight="1">
      <c r="A14" s="214" t="s">
        <v>114</v>
      </c>
      <c r="B14" s="212">
        <f>SUM(B7:B10)</f>
        <v>0.61956438871840458</v>
      </c>
      <c r="D14" s="214" t="s">
        <v>114</v>
      </c>
      <c r="E14" s="212">
        <f>SUM(E7:E11)</f>
        <v>0.76896316286256228</v>
      </c>
      <c r="F14" s="213"/>
      <c r="G14" s="214" t="s">
        <v>114</v>
      </c>
      <c r="H14" s="215">
        <f>SUM(H8:H13)</f>
        <v>0.1878420243097724</v>
      </c>
      <c r="I14" s="216"/>
      <c r="J14" s="214" t="s">
        <v>114</v>
      </c>
      <c r="K14" s="215">
        <f>SUM(K8:K13)</f>
        <v>0.11008101809036541</v>
      </c>
      <c r="L14" s="216"/>
      <c r="M14" s="214" t="s">
        <v>114</v>
      </c>
      <c r="N14" s="215">
        <f>SUM(N8:N13)</f>
        <v>0.15511768590678698</v>
      </c>
      <c r="O14" s="216"/>
      <c r="P14" s="214" t="s">
        <v>114</v>
      </c>
      <c r="Q14" s="215">
        <f>SUM(Q8:Q13)</f>
        <v>0.16761084591623943</v>
      </c>
    </row>
    <row r="15" spans="1:17" s="12" customFormat="1" ht="14.25">
      <c r="A15" s="41"/>
      <c r="B15" s="42"/>
      <c r="D15" s="41"/>
      <c r="E15" s="42"/>
      <c r="F15" s="40"/>
      <c r="G15" s="41"/>
      <c r="H15" s="55"/>
      <c r="J15" s="41"/>
      <c r="K15" s="55"/>
      <c r="M15" s="80"/>
      <c r="N15" s="81"/>
      <c r="P15" s="80"/>
      <c r="Q15" s="81"/>
    </row>
    <row r="16" spans="1:17" s="618" customFormat="1" ht="14.45" customHeight="1">
      <c r="A16" s="618" t="s">
        <v>112</v>
      </c>
    </row>
    <row r="17" spans="3:13" outlineLevel="1">
      <c r="C17" s="3"/>
      <c r="F17" s="3"/>
      <c r="I17" s="3"/>
    </row>
    <row r="18" spans="3:13" outlineLevel="1"/>
    <row r="19" spans="3:13" outlineLevel="1"/>
    <row r="20" spans="3:13" outlineLevel="1"/>
    <row r="21" spans="3:13" outlineLevel="1"/>
    <row r="22" spans="3:13" outlineLevel="1"/>
    <row r="23" spans="3:13" outlineLevel="1"/>
    <row r="24" spans="3:13" outlineLevel="1"/>
    <row r="25" spans="3:13" outlineLevel="1"/>
    <row r="26" spans="3:13" outlineLevel="1"/>
    <row r="27" spans="3:13" outlineLevel="1"/>
    <row r="28" spans="3:13" ht="14.25" outlineLevel="1">
      <c r="M28" s="12"/>
    </row>
    <row r="29" spans="3:13" outlineLevel="1"/>
    <row r="30" spans="3:13" outlineLevel="1"/>
    <row r="31" spans="3:13" outlineLevel="1"/>
    <row r="32" spans="3:13"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spans="1:2" outlineLevel="1"/>
    <row r="50" spans="1:2" outlineLevel="1"/>
    <row r="51" spans="1:2" outlineLevel="1"/>
    <row r="52" spans="1:2" outlineLevel="1"/>
    <row r="53" spans="1:2" outlineLevel="1"/>
    <row r="54" spans="1:2" outlineLevel="1"/>
    <row r="55" spans="1:2" outlineLevel="1"/>
    <row r="56" spans="1:2" outlineLevel="1"/>
    <row r="57" spans="1:2" outlineLevel="1"/>
    <row r="58" spans="1:2" outlineLevel="1"/>
    <row r="59" spans="1:2" outlineLevel="1"/>
    <row r="60" spans="1:2" outlineLevel="1"/>
    <row r="61" spans="1:2" s="619" customFormat="1" ht="13.5" thickBot="1"/>
    <row r="62" spans="1:2" ht="16.5" thickBot="1">
      <c r="A62" s="620" t="s">
        <v>37</v>
      </c>
      <c r="B62" s="620"/>
    </row>
    <row r="63" spans="1:2" ht="14.45" customHeight="1">
      <c r="A63" s="82" t="s">
        <v>111</v>
      </c>
      <c r="B63" s="242">
        <v>0.83035033537202307</v>
      </c>
    </row>
    <row r="64" spans="1:2" ht="14.45" customHeight="1">
      <c r="A64" s="82" t="s">
        <v>9</v>
      </c>
      <c r="B64" s="242">
        <v>6.5973238490849462E-2</v>
      </c>
    </row>
    <row r="65" spans="1:2" ht="14.45" customHeight="1">
      <c r="A65" s="82" t="s">
        <v>11</v>
      </c>
      <c r="B65" s="242">
        <v>4.3572001822525332E-2</v>
      </c>
    </row>
    <row r="66" spans="1:2" ht="14.45" customHeight="1">
      <c r="A66" s="1" t="s">
        <v>30</v>
      </c>
      <c r="B66" s="242">
        <v>2.2631018095936408E-5</v>
      </c>
    </row>
    <row r="67" spans="1:2" ht="14.45" customHeight="1">
      <c r="A67" s="82" t="s">
        <v>103</v>
      </c>
      <c r="B67" s="242">
        <v>6.9607521722924578E-3</v>
      </c>
    </row>
    <row r="68" spans="1:2" ht="14.45" customHeight="1">
      <c r="A68" s="312" t="s">
        <v>7</v>
      </c>
      <c r="B68" s="332">
        <v>0</v>
      </c>
    </row>
    <row r="69" spans="1:2" ht="14.45" customHeight="1">
      <c r="A69" s="82" t="s">
        <v>10</v>
      </c>
      <c r="B69" s="242">
        <v>1.1681094659659408E-2</v>
      </c>
    </row>
    <row r="70" spans="1:2" ht="14.45" customHeight="1">
      <c r="A70" s="82" t="s">
        <v>117</v>
      </c>
      <c r="B70" s="242">
        <v>1.8966950188513632E-2</v>
      </c>
    </row>
    <row r="71" spans="1:2" ht="14.45" customHeight="1">
      <c r="A71" s="82" t="s">
        <v>24</v>
      </c>
      <c r="B71" s="242">
        <v>9.6380892214778177E-3</v>
      </c>
    </row>
    <row r="72" spans="1:2" ht="14.45" customHeight="1">
      <c r="A72" s="82" t="s">
        <v>113</v>
      </c>
      <c r="B72" s="242">
        <v>1.2834907054562828E-2</v>
      </c>
    </row>
    <row r="73" spans="1:2" ht="14.45" customHeight="1">
      <c r="A73" s="82"/>
      <c r="B73" s="108"/>
    </row>
    <row r="74" spans="1:2" s="110" customFormat="1" ht="14.45" customHeight="1">
      <c r="A74" s="214" t="s">
        <v>114</v>
      </c>
      <c r="B74" s="215">
        <f>SUM(B67:B72)</f>
        <v>6.008179329650614E-2</v>
      </c>
    </row>
    <row r="75" spans="1:2" s="110" customFormat="1" ht="14.25">
      <c r="A75" s="111"/>
      <c r="B75" s="112"/>
    </row>
    <row r="76" spans="1:2" s="618" customFormat="1" ht="14.45" customHeight="1">
      <c r="A76" s="618" t="s">
        <v>102</v>
      </c>
    </row>
    <row r="77" spans="1:2" outlineLevel="1"/>
    <row r="78" spans="1:2" outlineLevel="1"/>
    <row r="79" spans="1:2" outlineLevel="1"/>
    <row r="80" spans="1:2" outlineLevel="1"/>
    <row r="81" outlineLevel="1"/>
    <row r="82" outlineLevel="1"/>
    <row r="83" outlineLevel="1"/>
    <row r="84" outlineLevel="1"/>
    <row r="85" outlineLevel="1"/>
    <row r="86" outlineLevel="1"/>
    <row r="87" outlineLevel="1"/>
    <row r="88" outlineLevel="1"/>
    <row r="89" outlineLevel="1"/>
    <row r="90" outlineLevel="1"/>
    <row r="91" outlineLevel="1"/>
    <row r="92" outlineLevel="1"/>
    <row r="93" outlineLevel="1"/>
    <row r="94" outlineLevel="1"/>
    <row r="95" outlineLevel="1"/>
    <row r="96" outlineLevel="1"/>
    <row r="97" outlineLevel="1"/>
    <row r="98" outlineLevel="1"/>
    <row r="99" outlineLevel="1"/>
    <row r="100" outlineLevel="1"/>
    <row r="101" outlineLevel="1"/>
  </sheetData>
  <mergeCells count="12">
    <mergeCell ref="A16:XFD16"/>
    <mergeCell ref="A61:XFD61"/>
    <mergeCell ref="A62:B62"/>
    <mergeCell ref="A76:XFD76"/>
    <mergeCell ref="A1:XFD1"/>
    <mergeCell ref="A2:XFD2"/>
    <mergeCell ref="A3:B3"/>
    <mergeCell ref="D3:E3"/>
    <mergeCell ref="G3:H3"/>
    <mergeCell ref="J3:K3"/>
    <mergeCell ref="M3:N3"/>
    <mergeCell ref="P3:Q3"/>
  </mergeCells>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0C0"/>
  </sheetPr>
  <dimension ref="A1:K35"/>
  <sheetViews>
    <sheetView zoomScaleNormal="100" workbookViewId="0">
      <pane ySplit="3" topLeftCell="A4" activePane="bottomLeft" state="frozen"/>
      <selection sqref="A1:XFD1"/>
      <selection pane="bottomLeft" sqref="A1:XFD1"/>
    </sheetView>
  </sheetViews>
  <sheetFormatPr defaultColWidth="9.140625" defaultRowHeight="12.75" outlineLevelRow="1"/>
  <cols>
    <col min="1" max="1" width="29.42578125" style="155" customWidth="1"/>
    <col min="2" max="5" width="23.85546875" style="155" customWidth="1"/>
    <col min="6" max="7" width="16.7109375" style="155" customWidth="1"/>
    <col min="8" max="256" width="9.140625" style="155"/>
    <col min="257" max="257" width="26.42578125" style="155" customWidth="1"/>
    <col min="258" max="260" width="19.7109375" style="155" customWidth="1"/>
    <col min="261" max="261" width="11.7109375" style="155" customWidth="1"/>
    <col min="262" max="263" width="17.5703125" style="155" customWidth="1"/>
    <col min="264" max="512" width="9.140625" style="155"/>
    <col min="513" max="513" width="26.42578125" style="155" customWidth="1"/>
    <col min="514" max="516" width="19.7109375" style="155" customWidth="1"/>
    <col min="517" max="517" width="11.7109375" style="155" customWidth="1"/>
    <col min="518" max="519" width="17.5703125" style="155" customWidth="1"/>
    <col min="520" max="768" width="9.140625" style="155"/>
    <col min="769" max="769" width="26.42578125" style="155" customWidth="1"/>
    <col min="770" max="772" width="19.7109375" style="155" customWidth="1"/>
    <col min="773" max="773" width="11.7109375" style="155" customWidth="1"/>
    <col min="774" max="775" width="17.5703125" style="155" customWidth="1"/>
    <col min="776" max="1024" width="9.140625" style="155"/>
    <col min="1025" max="1025" width="26.42578125" style="155" customWidth="1"/>
    <col min="1026" max="1028" width="19.7109375" style="155" customWidth="1"/>
    <col min="1029" max="1029" width="11.7109375" style="155" customWidth="1"/>
    <col min="1030" max="1031" width="17.5703125" style="155" customWidth="1"/>
    <col min="1032" max="1280" width="9.140625" style="155"/>
    <col min="1281" max="1281" width="26.42578125" style="155" customWidth="1"/>
    <col min="1282" max="1284" width="19.7109375" style="155" customWidth="1"/>
    <col min="1285" max="1285" width="11.7109375" style="155" customWidth="1"/>
    <col min="1286" max="1287" width="17.5703125" style="155" customWidth="1"/>
    <col min="1288" max="1536" width="9.140625" style="155"/>
    <col min="1537" max="1537" width="26.42578125" style="155" customWidth="1"/>
    <col min="1538" max="1540" width="19.7109375" style="155" customWidth="1"/>
    <col min="1541" max="1541" width="11.7109375" style="155" customWidth="1"/>
    <col min="1542" max="1543" width="17.5703125" style="155" customWidth="1"/>
    <col min="1544" max="1792" width="9.140625" style="155"/>
    <col min="1793" max="1793" width="26.42578125" style="155" customWidth="1"/>
    <col min="1794" max="1796" width="19.7109375" style="155" customWidth="1"/>
    <col min="1797" max="1797" width="11.7109375" style="155" customWidth="1"/>
    <col min="1798" max="1799" width="17.5703125" style="155" customWidth="1"/>
    <col min="1800" max="2048" width="9.140625" style="155"/>
    <col min="2049" max="2049" width="26.42578125" style="155" customWidth="1"/>
    <col min="2050" max="2052" width="19.7109375" style="155" customWidth="1"/>
    <col min="2053" max="2053" width="11.7109375" style="155" customWidth="1"/>
    <col min="2054" max="2055" width="17.5703125" style="155" customWidth="1"/>
    <col min="2056" max="2304" width="9.140625" style="155"/>
    <col min="2305" max="2305" width="26.42578125" style="155" customWidth="1"/>
    <col min="2306" max="2308" width="19.7109375" style="155" customWidth="1"/>
    <col min="2309" max="2309" width="11.7109375" style="155" customWidth="1"/>
    <col min="2310" max="2311" width="17.5703125" style="155" customWidth="1"/>
    <col min="2312" max="2560" width="9.140625" style="155"/>
    <col min="2561" max="2561" width="26.42578125" style="155" customWidth="1"/>
    <col min="2562" max="2564" width="19.7109375" style="155" customWidth="1"/>
    <col min="2565" max="2565" width="11.7109375" style="155" customWidth="1"/>
    <col min="2566" max="2567" width="17.5703125" style="155" customWidth="1"/>
    <col min="2568" max="2816" width="9.140625" style="155"/>
    <col min="2817" max="2817" width="26.42578125" style="155" customWidth="1"/>
    <col min="2818" max="2820" width="19.7109375" style="155" customWidth="1"/>
    <col min="2821" max="2821" width="11.7109375" style="155" customWidth="1"/>
    <col min="2822" max="2823" width="17.5703125" style="155" customWidth="1"/>
    <col min="2824" max="3072" width="9.140625" style="155"/>
    <col min="3073" max="3073" width="26.42578125" style="155" customWidth="1"/>
    <col min="3074" max="3076" width="19.7109375" style="155" customWidth="1"/>
    <col min="3077" max="3077" width="11.7109375" style="155" customWidth="1"/>
    <col min="3078" max="3079" width="17.5703125" style="155" customWidth="1"/>
    <col min="3080" max="3328" width="9.140625" style="155"/>
    <col min="3329" max="3329" width="26.42578125" style="155" customWidth="1"/>
    <col min="3330" max="3332" width="19.7109375" style="155" customWidth="1"/>
    <col min="3333" max="3333" width="11.7109375" style="155" customWidth="1"/>
    <col min="3334" max="3335" width="17.5703125" style="155" customWidth="1"/>
    <col min="3336" max="3584" width="9.140625" style="155"/>
    <col min="3585" max="3585" width="26.42578125" style="155" customWidth="1"/>
    <col min="3586" max="3588" width="19.7109375" style="155" customWidth="1"/>
    <col min="3589" max="3589" width="11.7109375" style="155" customWidth="1"/>
    <col min="3590" max="3591" width="17.5703125" style="155" customWidth="1"/>
    <col min="3592" max="3840" width="9.140625" style="155"/>
    <col min="3841" max="3841" width="26.42578125" style="155" customWidth="1"/>
    <col min="3842" max="3844" width="19.7109375" style="155" customWidth="1"/>
    <col min="3845" max="3845" width="11.7109375" style="155" customWidth="1"/>
    <col min="3846" max="3847" width="17.5703125" style="155" customWidth="1"/>
    <col min="3848" max="4096" width="9.140625" style="155"/>
    <col min="4097" max="4097" width="26.42578125" style="155" customWidth="1"/>
    <col min="4098" max="4100" width="19.7109375" style="155" customWidth="1"/>
    <col min="4101" max="4101" width="11.7109375" style="155" customWidth="1"/>
    <col min="4102" max="4103" width="17.5703125" style="155" customWidth="1"/>
    <col min="4104" max="4352" width="9.140625" style="155"/>
    <col min="4353" max="4353" width="26.42578125" style="155" customWidth="1"/>
    <col min="4354" max="4356" width="19.7109375" style="155" customWidth="1"/>
    <col min="4357" max="4357" width="11.7109375" style="155" customWidth="1"/>
    <col min="4358" max="4359" width="17.5703125" style="155" customWidth="1"/>
    <col min="4360" max="4608" width="9.140625" style="155"/>
    <col min="4609" max="4609" width="26.42578125" style="155" customWidth="1"/>
    <col min="4610" max="4612" width="19.7109375" style="155" customWidth="1"/>
    <col min="4613" max="4613" width="11.7109375" style="155" customWidth="1"/>
    <col min="4614" max="4615" width="17.5703125" style="155" customWidth="1"/>
    <col min="4616" max="4864" width="9.140625" style="155"/>
    <col min="4865" max="4865" width="26.42578125" style="155" customWidth="1"/>
    <col min="4866" max="4868" width="19.7109375" style="155" customWidth="1"/>
    <col min="4869" max="4869" width="11.7109375" style="155" customWidth="1"/>
    <col min="4870" max="4871" width="17.5703125" style="155" customWidth="1"/>
    <col min="4872" max="5120" width="9.140625" style="155"/>
    <col min="5121" max="5121" width="26.42578125" style="155" customWidth="1"/>
    <col min="5122" max="5124" width="19.7109375" style="155" customWidth="1"/>
    <col min="5125" max="5125" width="11.7109375" style="155" customWidth="1"/>
    <col min="5126" max="5127" width="17.5703125" style="155" customWidth="1"/>
    <col min="5128" max="5376" width="9.140625" style="155"/>
    <col min="5377" max="5377" width="26.42578125" style="155" customWidth="1"/>
    <col min="5378" max="5380" width="19.7109375" style="155" customWidth="1"/>
    <col min="5381" max="5381" width="11.7109375" style="155" customWidth="1"/>
    <col min="5382" max="5383" width="17.5703125" style="155" customWidth="1"/>
    <col min="5384" max="5632" width="9.140625" style="155"/>
    <col min="5633" max="5633" width="26.42578125" style="155" customWidth="1"/>
    <col min="5634" max="5636" width="19.7109375" style="155" customWidth="1"/>
    <col min="5637" max="5637" width="11.7109375" style="155" customWidth="1"/>
    <col min="5638" max="5639" width="17.5703125" style="155" customWidth="1"/>
    <col min="5640" max="5888" width="9.140625" style="155"/>
    <col min="5889" max="5889" width="26.42578125" style="155" customWidth="1"/>
    <col min="5890" max="5892" width="19.7109375" style="155" customWidth="1"/>
    <col min="5893" max="5893" width="11.7109375" style="155" customWidth="1"/>
    <col min="5894" max="5895" width="17.5703125" style="155" customWidth="1"/>
    <col min="5896" max="6144" width="9.140625" style="155"/>
    <col min="6145" max="6145" width="26.42578125" style="155" customWidth="1"/>
    <col min="6146" max="6148" width="19.7109375" style="155" customWidth="1"/>
    <col min="6149" max="6149" width="11.7109375" style="155" customWidth="1"/>
    <col min="6150" max="6151" width="17.5703125" style="155" customWidth="1"/>
    <col min="6152" max="6400" width="9.140625" style="155"/>
    <col min="6401" max="6401" width="26.42578125" style="155" customWidth="1"/>
    <col min="6402" max="6404" width="19.7109375" style="155" customWidth="1"/>
    <col min="6405" max="6405" width="11.7109375" style="155" customWidth="1"/>
    <col min="6406" max="6407" width="17.5703125" style="155" customWidth="1"/>
    <col min="6408" max="6656" width="9.140625" style="155"/>
    <col min="6657" max="6657" width="26.42578125" style="155" customWidth="1"/>
    <col min="6658" max="6660" width="19.7109375" style="155" customWidth="1"/>
    <col min="6661" max="6661" width="11.7109375" style="155" customWidth="1"/>
    <col min="6662" max="6663" width="17.5703125" style="155" customWidth="1"/>
    <col min="6664" max="6912" width="9.140625" style="155"/>
    <col min="6913" max="6913" width="26.42578125" style="155" customWidth="1"/>
    <col min="6914" max="6916" width="19.7109375" style="155" customWidth="1"/>
    <col min="6917" max="6917" width="11.7109375" style="155" customWidth="1"/>
    <col min="6918" max="6919" width="17.5703125" style="155" customWidth="1"/>
    <col min="6920" max="7168" width="9.140625" style="155"/>
    <col min="7169" max="7169" width="26.42578125" style="155" customWidth="1"/>
    <col min="7170" max="7172" width="19.7109375" style="155" customWidth="1"/>
    <col min="7173" max="7173" width="11.7109375" style="155" customWidth="1"/>
    <col min="7174" max="7175" width="17.5703125" style="155" customWidth="1"/>
    <col min="7176" max="7424" width="9.140625" style="155"/>
    <col min="7425" max="7425" width="26.42578125" style="155" customWidth="1"/>
    <col min="7426" max="7428" width="19.7109375" style="155" customWidth="1"/>
    <col min="7429" max="7429" width="11.7109375" style="155" customWidth="1"/>
    <col min="7430" max="7431" width="17.5703125" style="155" customWidth="1"/>
    <col min="7432" max="7680" width="9.140625" style="155"/>
    <col min="7681" max="7681" width="26.42578125" style="155" customWidth="1"/>
    <col min="7682" max="7684" width="19.7109375" style="155" customWidth="1"/>
    <col min="7685" max="7685" width="11.7109375" style="155" customWidth="1"/>
    <col min="7686" max="7687" width="17.5703125" style="155" customWidth="1"/>
    <col min="7688" max="7936" width="9.140625" style="155"/>
    <col min="7937" max="7937" width="26.42578125" style="155" customWidth="1"/>
    <col min="7938" max="7940" width="19.7109375" style="155" customWidth="1"/>
    <col min="7941" max="7941" width="11.7109375" style="155" customWidth="1"/>
    <col min="7942" max="7943" width="17.5703125" style="155" customWidth="1"/>
    <col min="7944" max="8192" width="9.140625" style="155"/>
    <col min="8193" max="8193" width="26.42578125" style="155" customWidth="1"/>
    <col min="8194" max="8196" width="19.7109375" style="155" customWidth="1"/>
    <col min="8197" max="8197" width="11.7109375" style="155" customWidth="1"/>
    <col min="8198" max="8199" width="17.5703125" style="155" customWidth="1"/>
    <col min="8200" max="8448" width="9.140625" style="155"/>
    <col min="8449" max="8449" width="26.42578125" style="155" customWidth="1"/>
    <col min="8450" max="8452" width="19.7109375" style="155" customWidth="1"/>
    <col min="8453" max="8453" width="11.7109375" style="155" customWidth="1"/>
    <col min="8454" max="8455" width="17.5703125" style="155" customWidth="1"/>
    <col min="8456" max="8704" width="9.140625" style="155"/>
    <col min="8705" max="8705" width="26.42578125" style="155" customWidth="1"/>
    <col min="8706" max="8708" width="19.7109375" style="155" customWidth="1"/>
    <col min="8709" max="8709" width="11.7109375" style="155" customWidth="1"/>
    <col min="8710" max="8711" width="17.5703125" style="155" customWidth="1"/>
    <col min="8712" max="8960" width="9.140625" style="155"/>
    <col min="8961" max="8961" width="26.42578125" style="155" customWidth="1"/>
    <col min="8962" max="8964" width="19.7109375" style="155" customWidth="1"/>
    <col min="8965" max="8965" width="11.7109375" style="155" customWidth="1"/>
    <col min="8966" max="8967" width="17.5703125" style="155" customWidth="1"/>
    <col min="8968" max="9216" width="9.140625" style="155"/>
    <col min="9217" max="9217" width="26.42578125" style="155" customWidth="1"/>
    <col min="9218" max="9220" width="19.7109375" style="155" customWidth="1"/>
    <col min="9221" max="9221" width="11.7109375" style="155" customWidth="1"/>
    <col min="9222" max="9223" width="17.5703125" style="155" customWidth="1"/>
    <col min="9224" max="9472" width="9.140625" style="155"/>
    <col min="9473" max="9473" width="26.42578125" style="155" customWidth="1"/>
    <col min="9474" max="9476" width="19.7109375" style="155" customWidth="1"/>
    <col min="9477" max="9477" width="11.7109375" style="155" customWidth="1"/>
    <col min="9478" max="9479" width="17.5703125" style="155" customWidth="1"/>
    <col min="9480" max="9728" width="9.140625" style="155"/>
    <col min="9729" max="9729" width="26.42578125" style="155" customWidth="1"/>
    <col min="9730" max="9732" width="19.7109375" style="155" customWidth="1"/>
    <col min="9733" max="9733" width="11.7109375" style="155" customWidth="1"/>
    <col min="9734" max="9735" width="17.5703125" style="155" customWidth="1"/>
    <col min="9736" max="9984" width="9.140625" style="155"/>
    <col min="9985" max="9985" width="26.42578125" style="155" customWidth="1"/>
    <col min="9986" max="9988" width="19.7109375" style="155" customWidth="1"/>
    <col min="9989" max="9989" width="11.7109375" style="155" customWidth="1"/>
    <col min="9990" max="9991" width="17.5703125" style="155" customWidth="1"/>
    <col min="9992" max="10240" width="9.140625" style="155"/>
    <col min="10241" max="10241" width="26.42578125" style="155" customWidth="1"/>
    <col min="10242" max="10244" width="19.7109375" style="155" customWidth="1"/>
    <col min="10245" max="10245" width="11.7109375" style="155" customWidth="1"/>
    <col min="10246" max="10247" width="17.5703125" style="155" customWidth="1"/>
    <col min="10248" max="10496" width="9.140625" style="155"/>
    <col min="10497" max="10497" width="26.42578125" style="155" customWidth="1"/>
    <col min="10498" max="10500" width="19.7109375" style="155" customWidth="1"/>
    <col min="10501" max="10501" width="11.7109375" style="155" customWidth="1"/>
    <col min="10502" max="10503" width="17.5703125" style="155" customWidth="1"/>
    <col min="10504" max="10752" width="9.140625" style="155"/>
    <col min="10753" max="10753" width="26.42578125" style="155" customWidth="1"/>
    <col min="10754" max="10756" width="19.7109375" style="155" customWidth="1"/>
    <col min="10757" max="10757" width="11.7109375" style="155" customWidth="1"/>
    <col min="10758" max="10759" width="17.5703125" style="155" customWidth="1"/>
    <col min="10760" max="11008" width="9.140625" style="155"/>
    <col min="11009" max="11009" width="26.42578125" style="155" customWidth="1"/>
    <col min="11010" max="11012" width="19.7109375" style="155" customWidth="1"/>
    <col min="11013" max="11013" width="11.7109375" style="155" customWidth="1"/>
    <col min="11014" max="11015" width="17.5703125" style="155" customWidth="1"/>
    <col min="11016" max="11264" width="9.140625" style="155"/>
    <col min="11265" max="11265" width="26.42578125" style="155" customWidth="1"/>
    <col min="11266" max="11268" width="19.7109375" style="155" customWidth="1"/>
    <col min="11269" max="11269" width="11.7109375" style="155" customWidth="1"/>
    <col min="11270" max="11271" width="17.5703125" style="155" customWidth="1"/>
    <col min="11272" max="11520" width="9.140625" style="155"/>
    <col min="11521" max="11521" width="26.42578125" style="155" customWidth="1"/>
    <col min="11522" max="11524" width="19.7109375" style="155" customWidth="1"/>
    <col min="11525" max="11525" width="11.7109375" style="155" customWidth="1"/>
    <col min="11526" max="11527" width="17.5703125" style="155" customWidth="1"/>
    <col min="11528" max="11776" width="9.140625" style="155"/>
    <col min="11777" max="11777" width="26.42578125" style="155" customWidth="1"/>
    <col min="11778" max="11780" width="19.7109375" style="155" customWidth="1"/>
    <col min="11781" max="11781" width="11.7109375" style="155" customWidth="1"/>
    <col min="11782" max="11783" width="17.5703125" style="155" customWidth="1"/>
    <col min="11784" max="12032" width="9.140625" style="155"/>
    <col min="12033" max="12033" width="26.42578125" style="155" customWidth="1"/>
    <col min="12034" max="12036" width="19.7109375" style="155" customWidth="1"/>
    <col min="12037" max="12037" width="11.7109375" style="155" customWidth="1"/>
    <col min="12038" max="12039" width="17.5703125" style="155" customWidth="1"/>
    <col min="12040" max="12288" width="9.140625" style="155"/>
    <col min="12289" max="12289" width="26.42578125" style="155" customWidth="1"/>
    <col min="12290" max="12292" width="19.7109375" style="155" customWidth="1"/>
    <col min="12293" max="12293" width="11.7109375" style="155" customWidth="1"/>
    <col min="12294" max="12295" width="17.5703125" style="155" customWidth="1"/>
    <col min="12296" max="12544" width="9.140625" style="155"/>
    <col min="12545" max="12545" width="26.42578125" style="155" customWidth="1"/>
    <col min="12546" max="12548" width="19.7109375" style="155" customWidth="1"/>
    <col min="12549" max="12549" width="11.7109375" style="155" customWidth="1"/>
    <col min="12550" max="12551" width="17.5703125" style="155" customWidth="1"/>
    <col min="12552" max="12800" width="9.140625" style="155"/>
    <col min="12801" max="12801" width="26.42578125" style="155" customWidth="1"/>
    <col min="12802" max="12804" width="19.7109375" style="155" customWidth="1"/>
    <col min="12805" max="12805" width="11.7109375" style="155" customWidth="1"/>
    <col min="12806" max="12807" width="17.5703125" style="155" customWidth="1"/>
    <col min="12808" max="13056" width="9.140625" style="155"/>
    <col min="13057" max="13057" width="26.42578125" style="155" customWidth="1"/>
    <col min="13058" max="13060" width="19.7109375" style="155" customWidth="1"/>
    <col min="13061" max="13061" width="11.7109375" style="155" customWidth="1"/>
    <col min="13062" max="13063" width="17.5703125" style="155" customWidth="1"/>
    <col min="13064" max="13312" width="9.140625" style="155"/>
    <col min="13313" max="13313" width="26.42578125" style="155" customWidth="1"/>
    <col min="13314" max="13316" width="19.7109375" style="155" customWidth="1"/>
    <col min="13317" max="13317" width="11.7109375" style="155" customWidth="1"/>
    <col min="13318" max="13319" width="17.5703125" style="155" customWidth="1"/>
    <col min="13320" max="13568" width="9.140625" style="155"/>
    <col min="13569" max="13569" width="26.42578125" style="155" customWidth="1"/>
    <col min="13570" max="13572" width="19.7109375" style="155" customWidth="1"/>
    <col min="13573" max="13573" width="11.7109375" style="155" customWidth="1"/>
    <col min="13574" max="13575" width="17.5703125" style="155" customWidth="1"/>
    <col min="13576" max="13824" width="9.140625" style="155"/>
    <col min="13825" max="13825" width="26.42578125" style="155" customWidth="1"/>
    <col min="13826" max="13828" width="19.7109375" style="155" customWidth="1"/>
    <col min="13829" max="13829" width="11.7109375" style="155" customWidth="1"/>
    <col min="13830" max="13831" width="17.5703125" style="155" customWidth="1"/>
    <col min="13832" max="14080" width="9.140625" style="155"/>
    <col min="14081" max="14081" width="26.42578125" style="155" customWidth="1"/>
    <col min="14082" max="14084" width="19.7109375" style="155" customWidth="1"/>
    <col min="14085" max="14085" width="11.7109375" style="155" customWidth="1"/>
    <col min="14086" max="14087" width="17.5703125" style="155" customWidth="1"/>
    <col min="14088" max="14336" width="9.140625" style="155"/>
    <col min="14337" max="14337" width="26.42578125" style="155" customWidth="1"/>
    <col min="14338" max="14340" width="19.7109375" style="155" customWidth="1"/>
    <col min="14341" max="14341" width="11.7109375" style="155" customWidth="1"/>
    <col min="14342" max="14343" width="17.5703125" style="155" customWidth="1"/>
    <col min="14344" max="14592" width="9.140625" style="155"/>
    <col min="14593" max="14593" width="26.42578125" style="155" customWidth="1"/>
    <col min="14594" max="14596" width="19.7109375" style="155" customWidth="1"/>
    <col min="14597" max="14597" width="11.7109375" style="155" customWidth="1"/>
    <col min="14598" max="14599" width="17.5703125" style="155" customWidth="1"/>
    <col min="14600" max="14848" width="9.140625" style="155"/>
    <col min="14849" max="14849" width="26.42578125" style="155" customWidth="1"/>
    <col min="14850" max="14852" width="19.7109375" style="155" customWidth="1"/>
    <col min="14853" max="14853" width="11.7109375" style="155" customWidth="1"/>
    <col min="14854" max="14855" width="17.5703125" style="155" customWidth="1"/>
    <col min="14856" max="15104" width="9.140625" style="155"/>
    <col min="15105" max="15105" width="26.42578125" style="155" customWidth="1"/>
    <col min="15106" max="15108" width="19.7109375" style="155" customWidth="1"/>
    <col min="15109" max="15109" width="11.7109375" style="155" customWidth="1"/>
    <col min="15110" max="15111" width="17.5703125" style="155" customWidth="1"/>
    <col min="15112" max="15360" width="9.140625" style="155"/>
    <col min="15361" max="15361" width="26.42578125" style="155" customWidth="1"/>
    <col min="15362" max="15364" width="19.7109375" style="155" customWidth="1"/>
    <col min="15365" max="15365" width="11.7109375" style="155" customWidth="1"/>
    <col min="15366" max="15367" width="17.5703125" style="155" customWidth="1"/>
    <col min="15368" max="15616" width="9.140625" style="155"/>
    <col min="15617" max="15617" width="26.42578125" style="155" customWidth="1"/>
    <col min="15618" max="15620" width="19.7109375" style="155" customWidth="1"/>
    <col min="15621" max="15621" width="11.7109375" style="155" customWidth="1"/>
    <col min="15622" max="15623" width="17.5703125" style="155" customWidth="1"/>
    <col min="15624" max="15872" width="9.140625" style="155"/>
    <col min="15873" max="15873" width="26.42578125" style="155" customWidth="1"/>
    <col min="15874" max="15876" width="19.7109375" style="155" customWidth="1"/>
    <col min="15877" max="15877" width="11.7109375" style="155" customWidth="1"/>
    <col min="15878" max="15879" width="17.5703125" style="155" customWidth="1"/>
    <col min="15880" max="16128" width="9.140625" style="155"/>
    <col min="16129" max="16129" width="26.42578125" style="155" customWidth="1"/>
    <col min="16130" max="16132" width="19.7109375" style="155" customWidth="1"/>
    <col min="16133" max="16133" width="11.7109375" style="155" customWidth="1"/>
    <col min="16134" max="16135" width="17.5703125" style="155" customWidth="1"/>
    <col min="16136" max="16384" width="9.140625" style="155"/>
  </cols>
  <sheetData>
    <row r="1" spans="1:6" s="626" customFormat="1" ht="28.9" customHeight="1" thickBot="1">
      <c r="A1" s="626" t="s">
        <v>223</v>
      </c>
    </row>
    <row r="2" spans="1:6" ht="30.6" customHeight="1" outlineLevel="1" thickBot="1">
      <c r="A2" s="355" t="s">
        <v>221</v>
      </c>
      <c r="B2" s="356" t="s">
        <v>115</v>
      </c>
      <c r="C2" s="357" t="s">
        <v>35</v>
      </c>
      <c r="D2" s="357" t="s">
        <v>224</v>
      </c>
      <c r="E2" s="357" t="s">
        <v>153</v>
      </c>
      <c r="F2" s="358"/>
    </row>
    <row r="3" spans="1:6" ht="16.899999999999999" customHeight="1" thickBot="1">
      <c r="A3" s="625" t="s">
        <v>116</v>
      </c>
      <c r="B3" s="625"/>
      <c r="C3" s="625"/>
      <c r="D3" s="625"/>
      <c r="E3" s="625"/>
    </row>
    <row r="4" spans="1:6" ht="18" customHeight="1" outlineLevel="1">
      <c r="A4" s="156" t="s">
        <v>117</v>
      </c>
      <c r="B4" s="243">
        <v>12099.268072321192</v>
      </c>
      <c r="C4" s="167">
        <v>0.3049958529872453</v>
      </c>
      <c r="D4" s="243">
        <v>-646.36993853000638</v>
      </c>
      <c r="E4" s="167">
        <v>-5.0713031233093959E-2</v>
      </c>
    </row>
    <row r="5" spans="1:6" ht="18" customHeight="1" outlineLevel="1">
      <c r="A5" s="156" t="s">
        <v>12</v>
      </c>
      <c r="B5" s="243">
        <v>7975.4978747934547</v>
      </c>
      <c r="C5" s="167">
        <v>0.20104470475245276</v>
      </c>
      <c r="D5" s="243">
        <v>318.8387019484997</v>
      </c>
      <c r="E5" s="167">
        <v>4.1642013148409478E-2</v>
      </c>
    </row>
    <row r="6" spans="1:6" ht="18" customHeight="1" outlineLevel="1">
      <c r="A6" s="156" t="s">
        <v>24</v>
      </c>
      <c r="B6" s="359">
        <v>6112.5864791199983</v>
      </c>
      <c r="C6" s="167">
        <v>0.15408481868604851</v>
      </c>
      <c r="D6" s="359">
        <v>801.55670475998977</v>
      </c>
      <c r="E6" s="167">
        <v>0.15092302977280508</v>
      </c>
    </row>
    <row r="7" spans="1:6" ht="18" customHeight="1" outlineLevel="1">
      <c r="A7" s="156" t="s">
        <v>103</v>
      </c>
      <c r="B7" s="243">
        <v>5429.2094065599949</v>
      </c>
      <c r="C7" s="167">
        <v>0.13685839044993298</v>
      </c>
      <c r="D7" s="243">
        <v>384.0521967699957</v>
      </c>
      <c r="E7" s="167">
        <v>7.612293944473171E-2</v>
      </c>
    </row>
    <row r="8" spans="1:6" ht="18" customHeight="1" outlineLevel="1">
      <c r="A8" s="157" t="s">
        <v>113</v>
      </c>
      <c r="B8" s="360">
        <v>8053.7089391400013</v>
      </c>
      <c r="C8" s="168">
        <v>0.20301623312432052</v>
      </c>
      <c r="D8" s="360">
        <v>1605.1501576000003</v>
      </c>
      <c r="E8" s="168">
        <v>0.24891610854118157</v>
      </c>
    </row>
    <row r="9" spans="1:6" ht="16.899999999999999" customHeight="1" outlineLevel="1" thickBot="1">
      <c r="A9" s="158" t="s">
        <v>74</v>
      </c>
      <c r="B9" s="244">
        <v>39670.270771934636</v>
      </c>
      <c r="C9" s="169">
        <v>1</v>
      </c>
      <c r="D9" s="244">
        <v>2463.227822548477</v>
      </c>
      <c r="E9" s="361">
        <v>6.6203267642077304E-2</v>
      </c>
    </row>
    <row r="10" spans="1:6" ht="16.899999999999999" customHeight="1">
      <c r="A10" s="627"/>
      <c r="B10" s="627"/>
      <c r="C10" s="627"/>
    </row>
    <row r="11" spans="1:6" ht="16.5" customHeight="1" thickBot="1">
      <c r="A11" s="625" t="s">
        <v>50</v>
      </c>
      <c r="B11" s="625"/>
      <c r="C11" s="625"/>
      <c r="D11" s="625"/>
      <c r="E11" s="625"/>
    </row>
    <row r="12" spans="1:6" ht="18" customHeight="1" outlineLevel="1">
      <c r="A12" s="156" t="s">
        <v>154</v>
      </c>
      <c r="B12" s="359">
        <v>1069.8000866799996</v>
      </c>
      <c r="C12" s="167">
        <v>0.52390047178345611</v>
      </c>
      <c r="D12" s="359">
        <v>-197.17068975000072</v>
      </c>
      <c r="E12" s="167">
        <v>-0.15562370767980718</v>
      </c>
    </row>
    <row r="13" spans="1:6" ht="18" customHeight="1" outlineLevel="1">
      <c r="A13" s="156" t="s">
        <v>10</v>
      </c>
      <c r="B13" s="243">
        <v>659.8124911909</v>
      </c>
      <c r="C13" s="167">
        <v>0.32312212321490419</v>
      </c>
      <c r="D13" s="243">
        <v>36.890944449000003</v>
      </c>
      <c r="E13" s="167">
        <v>5.922245689196768E-2</v>
      </c>
    </row>
    <row r="14" spans="1:6" ht="16.899999999999999" customHeight="1" outlineLevel="1">
      <c r="A14" s="156" t="s">
        <v>117</v>
      </c>
      <c r="B14" s="243">
        <v>220.56626325010001</v>
      </c>
      <c r="C14" s="167">
        <v>0.1080152925906486</v>
      </c>
      <c r="D14" s="243">
        <v>83.200528120000001</v>
      </c>
      <c r="E14" s="167">
        <v>0.60568618543190722</v>
      </c>
    </row>
    <row r="15" spans="1:6" ht="16.899999999999999" customHeight="1" outlineLevel="1">
      <c r="A15" s="156" t="s">
        <v>24</v>
      </c>
      <c r="B15" s="243">
        <v>76.403184849999988</v>
      </c>
      <c r="C15" s="167">
        <v>3.741602294396406E-2</v>
      </c>
      <c r="D15" s="243">
        <v>-7.9459004000000055</v>
      </c>
      <c r="E15" s="167">
        <v>-9.4202567537624904E-2</v>
      </c>
    </row>
    <row r="16" spans="1:6" ht="16.899999999999999" customHeight="1" outlineLevel="1">
      <c r="A16" s="157" t="s">
        <v>113</v>
      </c>
      <c r="B16" s="360">
        <v>15.409047330000005</v>
      </c>
      <c r="C16" s="168">
        <v>7.546089467027086E-3</v>
      </c>
      <c r="D16" s="360">
        <v>-1.3226251299999989</v>
      </c>
      <c r="E16" s="168">
        <v>-7.904918848740114E-2</v>
      </c>
    </row>
    <row r="17" spans="1:11" ht="16.899999999999999" customHeight="1" outlineLevel="1" thickBot="1">
      <c r="A17" s="158" t="s">
        <v>74</v>
      </c>
      <c r="B17" s="244">
        <v>2041.9910733009995</v>
      </c>
      <c r="C17" s="169">
        <v>1</v>
      </c>
      <c r="D17" s="244">
        <v>-86.347742711000919</v>
      </c>
      <c r="E17" s="361">
        <v>-4.0570487208796954E-2</v>
      </c>
    </row>
    <row r="18" spans="1:11" ht="16.899999999999999" customHeight="1" thickBot="1">
      <c r="B18" s="362"/>
    </row>
    <row r="19" spans="1:11" ht="30.6" customHeight="1">
      <c r="A19" s="628" t="s">
        <v>221</v>
      </c>
      <c r="B19" s="630" t="s">
        <v>115</v>
      </c>
      <c r="C19" s="630"/>
      <c r="D19" s="631" t="s">
        <v>158</v>
      </c>
      <c r="E19" s="632"/>
      <c r="F19" s="630" t="s">
        <v>35</v>
      </c>
      <c r="G19" s="631"/>
    </row>
    <row r="20" spans="1:11" ht="16.899999999999999" customHeight="1" thickBot="1">
      <c r="A20" s="629"/>
      <c r="B20" s="504">
        <v>45657</v>
      </c>
      <c r="C20" s="504">
        <v>46022</v>
      </c>
      <c r="D20" s="504" t="s">
        <v>109</v>
      </c>
      <c r="E20" s="504" t="s">
        <v>53</v>
      </c>
      <c r="F20" s="504">
        <v>45657</v>
      </c>
      <c r="G20" s="504">
        <v>46022</v>
      </c>
    </row>
    <row r="21" spans="1:11" ht="18" customHeight="1" thickBot="1">
      <c r="A21" s="622" t="s">
        <v>116</v>
      </c>
      <c r="B21" s="622"/>
      <c r="C21" s="622"/>
      <c r="D21" s="622"/>
      <c r="E21" s="622"/>
      <c r="F21" s="622"/>
      <c r="G21" s="622"/>
    </row>
    <row r="22" spans="1:11" ht="16.899999999999999" customHeight="1" outlineLevel="1">
      <c r="A22" s="156" t="s">
        <v>117</v>
      </c>
      <c r="B22" s="243">
        <v>13280.317837471201</v>
      </c>
      <c r="C22" s="243">
        <v>12099.268072321192</v>
      </c>
      <c r="D22" s="359">
        <f>C22-B22</f>
        <v>-1181.0497651500082</v>
      </c>
      <c r="E22" s="506">
        <f>D22/B22</f>
        <v>-8.8932341801158291E-2</v>
      </c>
      <c r="F22" s="167">
        <f>B22/$B$27</f>
        <v>0.34010967491818267</v>
      </c>
      <c r="G22" s="167">
        <f t="shared" ref="G22:G27" si="0">C22/$C$27</f>
        <v>0.3049958529872453</v>
      </c>
    </row>
    <row r="23" spans="1:11" ht="16.899999999999999" customHeight="1" outlineLevel="1">
      <c r="A23" s="507" t="s">
        <v>12</v>
      </c>
      <c r="B23" s="243">
        <v>8618.3057588051543</v>
      </c>
      <c r="C23" s="243">
        <v>7975.4978747934547</v>
      </c>
      <c r="D23" s="359">
        <f t="shared" ref="D23:D27" si="1">C23-B23</f>
        <v>-642.80788401169957</v>
      </c>
      <c r="E23" s="506">
        <f t="shared" ref="E23:E26" si="2">D23/B23</f>
        <v>-7.4586340053548847E-2</v>
      </c>
      <c r="F23" s="167">
        <f>B23/$B$27</f>
        <v>0.22071528752890654</v>
      </c>
      <c r="G23" s="167">
        <f t="shared" si="0"/>
        <v>0.2010447047524527</v>
      </c>
    </row>
    <row r="24" spans="1:11" ht="16.899999999999999" customHeight="1" outlineLevel="1">
      <c r="A24" s="156" t="s">
        <v>24</v>
      </c>
      <c r="B24" s="243">
        <v>5655.3892338140013</v>
      </c>
      <c r="C24" s="243">
        <v>6112.5864791199983</v>
      </c>
      <c r="D24" s="505">
        <f>C24-B24</f>
        <v>457.19724530599706</v>
      </c>
      <c r="E24" s="167">
        <f>D24/B24</f>
        <v>8.0842754831511862E-2</v>
      </c>
      <c r="F24" s="167">
        <f>B24/$B$27</f>
        <v>0.14483483131865527</v>
      </c>
      <c r="G24" s="167">
        <f t="shared" si="0"/>
        <v>0.15408481868604848</v>
      </c>
    </row>
    <row r="25" spans="1:11" ht="16.899999999999999" customHeight="1" outlineLevel="1">
      <c r="A25" s="156" t="s">
        <v>103</v>
      </c>
      <c r="B25" s="243">
        <v>4925.6247808799999</v>
      </c>
      <c r="C25" s="243">
        <v>5429.2094065599949</v>
      </c>
      <c r="D25" s="505">
        <f>C25-B25</f>
        <v>503.58462567999504</v>
      </c>
      <c r="E25" s="509">
        <f>D25/B25</f>
        <v>0.10223771563655847</v>
      </c>
      <c r="F25" s="509">
        <f>B25/$B$27</f>
        <v>0.12614552328463233</v>
      </c>
      <c r="G25" s="509">
        <f t="shared" si="0"/>
        <v>0.13685839044993295</v>
      </c>
    </row>
    <row r="26" spans="1:11" s="512" customFormat="1" ht="16.899999999999999" customHeight="1" outlineLevel="1">
      <c r="A26" s="157" t="s">
        <v>113</v>
      </c>
      <c r="B26" s="243">
        <v>6567.5251628200003</v>
      </c>
      <c r="C26" s="243">
        <v>8053.7089391400013</v>
      </c>
      <c r="D26" s="510">
        <f t="shared" si="1"/>
        <v>1486.183776320001</v>
      </c>
      <c r="E26" s="511">
        <f t="shared" si="2"/>
        <v>0.22629281799079629</v>
      </c>
      <c r="F26" s="168">
        <f>B26/$B$27</f>
        <v>0.16819468294962325</v>
      </c>
      <c r="G26" s="168">
        <f t="shared" si="0"/>
        <v>0.20301623312432049</v>
      </c>
      <c r="I26" s="155"/>
      <c r="J26" s="155"/>
      <c r="K26" s="155"/>
    </row>
    <row r="27" spans="1:11" ht="16.899999999999999" customHeight="1" outlineLevel="1" thickBot="1">
      <c r="A27" s="513" t="s">
        <v>6</v>
      </c>
      <c r="B27" s="244">
        <f>SUM(B22:B26)</f>
        <v>39047.162773790355</v>
      </c>
      <c r="C27" s="244">
        <f>SUM(C22:C26)</f>
        <v>39670.270771934644</v>
      </c>
      <c r="D27" s="244">
        <f t="shared" si="1"/>
        <v>623.10799814428901</v>
      </c>
      <c r="E27" s="169">
        <f>D27/B27</f>
        <v>1.5957830323142918E-2</v>
      </c>
      <c r="F27" s="169">
        <f t="shared" ref="F27" si="3">B27/$B$27</f>
        <v>1</v>
      </c>
      <c r="G27" s="169">
        <f t="shared" si="0"/>
        <v>1</v>
      </c>
      <c r="H27" s="514"/>
    </row>
    <row r="28" spans="1:11" s="624" customFormat="1" ht="18" customHeight="1">
      <c r="A28" s="623"/>
      <c r="B28" s="623"/>
      <c r="C28" s="623"/>
      <c r="D28" s="623"/>
      <c r="E28" s="623"/>
      <c r="F28" s="623"/>
      <c r="G28" s="623"/>
      <c r="H28" s="623"/>
      <c r="I28" s="623"/>
      <c r="J28" s="623"/>
      <c r="K28" s="623"/>
    </row>
    <row r="29" spans="1:11" s="515" customFormat="1" ht="18" customHeight="1" thickBot="1">
      <c r="A29" s="625" t="s">
        <v>50</v>
      </c>
      <c r="B29" s="625"/>
      <c r="C29" s="625"/>
      <c r="D29" s="625"/>
      <c r="E29" s="625"/>
      <c r="F29" s="625"/>
      <c r="G29" s="625"/>
    </row>
    <row r="30" spans="1:11" ht="16.899999999999999" customHeight="1" outlineLevel="1">
      <c r="A30" s="516" t="s">
        <v>103</v>
      </c>
      <c r="B30" s="243">
        <v>1459.0163561299994</v>
      </c>
      <c r="C30" s="359">
        <v>1069.8000866799996</v>
      </c>
      <c r="D30" s="359">
        <f t="shared" ref="D30:D33" si="4">C30-B30</f>
        <v>-389.2162694499998</v>
      </c>
      <c r="E30" s="506">
        <f t="shared" ref="E30:E33" si="5">D30/B30</f>
        <v>-0.26676621397335476</v>
      </c>
      <c r="F30" s="167">
        <f>B30/$B$35</f>
        <v>0.53526745040535229</v>
      </c>
      <c r="G30" s="167">
        <f>C30/$C$35</f>
        <v>0.52390047178345611</v>
      </c>
    </row>
    <row r="31" spans="1:11" ht="16.899999999999999" customHeight="1" outlineLevel="1">
      <c r="A31" s="156" t="s">
        <v>10</v>
      </c>
      <c r="B31" s="243">
        <v>1055.1970917518997</v>
      </c>
      <c r="C31" s="243">
        <v>659.8124911909</v>
      </c>
      <c r="D31" s="359">
        <f t="shared" si="4"/>
        <v>-395.38460056099973</v>
      </c>
      <c r="E31" s="506">
        <f t="shared" si="5"/>
        <v>-0.37470213256990614</v>
      </c>
      <c r="F31" s="167">
        <f t="shared" ref="F31:F35" si="6">B31/$B$35</f>
        <v>0.38711879726648979</v>
      </c>
      <c r="G31" s="167">
        <f t="shared" ref="G31:G35" si="7">C31/$C$35</f>
        <v>0.32312212321490413</v>
      </c>
    </row>
    <row r="32" spans="1:11" ht="16.899999999999999" customHeight="1" outlineLevel="1">
      <c r="A32" s="156" t="s">
        <v>117</v>
      </c>
      <c r="B32" s="243">
        <v>111.37140181010002</v>
      </c>
      <c r="C32" s="243">
        <v>220.56626325010001</v>
      </c>
      <c r="D32" s="359">
        <f>C32-B32</f>
        <v>109.19486143999998</v>
      </c>
      <c r="E32" s="528">
        <f>D32/B32</f>
        <v>0.98045691860993833</v>
      </c>
      <c r="F32" s="167">
        <f t="shared" si="6"/>
        <v>4.0858682662808114E-2</v>
      </c>
      <c r="G32" s="167">
        <f t="shared" si="7"/>
        <v>0.10801529259064857</v>
      </c>
    </row>
    <row r="33" spans="1:7" ht="16.899999999999999" customHeight="1" outlineLevel="1">
      <c r="A33" s="156" t="s">
        <v>24</v>
      </c>
      <c r="B33" s="243">
        <v>93.404880860000006</v>
      </c>
      <c r="C33" s="243">
        <v>76.403184849999988</v>
      </c>
      <c r="D33" s="359">
        <f t="shared" si="4"/>
        <v>-17.001696010000018</v>
      </c>
      <c r="E33" s="506">
        <f t="shared" si="5"/>
        <v>-0.18202149452428537</v>
      </c>
      <c r="F33" s="167">
        <f t="shared" si="6"/>
        <v>3.4267328274483824E-2</v>
      </c>
      <c r="G33" s="167">
        <f t="shared" si="7"/>
        <v>3.7416022943964053E-2</v>
      </c>
    </row>
    <row r="34" spans="1:7" ht="16.899999999999999" customHeight="1" outlineLevel="1">
      <c r="A34" s="517" t="s">
        <v>113</v>
      </c>
      <c r="B34" s="243">
        <v>6.7810126999999998</v>
      </c>
      <c r="C34" s="360">
        <v>15.409047330000005</v>
      </c>
      <c r="D34" s="359">
        <f>C34-B34</f>
        <v>8.6280346300000055</v>
      </c>
      <c r="E34" s="508">
        <f>D34/B34</f>
        <v>1.2723814291042408</v>
      </c>
      <c r="F34" s="167">
        <f t="shared" si="6"/>
        <v>2.4877413908661549E-3</v>
      </c>
      <c r="G34" s="167">
        <f t="shared" si="7"/>
        <v>7.5460894670270843E-3</v>
      </c>
    </row>
    <row r="35" spans="1:7" ht="16.899999999999999" customHeight="1" outlineLevel="1" thickBot="1">
      <c r="A35" s="158" t="s">
        <v>6</v>
      </c>
      <c r="B35" s="244">
        <f>SUM(B30:B34)</f>
        <v>2725.7707432519987</v>
      </c>
      <c r="C35" s="244">
        <f>SUM(C30:C34)</f>
        <v>2041.9910733009997</v>
      </c>
      <c r="D35" s="526">
        <f>C35-B35</f>
        <v>-683.77966995099905</v>
      </c>
      <c r="E35" s="527">
        <f>D35/B35</f>
        <v>-0.25085736635914258</v>
      </c>
      <c r="F35" s="169">
        <f t="shared" si="6"/>
        <v>1</v>
      </c>
      <c r="G35" s="169">
        <f t="shared" si="7"/>
        <v>1</v>
      </c>
    </row>
  </sheetData>
  <sortState xmlns:xlrd2="http://schemas.microsoft.com/office/spreadsheetml/2017/richdata2" ref="A12:E15">
    <sortCondition descending="1" ref="B12:B15"/>
  </sortState>
  <mergeCells count="11">
    <mergeCell ref="A21:G21"/>
    <mergeCell ref="A28:XFD28"/>
    <mergeCell ref="A29:G29"/>
    <mergeCell ref="A1:XFD1"/>
    <mergeCell ref="A3:E3"/>
    <mergeCell ref="A10:C10"/>
    <mergeCell ref="A11:E11"/>
    <mergeCell ref="A19:A20"/>
    <mergeCell ref="B19:C19"/>
    <mergeCell ref="D19:E19"/>
    <mergeCell ref="F19:G19"/>
  </mergeCells>
  <conditionalFormatting sqref="D22:D23">
    <cfRule type="cellIs" dxfId="3" priority="2" operator="lessThan">
      <formula>0</formula>
    </cfRule>
  </conditionalFormatting>
  <conditionalFormatting sqref="D30:D35">
    <cfRule type="cellIs" dxfId="2" priority="1" operator="lessThan">
      <formula>0</formula>
    </cfRule>
  </conditionalFormatting>
  <conditionalFormatting sqref="D4:E9">
    <cfRule type="cellIs" dxfId="1" priority="5" operator="lessThan">
      <formula>0</formula>
    </cfRule>
  </conditionalFormatting>
  <conditionalFormatting sqref="D12:E17">
    <cfRule type="cellIs" dxfId="0" priority="4" operator="lessThan">
      <formula>0</formula>
    </cfRule>
  </conditionalFormatting>
  <pageMargins left="0.75" right="0.75" top="1" bottom="1" header="0.5" footer="0.5"/>
  <pageSetup paperSize="9" orientation="portrait"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70C0"/>
  </sheetPr>
  <dimension ref="A1:I43"/>
  <sheetViews>
    <sheetView zoomScaleNormal="100" workbookViewId="0">
      <pane ySplit="1" topLeftCell="A2" activePane="bottomLeft" state="frozen"/>
      <selection sqref="A1:XFD1"/>
      <selection pane="bottomLeft" sqref="A1:XFD1"/>
    </sheetView>
  </sheetViews>
  <sheetFormatPr defaultColWidth="9.140625" defaultRowHeight="12.75" outlineLevelCol="1"/>
  <cols>
    <col min="1" max="1" width="44.7109375" style="138" customWidth="1"/>
    <col min="2" max="2" width="15" style="138" hidden="1" customWidth="1" outlineLevel="1"/>
    <col min="3" max="3" width="15" style="138" customWidth="1" collapsed="1"/>
    <col min="4" max="4" width="15" style="138" hidden="1" customWidth="1" outlineLevel="1"/>
    <col min="5" max="5" width="15" style="138" customWidth="1" collapsed="1"/>
    <col min="6" max="6" width="2.28515625" style="138" customWidth="1"/>
    <col min="7" max="7" width="43" style="138" customWidth="1"/>
    <col min="8" max="8" width="13.7109375" style="138" customWidth="1"/>
    <col min="9" max="9" width="11.7109375" style="138" customWidth="1"/>
    <col min="10" max="17" width="9.140625" style="138"/>
    <col min="18" max="18" width="16.85546875" style="138" customWidth="1"/>
    <col min="19" max="16384" width="9.140625" style="138"/>
  </cols>
  <sheetData>
    <row r="1" spans="1:9" s="603" customFormat="1" ht="28.9" customHeight="1" thickBot="1">
      <c r="A1" s="603" t="s">
        <v>138</v>
      </c>
    </row>
    <row r="2" spans="1:9" s="140" customFormat="1" ht="42" customHeight="1" thickBot="1">
      <c r="A2" s="217" t="s">
        <v>33</v>
      </c>
      <c r="B2" s="218" t="s">
        <v>226</v>
      </c>
      <c r="C2" s="218" t="s">
        <v>214</v>
      </c>
      <c r="D2" s="218" t="s">
        <v>227</v>
      </c>
      <c r="E2" s="218" t="s">
        <v>228</v>
      </c>
      <c r="F2" s="219"/>
      <c r="G2" s="217" t="s">
        <v>33</v>
      </c>
      <c r="H2" s="218" t="s">
        <v>214</v>
      </c>
      <c r="I2" s="218" t="s">
        <v>228</v>
      </c>
    </row>
    <row r="3" spans="1:9" ht="19.899999999999999" customHeight="1">
      <c r="A3" s="159" t="s">
        <v>133</v>
      </c>
      <c r="B3" s="161">
        <v>4.2374322339024939E-3</v>
      </c>
      <c r="C3" s="160">
        <v>0.17875322711098707</v>
      </c>
      <c r="D3" s="161">
        <v>0.39809362535559245</v>
      </c>
      <c r="E3" s="161">
        <v>0.69247439136502731</v>
      </c>
      <c r="F3" s="290"/>
      <c r="G3" s="159" t="s">
        <v>229</v>
      </c>
      <c r="H3" s="160">
        <v>-2.8395495070853261E-2</v>
      </c>
      <c r="I3" s="160">
        <v>-0.11893935595158112</v>
      </c>
    </row>
    <row r="4" spans="1:9" ht="19.899999999999999" customHeight="1">
      <c r="A4" s="159" t="s">
        <v>1</v>
      </c>
      <c r="B4" s="68">
        <v>2.6771424989166282E-2</v>
      </c>
      <c r="C4" s="68">
        <v>0.14708521773658706</v>
      </c>
      <c r="D4" s="161">
        <v>-2.2546471062317441E-2</v>
      </c>
      <c r="E4" s="68">
        <v>0.18401160223108715</v>
      </c>
      <c r="F4" s="290"/>
      <c r="G4" s="159" t="s">
        <v>129</v>
      </c>
      <c r="H4" s="68">
        <v>-4.2553797845495955E-3</v>
      </c>
      <c r="I4" s="161">
        <v>-8.258529363264322E-2</v>
      </c>
    </row>
    <row r="5" spans="1:9" ht="19.899999999999999" customHeight="1">
      <c r="A5" s="162" t="s">
        <v>134</v>
      </c>
      <c r="B5" s="164">
        <v>3.6638242917019788E-2</v>
      </c>
      <c r="C5" s="164">
        <v>0.12482866462320669</v>
      </c>
      <c r="D5" s="165">
        <v>0.10101981936054383</v>
      </c>
      <c r="E5" s="163">
        <v>0.19346017119342407</v>
      </c>
      <c r="F5" s="290"/>
      <c r="G5" s="159" t="s">
        <v>149</v>
      </c>
      <c r="H5" s="160">
        <v>-2.7981057261335894E-2</v>
      </c>
      <c r="I5" s="161">
        <v>-4.8305468970837873E-2</v>
      </c>
    </row>
    <row r="6" spans="1:9" ht="19.899999999999999" customHeight="1">
      <c r="A6" s="162" t="s">
        <v>137</v>
      </c>
      <c r="B6" s="163">
        <v>3.6248224845710155E-3</v>
      </c>
      <c r="C6" s="164">
        <v>6.0587195177090172E-2</v>
      </c>
      <c r="D6" s="163">
        <v>0.14801213604612484</v>
      </c>
      <c r="E6" s="164">
        <v>0.59966887998855589</v>
      </c>
      <c r="F6" s="290"/>
      <c r="G6" s="159" t="s">
        <v>128</v>
      </c>
      <c r="H6" s="68">
        <v>-2.5247830743751809E-2</v>
      </c>
      <c r="I6" s="68">
        <v>-8.2287828101480498E-3</v>
      </c>
    </row>
    <row r="7" spans="1:9" ht="19.899999999999999" customHeight="1">
      <c r="A7" s="159" t="s">
        <v>140</v>
      </c>
      <c r="B7" s="160">
        <v>3.2999999999999918E-2</v>
      </c>
      <c r="C7" s="161">
        <v>5.0000000000000044E-2</v>
      </c>
      <c r="D7" s="161">
        <v>0.11898743649999988</v>
      </c>
      <c r="E7" s="160">
        <v>0.13361487260000016</v>
      </c>
      <c r="F7" s="290"/>
      <c r="G7" s="159" t="s">
        <v>131</v>
      </c>
      <c r="H7" s="160">
        <v>2.9230775933888342E-2</v>
      </c>
      <c r="I7" s="160">
        <v>2.0699111301410333E-2</v>
      </c>
    </row>
    <row r="8" spans="1:9" ht="19.899999999999999" customHeight="1">
      <c r="A8" s="159" t="s">
        <v>141</v>
      </c>
      <c r="B8" s="161">
        <v>4.0379178082191783E-2</v>
      </c>
      <c r="C8" s="160">
        <v>4.2106849315068494E-2</v>
      </c>
      <c r="D8" s="160">
        <v>0.16839999999999999</v>
      </c>
      <c r="E8" s="161">
        <v>0.15329999999999999</v>
      </c>
      <c r="F8" s="290"/>
      <c r="G8" s="159" t="s">
        <v>136</v>
      </c>
      <c r="H8" s="161">
        <v>1.5062072000000093E-2</v>
      </c>
      <c r="I8" s="161">
        <v>7.9595712313172085E-2</v>
      </c>
    </row>
    <row r="9" spans="1:9" ht="19.899999999999999" customHeight="1">
      <c r="A9" s="159" t="s">
        <v>130</v>
      </c>
      <c r="B9" s="160">
        <v>3.2565479452054798E-2</v>
      </c>
      <c r="C9" s="161">
        <v>3.373698630136987E-2</v>
      </c>
      <c r="D9" s="160">
        <v>0.15</v>
      </c>
      <c r="E9" s="161">
        <v>0.1216</v>
      </c>
      <c r="F9" s="290"/>
      <c r="G9" s="159" t="s">
        <v>130</v>
      </c>
      <c r="H9" s="161">
        <v>3.373698630136987E-2</v>
      </c>
      <c r="I9" s="161">
        <v>0.1216</v>
      </c>
    </row>
    <row r="10" spans="1:9" ht="19.899999999999999" customHeight="1">
      <c r="A10" s="162" t="s">
        <v>39</v>
      </c>
      <c r="B10" s="163">
        <v>3.1414269174678038E-2</v>
      </c>
      <c r="C10" s="164">
        <v>3.1763741787341281E-2</v>
      </c>
      <c r="D10" s="163">
        <v>8.0759413846575256E-2</v>
      </c>
      <c r="E10" s="165">
        <v>0.13266790188586763</v>
      </c>
      <c r="F10" s="290"/>
      <c r="G10" s="162" t="s">
        <v>39</v>
      </c>
      <c r="H10" s="164">
        <v>3.1763741787341281E-2</v>
      </c>
      <c r="I10" s="165">
        <v>0.13266790188586763</v>
      </c>
    </row>
    <row r="11" spans="1:9" ht="19.899999999999999" customHeight="1">
      <c r="A11" s="159" t="s">
        <v>132</v>
      </c>
      <c r="B11" s="160">
        <v>-4.2481759213399695E-2</v>
      </c>
      <c r="C11" s="161">
        <v>3.0895246648189323E-2</v>
      </c>
      <c r="D11" s="160">
        <v>4.0823937225021645E-2</v>
      </c>
      <c r="E11" s="160">
        <v>0.14316762053061249</v>
      </c>
      <c r="F11" s="290"/>
      <c r="G11" s="159" t="s">
        <v>140</v>
      </c>
      <c r="H11" s="161">
        <v>5.0000000000000044E-2</v>
      </c>
      <c r="I11" s="160">
        <v>0.13361487260000016</v>
      </c>
    </row>
    <row r="12" spans="1:9" ht="19.899999999999999" customHeight="1">
      <c r="A12" s="159" t="s">
        <v>0</v>
      </c>
      <c r="B12" s="68">
        <v>3.9928820141309482E-2</v>
      </c>
      <c r="C12" s="68">
        <v>2.9777067878109898E-2</v>
      </c>
      <c r="D12" s="160">
        <v>7.2236563474322946E-2</v>
      </c>
      <c r="E12" s="160">
        <v>0.27485275012143617</v>
      </c>
      <c r="F12" s="290"/>
      <c r="G12" s="159" t="s">
        <v>132</v>
      </c>
      <c r="H12" s="161">
        <v>3.0895246648189323E-2</v>
      </c>
      <c r="I12" s="160">
        <v>0.14316762053061249</v>
      </c>
    </row>
    <row r="13" spans="1:9" ht="19.899999999999999" customHeight="1">
      <c r="A13" s="159" t="s">
        <v>131</v>
      </c>
      <c r="B13" s="160">
        <v>2.4517327151229118E-2</v>
      </c>
      <c r="C13" s="160">
        <v>2.9230775933888342E-2</v>
      </c>
      <c r="D13" s="160">
        <v>0.10691277802350574</v>
      </c>
      <c r="E13" s="160">
        <v>2.0699111301410333E-2</v>
      </c>
      <c r="F13" s="290"/>
      <c r="G13" s="159" t="s">
        <v>141</v>
      </c>
      <c r="H13" s="160">
        <v>4.2106849315068494E-2</v>
      </c>
      <c r="I13" s="161">
        <v>0.15329999999999999</v>
      </c>
    </row>
    <row r="14" spans="1:9" ht="19.899999999999999" customHeight="1">
      <c r="A14" s="159" t="s">
        <v>136</v>
      </c>
      <c r="B14" s="160">
        <v>5.1864788000000273E-2</v>
      </c>
      <c r="C14" s="161">
        <v>1.5062072000000093E-2</v>
      </c>
      <c r="D14" s="160">
        <v>0.1198020174991854</v>
      </c>
      <c r="E14" s="161">
        <v>7.9595712313172085E-2</v>
      </c>
      <c r="F14" s="290"/>
      <c r="G14" s="159" t="s">
        <v>148</v>
      </c>
      <c r="H14" s="161">
        <v>-2.3482281060223896E-2</v>
      </c>
      <c r="I14" s="161">
        <v>0.16421450369004664</v>
      </c>
    </row>
    <row r="15" spans="1:9" ht="19.899999999999999" customHeight="1">
      <c r="A15" s="162" t="s">
        <v>38</v>
      </c>
      <c r="B15" s="164">
        <v>4.5081312886138078E-2</v>
      </c>
      <c r="C15" s="165">
        <v>1.3365744374600995E-2</v>
      </c>
      <c r="D15" s="165">
        <v>-6.392266371675448E-2</v>
      </c>
      <c r="E15" s="164">
        <v>0.25415297924819225</v>
      </c>
      <c r="F15" s="290"/>
      <c r="G15" s="159" t="s">
        <v>1</v>
      </c>
      <c r="H15" s="68">
        <v>0.14708521773658706</v>
      </c>
      <c r="I15" s="68">
        <v>0.18401160223108715</v>
      </c>
    </row>
    <row r="16" spans="1:9" ht="19.899999999999999" customHeight="1">
      <c r="A16" s="159" t="s">
        <v>129</v>
      </c>
      <c r="B16" s="68">
        <v>-8.4845580215648919E-3</v>
      </c>
      <c r="C16" s="68">
        <v>-4.2553797845495955E-3</v>
      </c>
      <c r="D16" s="161">
        <v>-8.4845580215648919E-3</v>
      </c>
      <c r="E16" s="161">
        <v>-8.258529363264322E-2</v>
      </c>
      <c r="F16" s="290"/>
      <c r="G16" s="162" t="s">
        <v>134</v>
      </c>
      <c r="H16" s="164">
        <v>0.12482866462320669</v>
      </c>
      <c r="I16" s="163">
        <v>0.19346017119342407</v>
      </c>
    </row>
    <row r="17" spans="1:9" ht="19.899999999999999" customHeight="1">
      <c r="A17" s="159" t="s">
        <v>148</v>
      </c>
      <c r="B17" s="68">
        <v>0.12218243265327906</v>
      </c>
      <c r="C17" s="161">
        <v>-2.3482281060223896E-2</v>
      </c>
      <c r="D17" s="161">
        <v>0.22654649141472127</v>
      </c>
      <c r="E17" s="161">
        <v>0.16421450369004664</v>
      </c>
      <c r="F17" s="290"/>
      <c r="G17" s="162" t="s">
        <v>38</v>
      </c>
      <c r="H17" s="165">
        <v>1.3365744374600995E-2</v>
      </c>
      <c r="I17" s="164">
        <v>0.25415297924819225</v>
      </c>
    </row>
    <row r="18" spans="1:9" ht="19.899999999999999" customHeight="1">
      <c r="A18" s="159" t="s">
        <v>128</v>
      </c>
      <c r="B18" s="160">
        <v>-2.0756916196864705E-2</v>
      </c>
      <c r="C18" s="68">
        <v>-2.5247830743751809E-2</v>
      </c>
      <c r="D18" s="68">
        <v>-9.6496110754299425E-2</v>
      </c>
      <c r="E18" s="68">
        <v>-8.2287828101480498E-3</v>
      </c>
      <c r="G18" s="159" t="s">
        <v>0</v>
      </c>
      <c r="H18" s="68">
        <v>2.9777067878109898E-2</v>
      </c>
      <c r="I18" s="160">
        <v>0.27485275012143617</v>
      </c>
    </row>
    <row r="19" spans="1:9" ht="19.899999999999999" customHeight="1">
      <c r="A19" s="159" t="s">
        <v>149</v>
      </c>
      <c r="B19" s="161">
        <v>-3.6201347461365878E-2</v>
      </c>
      <c r="C19" s="160">
        <v>-2.7981057261335894E-2</v>
      </c>
      <c r="D19" s="160">
        <v>4.075504795451157E-2</v>
      </c>
      <c r="E19" s="161">
        <v>-4.8305468970837873E-2</v>
      </c>
      <c r="G19" s="162" t="s">
        <v>137</v>
      </c>
      <c r="H19" s="164">
        <v>6.0587195177090172E-2</v>
      </c>
      <c r="I19" s="164">
        <v>0.59966887998855589</v>
      </c>
    </row>
    <row r="20" spans="1:9" ht="19.899999999999999" customHeight="1" thickBot="1">
      <c r="A20" s="317" t="s">
        <v>229</v>
      </c>
      <c r="B20" s="363">
        <v>4.6156542960301916E-2</v>
      </c>
      <c r="C20" s="366">
        <v>-2.8395495070853261E-2</v>
      </c>
      <c r="D20" s="363">
        <v>-3.9126633975768654E-2</v>
      </c>
      <c r="E20" s="366">
        <v>-0.11893935595158112</v>
      </c>
      <c r="F20" s="248"/>
      <c r="G20" s="317" t="s">
        <v>133</v>
      </c>
      <c r="H20" s="366">
        <v>0.17875322711098707</v>
      </c>
      <c r="I20" s="363">
        <v>0.69247439136502731</v>
      </c>
    </row>
    <row r="21" spans="1:9" ht="27" customHeight="1">
      <c r="A21" s="633" t="s">
        <v>225</v>
      </c>
      <c r="B21" s="633"/>
      <c r="C21" s="633"/>
      <c r="D21" s="633"/>
      <c r="E21" s="633"/>
      <c r="G21" s="316" t="s">
        <v>222</v>
      </c>
    </row>
    <row r="22" spans="1:9" ht="27" customHeight="1">
      <c r="A22" s="634" t="s">
        <v>142</v>
      </c>
      <c r="B22" s="634"/>
      <c r="C22" s="634"/>
      <c r="D22" s="634"/>
      <c r="E22" s="634"/>
      <c r="F22" s="292"/>
    </row>
    <row r="23" spans="1:9" ht="27" customHeight="1">
      <c r="A23" s="634" t="s">
        <v>150</v>
      </c>
      <c r="B23" s="634"/>
      <c r="C23" s="634"/>
      <c r="D23" s="634"/>
      <c r="E23" s="634"/>
      <c r="F23" s="292"/>
      <c r="G23" s="292"/>
    </row>
    <row r="24" spans="1:9" ht="85.9" customHeight="1">
      <c r="A24" s="634" t="s">
        <v>97</v>
      </c>
      <c r="B24" s="634"/>
      <c r="C24" s="634"/>
      <c r="D24" s="634"/>
      <c r="E24" s="634"/>
      <c r="F24" s="292"/>
      <c r="G24" s="292"/>
    </row>
    <row r="25" spans="1:9">
      <c r="C25" s="291"/>
    </row>
    <row r="26" spans="1:9">
      <c r="A26" s="6"/>
      <c r="B26" s="370"/>
      <c r="C26" s="6"/>
      <c r="D26" s="6"/>
    </row>
    <row r="27" spans="1:9">
      <c r="A27" s="6"/>
      <c r="B27" s="370"/>
      <c r="C27" s="530"/>
      <c r="D27" s="529"/>
      <c r="E27" s="530"/>
      <c r="H27" s="531"/>
    </row>
    <row r="28" spans="1:9">
      <c r="A28" s="6"/>
      <c r="B28" s="370"/>
      <c r="C28" s="530"/>
      <c r="D28" s="529"/>
      <c r="E28" s="530"/>
      <c r="H28" s="531"/>
    </row>
    <row r="29" spans="1:9">
      <c r="A29" s="6"/>
      <c r="B29" s="370"/>
      <c r="C29" s="530"/>
      <c r="D29" s="529"/>
      <c r="E29" s="530"/>
      <c r="H29" s="531"/>
    </row>
    <row r="30" spans="1:9">
      <c r="A30" s="6"/>
      <c r="B30" s="370"/>
      <c r="C30" s="530"/>
      <c r="D30" s="529"/>
      <c r="E30" s="530"/>
      <c r="H30" s="531"/>
    </row>
    <row r="31" spans="1:9">
      <c r="A31" s="6"/>
      <c r="B31" s="6"/>
      <c r="C31" s="530"/>
      <c r="D31" s="529"/>
      <c r="E31" s="530"/>
      <c r="H31" s="531"/>
    </row>
    <row r="32" spans="1:9">
      <c r="A32" s="6"/>
      <c r="B32" s="370"/>
      <c r="C32" s="530"/>
      <c r="D32" s="529"/>
      <c r="E32" s="530"/>
      <c r="H32" s="531"/>
    </row>
    <row r="33" spans="1:8">
      <c r="A33" s="6"/>
      <c r="B33" s="370"/>
      <c r="C33" s="530"/>
      <c r="D33" s="529"/>
      <c r="E33" s="530"/>
      <c r="H33" s="531"/>
    </row>
    <row r="34" spans="1:8">
      <c r="A34" s="6"/>
      <c r="B34" s="370"/>
      <c r="C34" s="530"/>
      <c r="D34" s="529"/>
      <c r="E34" s="530"/>
      <c r="H34" s="531"/>
    </row>
    <row r="35" spans="1:8">
      <c r="A35" s="6"/>
      <c r="B35" s="370"/>
      <c r="C35" s="6"/>
      <c r="D35" s="6"/>
    </row>
    <row r="36" spans="1:8">
      <c r="B36" s="371"/>
      <c r="D36" s="6"/>
    </row>
    <row r="37" spans="1:8">
      <c r="A37" s="6"/>
      <c r="B37" s="370"/>
      <c r="C37" s="6"/>
      <c r="D37" s="6"/>
    </row>
    <row r="38" spans="1:8">
      <c r="A38" s="6"/>
      <c r="B38" s="370"/>
      <c r="C38" s="6"/>
      <c r="D38" s="6"/>
    </row>
    <row r="39" spans="1:8">
      <c r="A39" s="6"/>
      <c r="B39" s="370"/>
      <c r="C39" s="6"/>
      <c r="D39" s="6"/>
    </row>
    <row r="40" spans="1:8">
      <c r="A40" s="6"/>
      <c r="B40" s="370"/>
      <c r="C40" s="6"/>
      <c r="D40" s="6"/>
    </row>
    <row r="41" spans="1:8">
      <c r="A41" s="6"/>
      <c r="B41" s="370"/>
      <c r="C41" s="6"/>
      <c r="D41" s="6"/>
    </row>
    <row r="42" spans="1:8">
      <c r="A42" s="6"/>
      <c r="B42" s="370"/>
      <c r="C42" s="6"/>
      <c r="D42" s="6"/>
    </row>
    <row r="43" spans="1:8">
      <c r="A43" s="6"/>
      <c r="B43" s="370"/>
      <c r="C43" s="6"/>
    </row>
  </sheetData>
  <sortState xmlns:xlrd2="http://schemas.microsoft.com/office/spreadsheetml/2017/richdata2" ref="A27:E34">
    <sortCondition descending="1" ref="E27:E34"/>
  </sortState>
  <mergeCells count="5">
    <mergeCell ref="A1:XFD1"/>
    <mergeCell ref="A21:E21"/>
    <mergeCell ref="A22:E22"/>
    <mergeCell ref="A23:E23"/>
    <mergeCell ref="A24:E24"/>
  </mergeCells>
  <pageMargins left="0.75" right="0.75" top="1" bottom="1" header="0.5" footer="0.5"/>
  <pageSetup paperSize="9"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XFD60"/>
  <sheetViews>
    <sheetView zoomScaleNormal="100" workbookViewId="0">
      <selection sqref="A1:XFD1"/>
    </sheetView>
  </sheetViews>
  <sheetFormatPr defaultColWidth="9.140625" defaultRowHeight="12.75" outlineLevelRow="2"/>
  <cols>
    <col min="1" max="1" width="18.42578125" style="15" customWidth="1"/>
    <col min="2" max="2" width="10.7109375" style="15" customWidth="1"/>
    <col min="3" max="4" width="10.140625" style="15" customWidth="1"/>
    <col min="5" max="5" width="10.7109375" style="15" customWidth="1"/>
    <col min="6" max="14" width="10.140625" style="15" customWidth="1"/>
    <col min="15" max="15" width="12" style="15" customWidth="1"/>
    <col min="16" max="16" width="11.42578125" style="15" customWidth="1"/>
    <col min="17" max="17" width="11.7109375" style="15" bestFit="1" customWidth="1"/>
    <col min="18" max="21" width="9.7109375" style="15" customWidth="1"/>
    <col min="22" max="16384" width="9.140625" style="15"/>
  </cols>
  <sheetData>
    <row r="1" spans="1:21" s="560" customFormat="1" ht="25.15" customHeight="1" thickBot="1">
      <c r="A1" s="559" t="s">
        <v>51</v>
      </c>
      <c r="B1" s="559"/>
      <c r="C1" s="559"/>
      <c r="D1" s="559"/>
      <c r="E1" s="559"/>
      <c r="F1" s="559"/>
      <c r="G1" s="559"/>
      <c r="H1" s="559"/>
      <c r="I1" s="559"/>
      <c r="J1" s="559"/>
      <c r="K1" s="559"/>
      <c r="L1" s="559"/>
      <c r="M1" s="559"/>
      <c r="N1" s="559"/>
      <c r="O1" s="559"/>
      <c r="P1" s="559"/>
      <c r="Q1" s="559"/>
      <c r="R1" s="559"/>
      <c r="S1" s="559"/>
      <c r="T1" s="559"/>
      <c r="U1" s="559"/>
    </row>
    <row r="2" spans="1:21" ht="17.25" customHeight="1" outlineLevel="1">
      <c r="A2" s="561" t="s">
        <v>44</v>
      </c>
      <c r="B2" s="563" t="s">
        <v>6</v>
      </c>
      <c r="C2" s="565" t="s">
        <v>45</v>
      </c>
      <c r="D2" s="566"/>
      <c r="E2" s="566"/>
      <c r="F2" s="566"/>
      <c r="G2" s="566"/>
      <c r="H2" s="566"/>
      <c r="I2" s="566"/>
      <c r="J2" s="566"/>
      <c r="K2" s="561"/>
      <c r="L2" s="565" t="s">
        <v>46</v>
      </c>
      <c r="M2" s="566"/>
      <c r="N2" s="566"/>
    </row>
    <row r="3" spans="1:21" ht="17.25" customHeight="1" outlineLevel="1" thickBot="1">
      <c r="A3" s="562"/>
      <c r="B3" s="564"/>
      <c r="C3" s="31" t="s">
        <v>78</v>
      </c>
      <c r="D3" s="31" t="s">
        <v>79</v>
      </c>
      <c r="E3" s="31" t="s">
        <v>80</v>
      </c>
      <c r="F3" s="31" t="s">
        <v>81</v>
      </c>
      <c r="G3" s="31" t="s">
        <v>18</v>
      </c>
      <c r="H3" s="31" t="s">
        <v>19</v>
      </c>
      <c r="I3" s="31" t="s">
        <v>82</v>
      </c>
      <c r="J3" s="31" t="s">
        <v>84</v>
      </c>
      <c r="K3" s="35" t="s">
        <v>20</v>
      </c>
      <c r="L3" s="31" t="s">
        <v>19</v>
      </c>
      <c r="M3" s="31" t="s">
        <v>84</v>
      </c>
      <c r="N3" s="36" t="s">
        <v>20</v>
      </c>
    </row>
    <row r="4" spans="1:21" ht="17.25" customHeight="1" outlineLevel="1">
      <c r="A4" s="123">
        <v>44561</v>
      </c>
      <c r="B4" s="318">
        <v>1711</v>
      </c>
      <c r="C4" s="127">
        <v>7</v>
      </c>
      <c r="D4" s="127">
        <v>10</v>
      </c>
      <c r="E4" s="127">
        <v>14</v>
      </c>
      <c r="F4" s="127">
        <v>4</v>
      </c>
      <c r="G4" s="127">
        <v>3</v>
      </c>
      <c r="H4" s="127">
        <v>20</v>
      </c>
      <c r="I4" s="127">
        <v>1</v>
      </c>
      <c r="J4" s="127">
        <v>4</v>
      </c>
      <c r="K4" s="349">
        <v>692</v>
      </c>
      <c r="L4" s="127">
        <v>48</v>
      </c>
      <c r="M4" s="127">
        <v>5</v>
      </c>
      <c r="N4" s="376">
        <v>903</v>
      </c>
    </row>
    <row r="5" spans="1:21" ht="17.25" customHeight="1" outlineLevel="1">
      <c r="A5" s="123">
        <v>44926</v>
      </c>
      <c r="B5" s="318">
        <v>1742</v>
      </c>
      <c r="C5" s="127">
        <v>7</v>
      </c>
      <c r="D5" s="127">
        <v>10</v>
      </c>
      <c r="E5" s="127">
        <v>15</v>
      </c>
      <c r="F5" s="127">
        <v>4</v>
      </c>
      <c r="G5" s="127">
        <v>2</v>
      </c>
      <c r="H5" s="127">
        <v>19</v>
      </c>
      <c r="I5" s="127">
        <v>1</v>
      </c>
      <c r="J5" s="127">
        <v>6</v>
      </c>
      <c r="K5" s="349">
        <v>683</v>
      </c>
      <c r="L5" s="127">
        <v>45</v>
      </c>
      <c r="M5" s="127">
        <v>6</v>
      </c>
      <c r="N5" s="376">
        <v>944</v>
      </c>
    </row>
    <row r="6" spans="1:21" ht="17.25" customHeight="1" outlineLevel="1">
      <c r="A6" s="123">
        <v>45291</v>
      </c>
      <c r="B6" s="318">
        <v>1772</v>
      </c>
      <c r="C6" s="127">
        <v>7</v>
      </c>
      <c r="D6" s="127">
        <v>10</v>
      </c>
      <c r="E6" s="127">
        <v>15</v>
      </c>
      <c r="F6" s="127">
        <v>4</v>
      </c>
      <c r="G6" s="127">
        <v>2</v>
      </c>
      <c r="H6" s="127">
        <v>20</v>
      </c>
      <c r="I6" s="127">
        <v>1</v>
      </c>
      <c r="J6" s="127">
        <v>8</v>
      </c>
      <c r="K6" s="349">
        <v>637</v>
      </c>
      <c r="L6" s="127">
        <v>45</v>
      </c>
      <c r="M6" s="127">
        <v>6</v>
      </c>
      <c r="N6" s="376">
        <v>1017</v>
      </c>
    </row>
    <row r="7" spans="1:21" ht="17.25" customHeight="1" outlineLevel="1">
      <c r="A7" s="123">
        <v>45657</v>
      </c>
      <c r="B7" s="318">
        <v>1840</v>
      </c>
      <c r="C7" s="127">
        <v>7</v>
      </c>
      <c r="D7" s="127">
        <v>10</v>
      </c>
      <c r="E7" s="127">
        <v>15</v>
      </c>
      <c r="F7" s="127">
        <v>4</v>
      </c>
      <c r="G7" s="127">
        <v>1</v>
      </c>
      <c r="H7" s="127">
        <v>24</v>
      </c>
      <c r="I7" s="127">
        <v>1</v>
      </c>
      <c r="J7" s="127">
        <v>9</v>
      </c>
      <c r="K7" s="349">
        <v>616</v>
      </c>
      <c r="L7" s="127">
        <v>39</v>
      </c>
      <c r="M7" s="127">
        <v>7</v>
      </c>
      <c r="N7" s="376">
        <v>1107</v>
      </c>
    </row>
    <row r="8" spans="1:21" ht="18.600000000000001" customHeight="1" outlineLevel="2">
      <c r="A8" s="245">
        <v>45747</v>
      </c>
      <c r="B8" s="246">
        <v>1853</v>
      </c>
      <c r="C8" s="32">
        <v>7</v>
      </c>
      <c r="D8" s="32">
        <v>10</v>
      </c>
      <c r="E8" s="32">
        <v>15</v>
      </c>
      <c r="F8" s="32">
        <v>4</v>
      </c>
      <c r="G8" s="32">
        <v>1</v>
      </c>
      <c r="H8" s="32">
        <v>24</v>
      </c>
      <c r="I8" s="32">
        <v>1</v>
      </c>
      <c r="J8" s="32">
        <v>10</v>
      </c>
      <c r="K8" s="32">
        <v>619</v>
      </c>
      <c r="L8" s="32">
        <v>40</v>
      </c>
      <c r="M8" s="32">
        <v>7</v>
      </c>
      <c r="N8" s="33">
        <v>1115</v>
      </c>
    </row>
    <row r="9" spans="1:21" ht="18.600000000000001" customHeight="1" outlineLevel="2">
      <c r="A9" s="245">
        <v>45838</v>
      </c>
      <c r="B9" s="246">
        <v>1857</v>
      </c>
      <c r="C9" s="32">
        <v>7</v>
      </c>
      <c r="D9" s="32">
        <v>10</v>
      </c>
      <c r="E9" s="32">
        <v>14</v>
      </c>
      <c r="F9" s="32">
        <v>4</v>
      </c>
      <c r="G9" s="32">
        <v>1</v>
      </c>
      <c r="H9" s="32">
        <v>19</v>
      </c>
      <c r="I9" s="32">
        <v>1</v>
      </c>
      <c r="J9" s="32">
        <v>12</v>
      </c>
      <c r="K9" s="32">
        <v>591</v>
      </c>
      <c r="L9" s="32">
        <v>39</v>
      </c>
      <c r="M9" s="32">
        <v>7</v>
      </c>
      <c r="N9" s="33">
        <v>1152</v>
      </c>
    </row>
    <row r="10" spans="1:21" ht="18.600000000000001" customHeight="1" outlineLevel="2">
      <c r="A10" s="245">
        <v>45930</v>
      </c>
      <c r="B10" s="246">
        <v>1893</v>
      </c>
      <c r="C10" s="32">
        <v>7</v>
      </c>
      <c r="D10" s="32">
        <v>10</v>
      </c>
      <c r="E10" s="32">
        <v>14</v>
      </c>
      <c r="F10" s="32">
        <v>4</v>
      </c>
      <c r="G10" s="32">
        <v>1</v>
      </c>
      <c r="H10" s="32">
        <v>20</v>
      </c>
      <c r="I10" s="32">
        <v>1</v>
      </c>
      <c r="J10" s="32">
        <v>14</v>
      </c>
      <c r="K10" s="32">
        <v>580</v>
      </c>
      <c r="L10" s="32">
        <v>40</v>
      </c>
      <c r="M10" s="32">
        <v>7</v>
      </c>
      <c r="N10" s="33">
        <v>1195</v>
      </c>
    </row>
    <row r="11" spans="1:21" ht="18.600000000000001" customHeight="1" outlineLevel="1">
      <c r="A11" s="123">
        <v>46022</v>
      </c>
      <c r="B11" s="46">
        <v>1892</v>
      </c>
      <c r="C11" s="127">
        <v>7</v>
      </c>
      <c r="D11" s="127">
        <v>10</v>
      </c>
      <c r="E11" s="127">
        <v>14</v>
      </c>
      <c r="F11" s="127">
        <v>4</v>
      </c>
      <c r="G11" s="127">
        <v>1</v>
      </c>
      <c r="H11" s="127">
        <v>19</v>
      </c>
      <c r="I11" s="127">
        <v>1</v>
      </c>
      <c r="J11" s="127">
        <v>15</v>
      </c>
      <c r="K11" s="127">
        <v>552</v>
      </c>
      <c r="L11" s="127">
        <v>39</v>
      </c>
      <c r="M11" s="127">
        <v>7</v>
      </c>
      <c r="N11" s="247">
        <v>1223</v>
      </c>
    </row>
    <row r="12" spans="1:21" ht="18.600000000000001" customHeight="1" outlineLevel="1">
      <c r="A12" s="542" t="s">
        <v>157</v>
      </c>
      <c r="B12" s="92">
        <f>B11-B10</f>
        <v>-1</v>
      </c>
      <c r="C12" s="128">
        <f t="shared" ref="C12:M12" si="0">C11-C10</f>
        <v>0</v>
      </c>
      <c r="D12" s="128">
        <f t="shared" si="0"/>
        <v>0</v>
      </c>
      <c r="E12" s="128">
        <f t="shared" si="0"/>
        <v>0</v>
      </c>
      <c r="F12" s="128">
        <f t="shared" si="0"/>
        <v>0</v>
      </c>
      <c r="G12" s="128">
        <f t="shared" si="0"/>
        <v>0</v>
      </c>
      <c r="H12" s="128">
        <f t="shared" si="0"/>
        <v>-1</v>
      </c>
      <c r="I12" s="128">
        <f t="shared" si="0"/>
        <v>0</v>
      </c>
      <c r="J12" s="128">
        <f t="shared" si="0"/>
        <v>1</v>
      </c>
      <c r="K12" s="128">
        <f t="shared" si="0"/>
        <v>-28</v>
      </c>
      <c r="L12" s="128">
        <f t="shared" si="0"/>
        <v>-1</v>
      </c>
      <c r="M12" s="128">
        <f t="shared" si="0"/>
        <v>0</v>
      </c>
      <c r="N12" s="129">
        <f>N11-N10</f>
        <v>28</v>
      </c>
      <c r="O12" s="269"/>
    </row>
    <row r="13" spans="1:21" ht="18.600000000000001" customHeight="1" outlineLevel="1">
      <c r="A13" s="543"/>
      <c r="B13" s="266">
        <f>B11/B10-1</f>
        <v>-5.2826201796085659E-4</v>
      </c>
      <c r="C13" s="267">
        <f t="shared" ref="C13:M13" si="1">C11/C10-1</f>
        <v>0</v>
      </c>
      <c r="D13" s="267">
        <f t="shared" si="1"/>
        <v>0</v>
      </c>
      <c r="E13" s="267">
        <f t="shared" si="1"/>
        <v>0</v>
      </c>
      <c r="F13" s="267">
        <f t="shared" si="1"/>
        <v>0</v>
      </c>
      <c r="G13" s="267">
        <f t="shared" si="1"/>
        <v>0</v>
      </c>
      <c r="H13" s="267">
        <f>H11/H10-1</f>
        <v>-5.0000000000000044E-2</v>
      </c>
      <c r="I13" s="267">
        <f t="shared" si="1"/>
        <v>0</v>
      </c>
      <c r="J13" s="267">
        <f t="shared" si="1"/>
        <v>7.1428571428571397E-2</v>
      </c>
      <c r="K13" s="267">
        <f t="shared" si="1"/>
        <v>-4.8275862068965503E-2</v>
      </c>
      <c r="L13" s="267">
        <f t="shared" si="1"/>
        <v>-2.5000000000000022E-2</v>
      </c>
      <c r="M13" s="267">
        <f t="shared" si="1"/>
        <v>0</v>
      </c>
      <c r="N13" s="268">
        <f>N11/N10-1</f>
        <v>2.3430962343096162E-2</v>
      </c>
    </row>
    <row r="14" spans="1:21" ht="18.600000000000001" customHeight="1" outlineLevel="1">
      <c r="A14" s="542" t="s">
        <v>158</v>
      </c>
      <c r="B14" s="92">
        <f>B11-B7</f>
        <v>52</v>
      </c>
      <c r="C14" s="128">
        <f t="shared" ref="C14:N14" si="2">C11-C7</f>
        <v>0</v>
      </c>
      <c r="D14" s="128">
        <f t="shared" si="2"/>
        <v>0</v>
      </c>
      <c r="E14" s="128">
        <f t="shared" si="2"/>
        <v>-1</v>
      </c>
      <c r="F14" s="128">
        <f t="shared" si="2"/>
        <v>0</v>
      </c>
      <c r="G14" s="128">
        <f t="shared" si="2"/>
        <v>0</v>
      </c>
      <c r="H14" s="128">
        <f t="shared" si="2"/>
        <v>-5</v>
      </c>
      <c r="I14" s="128">
        <f t="shared" si="2"/>
        <v>0</v>
      </c>
      <c r="J14" s="128">
        <f t="shared" si="2"/>
        <v>6</v>
      </c>
      <c r="K14" s="128">
        <f t="shared" si="2"/>
        <v>-64</v>
      </c>
      <c r="L14" s="128">
        <f t="shared" si="2"/>
        <v>0</v>
      </c>
      <c r="M14" s="128">
        <f t="shared" si="2"/>
        <v>0</v>
      </c>
      <c r="N14" s="129">
        <f t="shared" si="2"/>
        <v>116</v>
      </c>
      <c r="O14" s="269"/>
    </row>
    <row r="15" spans="1:21" ht="18.600000000000001" customHeight="1" outlineLevel="1">
      <c r="A15" s="543"/>
      <c r="B15" s="266">
        <f>B11/B7-1</f>
        <v>2.8260869565217339E-2</v>
      </c>
      <c r="C15" s="267">
        <f t="shared" ref="C15:N15" si="3">C11/C7-1</f>
        <v>0</v>
      </c>
      <c r="D15" s="267">
        <f t="shared" si="3"/>
        <v>0</v>
      </c>
      <c r="E15" s="267">
        <f t="shared" si="3"/>
        <v>-6.6666666666666652E-2</v>
      </c>
      <c r="F15" s="267">
        <f t="shared" si="3"/>
        <v>0</v>
      </c>
      <c r="G15" s="267">
        <f t="shared" si="3"/>
        <v>0</v>
      </c>
      <c r="H15" s="267">
        <f t="shared" si="3"/>
        <v>-0.20833333333333337</v>
      </c>
      <c r="I15" s="267">
        <f t="shared" si="3"/>
        <v>0</v>
      </c>
      <c r="J15" s="267">
        <f t="shared" si="3"/>
        <v>0.66666666666666674</v>
      </c>
      <c r="K15" s="267">
        <f t="shared" si="3"/>
        <v>-0.10389610389610393</v>
      </c>
      <c r="L15" s="267">
        <f t="shared" si="3"/>
        <v>0</v>
      </c>
      <c r="M15" s="267">
        <f t="shared" si="3"/>
        <v>0</v>
      </c>
      <c r="N15" s="268">
        <f t="shared" si="3"/>
        <v>0.10478771454381208</v>
      </c>
    </row>
    <row r="16" spans="1:21" ht="18.600000000000001" customHeight="1" outlineLevel="1">
      <c r="A16" s="544" t="s">
        <v>159</v>
      </c>
      <c r="B16" s="92">
        <f>B11-B4</f>
        <v>181</v>
      </c>
      <c r="C16" s="128">
        <f t="shared" ref="C16:N16" si="4">C11-C4</f>
        <v>0</v>
      </c>
      <c r="D16" s="128">
        <f t="shared" si="4"/>
        <v>0</v>
      </c>
      <c r="E16" s="128">
        <f t="shared" si="4"/>
        <v>0</v>
      </c>
      <c r="F16" s="128">
        <f t="shared" si="4"/>
        <v>0</v>
      </c>
      <c r="G16" s="128">
        <f t="shared" si="4"/>
        <v>-2</v>
      </c>
      <c r="H16" s="128">
        <f t="shared" si="4"/>
        <v>-1</v>
      </c>
      <c r="I16" s="128">
        <f t="shared" si="4"/>
        <v>0</v>
      </c>
      <c r="J16" s="128">
        <f t="shared" si="4"/>
        <v>11</v>
      </c>
      <c r="K16" s="128">
        <f t="shared" si="4"/>
        <v>-140</v>
      </c>
      <c r="L16" s="128">
        <f t="shared" si="4"/>
        <v>-9</v>
      </c>
      <c r="M16" s="128">
        <f t="shared" si="4"/>
        <v>2</v>
      </c>
      <c r="N16" s="129">
        <f t="shared" si="4"/>
        <v>320</v>
      </c>
      <c r="P16" s="23"/>
      <c r="Q16" s="130" t="s">
        <v>8</v>
      </c>
      <c r="R16" s="130" t="s">
        <v>2</v>
      </c>
      <c r="S16" s="130" t="s">
        <v>42</v>
      </c>
      <c r="T16" s="130" t="s">
        <v>25</v>
      </c>
    </row>
    <row r="17" spans="1:22" ht="18.600000000000001" customHeight="1" outlineLevel="1" thickBot="1">
      <c r="A17" s="545"/>
      <c r="B17" s="93">
        <f>B11/B4-1</f>
        <v>0.10578609000584449</v>
      </c>
      <c r="C17" s="34">
        <f t="shared" ref="C17:N17" si="5">C11/C4-1</f>
        <v>0</v>
      </c>
      <c r="D17" s="34">
        <f t="shared" si="5"/>
        <v>0</v>
      </c>
      <c r="E17" s="34">
        <f t="shared" si="5"/>
        <v>0</v>
      </c>
      <c r="F17" s="34">
        <f t="shared" si="5"/>
        <v>0</v>
      </c>
      <c r="G17" s="34">
        <f t="shared" si="5"/>
        <v>-0.66666666666666674</v>
      </c>
      <c r="H17" s="34">
        <f t="shared" si="5"/>
        <v>-5.0000000000000044E-2</v>
      </c>
      <c r="I17" s="34">
        <f t="shared" si="5"/>
        <v>0</v>
      </c>
      <c r="J17" s="34">
        <f t="shared" si="5"/>
        <v>2.75</v>
      </c>
      <c r="K17" s="34">
        <f t="shared" si="5"/>
        <v>-0.20231213872832365</v>
      </c>
      <c r="L17" s="34">
        <f t="shared" si="5"/>
        <v>-0.1875</v>
      </c>
      <c r="M17" s="34">
        <f t="shared" si="5"/>
        <v>0.39999999999999991</v>
      </c>
      <c r="N17" s="131">
        <f t="shared" si="5"/>
        <v>0.35437430786267998</v>
      </c>
      <c r="P17" s="23">
        <f>A11</f>
        <v>46022</v>
      </c>
      <c r="Q17" s="15">
        <f>C11+D11</f>
        <v>17</v>
      </c>
      <c r="R17" s="15">
        <f>F11+E11</f>
        <v>18</v>
      </c>
      <c r="S17" s="15">
        <f>G11+H11+M11+I11+J11+L11</f>
        <v>82</v>
      </c>
      <c r="T17" s="15">
        <f>K11+N11</f>
        <v>1775</v>
      </c>
      <c r="U17" s="15">
        <f>SUM(Q17:T17)</f>
        <v>1892</v>
      </c>
    </row>
    <row r="18" spans="1:22" s="538" customFormat="1" ht="28.9" customHeight="1" outlineLevel="1">
      <c r="A18" s="549" t="s">
        <v>98</v>
      </c>
      <c r="B18" s="549"/>
      <c r="C18" s="549"/>
      <c r="D18" s="549"/>
      <c r="E18" s="549"/>
      <c r="F18" s="549"/>
      <c r="G18" s="549"/>
      <c r="H18" s="549"/>
      <c r="I18" s="549"/>
      <c r="J18" s="549"/>
      <c r="K18" s="549"/>
      <c r="L18" s="549"/>
      <c r="M18" s="549"/>
      <c r="N18" s="549"/>
    </row>
    <row r="19" spans="1:22" s="550" customFormat="1" ht="13.5" customHeight="1"/>
    <row r="20" spans="1:22" s="551" customFormat="1" ht="21.75" customHeight="1" thickBot="1">
      <c r="A20" s="551" t="s">
        <v>143</v>
      </c>
    </row>
    <row r="21" spans="1:22" ht="18" customHeight="1" outlineLevel="1">
      <c r="A21" s="552" t="s">
        <v>44</v>
      </c>
      <c r="B21" s="554" t="s">
        <v>6</v>
      </c>
      <c r="C21" s="548" t="s">
        <v>8</v>
      </c>
      <c r="D21" s="548"/>
      <c r="E21" s="548"/>
      <c r="F21" s="548" t="s">
        <v>2</v>
      </c>
      <c r="G21" s="548"/>
      <c r="H21" s="548"/>
      <c r="I21" s="554" t="s">
        <v>89</v>
      </c>
      <c r="J21" s="556"/>
      <c r="K21" s="556"/>
      <c r="L21" s="556"/>
      <c r="M21" s="556"/>
    </row>
    <row r="22" spans="1:22" ht="18" customHeight="1" outlineLevel="1" thickBot="1">
      <c r="A22" s="553"/>
      <c r="B22" s="555"/>
      <c r="C22" s="97" t="s">
        <v>90</v>
      </c>
      <c r="D22" s="97" t="s">
        <v>91</v>
      </c>
      <c r="E22" s="96" t="s">
        <v>6</v>
      </c>
      <c r="F22" s="97" t="s">
        <v>90</v>
      </c>
      <c r="G22" s="97" t="s">
        <v>91</v>
      </c>
      <c r="H22" s="96" t="s">
        <v>6</v>
      </c>
      <c r="I22" s="97" t="s">
        <v>90</v>
      </c>
      <c r="J22" s="97" t="s">
        <v>92</v>
      </c>
      <c r="K22" s="97" t="s">
        <v>91</v>
      </c>
      <c r="L22" s="97" t="s">
        <v>96</v>
      </c>
      <c r="M22" s="125" t="s">
        <v>6</v>
      </c>
    </row>
    <row r="23" spans="1:22" ht="18" customHeight="1" outlineLevel="1">
      <c r="A23" s="123">
        <v>44561</v>
      </c>
      <c r="B23" s="373">
        <v>77</v>
      </c>
      <c r="C23" s="374">
        <v>7</v>
      </c>
      <c r="D23" s="374">
        <v>10</v>
      </c>
      <c r="E23" s="375">
        <v>17</v>
      </c>
      <c r="F23" s="374">
        <v>13</v>
      </c>
      <c r="G23" s="374">
        <v>4</v>
      </c>
      <c r="H23" s="375">
        <v>17</v>
      </c>
      <c r="I23" s="374">
        <v>3</v>
      </c>
      <c r="J23" s="374">
        <v>37</v>
      </c>
      <c r="K23" s="374">
        <v>1</v>
      </c>
      <c r="L23" s="374">
        <v>2</v>
      </c>
      <c r="M23" s="373">
        <v>43</v>
      </c>
    </row>
    <row r="24" spans="1:22" ht="18" customHeight="1" outlineLevel="1">
      <c r="A24" s="123">
        <v>44926</v>
      </c>
      <c r="B24" s="309">
        <v>77</v>
      </c>
      <c r="C24" s="310">
        <v>7</v>
      </c>
      <c r="D24" s="310">
        <v>10</v>
      </c>
      <c r="E24" s="311">
        <v>17</v>
      </c>
      <c r="F24" s="310">
        <v>15</v>
      </c>
      <c r="G24" s="310">
        <v>4</v>
      </c>
      <c r="H24" s="311">
        <v>19</v>
      </c>
      <c r="I24" s="310">
        <v>1</v>
      </c>
      <c r="J24" s="310">
        <v>36</v>
      </c>
      <c r="K24" s="310">
        <v>1</v>
      </c>
      <c r="L24" s="310">
        <v>3</v>
      </c>
      <c r="M24" s="309">
        <v>41</v>
      </c>
    </row>
    <row r="25" spans="1:22" ht="18" customHeight="1" outlineLevel="1">
      <c r="A25" s="123">
        <v>45291</v>
      </c>
      <c r="B25" s="309">
        <v>74</v>
      </c>
      <c r="C25" s="310">
        <v>7</v>
      </c>
      <c r="D25" s="310">
        <v>10</v>
      </c>
      <c r="E25" s="311">
        <v>17</v>
      </c>
      <c r="F25" s="310">
        <v>14</v>
      </c>
      <c r="G25" s="310">
        <v>4</v>
      </c>
      <c r="H25" s="311">
        <v>18</v>
      </c>
      <c r="I25" s="310">
        <v>2</v>
      </c>
      <c r="J25" s="310">
        <v>33</v>
      </c>
      <c r="K25" s="310">
        <v>1</v>
      </c>
      <c r="L25" s="310">
        <v>3</v>
      </c>
      <c r="M25" s="309">
        <v>39</v>
      </c>
    </row>
    <row r="26" spans="1:22" ht="18" customHeight="1" outlineLevel="1">
      <c r="A26" s="123">
        <v>45657</v>
      </c>
      <c r="B26" s="309">
        <v>76</v>
      </c>
      <c r="C26" s="310">
        <v>7</v>
      </c>
      <c r="D26" s="310">
        <v>10</v>
      </c>
      <c r="E26" s="311">
        <v>17</v>
      </c>
      <c r="F26" s="310">
        <v>14</v>
      </c>
      <c r="G26" s="310">
        <v>4</v>
      </c>
      <c r="H26" s="311">
        <v>18</v>
      </c>
      <c r="I26" s="310">
        <v>1</v>
      </c>
      <c r="J26" s="310">
        <v>36</v>
      </c>
      <c r="K26" s="310">
        <v>1</v>
      </c>
      <c r="L26" s="310">
        <v>1</v>
      </c>
      <c r="M26" s="309">
        <v>41</v>
      </c>
    </row>
    <row r="27" spans="1:22" ht="18" customHeight="1" outlineLevel="2">
      <c r="A27" s="245">
        <v>45747</v>
      </c>
      <c r="B27" s="246">
        <v>76</v>
      </c>
      <c r="C27" s="32">
        <v>7</v>
      </c>
      <c r="D27" s="32">
        <v>10</v>
      </c>
      <c r="E27" s="246">
        <v>17</v>
      </c>
      <c r="F27" s="32">
        <v>14</v>
      </c>
      <c r="G27" s="32">
        <v>4</v>
      </c>
      <c r="H27" s="246">
        <v>18</v>
      </c>
      <c r="I27" s="32">
        <v>1</v>
      </c>
      <c r="J27" s="32">
        <v>36</v>
      </c>
      <c r="K27" s="32">
        <v>1</v>
      </c>
      <c r="L27" s="32">
        <v>1</v>
      </c>
      <c r="M27" s="235">
        <v>41</v>
      </c>
    </row>
    <row r="28" spans="1:22" ht="18" customHeight="1" outlineLevel="2">
      <c r="A28" s="245">
        <v>45838</v>
      </c>
      <c r="B28" s="246">
        <v>72</v>
      </c>
      <c r="C28" s="32">
        <v>7</v>
      </c>
      <c r="D28" s="32">
        <v>10</v>
      </c>
      <c r="E28" s="246">
        <v>17</v>
      </c>
      <c r="F28" s="32">
        <v>14</v>
      </c>
      <c r="G28" s="32">
        <v>4</v>
      </c>
      <c r="H28" s="246">
        <v>18</v>
      </c>
      <c r="I28" s="32">
        <v>1</v>
      </c>
      <c r="J28" s="32">
        <v>32</v>
      </c>
      <c r="K28" s="32">
        <v>1</v>
      </c>
      <c r="L28" s="32">
        <v>3</v>
      </c>
      <c r="M28" s="235">
        <v>37</v>
      </c>
    </row>
    <row r="29" spans="1:22" ht="18" customHeight="1" outlineLevel="2">
      <c r="A29" s="245">
        <v>45930</v>
      </c>
      <c r="B29" s="246">
        <v>73</v>
      </c>
      <c r="C29" s="32">
        <v>7</v>
      </c>
      <c r="D29" s="32">
        <v>10</v>
      </c>
      <c r="E29" s="246">
        <v>17</v>
      </c>
      <c r="F29" s="32">
        <v>14</v>
      </c>
      <c r="G29" s="32">
        <v>4</v>
      </c>
      <c r="H29" s="246">
        <v>18</v>
      </c>
      <c r="I29" s="32">
        <v>1</v>
      </c>
      <c r="J29" s="32">
        <v>33</v>
      </c>
      <c r="K29" s="32">
        <v>1</v>
      </c>
      <c r="L29" s="32">
        <v>3</v>
      </c>
      <c r="M29" s="235">
        <v>38</v>
      </c>
    </row>
    <row r="30" spans="1:22" ht="18" customHeight="1" outlineLevel="1">
      <c r="A30" s="123">
        <v>46022</v>
      </c>
      <c r="B30" s="235">
        <v>72</v>
      </c>
      <c r="C30" s="32">
        <v>7</v>
      </c>
      <c r="D30" s="32">
        <v>10</v>
      </c>
      <c r="E30" s="246">
        <v>17</v>
      </c>
      <c r="F30" s="32">
        <v>14</v>
      </c>
      <c r="G30" s="32">
        <v>4</v>
      </c>
      <c r="H30" s="246">
        <v>18</v>
      </c>
      <c r="I30" s="32">
        <v>1</v>
      </c>
      <c r="J30" s="32">
        <v>32</v>
      </c>
      <c r="K30" s="32">
        <v>1</v>
      </c>
      <c r="L30" s="32">
        <v>1</v>
      </c>
      <c r="M30" s="235">
        <v>37</v>
      </c>
    </row>
    <row r="31" spans="1:22" ht="18" customHeight="1" outlineLevel="1">
      <c r="A31" s="542" t="s">
        <v>157</v>
      </c>
      <c r="B31" s="271">
        <f>B30-B29</f>
        <v>-1</v>
      </c>
      <c r="C31" s="128">
        <f t="shared" ref="C31:M31" si="6">C30-C29</f>
        <v>0</v>
      </c>
      <c r="D31" s="128">
        <f t="shared" si="6"/>
        <v>0</v>
      </c>
      <c r="E31" s="92">
        <f t="shared" si="6"/>
        <v>0</v>
      </c>
      <c r="F31" s="128">
        <f t="shared" si="6"/>
        <v>0</v>
      </c>
      <c r="G31" s="128">
        <f t="shared" si="6"/>
        <v>0</v>
      </c>
      <c r="H31" s="92">
        <f t="shared" si="6"/>
        <v>0</v>
      </c>
      <c r="I31" s="128">
        <f t="shared" si="6"/>
        <v>0</v>
      </c>
      <c r="J31" s="128">
        <f t="shared" si="6"/>
        <v>-1</v>
      </c>
      <c r="K31" s="128">
        <f t="shared" si="6"/>
        <v>0</v>
      </c>
      <c r="L31" s="128">
        <f t="shared" si="6"/>
        <v>-2</v>
      </c>
      <c r="M31" s="331">
        <f t="shared" si="6"/>
        <v>-1</v>
      </c>
      <c r="O31" s="557" t="s">
        <v>120</v>
      </c>
      <c r="P31" s="557" t="s">
        <v>121</v>
      </c>
      <c r="Q31" s="557" t="s">
        <v>122</v>
      </c>
      <c r="R31" s="557" t="s">
        <v>123</v>
      </c>
      <c r="S31" s="557" t="s">
        <v>124</v>
      </c>
      <c r="T31" s="557" t="s">
        <v>125</v>
      </c>
      <c r="U31" s="557" t="s">
        <v>126</v>
      </c>
      <c r="V31" s="557" t="s">
        <v>127</v>
      </c>
    </row>
    <row r="32" spans="1:22" ht="18" customHeight="1" outlineLevel="1">
      <c r="A32" s="543"/>
      <c r="B32" s="272">
        <f t="shared" ref="B32:M32" si="7">B30/B29-1</f>
        <v>-1.3698630136986356E-2</v>
      </c>
      <c r="C32" s="267">
        <f t="shared" si="7"/>
        <v>0</v>
      </c>
      <c r="D32" s="267">
        <f t="shared" si="7"/>
        <v>0</v>
      </c>
      <c r="E32" s="330">
        <f t="shared" si="7"/>
        <v>0</v>
      </c>
      <c r="F32" s="267">
        <f t="shared" si="7"/>
        <v>0</v>
      </c>
      <c r="G32" s="267">
        <f>G30/G29-1</f>
        <v>0</v>
      </c>
      <c r="H32" s="330">
        <f t="shared" si="7"/>
        <v>0</v>
      </c>
      <c r="I32" s="267">
        <f t="shared" si="7"/>
        <v>0</v>
      </c>
      <c r="J32" s="267">
        <f t="shared" si="7"/>
        <v>-3.0303030303030276E-2</v>
      </c>
      <c r="K32" s="267">
        <f t="shared" si="7"/>
        <v>0</v>
      </c>
      <c r="L32" s="267">
        <f>L30/L29-1</f>
        <v>-0.66666666666666674</v>
      </c>
      <c r="M32" s="266">
        <f t="shared" si="7"/>
        <v>-2.6315789473684181E-2</v>
      </c>
      <c r="O32" s="558"/>
      <c r="P32" s="557"/>
      <c r="Q32" s="557"/>
      <c r="R32" s="557"/>
      <c r="S32" s="557"/>
      <c r="T32" s="557"/>
      <c r="U32" s="557"/>
      <c r="V32" s="557"/>
    </row>
    <row r="33" spans="1:16384" ht="18" customHeight="1" outlineLevel="1">
      <c r="A33" s="542" t="s">
        <v>158</v>
      </c>
      <c r="B33" s="368">
        <f t="shared" ref="B33:M33" si="8">B30-B26</f>
        <v>-4</v>
      </c>
      <c r="C33" s="128">
        <f t="shared" si="8"/>
        <v>0</v>
      </c>
      <c r="D33" s="128">
        <f t="shared" si="8"/>
        <v>0</v>
      </c>
      <c r="E33" s="92">
        <f t="shared" si="8"/>
        <v>0</v>
      </c>
      <c r="F33" s="128">
        <f t="shared" si="8"/>
        <v>0</v>
      </c>
      <c r="G33" s="128">
        <f t="shared" si="8"/>
        <v>0</v>
      </c>
      <c r="H33" s="92">
        <f t="shared" si="8"/>
        <v>0</v>
      </c>
      <c r="I33" s="128">
        <f t="shared" si="8"/>
        <v>0</v>
      </c>
      <c r="J33" s="128">
        <f t="shared" si="8"/>
        <v>-4</v>
      </c>
      <c r="K33" s="128">
        <f t="shared" si="8"/>
        <v>0</v>
      </c>
      <c r="L33" s="128">
        <f t="shared" si="8"/>
        <v>0</v>
      </c>
      <c r="M33" s="331">
        <f t="shared" si="8"/>
        <v>-4</v>
      </c>
      <c r="O33" s="557" t="s">
        <v>120</v>
      </c>
      <c r="P33" s="557" t="s">
        <v>121</v>
      </c>
      <c r="Q33" s="557" t="s">
        <v>122</v>
      </c>
      <c r="R33" s="557" t="s">
        <v>123</v>
      </c>
      <c r="S33" s="557" t="s">
        <v>124</v>
      </c>
      <c r="T33" s="557" t="s">
        <v>125</v>
      </c>
      <c r="U33" s="557" t="s">
        <v>126</v>
      </c>
      <c r="V33" s="557" t="s">
        <v>127</v>
      </c>
    </row>
    <row r="34" spans="1:16384" ht="18" customHeight="1" outlineLevel="1">
      <c r="A34" s="543"/>
      <c r="B34" s="369">
        <f t="shared" ref="B34:L34" si="9">B30/B26-1</f>
        <v>-5.2631578947368474E-2</v>
      </c>
      <c r="C34" s="267">
        <f t="shared" si="9"/>
        <v>0</v>
      </c>
      <c r="D34" s="267">
        <f t="shared" si="9"/>
        <v>0</v>
      </c>
      <c r="E34" s="330">
        <f t="shared" si="9"/>
        <v>0</v>
      </c>
      <c r="F34" s="267">
        <f t="shared" si="9"/>
        <v>0</v>
      </c>
      <c r="G34" s="267">
        <f t="shared" si="9"/>
        <v>0</v>
      </c>
      <c r="H34" s="330">
        <f t="shared" si="9"/>
        <v>0</v>
      </c>
      <c r="I34" s="267">
        <f t="shared" si="9"/>
        <v>0</v>
      </c>
      <c r="J34" s="267">
        <f t="shared" si="9"/>
        <v>-0.11111111111111116</v>
      </c>
      <c r="K34" s="267">
        <f t="shared" si="9"/>
        <v>0</v>
      </c>
      <c r="L34" s="267">
        <f t="shared" si="9"/>
        <v>0</v>
      </c>
      <c r="M34" s="266">
        <f>M30/M26-1</f>
        <v>-9.7560975609756073E-2</v>
      </c>
      <c r="O34" s="558"/>
      <c r="P34" s="557"/>
      <c r="Q34" s="557"/>
      <c r="R34" s="557"/>
      <c r="S34" s="557"/>
      <c r="T34" s="557"/>
      <c r="U34" s="557"/>
      <c r="V34" s="557"/>
    </row>
    <row r="35" spans="1:16384" ht="18" customHeight="1" outlineLevel="1" thickBot="1">
      <c r="A35" s="544" t="s">
        <v>159</v>
      </c>
      <c r="B35" s="368">
        <f t="shared" ref="B35:M35" si="10">B30-B23</f>
        <v>-5</v>
      </c>
      <c r="C35" s="128">
        <f t="shared" si="10"/>
        <v>0</v>
      </c>
      <c r="D35" s="128">
        <f t="shared" si="10"/>
        <v>0</v>
      </c>
      <c r="E35" s="92">
        <f t="shared" si="10"/>
        <v>0</v>
      </c>
      <c r="F35" s="128">
        <f t="shared" si="10"/>
        <v>1</v>
      </c>
      <c r="G35" s="128">
        <f t="shared" si="10"/>
        <v>0</v>
      </c>
      <c r="H35" s="92">
        <f t="shared" si="10"/>
        <v>1</v>
      </c>
      <c r="I35" s="128">
        <f t="shared" si="10"/>
        <v>-2</v>
      </c>
      <c r="J35" s="128">
        <f t="shared" si="10"/>
        <v>-5</v>
      </c>
      <c r="K35" s="128">
        <f t="shared" si="10"/>
        <v>0</v>
      </c>
      <c r="L35" s="128">
        <f t="shared" si="10"/>
        <v>-1</v>
      </c>
      <c r="M35" s="331">
        <f t="shared" si="10"/>
        <v>-6</v>
      </c>
      <c r="O35" s="132">
        <f>C30</f>
        <v>7</v>
      </c>
      <c r="P35" s="132">
        <f>D30</f>
        <v>10</v>
      </c>
      <c r="Q35" s="132">
        <f>F30</f>
        <v>14</v>
      </c>
      <c r="R35" s="132">
        <f>G30</f>
        <v>4</v>
      </c>
      <c r="S35" s="95">
        <f>I30</f>
        <v>1</v>
      </c>
      <c r="T35" s="95">
        <f>J30</f>
        <v>32</v>
      </c>
      <c r="U35" s="95">
        <f>K30</f>
        <v>1</v>
      </c>
      <c r="V35" s="15">
        <f>L30</f>
        <v>1</v>
      </c>
    </row>
    <row r="36" spans="1:16384" ht="18" customHeight="1" outlineLevel="1" thickBot="1">
      <c r="A36" s="545"/>
      <c r="B36" s="369">
        <f>B30/B23-1</f>
        <v>-6.4935064935064957E-2</v>
      </c>
      <c r="C36" s="267">
        <f t="shared" ref="C36:M36" si="11">C30/C23-1</f>
        <v>0</v>
      </c>
      <c r="D36" s="267">
        <f t="shared" si="11"/>
        <v>0</v>
      </c>
      <c r="E36" s="330">
        <f t="shared" si="11"/>
        <v>0</v>
      </c>
      <c r="F36" s="267">
        <f t="shared" si="11"/>
        <v>7.6923076923076872E-2</v>
      </c>
      <c r="G36" s="267">
        <f t="shared" si="11"/>
        <v>0</v>
      </c>
      <c r="H36" s="330">
        <f t="shared" si="11"/>
        <v>5.8823529411764719E-2</v>
      </c>
      <c r="I36" s="267">
        <f t="shared" si="11"/>
        <v>-0.66666666666666674</v>
      </c>
      <c r="J36" s="267">
        <f t="shared" si="11"/>
        <v>-0.13513513513513509</v>
      </c>
      <c r="K36" s="267">
        <f t="shared" si="11"/>
        <v>0</v>
      </c>
      <c r="L36" s="267">
        <f>L30/L23-1</f>
        <v>-0.5</v>
      </c>
      <c r="M36" s="266">
        <f t="shared" si="11"/>
        <v>-0.13953488372093026</v>
      </c>
      <c r="O36" s="353"/>
      <c r="P36" s="352"/>
      <c r="Q36" s="352"/>
      <c r="R36" s="352"/>
      <c r="S36" s="352"/>
      <c r="T36" s="352"/>
      <c r="U36" s="352"/>
      <c r="V36" s="352"/>
    </row>
    <row r="37" spans="1:16384" outlineLevel="1">
      <c r="A37" s="547" t="s">
        <v>99</v>
      </c>
      <c r="B37" s="547"/>
      <c r="C37" s="547"/>
      <c r="D37" s="547"/>
      <c r="E37" s="547"/>
      <c r="F37" s="547"/>
      <c r="G37" s="547"/>
      <c r="H37" s="547"/>
      <c r="I37" s="547"/>
      <c r="J37" s="547"/>
      <c r="K37" s="547"/>
      <c r="L37" s="547"/>
      <c r="M37" s="547"/>
    </row>
    <row r="38" spans="1:16384" s="538" customFormat="1"/>
    <row r="39" spans="1:16384" s="540" customFormat="1" ht="21.75" customHeight="1" thickBot="1">
      <c r="A39" s="539" t="s">
        <v>135</v>
      </c>
      <c r="B39" s="539"/>
      <c r="C39" s="539"/>
      <c r="D39" s="539"/>
      <c r="E39" s="539"/>
      <c r="F39" s="539"/>
      <c r="G39" s="539"/>
      <c r="H39" s="539"/>
      <c r="I39" s="539"/>
      <c r="J39" s="539"/>
      <c r="K39" s="539"/>
      <c r="L39" s="539"/>
      <c r="M39" s="539"/>
      <c r="N39" s="539"/>
      <c r="O39" s="539"/>
      <c r="P39" s="539"/>
      <c r="Q39" s="539"/>
      <c r="R39" s="539"/>
      <c r="S39" s="539"/>
      <c r="T39" s="539"/>
      <c r="U39" s="539"/>
      <c r="V39" s="539"/>
      <c r="W39" s="539"/>
      <c r="X39" s="539"/>
      <c r="Y39" s="539"/>
      <c r="Z39" s="539"/>
      <c r="AA39" s="539"/>
      <c r="AB39" s="539"/>
      <c r="AC39" s="539"/>
      <c r="AD39" s="539"/>
      <c r="AE39" s="539"/>
      <c r="AF39" s="539"/>
      <c r="AG39" s="539"/>
      <c r="AH39" s="539"/>
      <c r="AI39" s="539"/>
      <c r="AJ39" s="539"/>
      <c r="AK39" s="539"/>
      <c r="AL39" s="539"/>
      <c r="AM39" s="539"/>
      <c r="AN39" s="539"/>
      <c r="AO39" s="539"/>
      <c r="AP39" s="539"/>
      <c r="AQ39" s="539"/>
      <c r="AR39" s="539"/>
      <c r="AS39" s="539"/>
      <c r="AT39" s="539"/>
      <c r="AU39" s="539"/>
      <c r="AV39" s="539"/>
      <c r="AW39" s="539"/>
      <c r="AX39" s="539"/>
      <c r="AY39" s="539"/>
      <c r="AZ39" s="539"/>
      <c r="BA39" s="539"/>
      <c r="BB39" s="539"/>
      <c r="BC39" s="539"/>
      <c r="BD39" s="539"/>
      <c r="BE39" s="539"/>
      <c r="BF39" s="539"/>
      <c r="BG39" s="539"/>
      <c r="BH39" s="539"/>
      <c r="BI39" s="539"/>
      <c r="BJ39" s="539"/>
      <c r="BK39" s="539"/>
      <c r="BL39" s="539"/>
      <c r="BM39" s="539"/>
      <c r="BN39" s="539"/>
      <c r="BO39" s="539"/>
      <c r="BP39" s="539"/>
      <c r="BQ39" s="539"/>
      <c r="BR39" s="539"/>
      <c r="BS39" s="539"/>
      <c r="BT39" s="539"/>
      <c r="BU39" s="539"/>
      <c r="BV39" s="539"/>
      <c r="BW39" s="539"/>
      <c r="BX39" s="539"/>
      <c r="BY39" s="539"/>
      <c r="BZ39" s="539"/>
      <c r="CA39" s="539"/>
      <c r="CB39" s="539"/>
      <c r="CC39" s="539"/>
      <c r="CD39" s="539"/>
      <c r="CE39" s="539"/>
      <c r="CF39" s="539"/>
      <c r="CG39" s="539"/>
      <c r="CH39" s="539"/>
      <c r="CI39" s="539"/>
      <c r="CJ39" s="539"/>
      <c r="CK39" s="539"/>
      <c r="CL39" s="539"/>
      <c r="CM39" s="539"/>
      <c r="CN39" s="539"/>
      <c r="CO39" s="539"/>
      <c r="CP39" s="539"/>
      <c r="CQ39" s="539"/>
      <c r="CR39" s="539"/>
      <c r="CS39" s="539"/>
      <c r="CT39" s="539"/>
      <c r="CU39" s="539"/>
      <c r="CV39" s="539"/>
      <c r="CW39" s="539"/>
      <c r="CX39" s="539"/>
      <c r="CY39" s="539"/>
      <c r="CZ39" s="539"/>
      <c r="DA39" s="539"/>
      <c r="DB39" s="539"/>
      <c r="DC39" s="539"/>
      <c r="DD39" s="539"/>
      <c r="DE39" s="539"/>
      <c r="DF39" s="539"/>
      <c r="DG39" s="539"/>
      <c r="DH39" s="539"/>
      <c r="DI39" s="539"/>
      <c r="DJ39" s="539"/>
      <c r="DK39" s="539"/>
      <c r="DL39" s="539"/>
      <c r="DM39" s="539"/>
      <c r="DN39" s="539"/>
      <c r="DO39" s="539"/>
      <c r="DP39" s="539"/>
      <c r="DQ39" s="539"/>
      <c r="DR39" s="539"/>
      <c r="DS39" s="539"/>
      <c r="DT39" s="539"/>
      <c r="DU39" s="539"/>
      <c r="DV39" s="539"/>
      <c r="DW39" s="539"/>
      <c r="DX39" s="539"/>
      <c r="DY39" s="539"/>
      <c r="DZ39" s="539"/>
      <c r="EA39" s="539"/>
      <c r="EB39" s="539"/>
      <c r="EC39" s="539"/>
      <c r="ED39" s="539"/>
      <c r="EE39" s="539"/>
      <c r="EF39" s="539"/>
      <c r="EG39" s="539"/>
      <c r="EH39" s="539"/>
      <c r="EI39" s="539"/>
      <c r="EJ39" s="539"/>
      <c r="EK39" s="539"/>
      <c r="EL39" s="539"/>
      <c r="EM39" s="539"/>
      <c r="EN39" s="539"/>
      <c r="EO39" s="539"/>
      <c r="EP39" s="539"/>
      <c r="EQ39" s="539"/>
      <c r="ER39" s="539"/>
      <c r="ES39" s="539"/>
      <c r="ET39" s="539"/>
      <c r="EU39" s="539"/>
      <c r="EV39" s="539"/>
      <c r="EW39" s="539"/>
      <c r="EX39" s="539"/>
      <c r="EY39" s="539"/>
      <c r="EZ39" s="539"/>
      <c r="FA39" s="539"/>
      <c r="FB39" s="539"/>
      <c r="FC39" s="539"/>
      <c r="FD39" s="539"/>
      <c r="FE39" s="539"/>
      <c r="FF39" s="539"/>
      <c r="FG39" s="539"/>
      <c r="FH39" s="539"/>
      <c r="FI39" s="539"/>
      <c r="FJ39" s="539"/>
      <c r="FK39" s="539"/>
      <c r="FL39" s="539"/>
      <c r="FM39" s="539"/>
      <c r="FN39" s="539"/>
      <c r="FO39" s="539"/>
      <c r="FP39" s="539"/>
      <c r="FQ39" s="539"/>
      <c r="FR39" s="539"/>
      <c r="FS39" s="539"/>
      <c r="FT39" s="539"/>
      <c r="FU39" s="539"/>
      <c r="FV39" s="539"/>
      <c r="FW39" s="539"/>
      <c r="FX39" s="539"/>
      <c r="FY39" s="539"/>
      <c r="FZ39" s="539"/>
      <c r="GA39" s="539"/>
      <c r="GB39" s="539"/>
      <c r="GC39" s="539"/>
      <c r="GD39" s="539"/>
      <c r="GE39" s="539"/>
      <c r="GF39" s="539"/>
      <c r="GG39" s="539"/>
      <c r="GH39" s="539"/>
      <c r="GI39" s="539"/>
      <c r="GJ39" s="539"/>
      <c r="GK39" s="539"/>
      <c r="GL39" s="539"/>
      <c r="GM39" s="539"/>
      <c r="GN39" s="539"/>
      <c r="GO39" s="539"/>
      <c r="GP39" s="539"/>
      <c r="GQ39" s="539"/>
      <c r="GR39" s="539"/>
      <c r="GS39" s="539"/>
      <c r="GT39" s="539"/>
      <c r="GU39" s="539"/>
      <c r="GV39" s="539"/>
      <c r="GW39" s="539"/>
      <c r="GX39" s="539"/>
      <c r="GY39" s="539"/>
      <c r="GZ39" s="539"/>
      <c r="HA39" s="539"/>
      <c r="HB39" s="539"/>
      <c r="HC39" s="539"/>
      <c r="HD39" s="539"/>
      <c r="HE39" s="539"/>
      <c r="HF39" s="539"/>
      <c r="HG39" s="539"/>
      <c r="HH39" s="539"/>
      <c r="HI39" s="539"/>
      <c r="HJ39" s="539"/>
      <c r="HK39" s="539"/>
      <c r="HL39" s="539"/>
      <c r="HM39" s="539"/>
      <c r="HN39" s="539"/>
      <c r="HO39" s="539"/>
      <c r="HP39" s="539"/>
      <c r="HQ39" s="539"/>
      <c r="HR39" s="539"/>
      <c r="HS39" s="539"/>
      <c r="HT39" s="539"/>
      <c r="HU39" s="539"/>
      <c r="HV39" s="539"/>
      <c r="HW39" s="539"/>
      <c r="HX39" s="539"/>
      <c r="HY39" s="539"/>
      <c r="HZ39" s="539"/>
      <c r="IA39" s="539"/>
      <c r="IB39" s="539"/>
      <c r="IC39" s="539"/>
      <c r="ID39" s="539"/>
      <c r="IE39" s="539"/>
      <c r="IF39" s="539"/>
      <c r="IG39" s="539"/>
      <c r="IH39" s="539"/>
      <c r="II39" s="539"/>
      <c r="IJ39" s="539"/>
      <c r="IK39" s="539"/>
      <c r="IL39" s="539"/>
      <c r="IM39" s="539"/>
      <c r="IN39" s="539"/>
      <c r="IO39" s="539"/>
      <c r="IP39" s="539"/>
      <c r="IQ39" s="539"/>
      <c r="IR39" s="539"/>
      <c r="IS39" s="539"/>
      <c r="IT39" s="539"/>
      <c r="IU39" s="539"/>
      <c r="IV39" s="539"/>
      <c r="IW39" s="539"/>
      <c r="IX39" s="539"/>
      <c r="IY39" s="539"/>
      <c r="IZ39" s="539"/>
      <c r="JA39" s="539"/>
      <c r="JB39" s="539"/>
      <c r="JC39" s="539"/>
      <c r="JD39" s="539"/>
      <c r="JE39" s="539"/>
      <c r="JF39" s="539"/>
      <c r="JG39" s="539"/>
      <c r="JH39" s="539"/>
      <c r="JI39" s="539"/>
      <c r="JJ39" s="539"/>
      <c r="JK39" s="539"/>
      <c r="JL39" s="539"/>
      <c r="JM39" s="539"/>
      <c r="JN39" s="539"/>
      <c r="JO39" s="539"/>
      <c r="JP39" s="539"/>
      <c r="JQ39" s="539"/>
      <c r="JR39" s="539"/>
      <c r="JS39" s="539"/>
      <c r="JT39" s="539"/>
      <c r="JU39" s="539"/>
      <c r="JV39" s="539"/>
      <c r="JW39" s="539"/>
      <c r="JX39" s="539"/>
      <c r="JY39" s="539"/>
      <c r="JZ39" s="539"/>
      <c r="KA39" s="539"/>
      <c r="KB39" s="539"/>
      <c r="KC39" s="539"/>
      <c r="KD39" s="539"/>
      <c r="KE39" s="539"/>
      <c r="KF39" s="539"/>
      <c r="KG39" s="539"/>
      <c r="KH39" s="539"/>
      <c r="KI39" s="539"/>
      <c r="KJ39" s="539"/>
      <c r="KK39" s="539"/>
      <c r="KL39" s="539"/>
      <c r="KM39" s="539"/>
      <c r="KN39" s="539"/>
      <c r="KO39" s="539"/>
      <c r="KP39" s="539"/>
      <c r="KQ39" s="539"/>
      <c r="KR39" s="539"/>
      <c r="KS39" s="539"/>
      <c r="KT39" s="539"/>
      <c r="KU39" s="539"/>
      <c r="KV39" s="539"/>
      <c r="KW39" s="539"/>
      <c r="KX39" s="539"/>
      <c r="KY39" s="539"/>
      <c r="KZ39" s="539"/>
      <c r="LA39" s="539"/>
      <c r="LB39" s="539"/>
      <c r="LC39" s="539"/>
      <c r="LD39" s="539"/>
      <c r="LE39" s="539"/>
      <c r="LF39" s="539"/>
      <c r="LG39" s="539"/>
      <c r="LH39" s="539"/>
      <c r="LI39" s="539"/>
      <c r="LJ39" s="539"/>
      <c r="LK39" s="539"/>
      <c r="LL39" s="539"/>
      <c r="LM39" s="539"/>
      <c r="LN39" s="539"/>
      <c r="LO39" s="539"/>
      <c r="LP39" s="539"/>
      <c r="LQ39" s="539"/>
      <c r="LR39" s="539"/>
      <c r="LS39" s="539"/>
      <c r="LT39" s="539"/>
      <c r="LU39" s="539"/>
      <c r="LV39" s="539"/>
      <c r="LW39" s="539"/>
      <c r="LX39" s="539"/>
      <c r="LY39" s="539"/>
      <c r="LZ39" s="539"/>
      <c r="MA39" s="539"/>
      <c r="MB39" s="539"/>
      <c r="MC39" s="539"/>
      <c r="MD39" s="539"/>
      <c r="ME39" s="539"/>
      <c r="MF39" s="539"/>
      <c r="MG39" s="539"/>
      <c r="MH39" s="539"/>
      <c r="MI39" s="539"/>
      <c r="MJ39" s="539"/>
      <c r="MK39" s="539"/>
      <c r="ML39" s="539"/>
      <c r="MM39" s="539"/>
      <c r="MN39" s="539"/>
      <c r="MO39" s="539"/>
      <c r="MP39" s="539"/>
      <c r="MQ39" s="539"/>
      <c r="MR39" s="539"/>
      <c r="MS39" s="539"/>
      <c r="MT39" s="539"/>
      <c r="MU39" s="539"/>
      <c r="MV39" s="539"/>
      <c r="MW39" s="539"/>
      <c r="MX39" s="539"/>
      <c r="MY39" s="539"/>
      <c r="MZ39" s="539"/>
      <c r="NA39" s="539"/>
      <c r="NB39" s="539"/>
      <c r="NC39" s="539"/>
      <c r="ND39" s="539"/>
      <c r="NE39" s="539"/>
      <c r="NF39" s="539"/>
      <c r="NG39" s="539"/>
      <c r="NH39" s="539"/>
      <c r="NI39" s="539"/>
      <c r="NJ39" s="539"/>
      <c r="NK39" s="539"/>
      <c r="NL39" s="539"/>
      <c r="NM39" s="539"/>
      <c r="NN39" s="539"/>
      <c r="NO39" s="539"/>
      <c r="NP39" s="539"/>
      <c r="NQ39" s="539"/>
      <c r="NR39" s="539"/>
      <c r="NS39" s="539"/>
      <c r="NT39" s="539"/>
      <c r="NU39" s="539"/>
      <c r="NV39" s="539"/>
      <c r="NW39" s="539"/>
      <c r="NX39" s="539"/>
      <c r="NY39" s="539"/>
      <c r="NZ39" s="539"/>
      <c r="OA39" s="539"/>
      <c r="OB39" s="539"/>
      <c r="OC39" s="539"/>
      <c r="OD39" s="539"/>
      <c r="OE39" s="539"/>
      <c r="OF39" s="539"/>
      <c r="OG39" s="539"/>
      <c r="OH39" s="539"/>
      <c r="OI39" s="539"/>
      <c r="OJ39" s="539"/>
      <c r="OK39" s="539"/>
      <c r="OL39" s="539"/>
      <c r="OM39" s="539"/>
      <c r="ON39" s="539"/>
      <c r="OO39" s="539"/>
      <c r="OP39" s="539"/>
      <c r="OQ39" s="539"/>
      <c r="OR39" s="539"/>
      <c r="OS39" s="539"/>
      <c r="OT39" s="539"/>
      <c r="OU39" s="539"/>
      <c r="OV39" s="539"/>
      <c r="OW39" s="539"/>
      <c r="OX39" s="539"/>
      <c r="OY39" s="539"/>
      <c r="OZ39" s="539"/>
      <c r="PA39" s="539"/>
      <c r="PB39" s="539"/>
      <c r="PC39" s="539"/>
      <c r="PD39" s="539"/>
      <c r="PE39" s="539"/>
      <c r="PF39" s="539"/>
      <c r="PG39" s="539"/>
      <c r="PH39" s="539"/>
      <c r="PI39" s="539"/>
      <c r="PJ39" s="539"/>
      <c r="PK39" s="539"/>
      <c r="PL39" s="539"/>
      <c r="PM39" s="539"/>
      <c r="PN39" s="539"/>
      <c r="PO39" s="539"/>
      <c r="PP39" s="539"/>
      <c r="PQ39" s="539"/>
      <c r="PR39" s="539"/>
      <c r="PS39" s="539"/>
      <c r="PT39" s="539"/>
      <c r="PU39" s="539"/>
      <c r="PV39" s="539"/>
      <c r="PW39" s="539"/>
      <c r="PX39" s="539"/>
      <c r="PY39" s="539"/>
      <c r="PZ39" s="539"/>
      <c r="QA39" s="539"/>
      <c r="QB39" s="539"/>
      <c r="QC39" s="539"/>
      <c r="QD39" s="539"/>
      <c r="QE39" s="539"/>
      <c r="QF39" s="539"/>
      <c r="QG39" s="539"/>
      <c r="QH39" s="539"/>
      <c r="QI39" s="539"/>
      <c r="QJ39" s="539"/>
      <c r="QK39" s="539"/>
      <c r="QL39" s="539"/>
      <c r="QM39" s="539"/>
      <c r="QN39" s="539"/>
      <c r="QO39" s="539"/>
      <c r="QP39" s="539"/>
      <c r="QQ39" s="539"/>
      <c r="QR39" s="539"/>
      <c r="QS39" s="539"/>
      <c r="QT39" s="539"/>
      <c r="QU39" s="539"/>
      <c r="QV39" s="539"/>
      <c r="QW39" s="539"/>
      <c r="QX39" s="539"/>
      <c r="QY39" s="539"/>
      <c r="QZ39" s="539"/>
      <c r="RA39" s="539"/>
      <c r="RB39" s="539"/>
      <c r="RC39" s="539"/>
      <c r="RD39" s="539"/>
      <c r="RE39" s="539"/>
      <c r="RF39" s="539"/>
      <c r="RG39" s="539"/>
      <c r="RH39" s="539"/>
      <c r="RI39" s="539"/>
      <c r="RJ39" s="539"/>
      <c r="RK39" s="539"/>
      <c r="RL39" s="539"/>
      <c r="RM39" s="539"/>
      <c r="RN39" s="539"/>
      <c r="RO39" s="539"/>
      <c r="RP39" s="539"/>
      <c r="RQ39" s="539"/>
      <c r="RR39" s="539"/>
      <c r="RS39" s="539"/>
      <c r="RT39" s="539"/>
      <c r="RU39" s="539"/>
      <c r="RV39" s="539"/>
      <c r="RW39" s="539"/>
      <c r="RX39" s="539"/>
      <c r="RY39" s="539"/>
      <c r="RZ39" s="539"/>
      <c r="SA39" s="539"/>
      <c r="SB39" s="539"/>
      <c r="SC39" s="539"/>
      <c r="SD39" s="539"/>
      <c r="SE39" s="539"/>
      <c r="SF39" s="539"/>
      <c r="SG39" s="539"/>
      <c r="SH39" s="539"/>
      <c r="SI39" s="539"/>
      <c r="SJ39" s="539"/>
      <c r="SK39" s="539"/>
      <c r="SL39" s="539"/>
      <c r="SM39" s="539"/>
      <c r="SN39" s="539"/>
      <c r="SO39" s="539"/>
      <c r="SP39" s="539"/>
      <c r="SQ39" s="539"/>
      <c r="SR39" s="539"/>
      <c r="SS39" s="539"/>
      <c r="ST39" s="539"/>
      <c r="SU39" s="539"/>
      <c r="SV39" s="539"/>
      <c r="SW39" s="539"/>
      <c r="SX39" s="539"/>
      <c r="SY39" s="539"/>
      <c r="SZ39" s="539"/>
      <c r="TA39" s="539"/>
      <c r="TB39" s="539"/>
      <c r="TC39" s="539"/>
      <c r="TD39" s="539"/>
      <c r="TE39" s="539"/>
      <c r="TF39" s="539"/>
      <c r="TG39" s="539"/>
      <c r="TH39" s="539"/>
      <c r="TI39" s="539"/>
      <c r="TJ39" s="539"/>
      <c r="TK39" s="539"/>
      <c r="TL39" s="539"/>
      <c r="TM39" s="539"/>
      <c r="TN39" s="539"/>
      <c r="TO39" s="539"/>
      <c r="TP39" s="539"/>
      <c r="TQ39" s="539"/>
      <c r="TR39" s="539"/>
      <c r="TS39" s="539"/>
      <c r="TT39" s="539"/>
      <c r="TU39" s="539"/>
      <c r="TV39" s="539"/>
      <c r="TW39" s="539"/>
      <c r="TX39" s="539"/>
      <c r="TY39" s="539"/>
      <c r="TZ39" s="539"/>
      <c r="UA39" s="539"/>
      <c r="UB39" s="539"/>
      <c r="UC39" s="539"/>
      <c r="UD39" s="539"/>
      <c r="UE39" s="539"/>
      <c r="UF39" s="539"/>
      <c r="UG39" s="539"/>
      <c r="UH39" s="539"/>
      <c r="UI39" s="539"/>
      <c r="UJ39" s="539"/>
      <c r="UK39" s="539"/>
      <c r="UL39" s="539"/>
      <c r="UM39" s="539"/>
      <c r="UN39" s="539"/>
      <c r="UO39" s="539"/>
      <c r="UP39" s="539"/>
      <c r="UQ39" s="539"/>
      <c r="UR39" s="539"/>
      <c r="US39" s="539"/>
      <c r="UT39" s="539"/>
      <c r="UU39" s="539"/>
      <c r="UV39" s="539"/>
      <c r="UW39" s="539"/>
      <c r="UX39" s="539"/>
      <c r="UY39" s="539"/>
      <c r="UZ39" s="539"/>
      <c r="VA39" s="539"/>
      <c r="VB39" s="539"/>
      <c r="VC39" s="539"/>
      <c r="VD39" s="539"/>
      <c r="VE39" s="539"/>
      <c r="VF39" s="539"/>
      <c r="VG39" s="539"/>
      <c r="VH39" s="539"/>
      <c r="VI39" s="539"/>
      <c r="VJ39" s="539"/>
      <c r="VK39" s="539"/>
      <c r="VL39" s="539"/>
      <c r="VM39" s="539"/>
      <c r="VN39" s="539"/>
      <c r="VO39" s="539"/>
      <c r="VP39" s="539"/>
      <c r="VQ39" s="539"/>
      <c r="VR39" s="539"/>
      <c r="VS39" s="539"/>
      <c r="VT39" s="539"/>
      <c r="VU39" s="539"/>
      <c r="VV39" s="539"/>
      <c r="VW39" s="539"/>
      <c r="VX39" s="539"/>
      <c r="VY39" s="539"/>
      <c r="VZ39" s="539"/>
      <c r="WA39" s="539"/>
      <c r="WB39" s="539"/>
      <c r="WC39" s="539"/>
      <c r="WD39" s="539"/>
      <c r="WE39" s="539"/>
      <c r="WF39" s="539"/>
      <c r="WG39" s="539"/>
      <c r="WH39" s="539"/>
      <c r="WI39" s="539"/>
      <c r="WJ39" s="539"/>
      <c r="WK39" s="539"/>
      <c r="WL39" s="539"/>
      <c r="WM39" s="539"/>
      <c r="WN39" s="539"/>
      <c r="WO39" s="539"/>
      <c r="WP39" s="539"/>
      <c r="WQ39" s="539"/>
      <c r="WR39" s="539"/>
      <c r="WS39" s="539"/>
      <c r="WT39" s="539"/>
      <c r="WU39" s="539"/>
      <c r="WV39" s="539"/>
      <c r="WW39" s="539"/>
      <c r="WX39" s="539"/>
      <c r="WY39" s="539"/>
      <c r="WZ39" s="539"/>
      <c r="XA39" s="539"/>
      <c r="XB39" s="539"/>
      <c r="XC39" s="539"/>
      <c r="XD39" s="539"/>
      <c r="XE39" s="539"/>
      <c r="XF39" s="539"/>
      <c r="XG39" s="539"/>
      <c r="XH39" s="539"/>
      <c r="XI39" s="539"/>
      <c r="XJ39" s="539"/>
      <c r="XK39" s="539"/>
      <c r="XL39" s="539"/>
      <c r="XM39" s="539"/>
      <c r="XN39" s="539"/>
      <c r="XO39" s="539"/>
      <c r="XP39" s="539"/>
      <c r="XQ39" s="539"/>
      <c r="XR39" s="539"/>
      <c r="XS39" s="539"/>
      <c r="XT39" s="539"/>
      <c r="XU39" s="539"/>
      <c r="XV39" s="539"/>
      <c r="XW39" s="539"/>
      <c r="XX39" s="539"/>
      <c r="XY39" s="539"/>
      <c r="XZ39" s="539"/>
      <c r="YA39" s="539"/>
      <c r="YB39" s="539"/>
      <c r="YC39" s="539"/>
      <c r="YD39" s="539"/>
      <c r="YE39" s="539"/>
      <c r="YF39" s="539"/>
      <c r="YG39" s="539"/>
      <c r="YH39" s="539"/>
      <c r="YI39" s="539"/>
      <c r="YJ39" s="539"/>
      <c r="YK39" s="539"/>
      <c r="YL39" s="539"/>
      <c r="YM39" s="539"/>
      <c r="YN39" s="539"/>
      <c r="YO39" s="539"/>
      <c r="YP39" s="539"/>
      <c r="YQ39" s="539"/>
      <c r="YR39" s="539"/>
      <c r="YS39" s="539"/>
      <c r="YT39" s="539"/>
      <c r="YU39" s="539"/>
      <c r="YV39" s="539"/>
      <c r="YW39" s="539"/>
      <c r="YX39" s="539"/>
      <c r="YY39" s="539"/>
      <c r="YZ39" s="539"/>
      <c r="ZA39" s="539"/>
      <c r="ZB39" s="539"/>
      <c r="ZC39" s="539"/>
      <c r="ZD39" s="539"/>
      <c r="ZE39" s="539"/>
      <c r="ZF39" s="539"/>
      <c r="ZG39" s="539"/>
      <c r="ZH39" s="539"/>
      <c r="ZI39" s="539"/>
      <c r="ZJ39" s="539"/>
      <c r="ZK39" s="539"/>
      <c r="ZL39" s="539"/>
      <c r="ZM39" s="539"/>
      <c r="ZN39" s="539"/>
      <c r="ZO39" s="539"/>
      <c r="ZP39" s="539"/>
      <c r="ZQ39" s="539"/>
      <c r="ZR39" s="539"/>
      <c r="ZS39" s="539"/>
      <c r="ZT39" s="539"/>
      <c r="ZU39" s="539"/>
      <c r="ZV39" s="539"/>
      <c r="ZW39" s="539"/>
      <c r="ZX39" s="539"/>
      <c r="ZY39" s="539"/>
      <c r="ZZ39" s="539"/>
      <c r="AAA39" s="539"/>
      <c r="AAB39" s="539"/>
      <c r="AAC39" s="539"/>
      <c r="AAD39" s="539"/>
      <c r="AAE39" s="539"/>
      <c r="AAF39" s="539"/>
      <c r="AAG39" s="539"/>
      <c r="AAH39" s="539"/>
      <c r="AAI39" s="539"/>
      <c r="AAJ39" s="539"/>
      <c r="AAK39" s="539"/>
      <c r="AAL39" s="539"/>
      <c r="AAM39" s="539"/>
      <c r="AAN39" s="539"/>
      <c r="AAO39" s="539"/>
      <c r="AAP39" s="539"/>
      <c r="AAQ39" s="539"/>
      <c r="AAR39" s="539"/>
      <c r="AAS39" s="539"/>
      <c r="AAT39" s="539"/>
      <c r="AAU39" s="539"/>
      <c r="AAV39" s="539"/>
      <c r="AAW39" s="539"/>
      <c r="AAX39" s="539"/>
      <c r="AAY39" s="539"/>
      <c r="AAZ39" s="539"/>
      <c r="ABA39" s="539"/>
      <c r="ABB39" s="539"/>
      <c r="ABC39" s="539"/>
      <c r="ABD39" s="539"/>
      <c r="ABE39" s="539"/>
      <c r="ABF39" s="539"/>
      <c r="ABG39" s="539"/>
      <c r="ABH39" s="539"/>
      <c r="ABI39" s="539"/>
      <c r="ABJ39" s="539"/>
      <c r="ABK39" s="539"/>
      <c r="ABL39" s="539"/>
      <c r="ABM39" s="539"/>
      <c r="ABN39" s="539"/>
      <c r="ABO39" s="539"/>
      <c r="ABP39" s="539"/>
      <c r="ABQ39" s="539"/>
      <c r="ABR39" s="539"/>
      <c r="ABS39" s="539"/>
      <c r="ABT39" s="539"/>
      <c r="ABU39" s="539"/>
      <c r="ABV39" s="539"/>
      <c r="ABW39" s="539"/>
      <c r="ABX39" s="539"/>
      <c r="ABY39" s="539"/>
      <c r="ABZ39" s="539"/>
      <c r="ACA39" s="539"/>
      <c r="ACB39" s="539"/>
      <c r="ACC39" s="539"/>
      <c r="ACD39" s="539"/>
      <c r="ACE39" s="539"/>
      <c r="ACF39" s="539"/>
      <c r="ACG39" s="539"/>
      <c r="ACH39" s="539"/>
      <c r="ACI39" s="539"/>
      <c r="ACJ39" s="539"/>
      <c r="ACK39" s="539"/>
      <c r="ACL39" s="539"/>
      <c r="ACM39" s="539"/>
      <c r="ACN39" s="539"/>
      <c r="ACO39" s="539"/>
      <c r="ACP39" s="539"/>
      <c r="ACQ39" s="539"/>
      <c r="ACR39" s="539"/>
      <c r="ACS39" s="539"/>
      <c r="ACT39" s="539"/>
      <c r="ACU39" s="539"/>
      <c r="ACV39" s="539"/>
      <c r="ACW39" s="539"/>
      <c r="ACX39" s="539"/>
      <c r="ACY39" s="539"/>
      <c r="ACZ39" s="539"/>
      <c r="ADA39" s="539"/>
      <c r="ADB39" s="539"/>
      <c r="ADC39" s="539"/>
      <c r="ADD39" s="539"/>
      <c r="ADE39" s="539"/>
      <c r="ADF39" s="539"/>
      <c r="ADG39" s="539"/>
      <c r="ADH39" s="539"/>
      <c r="ADI39" s="539"/>
      <c r="ADJ39" s="539"/>
      <c r="ADK39" s="539"/>
      <c r="ADL39" s="539"/>
      <c r="ADM39" s="539"/>
      <c r="ADN39" s="539"/>
      <c r="ADO39" s="539"/>
      <c r="ADP39" s="539"/>
      <c r="ADQ39" s="539"/>
      <c r="ADR39" s="539"/>
      <c r="ADS39" s="539"/>
      <c r="ADT39" s="539"/>
      <c r="ADU39" s="539"/>
      <c r="ADV39" s="539"/>
      <c r="ADW39" s="539"/>
      <c r="ADX39" s="539"/>
      <c r="ADY39" s="539"/>
      <c r="ADZ39" s="539"/>
      <c r="AEA39" s="539"/>
      <c r="AEB39" s="539"/>
      <c r="AEC39" s="539"/>
      <c r="AED39" s="539"/>
      <c r="AEE39" s="539"/>
      <c r="AEF39" s="539"/>
      <c r="AEG39" s="539"/>
      <c r="AEH39" s="539"/>
      <c r="AEI39" s="539"/>
      <c r="AEJ39" s="539"/>
      <c r="AEK39" s="539"/>
      <c r="AEL39" s="539"/>
      <c r="AEM39" s="539"/>
      <c r="AEN39" s="539"/>
      <c r="AEO39" s="539"/>
      <c r="AEP39" s="539"/>
      <c r="AEQ39" s="539"/>
      <c r="AER39" s="539"/>
      <c r="AES39" s="539"/>
      <c r="AET39" s="539"/>
      <c r="AEU39" s="539"/>
      <c r="AEV39" s="539"/>
      <c r="AEW39" s="539"/>
      <c r="AEX39" s="539"/>
      <c r="AEY39" s="539"/>
      <c r="AEZ39" s="539"/>
      <c r="AFA39" s="539"/>
      <c r="AFB39" s="539"/>
      <c r="AFC39" s="539"/>
      <c r="AFD39" s="539"/>
      <c r="AFE39" s="539"/>
      <c r="AFF39" s="539"/>
      <c r="AFG39" s="539"/>
      <c r="AFH39" s="539"/>
      <c r="AFI39" s="539"/>
      <c r="AFJ39" s="539"/>
      <c r="AFK39" s="539"/>
      <c r="AFL39" s="539"/>
      <c r="AFM39" s="539"/>
      <c r="AFN39" s="539"/>
      <c r="AFO39" s="539"/>
      <c r="AFP39" s="539"/>
      <c r="AFQ39" s="539"/>
      <c r="AFR39" s="539"/>
      <c r="AFS39" s="539"/>
      <c r="AFT39" s="539"/>
      <c r="AFU39" s="539"/>
      <c r="AFV39" s="539"/>
      <c r="AFW39" s="539"/>
      <c r="AFX39" s="539"/>
      <c r="AFY39" s="539"/>
      <c r="AFZ39" s="539"/>
      <c r="AGA39" s="539"/>
      <c r="AGB39" s="539"/>
      <c r="AGC39" s="539"/>
      <c r="AGD39" s="539"/>
      <c r="AGE39" s="539"/>
      <c r="AGF39" s="539"/>
      <c r="AGG39" s="539"/>
      <c r="AGH39" s="539"/>
      <c r="AGI39" s="539"/>
      <c r="AGJ39" s="539"/>
      <c r="AGK39" s="539"/>
      <c r="AGL39" s="539"/>
      <c r="AGM39" s="539"/>
      <c r="AGN39" s="539"/>
      <c r="AGO39" s="539"/>
      <c r="AGP39" s="539"/>
      <c r="AGQ39" s="539"/>
      <c r="AGR39" s="539"/>
      <c r="AGS39" s="539"/>
      <c r="AGT39" s="539"/>
      <c r="AGU39" s="539"/>
      <c r="AGV39" s="539"/>
      <c r="AGW39" s="539"/>
      <c r="AGX39" s="539"/>
      <c r="AGY39" s="539"/>
      <c r="AGZ39" s="539"/>
      <c r="AHA39" s="539"/>
      <c r="AHB39" s="539"/>
      <c r="AHC39" s="539"/>
      <c r="AHD39" s="539"/>
      <c r="AHE39" s="539"/>
      <c r="AHF39" s="539"/>
      <c r="AHG39" s="539"/>
      <c r="AHH39" s="539"/>
      <c r="AHI39" s="539"/>
      <c r="AHJ39" s="539"/>
      <c r="AHK39" s="539"/>
      <c r="AHL39" s="539"/>
      <c r="AHM39" s="539"/>
      <c r="AHN39" s="539"/>
      <c r="AHO39" s="539"/>
      <c r="AHP39" s="539"/>
      <c r="AHQ39" s="539"/>
      <c r="AHR39" s="539"/>
      <c r="AHS39" s="539"/>
      <c r="AHT39" s="539"/>
      <c r="AHU39" s="539"/>
      <c r="AHV39" s="539"/>
      <c r="AHW39" s="539"/>
      <c r="AHX39" s="539"/>
      <c r="AHY39" s="539"/>
      <c r="AHZ39" s="539"/>
      <c r="AIA39" s="539"/>
      <c r="AIB39" s="539"/>
      <c r="AIC39" s="539"/>
      <c r="AID39" s="539"/>
      <c r="AIE39" s="539"/>
      <c r="AIF39" s="539"/>
      <c r="AIG39" s="539"/>
      <c r="AIH39" s="539"/>
      <c r="AII39" s="539"/>
      <c r="AIJ39" s="539"/>
      <c r="AIK39" s="539"/>
      <c r="AIL39" s="539"/>
      <c r="AIM39" s="539"/>
      <c r="AIN39" s="539"/>
      <c r="AIO39" s="539"/>
      <c r="AIP39" s="539"/>
      <c r="AIQ39" s="539"/>
      <c r="AIR39" s="539"/>
      <c r="AIS39" s="539"/>
      <c r="AIT39" s="539"/>
      <c r="AIU39" s="539"/>
      <c r="AIV39" s="539"/>
      <c r="AIW39" s="539"/>
      <c r="AIX39" s="539"/>
      <c r="AIY39" s="539"/>
      <c r="AIZ39" s="539"/>
      <c r="AJA39" s="539"/>
      <c r="AJB39" s="539"/>
      <c r="AJC39" s="539"/>
      <c r="AJD39" s="539"/>
      <c r="AJE39" s="539"/>
      <c r="AJF39" s="539"/>
      <c r="AJG39" s="539"/>
      <c r="AJH39" s="539"/>
      <c r="AJI39" s="539"/>
      <c r="AJJ39" s="539"/>
      <c r="AJK39" s="539"/>
      <c r="AJL39" s="539"/>
      <c r="AJM39" s="539"/>
      <c r="AJN39" s="539"/>
      <c r="AJO39" s="539"/>
      <c r="AJP39" s="539"/>
      <c r="AJQ39" s="539"/>
      <c r="AJR39" s="539"/>
      <c r="AJS39" s="539"/>
      <c r="AJT39" s="539"/>
      <c r="AJU39" s="539"/>
      <c r="AJV39" s="539"/>
      <c r="AJW39" s="539"/>
      <c r="AJX39" s="539"/>
      <c r="AJY39" s="539"/>
      <c r="AJZ39" s="539"/>
      <c r="AKA39" s="539"/>
      <c r="AKB39" s="539"/>
      <c r="AKC39" s="539"/>
      <c r="AKD39" s="539"/>
      <c r="AKE39" s="539"/>
      <c r="AKF39" s="539"/>
      <c r="AKG39" s="539"/>
      <c r="AKH39" s="539"/>
      <c r="AKI39" s="539"/>
      <c r="AKJ39" s="539"/>
      <c r="AKK39" s="539"/>
      <c r="AKL39" s="539"/>
      <c r="AKM39" s="539"/>
      <c r="AKN39" s="539"/>
      <c r="AKO39" s="539"/>
      <c r="AKP39" s="539"/>
      <c r="AKQ39" s="539"/>
      <c r="AKR39" s="539"/>
      <c r="AKS39" s="539"/>
      <c r="AKT39" s="539"/>
      <c r="AKU39" s="539"/>
      <c r="AKV39" s="539"/>
      <c r="AKW39" s="539"/>
      <c r="AKX39" s="539"/>
      <c r="AKY39" s="539"/>
      <c r="AKZ39" s="539"/>
      <c r="ALA39" s="539"/>
      <c r="ALB39" s="539"/>
      <c r="ALC39" s="539"/>
      <c r="ALD39" s="539"/>
      <c r="ALE39" s="539"/>
      <c r="ALF39" s="539"/>
      <c r="ALG39" s="539"/>
      <c r="ALH39" s="539"/>
      <c r="ALI39" s="539"/>
      <c r="ALJ39" s="539"/>
      <c r="ALK39" s="539"/>
      <c r="ALL39" s="539"/>
      <c r="ALM39" s="539"/>
      <c r="ALN39" s="539"/>
      <c r="ALO39" s="539"/>
      <c r="ALP39" s="539"/>
      <c r="ALQ39" s="539"/>
      <c r="ALR39" s="539"/>
      <c r="ALS39" s="539"/>
      <c r="ALT39" s="539"/>
      <c r="ALU39" s="539"/>
      <c r="ALV39" s="539"/>
      <c r="ALW39" s="539"/>
      <c r="ALX39" s="539"/>
      <c r="ALY39" s="539"/>
      <c r="ALZ39" s="539"/>
      <c r="AMA39" s="539"/>
      <c r="AMB39" s="539"/>
      <c r="AMC39" s="539"/>
      <c r="AMD39" s="539"/>
      <c r="AME39" s="539"/>
      <c r="AMF39" s="539"/>
      <c r="AMG39" s="539"/>
      <c r="AMH39" s="539"/>
      <c r="AMI39" s="539"/>
      <c r="AMJ39" s="539"/>
      <c r="AMK39" s="539"/>
      <c r="AML39" s="539"/>
      <c r="AMM39" s="539"/>
      <c r="AMN39" s="539"/>
      <c r="AMO39" s="539"/>
      <c r="AMP39" s="539"/>
      <c r="AMQ39" s="539"/>
      <c r="AMR39" s="539"/>
      <c r="AMS39" s="539"/>
      <c r="AMT39" s="539"/>
      <c r="AMU39" s="539"/>
      <c r="AMV39" s="539"/>
      <c r="AMW39" s="539"/>
      <c r="AMX39" s="539"/>
      <c r="AMY39" s="539"/>
      <c r="AMZ39" s="539"/>
      <c r="ANA39" s="539"/>
      <c r="ANB39" s="539"/>
      <c r="ANC39" s="539"/>
      <c r="AND39" s="539"/>
      <c r="ANE39" s="539"/>
      <c r="ANF39" s="539"/>
      <c r="ANG39" s="539"/>
      <c r="ANH39" s="539"/>
      <c r="ANI39" s="539"/>
      <c r="ANJ39" s="539"/>
      <c r="ANK39" s="539"/>
      <c r="ANL39" s="539"/>
      <c r="ANM39" s="539"/>
      <c r="ANN39" s="539"/>
      <c r="ANO39" s="539"/>
      <c r="ANP39" s="539"/>
      <c r="ANQ39" s="539"/>
      <c r="ANR39" s="539"/>
      <c r="ANS39" s="539"/>
      <c r="ANT39" s="539"/>
      <c r="ANU39" s="539"/>
      <c r="ANV39" s="539"/>
      <c r="ANW39" s="539"/>
      <c r="ANX39" s="539"/>
      <c r="ANY39" s="539"/>
      <c r="ANZ39" s="539"/>
      <c r="AOA39" s="539"/>
      <c r="AOB39" s="539"/>
      <c r="AOC39" s="539"/>
      <c r="AOD39" s="539"/>
      <c r="AOE39" s="539"/>
      <c r="AOF39" s="539"/>
      <c r="AOG39" s="539"/>
      <c r="AOH39" s="539"/>
      <c r="AOI39" s="539"/>
      <c r="AOJ39" s="539"/>
      <c r="AOK39" s="539"/>
      <c r="AOL39" s="539"/>
      <c r="AOM39" s="539"/>
      <c r="AON39" s="539"/>
      <c r="AOO39" s="539"/>
      <c r="AOP39" s="539"/>
      <c r="AOQ39" s="539"/>
      <c r="AOR39" s="539"/>
      <c r="AOS39" s="539"/>
      <c r="AOT39" s="539"/>
      <c r="AOU39" s="539"/>
      <c r="AOV39" s="539"/>
      <c r="AOW39" s="539"/>
      <c r="AOX39" s="539"/>
      <c r="AOY39" s="539"/>
      <c r="AOZ39" s="539"/>
      <c r="APA39" s="539"/>
      <c r="APB39" s="539"/>
      <c r="APC39" s="539"/>
      <c r="APD39" s="539"/>
      <c r="APE39" s="539"/>
      <c r="APF39" s="539"/>
      <c r="APG39" s="539"/>
      <c r="APH39" s="539"/>
      <c r="API39" s="539"/>
      <c r="APJ39" s="539"/>
      <c r="APK39" s="539"/>
      <c r="APL39" s="539"/>
      <c r="APM39" s="539"/>
      <c r="APN39" s="539"/>
      <c r="APO39" s="539"/>
      <c r="APP39" s="539"/>
      <c r="APQ39" s="539"/>
      <c r="APR39" s="539"/>
      <c r="APS39" s="539"/>
      <c r="APT39" s="539"/>
      <c r="APU39" s="539"/>
      <c r="APV39" s="539"/>
      <c r="APW39" s="539"/>
      <c r="APX39" s="539"/>
      <c r="APY39" s="539"/>
      <c r="APZ39" s="539"/>
      <c r="AQA39" s="539"/>
      <c r="AQB39" s="539"/>
      <c r="AQC39" s="539"/>
      <c r="AQD39" s="539"/>
      <c r="AQE39" s="539"/>
      <c r="AQF39" s="539"/>
      <c r="AQG39" s="539"/>
      <c r="AQH39" s="539"/>
      <c r="AQI39" s="539"/>
      <c r="AQJ39" s="539"/>
      <c r="AQK39" s="539"/>
      <c r="AQL39" s="539"/>
      <c r="AQM39" s="539"/>
      <c r="AQN39" s="539"/>
      <c r="AQO39" s="539"/>
      <c r="AQP39" s="539"/>
      <c r="AQQ39" s="539"/>
      <c r="AQR39" s="539"/>
      <c r="AQS39" s="539"/>
      <c r="AQT39" s="539"/>
      <c r="AQU39" s="539"/>
      <c r="AQV39" s="539"/>
      <c r="AQW39" s="539"/>
      <c r="AQX39" s="539"/>
      <c r="AQY39" s="539"/>
      <c r="AQZ39" s="539"/>
      <c r="ARA39" s="539"/>
      <c r="ARB39" s="539"/>
      <c r="ARC39" s="539"/>
      <c r="ARD39" s="539"/>
      <c r="ARE39" s="539"/>
      <c r="ARF39" s="539"/>
      <c r="ARG39" s="539"/>
      <c r="ARH39" s="539"/>
      <c r="ARI39" s="539"/>
      <c r="ARJ39" s="539"/>
      <c r="ARK39" s="539"/>
      <c r="ARL39" s="539"/>
      <c r="ARM39" s="539"/>
      <c r="ARN39" s="539"/>
      <c r="ARO39" s="539"/>
      <c r="ARP39" s="539"/>
      <c r="ARQ39" s="539"/>
      <c r="ARR39" s="539"/>
      <c r="ARS39" s="539"/>
      <c r="ART39" s="539"/>
      <c r="ARU39" s="539"/>
      <c r="ARV39" s="539"/>
      <c r="ARW39" s="539"/>
      <c r="ARX39" s="539"/>
      <c r="ARY39" s="539"/>
      <c r="ARZ39" s="539"/>
      <c r="ASA39" s="539"/>
      <c r="ASB39" s="539"/>
      <c r="ASC39" s="539"/>
      <c r="ASD39" s="539"/>
      <c r="ASE39" s="539"/>
      <c r="ASF39" s="539"/>
      <c r="ASG39" s="539"/>
      <c r="ASH39" s="539"/>
      <c r="ASI39" s="539"/>
      <c r="ASJ39" s="539"/>
      <c r="ASK39" s="539"/>
      <c r="ASL39" s="539"/>
      <c r="ASM39" s="539"/>
      <c r="ASN39" s="539"/>
      <c r="ASO39" s="539"/>
      <c r="ASP39" s="539"/>
      <c r="ASQ39" s="539"/>
      <c r="ASR39" s="539"/>
      <c r="ASS39" s="539"/>
      <c r="AST39" s="539"/>
      <c r="ASU39" s="539"/>
      <c r="ASV39" s="539"/>
      <c r="ASW39" s="539"/>
      <c r="ASX39" s="539"/>
      <c r="ASY39" s="539"/>
      <c r="ASZ39" s="539"/>
      <c r="ATA39" s="539"/>
      <c r="ATB39" s="539"/>
      <c r="ATC39" s="539"/>
      <c r="ATD39" s="539"/>
      <c r="ATE39" s="539"/>
      <c r="ATF39" s="539"/>
      <c r="ATG39" s="539"/>
      <c r="ATH39" s="539"/>
      <c r="ATI39" s="539"/>
      <c r="ATJ39" s="539"/>
      <c r="ATK39" s="539"/>
      <c r="ATL39" s="539"/>
      <c r="ATM39" s="539"/>
      <c r="ATN39" s="539"/>
      <c r="ATO39" s="539"/>
      <c r="ATP39" s="539"/>
      <c r="ATQ39" s="539"/>
      <c r="ATR39" s="539"/>
      <c r="ATS39" s="539"/>
      <c r="ATT39" s="539"/>
      <c r="ATU39" s="539"/>
      <c r="ATV39" s="539"/>
      <c r="ATW39" s="539"/>
      <c r="ATX39" s="539"/>
      <c r="ATY39" s="539"/>
      <c r="ATZ39" s="539"/>
      <c r="AUA39" s="539"/>
      <c r="AUB39" s="539"/>
      <c r="AUC39" s="539"/>
      <c r="AUD39" s="539"/>
      <c r="AUE39" s="539"/>
      <c r="AUF39" s="539"/>
      <c r="AUG39" s="539"/>
      <c r="AUH39" s="539"/>
      <c r="AUI39" s="539"/>
      <c r="AUJ39" s="539"/>
      <c r="AUK39" s="539"/>
      <c r="AUL39" s="539"/>
      <c r="AUM39" s="539"/>
      <c r="AUN39" s="539"/>
      <c r="AUO39" s="539"/>
      <c r="AUP39" s="539"/>
      <c r="AUQ39" s="539"/>
      <c r="AUR39" s="539"/>
      <c r="AUS39" s="539"/>
      <c r="AUT39" s="539"/>
      <c r="AUU39" s="539"/>
      <c r="AUV39" s="539"/>
      <c r="AUW39" s="539"/>
      <c r="AUX39" s="539"/>
      <c r="AUY39" s="539"/>
      <c r="AUZ39" s="539"/>
      <c r="AVA39" s="539"/>
      <c r="AVB39" s="539"/>
      <c r="AVC39" s="539"/>
      <c r="AVD39" s="539"/>
      <c r="AVE39" s="539"/>
      <c r="AVF39" s="539"/>
      <c r="AVG39" s="539"/>
      <c r="AVH39" s="539"/>
      <c r="AVI39" s="539"/>
      <c r="AVJ39" s="539"/>
      <c r="AVK39" s="539"/>
      <c r="AVL39" s="539"/>
      <c r="AVM39" s="539"/>
      <c r="AVN39" s="539"/>
      <c r="AVO39" s="539"/>
      <c r="AVP39" s="539"/>
      <c r="AVQ39" s="539"/>
      <c r="AVR39" s="539"/>
      <c r="AVS39" s="539"/>
      <c r="AVT39" s="539"/>
      <c r="AVU39" s="539"/>
      <c r="AVV39" s="539"/>
      <c r="AVW39" s="539"/>
      <c r="AVX39" s="539"/>
      <c r="AVY39" s="539"/>
      <c r="AVZ39" s="539"/>
      <c r="AWA39" s="539"/>
      <c r="AWB39" s="539"/>
      <c r="AWC39" s="539"/>
      <c r="AWD39" s="539"/>
      <c r="AWE39" s="539"/>
      <c r="AWF39" s="539"/>
      <c r="AWG39" s="539"/>
      <c r="AWH39" s="539"/>
      <c r="AWI39" s="539"/>
      <c r="AWJ39" s="539"/>
      <c r="AWK39" s="539"/>
      <c r="AWL39" s="539"/>
      <c r="AWM39" s="539"/>
      <c r="AWN39" s="539"/>
      <c r="AWO39" s="539"/>
      <c r="AWP39" s="539"/>
      <c r="AWQ39" s="539"/>
      <c r="AWR39" s="539"/>
      <c r="AWS39" s="539"/>
      <c r="AWT39" s="539"/>
      <c r="AWU39" s="539"/>
      <c r="AWV39" s="539"/>
      <c r="AWW39" s="539"/>
      <c r="AWX39" s="539"/>
      <c r="AWY39" s="539"/>
      <c r="AWZ39" s="539"/>
      <c r="AXA39" s="539"/>
      <c r="AXB39" s="539"/>
      <c r="AXC39" s="539"/>
      <c r="AXD39" s="539"/>
      <c r="AXE39" s="539"/>
      <c r="AXF39" s="539"/>
      <c r="AXG39" s="539"/>
      <c r="AXH39" s="539"/>
      <c r="AXI39" s="539"/>
      <c r="AXJ39" s="539"/>
      <c r="AXK39" s="539"/>
      <c r="AXL39" s="539"/>
      <c r="AXM39" s="539"/>
      <c r="AXN39" s="539"/>
      <c r="AXO39" s="539"/>
      <c r="AXP39" s="539"/>
      <c r="AXQ39" s="539"/>
      <c r="AXR39" s="539"/>
      <c r="AXS39" s="539"/>
      <c r="AXT39" s="539"/>
      <c r="AXU39" s="539"/>
      <c r="AXV39" s="539"/>
      <c r="AXW39" s="539"/>
      <c r="AXX39" s="539"/>
      <c r="AXY39" s="539"/>
      <c r="AXZ39" s="539"/>
      <c r="AYA39" s="539"/>
      <c r="AYB39" s="539"/>
      <c r="AYC39" s="539"/>
      <c r="AYD39" s="539"/>
      <c r="AYE39" s="539"/>
      <c r="AYF39" s="539"/>
      <c r="AYG39" s="539"/>
      <c r="AYH39" s="539"/>
      <c r="AYI39" s="539"/>
      <c r="AYJ39" s="539"/>
      <c r="AYK39" s="539"/>
      <c r="AYL39" s="539"/>
      <c r="AYM39" s="539"/>
      <c r="AYN39" s="539"/>
      <c r="AYO39" s="539"/>
      <c r="AYP39" s="539"/>
      <c r="AYQ39" s="539"/>
      <c r="AYR39" s="539"/>
      <c r="AYS39" s="539"/>
      <c r="AYT39" s="539"/>
      <c r="AYU39" s="539"/>
      <c r="AYV39" s="539"/>
      <c r="AYW39" s="539"/>
      <c r="AYX39" s="539"/>
      <c r="AYY39" s="539"/>
      <c r="AYZ39" s="539"/>
      <c r="AZA39" s="539"/>
      <c r="AZB39" s="539"/>
      <c r="AZC39" s="539"/>
      <c r="AZD39" s="539"/>
      <c r="AZE39" s="539"/>
      <c r="AZF39" s="539"/>
      <c r="AZG39" s="539"/>
      <c r="AZH39" s="539"/>
      <c r="AZI39" s="539"/>
      <c r="AZJ39" s="539"/>
      <c r="AZK39" s="539"/>
      <c r="AZL39" s="539"/>
      <c r="AZM39" s="539"/>
      <c r="AZN39" s="539"/>
      <c r="AZO39" s="539"/>
      <c r="AZP39" s="539"/>
      <c r="AZQ39" s="539"/>
      <c r="AZR39" s="539"/>
      <c r="AZS39" s="539"/>
      <c r="AZT39" s="539"/>
      <c r="AZU39" s="539"/>
      <c r="AZV39" s="539"/>
      <c r="AZW39" s="539"/>
      <c r="AZX39" s="539"/>
      <c r="AZY39" s="539"/>
      <c r="AZZ39" s="539"/>
      <c r="BAA39" s="539"/>
      <c r="BAB39" s="539"/>
      <c r="BAC39" s="539"/>
      <c r="BAD39" s="539"/>
      <c r="BAE39" s="539"/>
      <c r="BAF39" s="539"/>
      <c r="BAG39" s="539"/>
      <c r="BAH39" s="539"/>
      <c r="BAI39" s="539"/>
      <c r="BAJ39" s="539"/>
      <c r="BAK39" s="539"/>
      <c r="BAL39" s="539"/>
      <c r="BAM39" s="539"/>
      <c r="BAN39" s="539"/>
      <c r="BAO39" s="539"/>
      <c r="BAP39" s="539"/>
      <c r="BAQ39" s="539"/>
      <c r="BAR39" s="539"/>
      <c r="BAS39" s="539"/>
      <c r="BAT39" s="539"/>
      <c r="BAU39" s="539"/>
      <c r="BAV39" s="539"/>
      <c r="BAW39" s="539"/>
      <c r="BAX39" s="539"/>
      <c r="BAY39" s="539"/>
      <c r="BAZ39" s="539"/>
      <c r="BBA39" s="539"/>
      <c r="BBB39" s="539"/>
      <c r="BBC39" s="539"/>
      <c r="BBD39" s="539"/>
      <c r="BBE39" s="539"/>
      <c r="BBF39" s="539"/>
      <c r="BBG39" s="539"/>
      <c r="BBH39" s="539"/>
      <c r="BBI39" s="539"/>
      <c r="BBJ39" s="539"/>
      <c r="BBK39" s="539"/>
      <c r="BBL39" s="539"/>
      <c r="BBM39" s="539"/>
      <c r="BBN39" s="539"/>
      <c r="BBO39" s="539"/>
      <c r="BBP39" s="539"/>
      <c r="BBQ39" s="539"/>
      <c r="BBR39" s="539"/>
      <c r="BBS39" s="539"/>
      <c r="BBT39" s="539"/>
      <c r="BBU39" s="539"/>
      <c r="BBV39" s="539"/>
      <c r="BBW39" s="539"/>
      <c r="BBX39" s="539"/>
      <c r="BBY39" s="539"/>
      <c r="BBZ39" s="539"/>
      <c r="BCA39" s="539"/>
      <c r="BCB39" s="539"/>
      <c r="BCC39" s="539"/>
      <c r="BCD39" s="539"/>
      <c r="BCE39" s="539"/>
      <c r="BCF39" s="539"/>
      <c r="BCG39" s="539"/>
      <c r="BCH39" s="539"/>
      <c r="BCI39" s="539"/>
      <c r="BCJ39" s="539"/>
      <c r="BCK39" s="539"/>
      <c r="BCL39" s="539"/>
      <c r="BCM39" s="539"/>
      <c r="BCN39" s="539"/>
      <c r="BCO39" s="539"/>
      <c r="BCP39" s="539"/>
      <c r="BCQ39" s="539"/>
      <c r="BCR39" s="539"/>
      <c r="BCS39" s="539"/>
      <c r="BCT39" s="539"/>
      <c r="BCU39" s="539"/>
      <c r="BCV39" s="539"/>
      <c r="BCW39" s="539"/>
      <c r="BCX39" s="539"/>
      <c r="BCY39" s="539"/>
      <c r="BCZ39" s="539"/>
      <c r="BDA39" s="539"/>
      <c r="BDB39" s="539"/>
      <c r="BDC39" s="539"/>
      <c r="BDD39" s="539"/>
      <c r="BDE39" s="539"/>
      <c r="BDF39" s="539"/>
      <c r="BDG39" s="539"/>
      <c r="BDH39" s="539"/>
      <c r="BDI39" s="539"/>
      <c r="BDJ39" s="539"/>
      <c r="BDK39" s="539"/>
      <c r="BDL39" s="539"/>
      <c r="BDM39" s="539"/>
      <c r="BDN39" s="539"/>
      <c r="BDO39" s="539"/>
      <c r="BDP39" s="539"/>
      <c r="BDQ39" s="539"/>
      <c r="BDR39" s="539"/>
      <c r="BDS39" s="539"/>
      <c r="BDT39" s="539"/>
      <c r="BDU39" s="539"/>
      <c r="BDV39" s="539"/>
      <c r="BDW39" s="539"/>
      <c r="BDX39" s="539"/>
      <c r="BDY39" s="539"/>
      <c r="BDZ39" s="539"/>
      <c r="BEA39" s="539"/>
      <c r="BEB39" s="539"/>
      <c r="BEC39" s="539"/>
      <c r="BED39" s="539"/>
      <c r="BEE39" s="539"/>
      <c r="BEF39" s="539"/>
      <c r="BEG39" s="539"/>
      <c r="BEH39" s="539"/>
      <c r="BEI39" s="539"/>
      <c r="BEJ39" s="539"/>
      <c r="BEK39" s="539"/>
      <c r="BEL39" s="539"/>
      <c r="BEM39" s="539"/>
      <c r="BEN39" s="539"/>
      <c r="BEO39" s="539"/>
      <c r="BEP39" s="539"/>
      <c r="BEQ39" s="539"/>
      <c r="BER39" s="539"/>
      <c r="BES39" s="539"/>
      <c r="BET39" s="539"/>
      <c r="BEU39" s="539"/>
      <c r="BEV39" s="539"/>
      <c r="BEW39" s="539"/>
      <c r="BEX39" s="539"/>
      <c r="BEY39" s="539"/>
      <c r="BEZ39" s="539"/>
      <c r="BFA39" s="539"/>
      <c r="BFB39" s="539"/>
      <c r="BFC39" s="539"/>
      <c r="BFD39" s="539"/>
      <c r="BFE39" s="539"/>
      <c r="BFF39" s="539"/>
      <c r="BFG39" s="539"/>
      <c r="BFH39" s="539"/>
      <c r="BFI39" s="539"/>
      <c r="BFJ39" s="539"/>
      <c r="BFK39" s="539"/>
      <c r="BFL39" s="539"/>
      <c r="BFM39" s="539"/>
      <c r="BFN39" s="539"/>
      <c r="BFO39" s="539"/>
      <c r="BFP39" s="539"/>
      <c r="BFQ39" s="539"/>
      <c r="BFR39" s="539"/>
      <c r="BFS39" s="539"/>
      <c r="BFT39" s="539"/>
      <c r="BFU39" s="539"/>
      <c r="BFV39" s="539"/>
      <c r="BFW39" s="539"/>
      <c r="BFX39" s="539"/>
      <c r="BFY39" s="539"/>
      <c r="BFZ39" s="539"/>
      <c r="BGA39" s="539"/>
      <c r="BGB39" s="539"/>
      <c r="BGC39" s="539"/>
      <c r="BGD39" s="539"/>
      <c r="BGE39" s="539"/>
      <c r="BGF39" s="539"/>
      <c r="BGG39" s="539"/>
      <c r="BGH39" s="539"/>
      <c r="BGI39" s="539"/>
      <c r="BGJ39" s="539"/>
      <c r="BGK39" s="539"/>
      <c r="BGL39" s="539"/>
      <c r="BGM39" s="539"/>
      <c r="BGN39" s="539"/>
      <c r="BGO39" s="539"/>
      <c r="BGP39" s="539"/>
      <c r="BGQ39" s="539"/>
      <c r="BGR39" s="539"/>
      <c r="BGS39" s="539"/>
      <c r="BGT39" s="539"/>
      <c r="BGU39" s="539"/>
      <c r="BGV39" s="539"/>
      <c r="BGW39" s="539"/>
      <c r="BGX39" s="539"/>
      <c r="BGY39" s="539"/>
      <c r="BGZ39" s="539"/>
      <c r="BHA39" s="539"/>
      <c r="BHB39" s="539"/>
      <c r="BHC39" s="539"/>
      <c r="BHD39" s="539"/>
      <c r="BHE39" s="539"/>
      <c r="BHF39" s="539"/>
      <c r="BHG39" s="539"/>
      <c r="BHH39" s="539"/>
      <c r="BHI39" s="539"/>
      <c r="BHJ39" s="539"/>
      <c r="BHK39" s="539"/>
      <c r="BHL39" s="539"/>
      <c r="BHM39" s="539"/>
      <c r="BHN39" s="539"/>
      <c r="BHO39" s="539"/>
      <c r="BHP39" s="539"/>
      <c r="BHQ39" s="539"/>
      <c r="BHR39" s="539"/>
      <c r="BHS39" s="539"/>
      <c r="BHT39" s="539"/>
      <c r="BHU39" s="539"/>
      <c r="BHV39" s="539"/>
      <c r="BHW39" s="539"/>
      <c r="BHX39" s="539"/>
      <c r="BHY39" s="539"/>
      <c r="BHZ39" s="539"/>
      <c r="BIA39" s="539"/>
      <c r="BIB39" s="539"/>
      <c r="BIC39" s="539"/>
      <c r="BID39" s="539"/>
      <c r="BIE39" s="539"/>
      <c r="BIF39" s="539"/>
      <c r="BIG39" s="539"/>
      <c r="BIH39" s="539"/>
      <c r="BII39" s="539"/>
      <c r="BIJ39" s="539"/>
      <c r="BIK39" s="539"/>
      <c r="BIL39" s="539"/>
      <c r="BIM39" s="539"/>
      <c r="BIN39" s="539"/>
      <c r="BIO39" s="539"/>
      <c r="BIP39" s="539"/>
      <c r="BIQ39" s="539"/>
      <c r="BIR39" s="539"/>
      <c r="BIS39" s="539"/>
      <c r="BIT39" s="539"/>
      <c r="BIU39" s="539"/>
      <c r="BIV39" s="539"/>
      <c r="BIW39" s="539"/>
      <c r="BIX39" s="539"/>
      <c r="BIY39" s="539"/>
      <c r="BIZ39" s="539"/>
      <c r="BJA39" s="539"/>
      <c r="BJB39" s="539"/>
      <c r="BJC39" s="539"/>
      <c r="BJD39" s="539"/>
      <c r="BJE39" s="539"/>
      <c r="BJF39" s="539"/>
      <c r="BJG39" s="539"/>
      <c r="BJH39" s="539"/>
      <c r="BJI39" s="539"/>
      <c r="BJJ39" s="539"/>
      <c r="BJK39" s="539"/>
      <c r="BJL39" s="539"/>
      <c r="BJM39" s="539"/>
      <c r="BJN39" s="539"/>
      <c r="BJO39" s="539"/>
      <c r="BJP39" s="539"/>
      <c r="BJQ39" s="539"/>
      <c r="BJR39" s="539"/>
      <c r="BJS39" s="539"/>
      <c r="BJT39" s="539"/>
      <c r="BJU39" s="539"/>
      <c r="BJV39" s="539"/>
      <c r="BJW39" s="539"/>
      <c r="BJX39" s="539"/>
      <c r="BJY39" s="539"/>
      <c r="BJZ39" s="539"/>
      <c r="BKA39" s="539"/>
      <c r="BKB39" s="539"/>
      <c r="BKC39" s="539"/>
      <c r="BKD39" s="539"/>
      <c r="BKE39" s="539"/>
      <c r="BKF39" s="539"/>
      <c r="BKG39" s="539"/>
      <c r="BKH39" s="539"/>
      <c r="BKI39" s="539"/>
      <c r="BKJ39" s="539"/>
      <c r="BKK39" s="539"/>
      <c r="BKL39" s="539"/>
      <c r="BKM39" s="539"/>
      <c r="BKN39" s="539"/>
      <c r="BKO39" s="539"/>
      <c r="BKP39" s="539"/>
      <c r="BKQ39" s="539"/>
      <c r="BKR39" s="539"/>
      <c r="BKS39" s="539"/>
      <c r="BKT39" s="539"/>
      <c r="BKU39" s="539"/>
      <c r="BKV39" s="539"/>
      <c r="BKW39" s="539"/>
      <c r="BKX39" s="539"/>
      <c r="BKY39" s="539"/>
      <c r="BKZ39" s="539"/>
      <c r="BLA39" s="539"/>
      <c r="BLB39" s="539"/>
      <c r="BLC39" s="539"/>
      <c r="BLD39" s="539"/>
      <c r="BLE39" s="539"/>
      <c r="BLF39" s="539"/>
      <c r="BLG39" s="539"/>
      <c r="BLH39" s="539"/>
      <c r="BLI39" s="539"/>
      <c r="BLJ39" s="539"/>
      <c r="BLK39" s="539"/>
      <c r="BLL39" s="539"/>
      <c r="BLM39" s="539"/>
      <c r="BLN39" s="539"/>
      <c r="BLO39" s="539"/>
      <c r="BLP39" s="539"/>
      <c r="BLQ39" s="539"/>
      <c r="BLR39" s="539"/>
      <c r="BLS39" s="539"/>
      <c r="BLT39" s="539"/>
      <c r="BLU39" s="539"/>
      <c r="BLV39" s="539"/>
      <c r="BLW39" s="539"/>
      <c r="BLX39" s="539"/>
      <c r="BLY39" s="539"/>
      <c r="BLZ39" s="539"/>
      <c r="BMA39" s="539"/>
      <c r="BMB39" s="539"/>
      <c r="BMC39" s="539"/>
      <c r="BMD39" s="539"/>
      <c r="BME39" s="539"/>
      <c r="BMF39" s="539"/>
      <c r="BMG39" s="539"/>
      <c r="BMH39" s="539"/>
      <c r="BMI39" s="539"/>
      <c r="BMJ39" s="539"/>
      <c r="BMK39" s="539"/>
      <c r="BML39" s="539"/>
      <c r="BMM39" s="539"/>
      <c r="BMN39" s="539"/>
      <c r="BMO39" s="539"/>
      <c r="BMP39" s="539"/>
      <c r="BMQ39" s="539"/>
      <c r="BMR39" s="539"/>
      <c r="BMS39" s="539"/>
      <c r="BMT39" s="539"/>
      <c r="BMU39" s="539"/>
      <c r="BMV39" s="539"/>
      <c r="BMW39" s="539"/>
      <c r="BMX39" s="539"/>
      <c r="BMY39" s="539"/>
      <c r="BMZ39" s="539"/>
      <c r="BNA39" s="539"/>
      <c r="BNB39" s="539"/>
      <c r="BNC39" s="539"/>
      <c r="BND39" s="539"/>
      <c r="BNE39" s="539"/>
      <c r="BNF39" s="539"/>
      <c r="BNG39" s="539"/>
      <c r="BNH39" s="539"/>
      <c r="BNI39" s="539"/>
      <c r="BNJ39" s="539"/>
      <c r="BNK39" s="539"/>
      <c r="BNL39" s="539"/>
      <c r="BNM39" s="539"/>
      <c r="BNN39" s="539"/>
      <c r="BNO39" s="539"/>
      <c r="BNP39" s="539"/>
      <c r="BNQ39" s="539"/>
      <c r="BNR39" s="539"/>
      <c r="BNS39" s="539"/>
      <c r="BNT39" s="539"/>
      <c r="BNU39" s="539"/>
      <c r="BNV39" s="539"/>
      <c r="BNW39" s="539"/>
      <c r="BNX39" s="539"/>
      <c r="BNY39" s="539"/>
      <c r="BNZ39" s="539"/>
      <c r="BOA39" s="539"/>
      <c r="BOB39" s="539"/>
      <c r="BOC39" s="539"/>
      <c r="BOD39" s="539"/>
      <c r="BOE39" s="539"/>
      <c r="BOF39" s="539"/>
      <c r="BOG39" s="539"/>
      <c r="BOH39" s="539"/>
      <c r="BOI39" s="539"/>
      <c r="BOJ39" s="539"/>
      <c r="BOK39" s="539"/>
      <c r="BOL39" s="539"/>
      <c r="BOM39" s="539"/>
      <c r="BON39" s="539"/>
      <c r="BOO39" s="539"/>
      <c r="BOP39" s="539"/>
      <c r="BOQ39" s="539"/>
      <c r="BOR39" s="539"/>
      <c r="BOS39" s="539"/>
      <c r="BOT39" s="539"/>
      <c r="BOU39" s="539"/>
      <c r="BOV39" s="539"/>
      <c r="BOW39" s="539"/>
      <c r="BOX39" s="539"/>
      <c r="BOY39" s="539"/>
      <c r="BOZ39" s="539"/>
      <c r="BPA39" s="539"/>
      <c r="BPB39" s="539"/>
      <c r="BPC39" s="539"/>
      <c r="BPD39" s="539"/>
      <c r="BPE39" s="539"/>
      <c r="BPF39" s="539"/>
      <c r="BPG39" s="539"/>
      <c r="BPH39" s="539"/>
      <c r="BPI39" s="539"/>
      <c r="BPJ39" s="539"/>
      <c r="BPK39" s="539"/>
      <c r="BPL39" s="539"/>
      <c r="BPM39" s="539"/>
      <c r="BPN39" s="539"/>
      <c r="BPO39" s="539"/>
      <c r="BPP39" s="539"/>
      <c r="BPQ39" s="539"/>
      <c r="BPR39" s="539"/>
      <c r="BPS39" s="539"/>
      <c r="BPT39" s="539"/>
      <c r="BPU39" s="539"/>
      <c r="BPV39" s="539"/>
      <c r="BPW39" s="539"/>
      <c r="BPX39" s="539"/>
      <c r="BPY39" s="539"/>
      <c r="BPZ39" s="539"/>
      <c r="BQA39" s="539"/>
      <c r="BQB39" s="539"/>
      <c r="BQC39" s="539"/>
      <c r="BQD39" s="539"/>
      <c r="BQE39" s="539"/>
      <c r="BQF39" s="539"/>
      <c r="BQG39" s="539"/>
      <c r="BQH39" s="539"/>
      <c r="BQI39" s="539"/>
      <c r="BQJ39" s="539"/>
      <c r="BQK39" s="539"/>
      <c r="BQL39" s="539"/>
      <c r="BQM39" s="539"/>
      <c r="BQN39" s="539"/>
      <c r="BQO39" s="539"/>
      <c r="BQP39" s="539"/>
      <c r="BQQ39" s="539"/>
      <c r="BQR39" s="539"/>
      <c r="BQS39" s="539"/>
      <c r="BQT39" s="539"/>
      <c r="BQU39" s="539"/>
      <c r="BQV39" s="539"/>
      <c r="BQW39" s="539"/>
      <c r="BQX39" s="539"/>
      <c r="BQY39" s="539"/>
      <c r="BQZ39" s="539"/>
      <c r="BRA39" s="539"/>
      <c r="BRB39" s="539"/>
      <c r="BRC39" s="539"/>
      <c r="BRD39" s="539"/>
      <c r="BRE39" s="539"/>
      <c r="BRF39" s="539"/>
      <c r="BRG39" s="539"/>
      <c r="BRH39" s="539"/>
      <c r="BRI39" s="539"/>
      <c r="BRJ39" s="539"/>
      <c r="BRK39" s="539"/>
      <c r="BRL39" s="539"/>
      <c r="BRM39" s="539"/>
      <c r="BRN39" s="539"/>
      <c r="BRO39" s="539"/>
      <c r="BRP39" s="539"/>
      <c r="BRQ39" s="539"/>
      <c r="BRR39" s="539"/>
      <c r="BRS39" s="539"/>
      <c r="BRT39" s="539"/>
      <c r="BRU39" s="539"/>
      <c r="BRV39" s="539"/>
      <c r="BRW39" s="539"/>
      <c r="BRX39" s="539"/>
      <c r="BRY39" s="539"/>
      <c r="BRZ39" s="539"/>
      <c r="BSA39" s="539"/>
      <c r="BSB39" s="539"/>
      <c r="BSC39" s="539"/>
      <c r="BSD39" s="539"/>
      <c r="BSE39" s="539"/>
      <c r="BSF39" s="539"/>
      <c r="BSG39" s="539"/>
      <c r="BSH39" s="539"/>
      <c r="BSI39" s="539"/>
      <c r="BSJ39" s="539"/>
      <c r="BSK39" s="539"/>
      <c r="BSL39" s="539"/>
      <c r="BSM39" s="539"/>
      <c r="BSN39" s="539"/>
      <c r="BSO39" s="539"/>
      <c r="BSP39" s="539"/>
      <c r="BSQ39" s="539"/>
      <c r="BSR39" s="539"/>
      <c r="BSS39" s="539"/>
      <c r="BST39" s="539"/>
      <c r="BSU39" s="539"/>
      <c r="BSV39" s="539"/>
      <c r="BSW39" s="539"/>
      <c r="BSX39" s="539"/>
      <c r="BSY39" s="539"/>
      <c r="BSZ39" s="539"/>
      <c r="BTA39" s="539"/>
      <c r="BTB39" s="539"/>
      <c r="BTC39" s="539"/>
      <c r="BTD39" s="539"/>
      <c r="BTE39" s="539"/>
      <c r="BTF39" s="539"/>
      <c r="BTG39" s="539"/>
      <c r="BTH39" s="539"/>
      <c r="BTI39" s="539"/>
      <c r="BTJ39" s="539"/>
      <c r="BTK39" s="539"/>
      <c r="BTL39" s="539"/>
      <c r="BTM39" s="539"/>
      <c r="BTN39" s="539"/>
      <c r="BTO39" s="539"/>
      <c r="BTP39" s="539"/>
      <c r="BTQ39" s="539"/>
      <c r="BTR39" s="539"/>
      <c r="BTS39" s="539"/>
      <c r="BTT39" s="539"/>
      <c r="BTU39" s="539"/>
      <c r="BTV39" s="539"/>
      <c r="BTW39" s="539"/>
      <c r="BTX39" s="539"/>
      <c r="BTY39" s="539"/>
      <c r="BTZ39" s="539"/>
      <c r="BUA39" s="539"/>
      <c r="BUB39" s="539"/>
      <c r="BUC39" s="539"/>
      <c r="BUD39" s="539"/>
      <c r="BUE39" s="539"/>
      <c r="BUF39" s="539"/>
      <c r="BUG39" s="539"/>
      <c r="BUH39" s="539"/>
      <c r="BUI39" s="539"/>
      <c r="BUJ39" s="539"/>
      <c r="BUK39" s="539"/>
      <c r="BUL39" s="539"/>
      <c r="BUM39" s="539"/>
      <c r="BUN39" s="539"/>
      <c r="BUO39" s="539"/>
      <c r="BUP39" s="539"/>
      <c r="BUQ39" s="539"/>
      <c r="BUR39" s="539"/>
      <c r="BUS39" s="539"/>
      <c r="BUT39" s="539"/>
      <c r="BUU39" s="539"/>
      <c r="BUV39" s="539"/>
      <c r="BUW39" s="539"/>
      <c r="BUX39" s="539"/>
      <c r="BUY39" s="539"/>
      <c r="BUZ39" s="539"/>
      <c r="BVA39" s="539"/>
      <c r="BVB39" s="539"/>
      <c r="BVC39" s="539"/>
      <c r="BVD39" s="539"/>
      <c r="BVE39" s="539"/>
      <c r="BVF39" s="539"/>
      <c r="BVG39" s="539"/>
      <c r="BVH39" s="539"/>
      <c r="BVI39" s="539"/>
      <c r="BVJ39" s="539"/>
      <c r="BVK39" s="539"/>
      <c r="BVL39" s="539"/>
      <c r="BVM39" s="539"/>
      <c r="BVN39" s="539"/>
      <c r="BVO39" s="539"/>
      <c r="BVP39" s="539"/>
      <c r="BVQ39" s="539"/>
      <c r="BVR39" s="539"/>
      <c r="BVS39" s="539"/>
      <c r="BVT39" s="539"/>
      <c r="BVU39" s="539"/>
      <c r="BVV39" s="539"/>
      <c r="BVW39" s="539"/>
      <c r="BVX39" s="539"/>
      <c r="BVY39" s="539"/>
      <c r="BVZ39" s="539"/>
      <c r="BWA39" s="539"/>
      <c r="BWB39" s="539"/>
      <c r="BWC39" s="539"/>
      <c r="BWD39" s="539"/>
      <c r="BWE39" s="539"/>
      <c r="BWF39" s="539"/>
      <c r="BWG39" s="539"/>
      <c r="BWH39" s="539"/>
      <c r="BWI39" s="539"/>
      <c r="BWJ39" s="539"/>
      <c r="BWK39" s="539"/>
      <c r="BWL39" s="539"/>
      <c r="BWM39" s="539"/>
      <c r="BWN39" s="539"/>
      <c r="BWO39" s="539"/>
      <c r="BWP39" s="539"/>
      <c r="BWQ39" s="539"/>
      <c r="BWR39" s="539"/>
      <c r="BWS39" s="539"/>
      <c r="BWT39" s="539"/>
      <c r="BWU39" s="539"/>
      <c r="BWV39" s="539"/>
      <c r="BWW39" s="539"/>
      <c r="BWX39" s="539"/>
      <c r="BWY39" s="539"/>
      <c r="BWZ39" s="539"/>
      <c r="BXA39" s="539"/>
      <c r="BXB39" s="539"/>
      <c r="BXC39" s="539"/>
      <c r="BXD39" s="539"/>
      <c r="BXE39" s="539"/>
      <c r="BXF39" s="539"/>
      <c r="BXG39" s="539"/>
      <c r="BXH39" s="539"/>
      <c r="BXI39" s="539"/>
      <c r="BXJ39" s="539"/>
      <c r="BXK39" s="539"/>
      <c r="BXL39" s="539"/>
      <c r="BXM39" s="539"/>
      <c r="BXN39" s="539"/>
      <c r="BXO39" s="539"/>
      <c r="BXP39" s="539"/>
      <c r="BXQ39" s="539"/>
      <c r="BXR39" s="539"/>
      <c r="BXS39" s="539"/>
      <c r="BXT39" s="539"/>
      <c r="BXU39" s="539"/>
      <c r="BXV39" s="539"/>
      <c r="BXW39" s="539"/>
      <c r="BXX39" s="539"/>
      <c r="BXY39" s="539"/>
      <c r="BXZ39" s="539"/>
      <c r="BYA39" s="539"/>
      <c r="BYB39" s="539"/>
      <c r="BYC39" s="539"/>
      <c r="BYD39" s="539"/>
      <c r="BYE39" s="539"/>
      <c r="BYF39" s="539"/>
      <c r="BYG39" s="539"/>
      <c r="BYH39" s="539"/>
      <c r="BYI39" s="539"/>
      <c r="BYJ39" s="539"/>
      <c r="BYK39" s="539"/>
      <c r="BYL39" s="539"/>
      <c r="BYM39" s="539"/>
      <c r="BYN39" s="539"/>
      <c r="BYO39" s="539"/>
      <c r="BYP39" s="539"/>
      <c r="BYQ39" s="539"/>
      <c r="BYR39" s="539"/>
      <c r="BYS39" s="539"/>
      <c r="BYT39" s="539"/>
      <c r="BYU39" s="539"/>
      <c r="BYV39" s="539"/>
      <c r="BYW39" s="539"/>
      <c r="BYX39" s="539"/>
      <c r="BYY39" s="539"/>
      <c r="BYZ39" s="539"/>
      <c r="BZA39" s="539"/>
      <c r="BZB39" s="539"/>
      <c r="BZC39" s="539"/>
      <c r="BZD39" s="539"/>
      <c r="BZE39" s="539"/>
      <c r="BZF39" s="539"/>
      <c r="BZG39" s="539"/>
      <c r="BZH39" s="539"/>
      <c r="BZI39" s="539"/>
      <c r="BZJ39" s="539"/>
      <c r="BZK39" s="539"/>
      <c r="BZL39" s="539"/>
      <c r="BZM39" s="539"/>
      <c r="BZN39" s="539"/>
      <c r="BZO39" s="539"/>
      <c r="BZP39" s="539"/>
      <c r="BZQ39" s="539"/>
      <c r="BZR39" s="539"/>
      <c r="BZS39" s="539"/>
      <c r="BZT39" s="539"/>
      <c r="BZU39" s="539"/>
      <c r="BZV39" s="539"/>
      <c r="BZW39" s="539"/>
      <c r="BZX39" s="539"/>
      <c r="BZY39" s="539"/>
      <c r="BZZ39" s="539"/>
      <c r="CAA39" s="539"/>
      <c r="CAB39" s="539"/>
      <c r="CAC39" s="539"/>
      <c r="CAD39" s="539"/>
      <c r="CAE39" s="539"/>
      <c r="CAF39" s="539"/>
      <c r="CAG39" s="539"/>
      <c r="CAH39" s="539"/>
      <c r="CAI39" s="539"/>
      <c r="CAJ39" s="539"/>
      <c r="CAK39" s="539"/>
      <c r="CAL39" s="539"/>
      <c r="CAM39" s="539"/>
      <c r="CAN39" s="539"/>
      <c r="CAO39" s="539"/>
      <c r="CAP39" s="539"/>
      <c r="CAQ39" s="539"/>
      <c r="CAR39" s="539"/>
      <c r="CAS39" s="539"/>
      <c r="CAT39" s="539"/>
      <c r="CAU39" s="539"/>
      <c r="CAV39" s="539"/>
      <c r="CAW39" s="539"/>
      <c r="CAX39" s="539"/>
      <c r="CAY39" s="539"/>
      <c r="CAZ39" s="539"/>
      <c r="CBA39" s="539"/>
      <c r="CBB39" s="539"/>
      <c r="CBC39" s="539"/>
      <c r="CBD39" s="539"/>
      <c r="CBE39" s="539"/>
      <c r="CBF39" s="539"/>
      <c r="CBG39" s="539"/>
      <c r="CBH39" s="539"/>
      <c r="CBI39" s="539"/>
      <c r="CBJ39" s="539"/>
      <c r="CBK39" s="539"/>
      <c r="CBL39" s="539"/>
      <c r="CBM39" s="539"/>
      <c r="CBN39" s="539"/>
      <c r="CBO39" s="539"/>
      <c r="CBP39" s="539"/>
      <c r="CBQ39" s="539"/>
      <c r="CBR39" s="539"/>
      <c r="CBS39" s="539"/>
      <c r="CBT39" s="539"/>
      <c r="CBU39" s="539"/>
      <c r="CBV39" s="539"/>
      <c r="CBW39" s="539"/>
      <c r="CBX39" s="539"/>
      <c r="CBY39" s="539"/>
      <c r="CBZ39" s="539"/>
      <c r="CCA39" s="539"/>
      <c r="CCB39" s="539"/>
      <c r="CCC39" s="539"/>
      <c r="CCD39" s="539"/>
      <c r="CCE39" s="539"/>
      <c r="CCF39" s="539"/>
      <c r="CCG39" s="539"/>
      <c r="CCH39" s="539"/>
      <c r="CCI39" s="539"/>
      <c r="CCJ39" s="539"/>
      <c r="CCK39" s="539"/>
      <c r="CCL39" s="539"/>
      <c r="CCM39" s="539"/>
      <c r="CCN39" s="539"/>
      <c r="CCO39" s="539"/>
      <c r="CCP39" s="539"/>
      <c r="CCQ39" s="539"/>
      <c r="CCR39" s="539"/>
      <c r="CCS39" s="539"/>
      <c r="CCT39" s="539"/>
      <c r="CCU39" s="539"/>
      <c r="CCV39" s="539"/>
      <c r="CCW39" s="539"/>
      <c r="CCX39" s="539"/>
      <c r="CCY39" s="539"/>
      <c r="CCZ39" s="539"/>
      <c r="CDA39" s="539"/>
      <c r="CDB39" s="539"/>
      <c r="CDC39" s="539"/>
      <c r="CDD39" s="539"/>
      <c r="CDE39" s="539"/>
      <c r="CDF39" s="539"/>
      <c r="CDG39" s="539"/>
      <c r="CDH39" s="539"/>
      <c r="CDI39" s="539"/>
      <c r="CDJ39" s="539"/>
      <c r="CDK39" s="539"/>
      <c r="CDL39" s="539"/>
      <c r="CDM39" s="539"/>
      <c r="CDN39" s="539"/>
      <c r="CDO39" s="539"/>
      <c r="CDP39" s="539"/>
      <c r="CDQ39" s="539"/>
      <c r="CDR39" s="539"/>
      <c r="CDS39" s="539"/>
      <c r="CDT39" s="539"/>
      <c r="CDU39" s="539"/>
      <c r="CDV39" s="539"/>
      <c r="CDW39" s="539"/>
      <c r="CDX39" s="539"/>
      <c r="CDY39" s="539"/>
      <c r="CDZ39" s="539"/>
      <c r="CEA39" s="539"/>
      <c r="CEB39" s="539"/>
      <c r="CEC39" s="539"/>
      <c r="CED39" s="539"/>
      <c r="CEE39" s="539"/>
      <c r="CEF39" s="539"/>
      <c r="CEG39" s="539"/>
      <c r="CEH39" s="539"/>
      <c r="CEI39" s="539"/>
      <c r="CEJ39" s="539"/>
      <c r="CEK39" s="539"/>
      <c r="CEL39" s="539"/>
      <c r="CEM39" s="539"/>
      <c r="CEN39" s="539"/>
      <c r="CEO39" s="539"/>
      <c r="CEP39" s="539"/>
      <c r="CEQ39" s="539"/>
      <c r="CER39" s="539"/>
      <c r="CES39" s="539"/>
      <c r="CET39" s="539"/>
      <c r="CEU39" s="539"/>
      <c r="CEV39" s="539"/>
      <c r="CEW39" s="539"/>
      <c r="CEX39" s="539"/>
      <c r="CEY39" s="539"/>
      <c r="CEZ39" s="539"/>
      <c r="CFA39" s="539"/>
      <c r="CFB39" s="539"/>
      <c r="CFC39" s="539"/>
      <c r="CFD39" s="539"/>
      <c r="CFE39" s="539"/>
      <c r="CFF39" s="539"/>
      <c r="CFG39" s="539"/>
      <c r="CFH39" s="539"/>
      <c r="CFI39" s="539"/>
      <c r="CFJ39" s="539"/>
      <c r="CFK39" s="539"/>
      <c r="CFL39" s="539"/>
      <c r="CFM39" s="539"/>
      <c r="CFN39" s="539"/>
      <c r="CFO39" s="539"/>
      <c r="CFP39" s="539"/>
      <c r="CFQ39" s="539"/>
      <c r="CFR39" s="539"/>
      <c r="CFS39" s="539"/>
      <c r="CFT39" s="539"/>
      <c r="CFU39" s="539"/>
      <c r="CFV39" s="539"/>
      <c r="CFW39" s="539"/>
      <c r="CFX39" s="539"/>
      <c r="CFY39" s="539"/>
      <c r="CFZ39" s="539"/>
      <c r="CGA39" s="539"/>
      <c r="CGB39" s="539"/>
      <c r="CGC39" s="539"/>
      <c r="CGD39" s="539"/>
      <c r="CGE39" s="539"/>
      <c r="CGF39" s="539"/>
      <c r="CGG39" s="539"/>
      <c r="CGH39" s="539"/>
      <c r="CGI39" s="539"/>
      <c r="CGJ39" s="539"/>
      <c r="CGK39" s="539"/>
      <c r="CGL39" s="539"/>
      <c r="CGM39" s="539"/>
      <c r="CGN39" s="539"/>
      <c r="CGO39" s="539"/>
      <c r="CGP39" s="539"/>
      <c r="CGQ39" s="539"/>
      <c r="CGR39" s="539"/>
      <c r="CGS39" s="539"/>
      <c r="CGT39" s="539"/>
      <c r="CGU39" s="539"/>
      <c r="CGV39" s="539"/>
      <c r="CGW39" s="539"/>
      <c r="CGX39" s="539"/>
      <c r="CGY39" s="539"/>
      <c r="CGZ39" s="539"/>
      <c r="CHA39" s="539"/>
      <c r="CHB39" s="539"/>
      <c r="CHC39" s="539"/>
      <c r="CHD39" s="539"/>
      <c r="CHE39" s="539"/>
      <c r="CHF39" s="539"/>
      <c r="CHG39" s="539"/>
      <c r="CHH39" s="539"/>
      <c r="CHI39" s="539"/>
      <c r="CHJ39" s="539"/>
      <c r="CHK39" s="539"/>
      <c r="CHL39" s="539"/>
      <c r="CHM39" s="539"/>
      <c r="CHN39" s="539"/>
      <c r="CHO39" s="539"/>
      <c r="CHP39" s="539"/>
      <c r="CHQ39" s="539"/>
      <c r="CHR39" s="539"/>
      <c r="CHS39" s="539"/>
      <c r="CHT39" s="539"/>
      <c r="CHU39" s="539"/>
      <c r="CHV39" s="539"/>
      <c r="CHW39" s="539"/>
      <c r="CHX39" s="539"/>
      <c r="CHY39" s="539"/>
      <c r="CHZ39" s="539"/>
      <c r="CIA39" s="539"/>
      <c r="CIB39" s="539"/>
      <c r="CIC39" s="539"/>
      <c r="CID39" s="539"/>
      <c r="CIE39" s="539"/>
      <c r="CIF39" s="539"/>
      <c r="CIG39" s="539"/>
      <c r="CIH39" s="539"/>
      <c r="CII39" s="539"/>
      <c r="CIJ39" s="539"/>
      <c r="CIK39" s="539"/>
      <c r="CIL39" s="539"/>
      <c r="CIM39" s="539"/>
      <c r="CIN39" s="539"/>
      <c r="CIO39" s="539"/>
      <c r="CIP39" s="539"/>
      <c r="CIQ39" s="539"/>
      <c r="CIR39" s="539"/>
      <c r="CIS39" s="539"/>
      <c r="CIT39" s="539"/>
      <c r="CIU39" s="539"/>
      <c r="CIV39" s="539"/>
      <c r="CIW39" s="539"/>
      <c r="CIX39" s="539"/>
      <c r="CIY39" s="539"/>
      <c r="CIZ39" s="539"/>
      <c r="CJA39" s="539"/>
      <c r="CJB39" s="539"/>
      <c r="CJC39" s="539"/>
      <c r="CJD39" s="539"/>
      <c r="CJE39" s="539"/>
      <c r="CJF39" s="539"/>
      <c r="CJG39" s="539"/>
      <c r="CJH39" s="539"/>
      <c r="CJI39" s="539"/>
      <c r="CJJ39" s="539"/>
      <c r="CJK39" s="539"/>
      <c r="CJL39" s="539"/>
      <c r="CJM39" s="539"/>
      <c r="CJN39" s="539"/>
      <c r="CJO39" s="539"/>
      <c r="CJP39" s="539"/>
      <c r="CJQ39" s="539"/>
      <c r="CJR39" s="539"/>
      <c r="CJS39" s="539"/>
      <c r="CJT39" s="539"/>
      <c r="CJU39" s="539"/>
      <c r="CJV39" s="539"/>
      <c r="CJW39" s="539"/>
      <c r="CJX39" s="539"/>
      <c r="CJY39" s="539"/>
      <c r="CJZ39" s="539"/>
      <c r="CKA39" s="539"/>
      <c r="CKB39" s="539"/>
      <c r="CKC39" s="539"/>
      <c r="CKD39" s="539"/>
      <c r="CKE39" s="539"/>
      <c r="CKF39" s="539"/>
      <c r="CKG39" s="539"/>
      <c r="CKH39" s="539"/>
      <c r="CKI39" s="539"/>
      <c r="CKJ39" s="539"/>
      <c r="CKK39" s="539"/>
      <c r="CKL39" s="539"/>
      <c r="CKM39" s="539"/>
      <c r="CKN39" s="539"/>
      <c r="CKO39" s="539"/>
      <c r="CKP39" s="539"/>
      <c r="CKQ39" s="539"/>
      <c r="CKR39" s="539"/>
      <c r="CKS39" s="539"/>
      <c r="CKT39" s="539"/>
      <c r="CKU39" s="539"/>
      <c r="CKV39" s="539"/>
      <c r="CKW39" s="539"/>
      <c r="CKX39" s="539"/>
      <c r="CKY39" s="539"/>
      <c r="CKZ39" s="539"/>
      <c r="CLA39" s="539"/>
      <c r="CLB39" s="539"/>
      <c r="CLC39" s="539"/>
      <c r="CLD39" s="539"/>
      <c r="CLE39" s="539"/>
      <c r="CLF39" s="539"/>
      <c r="CLG39" s="539"/>
      <c r="CLH39" s="539"/>
      <c r="CLI39" s="539"/>
      <c r="CLJ39" s="539"/>
      <c r="CLK39" s="539"/>
      <c r="CLL39" s="539"/>
      <c r="CLM39" s="539"/>
      <c r="CLN39" s="539"/>
      <c r="CLO39" s="539"/>
      <c r="CLP39" s="539"/>
      <c r="CLQ39" s="539"/>
      <c r="CLR39" s="539"/>
      <c r="CLS39" s="539"/>
      <c r="CLT39" s="539"/>
      <c r="CLU39" s="539"/>
      <c r="CLV39" s="539"/>
      <c r="CLW39" s="539"/>
      <c r="CLX39" s="539"/>
      <c r="CLY39" s="539"/>
      <c r="CLZ39" s="539"/>
      <c r="CMA39" s="539"/>
      <c r="CMB39" s="539"/>
      <c r="CMC39" s="539"/>
      <c r="CMD39" s="539"/>
      <c r="CME39" s="539"/>
      <c r="CMF39" s="539"/>
      <c r="CMG39" s="539"/>
      <c r="CMH39" s="539"/>
      <c r="CMI39" s="539"/>
      <c r="CMJ39" s="539"/>
      <c r="CMK39" s="539"/>
      <c r="CML39" s="539"/>
      <c r="CMM39" s="539"/>
      <c r="CMN39" s="539"/>
      <c r="CMO39" s="539"/>
      <c r="CMP39" s="539"/>
      <c r="CMQ39" s="539"/>
      <c r="CMR39" s="539"/>
      <c r="CMS39" s="539"/>
      <c r="CMT39" s="539"/>
      <c r="CMU39" s="539"/>
      <c r="CMV39" s="539"/>
      <c r="CMW39" s="539"/>
      <c r="CMX39" s="539"/>
      <c r="CMY39" s="539"/>
      <c r="CMZ39" s="539"/>
      <c r="CNA39" s="539"/>
      <c r="CNB39" s="539"/>
      <c r="CNC39" s="539"/>
      <c r="CND39" s="539"/>
      <c r="CNE39" s="539"/>
      <c r="CNF39" s="539"/>
      <c r="CNG39" s="539"/>
      <c r="CNH39" s="539"/>
      <c r="CNI39" s="539"/>
      <c r="CNJ39" s="539"/>
      <c r="CNK39" s="539"/>
      <c r="CNL39" s="539"/>
      <c r="CNM39" s="539"/>
      <c r="CNN39" s="539"/>
      <c r="CNO39" s="539"/>
      <c r="CNP39" s="539"/>
      <c r="CNQ39" s="539"/>
      <c r="CNR39" s="539"/>
      <c r="CNS39" s="539"/>
      <c r="CNT39" s="539"/>
      <c r="CNU39" s="539"/>
      <c r="CNV39" s="539"/>
      <c r="CNW39" s="539"/>
      <c r="CNX39" s="539"/>
      <c r="CNY39" s="539"/>
      <c r="CNZ39" s="539"/>
      <c r="COA39" s="539"/>
      <c r="COB39" s="539"/>
      <c r="COC39" s="539"/>
      <c r="COD39" s="539"/>
      <c r="COE39" s="539"/>
      <c r="COF39" s="539"/>
      <c r="COG39" s="539"/>
      <c r="COH39" s="539"/>
      <c r="COI39" s="539"/>
      <c r="COJ39" s="539"/>
      <c r="COK39" s="539"/>
      <c r="COL39" s="539"/>
      <c r="COM39" s="539"/>
      <c r="CON39" s="539"/>
      <c r="COO39" s="539"/>
      <c r="COP39" s="539"/>
      <c r="COQ39" s="539"/>
      <c r="COR39" s="539"/>
      <c r="COS39" s="539"/>
      <c r="COT39" s="539"/>
      <c r="COU39" s="539"/>
      <c r="COV39" s="539"/>
      <c r="COW39" s="539"/>
      <c r="COX39" s="539"/>
      <c r="COY39" s="539"/>
      <c r="COZ39" s="539"/>
      <c r="CPA39" s="539"/>
      <c r="CPB39" s="539"/>
      <c r="CPC39" s="539"/>
      <c r="CPD39" s="539"/>
      <c r="CPE39" s="539"/>
      <c r="CPF39" s="539"/>
      <c r="CPG39" s="539"/>
      <c r="CPH39" s="539"/>
      <c r="CPI39" s="539"/>
      <c r="CPJ39" s="539"/>
      <c r="CPK39" s="539"/>
      <c r="CPL39" s="539"/>
      <c r="CPM39" s="539"/>
      <c r="CPN39" s="539"/>
      <c r="CPO39" s="539"/>
      <c r="CPP39" s="539"/>
      <c r="CPQ39" s="539"/>
      <c r="CPR39" s="539"/>
      <c r="CPS39" s="539"/>
      <c r="CPT39" s="539"/>
      <c r="CPU39" s="539"/>
      <c r="CPV39" s="539"/>
      <c r="CPW39" s="539"/>
      <c r="CPX39" s="539"/>
      <c r="CPY39" s="539"/>
      <c r="CPZ39" s="539"/>
      <c r="CQA39" s="539"/>
      <c r="CQB39" s="539"/>
      <c r="CQC39" s="539"/>
      <c r="CQD39" s="539"/>
      <c r="CQE39" s="539"/>
      <c r="CQF39" s="539"/>
      <c r="CQG39" s="539"/>
      <c r="CQH39" s="539"/>
      <c r="CQI39" s="539"/>
      <c r="CQJ39" s="539"/>
      <c r="CQK39" s="539"/>
      <c r="CQL39" s="539"/>
      <c r="CQM39" s="539"/>
      <c r="CQN39" s="539"/>
      <c r="CQO39" s="539"/>
      <c r="CQP39" s="539"/>
      <c r="CQQ39" s="539"/>
      <c r="CQR39" s="539"/>
      <c r="CQS39" s="539"/>
      <c r="CQT39" s="539"/>
      <c r="CQU39" s="539"/>
      <c r="CQV39" s="539"/>
      <c r="CQW39" s="539"/>
      <c r="CQX39" s="539"/>
      <c r="CQY39" s="539"/>
      <c r="CQZ39" s="539"/>
      <c r="CRA39" s="539"/>
      <c r="CRB39" s="539"/>
      <c r="CRC39" s="539"/>
      <c r="CRD39" s="539"/>
      <c r="CRE39" s="539"/>
      <c r="CRF39" s="539"/>
      <c r="CRG39" s="539"/>
      <c r="CRH39" s="539"/>
      <c r="CRI39" s="539"/>
      <c r="CRJ39" s="539"/>
      <c r="CRK39" s="539"/>
      <c r="CRL39" s="539"/>
      <c r="CRM39" s="539"/>
      <c r="CRN39" s="539"/>
      <c r="CRO39" s="539"/>
      <c r="CRP39" s="539"/>
      <c r="CRQ39" s="539"/>
      <c r="CRR39" s="539"/>
      <c r="CRS39" s="539"/>
      <c r="CRT39" s="539"/>
      <c r="CRU39" s="539"/>
      <c r="CRV39" s="539"/>
      <c r="CRW39" s="539"/>
      <c r="CRX39" s="539"/>
      <c r="CRY39" s="539"/>
      <c r="CRZ39" s="539"/>
      <c r="CSA39" s="539"/>
      <c r="CSB39" s="539"/>
      <c r="CSC39" s="539"/>
      <c r="CSD39" s="539"/>
      <c r="CSE39" s="539"/>
      <c r="CSF39" s="539"/>
      <c r="CSG39" s="539"/>
      <c r="CSH39" s="539"/>
      <c r="CSI39" s="539"/>
      <c r="CSJ39" s="539"/>
      <c r="CSK39" s="539"/>
      <c r="CSL39" s="539"/>
      <c r="CSM39" s="539"/>
      <c r="CSN39" s="539"/>
      <c r="CSO39" s="539"/>
      <c r="CSP39" s="539"/>
      <c r="CSQ39" s="539"/>
      <c r="CSR39" s="539"/>
      <c r="CSS39" s="539"/>
      <c r="CST39" s="539"/>
      <c r="CSU39" s="539"/>
      <c r="CSV39" s="539"/>
      <c r="CSW39" s="539"/>
      <c r="CSX39" s="539"/>
      <c r="CSY39" s="539"/>
      <c r="CSZ39" s="539"/>
      <c r="CTA39" s="539"/>
      <c r="CTB39" s="539"/>
      <c r="CTC39" s="539"/>
      <c r="CTD39" s="539"/>
      <c r="CTE39" s="539"/>
      <c r="CTF39" s="539"/>
      <c r="CTG39" s="539"/>
      <c r="CTH39" s="539"/>
      <c r="CTI39" s="539"/>
      <c r="CTJ39" s="539"/>
      <c r="CTK39" s="539"/>
      <c r="CTL39" s="539"/>
      <c r="CTM39" s="539"/>
      <c r="CTN39" s="539"/>
      <c r="CTO39" s="539"/>
      <c r="CTP39" s="539"/>
      <c r="CTQ39" s="539"/>
      <c r="CTR39" s="539"/>
      <c r="CTS39" s="539"/>
      <c r="CTT39" s="539"/>
      <c r="CTU39" s="539"/>
      <c r="CTV39" s="539"/>
      <c r="CTW39" s="539"/>
      <c r="CTX39" s="539"/>
      <c r="CTY39" s="539"/>
      <c r="CTZ39" s="539"/>
      <c r="CUA39" s="539"/>
      <c r="CUB39" s="539"/>
      <c r="CUC39" s="539"/>
      <c r="CUD39" s="539"/>
      <c r="CUE39" s="539"/>
      <c r="CUF39" s="539"/>
      <c r="CUG39" s="539"/>
      <c r="CUH39" s="539"/>
      <c r="CUI39" s="539"/>
      <c r="CUJ39" s="539"/>
      <c r="CUK39" s="539"/>
      <c r="CUL39" s="539"/>
      <c r="CUM39" s="539"/>
      <c r="CUN39" s="539"/>
      <c r="CUO39" s="539"/>
      <c r="CUP39" s="539"/>
      <c r="CUQ39" s="539"/>
      <c r="CUR39" s="539"/>
      <c r="CUS39" s="539"/>
      <c r="CUT39" s="539"/>
      <c r="CUU39" s="539"/>
      <c r="CUV39" s="539"/>
      <c r="CUW39" s="539"/>
      <c r="CUX39" s="539"/>
      <c r="CUY39" s="539"/>
      <c r="CUZ39" s="539"/>
      <c r="CVA39" s="539"/>
      <c r="CVB39" s="539"/>
      <c r="CVC39" s="539"/>
      <c r="CVD39" s="539"/>
      <c r="CVE39" s="539"/>
      <c r="CVF39" s="539"/>
      <c r="CVG39" s="539"/>
      <c r="CVH39" s="539"/>
      <c r="CVI39" s="539"/>
      <c r="CVJ39" s="539"/>
      <c r="CVK39" s="539"/>
      <c r="CVL39" s="539"/>
      <c r="CVM39" s="539"/>
      <c r="CVN39" s="539"/>
      <c r="CVO39" s="539"/>
      <c r="CVP39" s="539"/>
      <c r="CVQ39" s="539"/>
      <c r="CVR39" s="539"/>
      <c r="CVS39" s="539"/>
      <c r="CVT39" s="539"/>
      <c r="CVU39" s="539"/>
      <c r="CVV39" s="539"/>
      <c r="CVW39" s="539"/>
      <c r="CVX39" s="539"/>
      <c r="CVY39" s="539"/>
      <c r="CVZ39" s="539"/>
      <c r="CWA39" s="539"/>
      <c r="CWB39" s="539"/>
      <c r="CWC39" s="539"/>
      <c r="CWD39" s="539"/>
      <c r="CWE39" s="539"/>
      <c r="CWF39" s="539"/>
      <c r="CWG39" s="539"/>
      <c r="CWH39" s="539"/>
      <c r="CWI39" s="539"/>
      <c r="CWJ39" s="539"/>
      <c r="CWK39" s="539"/>
      <c r="CWL39" s="539"/>
      <c r="CWM39" s="539"/>
      <c r="CWN39" s="539"/>
      <c r="CWO39" s="539"/>
      <c r="CWP39" s="539"/>
      <c r="CWQ39" s="539"/>
      <c r="CWR39" s="539"/>
      <c r="CWS39" s="539"/>
      <c r="CWT39" s="539"/>
      <c r="CWU39" s="539"/>
      <c r="CWV39" s="539"/>
      <c r="CWW39" s="539"/>
      <c r="CWX39" s="539"/>
      <c r="CWY39" s="539"/>
      <c r="CWZ39" s="539"/>
      <c r="CXA39" s="539"/>
      <c r="CXB39" s="539"/>
      <c r="CXC39" s="539"/>
      <c r="CXD39" s="539"/>
      <c r="CXE39" s="539"/>
      <c r="CXF39" s="539"/>
      <c r="CXG39" s="539"/>
      <c r="CXH39" s="539"/>
      <c r="CXI39" s="539"/>
      <c r="CXJ39" s="539"/>
      <c r="CXK39" s="539"/>
      <c r="CXL39" s="539"/>
      <c r="CXM39" s="539"/>
      <c r="CXN39" s="539"/>
      <c r="CXO39" s="539"/>
      <c r="CXP39" s="539"/>
      <c r="CXQ39" s="539"/>
      <c r="CXR39" s="539"/>
      <c r="CXS39" s="539"/>
      <c r="CXT39" s="539"/>
      <c r="CXU39" s="539"/>
      <c r="CXV39" s="539"/>
      <c r="CXW39" s="539"/>
      <c r="CXX39" s="539"/>
      <c r="CXY39" s="539"/>
      <c r="CXZ39" s="539"/>
      <c r="CYA39" s="539"/>
      <c r="CYB39" s="539"/>
      <c r="CYC39" s="539"/>
      <c r="CYD39" s="539"/>
      <c r="CYE39" s="539"/>
      <c r="CYF39" s="539"/>
      <c r="CYG39" s="539"/>
      <c r="CYH39" s="539"/>
      <c r="CYI39" s="539"/>
      <c r="CYJ39" s="539"/>
      <c r="CYK39" s="539"/>
      <c r="CYL39" s="539"/>
      <c r="CYM39" s="539"/>
      <c r="CYN39" s="539"/>
      <c r="CYO39" s="539"/>
      <c r="CYP39" s="539"/>
      <c r="CYQ39" s="539"/>
      <c r="CYR39" s="539"/>
      <c r="CYS39" s="539"/>
      <c r="CYT39" s="539"/>
      <c r="CYU39" s="539"/>
      <c r="CYV39" s="539"/>
      <c r="CYW39" s="539"/>
      <c r="CYX39" s="539"/>
      <c r="CYY39" s="539"/>
      <c r="CYZ39" s="539"/>
      <c r="CZA39" s="539"/>
      <c r="CZB39" s="539"/>
      <c r="CZC39" s="539"/>
      <c r="CZD39" s="539"/>
      <c r="CZE39" s="539"/>
      <c r="CZF39" s="539"/>
      <c r="CZG39" s="539"/>
      <c r="CZH39" s="539"/>
      <c r="CZI39" s="539"/>
      <c r="CZJ39" s="539"/>
      <c r="CZK39" s="539"/>
      <c r="CZL39" s="539"/>
      <c r="CZM39" s="539"/>
      <c r="CZN39" s="539"/>
      <c r="CZO39" s="539"/>
      <c r="CZP39" s="539"/>
      <c r="CZQ39" s="539"/>
      <c r="CZR39" s="539"/>
      <c r="CZS39" s="539"/>
      <c r="CZT39" s="539"/>
      <c r="CZU39" s="539"/>
      <c r="CZV39" s="539"/>
      <c r="CZW39" s="539"/>
      <c r="CZX39" s="539"/>
      <c r="CZY39" s="539"/>
      <c r="CZZ39" s="539"/>
      <c r="DAA39" s="539"/>
      <c r="DAB39" s="539"/>
      <c r="DAC39" s="539"/>
      <c r="DAD39" s="539"/>
      <c r="DAE39" s="539"/>
      <c r="DAF39" s="539"/>
      <c r="DAG39" s="539"/>
      <c r="DAH39" s="539"/>
      <c r="DAI39" s="539"/>
      <c r="DAJ39" s="539"/>
      <c r="DAK39" s="539"/>
      <c r="DAL39" s="539"/>
      <c r="DAM39" s="539"/>
      <c r="DAN39" s="539"/>
      <c r="DAO39" s="539"/>
      <c r="DAP39" s="539"/>
      <c r="DAQ39" s="539"/>
      <c r="DAR39" s="539"/>
      <c r="DAS39" s="539"/>
      <c r="DAT39" s="539"/>
      <c r="DAU39" s="539"/>
      <c r="DAV39" s="539"/>
      <c r="DAW39" s="539"/>
      <c r="DAX39" s="539"/>
      <c r="DAY39" s="539"/>
      <c r="DAZ39" s="539"/>
      <c r="DBA39" s="539"/>
      <c r="DBB39" s="539"/>
      <c r="DBC39" s="539"/>
      <c r="DBD39" s="539"/>
      <c r="DBE39" s="539"/>
      <c r="DBF39" s="539"/>
      <c r="DBG39" s="539"/>
      <c r="DBH39" s="539"/>
      <c r="DBI39" s="539"/>
      <c r="DBJ39" s="539"/>
      <c r="DBK39" s="539"/>
      <c r="DBL39" s="539"/>
      <c r="DBM39" s="539"/>
      <c r="DBN39" s="539"/>
      <c r="DBO39" s="539"/>
      <c r="DBP39" s="539"/>
      <c r="DBQ39" s="539"/>
      <c r="DBR39" s="539"/>
      <c r="DBS39" s="539"/>
      <c r="DBT39" s="539"/>
      <c r="DBU39" s="539"/>
      <c r="DBV39" s="539"/>
      <c r="DBW39" s="539"/>
      <c r="DBX39" s="539"/>
      <c r="DBY39" s="539"/>
      <c r="DBZ39" s="539"/>
      <c r="DCA39" s="539"/>
      <c r="DCB39" s="539"/>
      <c r="DCC39" s="539"/>
      <c r="DCD39" s="539"/>
      <c r="DCE39" s="539"/>
      <c r="DCF39" s="539"/>
      <c r="DCG39" s="539"/>
      <c r="DCH39" s="539"/>
      <c r="DCI39" s="539"/>
      <c r="DCJ39" s="539"/>
      <c r="DCK39" s="539"/>
      <c r="DCL39" s="539"/>
      <c r="DCM39" s="539"/>
      <c r="DCN39" s="539"/>
      <c r="DCO39" s="539"/>
      <c r="DCP39" s="539"/>
      <c r="DCQ39" s="539"/>
      <c r="DCR39" s="539"/>
      <c r="DCS39" s="539"/>
      <c r="DCT39" s="539"/>
      <c r="DCU39" s="539"/>
      <c r="DCV39" s="539"/>
      <c r="DCW39" s="539"/>
      <c r="DCX39" s="539"/>
      <c r="DCY39" s="539"/>
      <c r="DCZ39" s="539"/>
      <c r="DDA39" s="539"/>
      <c r="DDB39" s="539"/>
      <c r="DDC39" s="539"/>
      <c r="DDD39" s="539"/>
      <c r="DDE39" s="539"/>
      <c r="DDF39" s="539"/>
      <c r="DDG39" s="539"/>
      <c r="DDH39" s="539"/>
      <c r="DDI39" s="539"/>
      <c r="DDJ39" s="539"/>
      <c r="DDK39" s="539"/>
      <c r="DDL39" s="539"/>
      <c r="DDM39" s="539"/>
      <c r="DDN39" s="539"/>
      <c r="DDO39" s="539"/>
      <c r="DDP39" s="539"/>
      <c r="DDQ39" s="539"/>
      <c r="DDR39" s="539"/>
      <c r="DDS39" s="539"/>
      <c r="DDT39" s="539"/>
      <c r="DDU39" s="539"/>
      <c r="DDV39" s="539"/>
      <c r="DDW39" s="539"/>
      <c r="DDX39" s="539"/>
      <c r="DDY39" s="539"/>
      <c r="DDZ39" s="539"/>
      <c r="DEA39" s="539"/>
      <c r="DEB39" s="539"/>
      <c r="DEC39" s="539"/>
      <c r="DED39" s="539"/>
      <c r="DEE39" s="539"/>
      <c r="DEF39" s="539"/>
      <c r="DEG39" s="539"/>
      <c r="DEH39" s="539"/>
      <c r="DEI39" s="539"/>
      <c r="DEJ39" s="539"/>
      <c r="DEK39" s="539"/>
      <c r="DEL39" s="539"/>
      <c r="DEM39" s="539"/>
      <c r="DEN39" s="539"/>
      <c r="DEO39" s="539"/>
      <c r="DEP39" s="539"/>
      <c r="DEQ39" s="539"/>
      <c r="DER39" s="539"/>
      <c r="DES39" s="539"/>
      <c r="DET39" s="539"/>
      <c r="DEU39" s="539"/>
      <c r="DEV39" s="539"/>
      <c r="DEW39" s="539"/>
      <c r="DEX39" s="539"/>
      <c r="DEY39" s="539"/>
      <c r="DEZ39" s="539"/>
      <c r="DFA39" s="539"/>
      <c r="DFB39" s="539"/>
      <c r="DFC39" s="539"/>
      <c r="DFD39" s="539"/>
      <c r="DFE39" s="539"/>
      <c r="DFF39" s="539"/>
      <c r="DFG39" s="539"/>
      <c r="DFH39" s="539"/>
      <c r="DFI39" s="539"/>
      <c r="DFJ39" s="539"/>
      <c r="DFK39" s="539"/>
      <c r="DFL39" s="539"/>
      <c r="DFM39" s="539"/>
      <c r="DFN39" s="539"/>
      <c r="DFO39" s="539"/>
      <c r="DFP39" s="539"/>
      <c r="DFQ39" s="539"/>
      <c r="DFR39" s="539"/>
      <c r="DFS39" s="539"/>
      <c r="DFT39" s="539"/>
      <c r="DFU39" s="539"/>
      <c r="DFV39" s="539"/>
      <c r="DFW39" s="539"/>
      <c r="DFX39" s="539"/>
      <c r="DFY39" s="539"/>
      <c r="DFZ39" s="539"/>
      <c r="DGA39" s="539"/>
      <c r="DGB39" s="539"/>
      <c r="DGC39" s="539"/>
      <c r="DGD39" s="539"/>
      <c r="DGE39" s="539"/>
      <c r="DGF39" s="539"/>
      <c r="DGG39" s="539"/>
      <c r="DGH39" s="539"/>
      <c r="DGI39" s="539"/>
      <c r="DGJ39" s="539"/>
      <c r="DGK39" s="539"/>
      <c r="DGL39" s="539"/>
      <c r="DGM39" s="539"/>
      <c r="DGN39" s="539"/>
      <c r="DGO39" s="539"/>
      <c r="DGP39" s="539"/>
      <c r="DGQ39" s="539"/>
      <c r="DGR39" s="539"/>
      <c r="DGS39" s="539"/>
      <c r="DGT39" s="539"/>
      <c r="DGU39" s="539"/>
      <c r="DGV39" s="539"/>
      <c r="DGW39" s="539"/>
      <c r="DGX39" s="539"/>
      <c r="DGY39" s="539"/>
      <c r="DGZ39" s="539"/>
      <c r="DHA39" s="539"/>
      <c r="DHB39" s="539"/>
      <c r="DHC39" s="539"/>
      <c r="DHD39" s="539"/>
      <c r="DHE39" s="539"/>
      <c r="DHF39" s="539"/>
      <c r="DHG39" s="539"/>
      <c r="DHH39" s="539"/>
      <c r="DHI39" s="539"/>
      <c r="DHJ39" s="539"/>
      <c r="DHK39" s="539"/>
      <c r="DHL39" s="539"/>
      <c r="DHM39" s="539"/>
      <c r="DHN39" s="539"/>
      <c r="DHO39" s="539"/>
      <c r="DHP39" s="539"/>
      <c r="DHQ39" s="539"/>
      <c r="DHR39" s="539"/>
      <c r="DHS39" s="539"/>
      <c r="DHT39" s="539"/>
      <c r="DHU39" s="539"/>
      <c r="DHV39" s="539"/>
      <c r="DHW39" s="539"/>
      <c r="DHX39" s="539"/>
      <c r="DHY39" s="539"/>
      <c r="DHZ39" s="539"/>
      <c r="DIA39" s="539"/>
      <c r="DIB39" s="539"/>
      <c r="DIC39" s="539"/>
      <c r="DID39" s="539"/>
      <c r="DIE39" s="539"/>
      <c r="DIF39" s="539"/>
      <c r="DIG39" s="539"/>
      <c r="DIH39" s="539"/>
      <c r="DII39" s="539"/>
      <c r="DIJ39" s="539"/>
      <c r="DIK39" s="539"/>
      <c r="DIL39" s="539"/>
      <c r="DIM39" s="539"/>
      <c r="DIN39" s="539"/>
      <c r="DIO39" s="539"/>
      <c r="DIP39" s="539"/>
      <c r="DIQ39" s="539"/>
      <c r="DIR39" s="539"/>
      <c r="DIS39" s="539"/>
      <c r="DIT39" s="539"/>
      <c r="DIU39" s="539"/>
      <c r="DIV39" s="539"/>
      <c r="DIW39" s="539"/>
      <c r="DIX39" s="539"/>
      <c r="DIY39" s="539"/>
      <c r="DIZ39" s="539"/>
      <c r="DJA39" s="539"/>
      <c r="DJB39" s="539"/>
      <c r="DJC39" s="539"/>
      <c r="DJD39" s="539"/>
      <c r="DJE39" s="539"/>
      <c r="DJF39" s="539"/>
      <c r="DJG39" s="539"/>
      <c r="DJH39" s="539"/>
      <c r="DJI39" s="539"/>
      <c r="DJJ39" s="539"/>
      <c r="DJK39" s="539"/>
      <c r="DJL39" s="539"/>
      <c r="DJM39" s="539"/>
      <c r="DJN39" s="539"/>
      <c r="DJO39" s="539"/>
      <c r="DJP39" s="539"/>
      <c r="DJQ39" s="539"/>
      <c r="DJR39" s="539"/>
      <c r="DJS39" s="539"/>
      <c r="DJT39" s="539"/>
      <c r="DJU39" s="539"/>
      <c r="DJV39" s="539"/>
      <c r="DJW39" s="539"/>
      <c r="DJX39" s="539"/>
      <c r="DJY39" s="539"/>
      <c r="DJZ39" s="539"/>
      <c r="DKA39" s="539"/>
      <c r="DKB39" s="539"/>
      <c r="DKC39" s="539"/>
      <c r="DKD39" s="539"/>
      <c r="DKE39" s="539"/>
      <c r="DKF39" s="539"/>
      <c r="DKG39" s="539"/>
      <c r="DKH39" s="539"/>
      <c r="DKI39" s="539"/>
      <c r="DKJ39" s="539"/>
      <c r="DKK39" s="539"/>
      <c r="DKL39" s="539"/>
      <c r="DKM39" s="539"/>
      <c r="DKN39" s="539"/>
      <c r="DKO39" s="539"/>
      <c r="DKP39" s="539"/>
      <c r="DKQ39" s="539"/>
      <c r="DKR39" s="539"/>
      <c r="DKS39" s="539"/>
      <c r="DKT39" s="539"/>
      <c r="DKU39" s="539"/>
      <c r="DKV39" s="539"/>
      <c r="DKW39" s="539"/>
      <c r="DKX39" s="539"/>
      <c r="DKY39" s="539"/>
      <c r="DKZ39" s="539"/>
      <c r="DLA39" s="539"/>
      <c r="DLB39" s="539"/>
      <c r="DLC39" s="539"/>
      <c r="DLD39" s="539"/>
      <c r="DLE39" s="539"/>
      <c r="DLF39" s="539"/>
      <c r="DLG39" s="539"/>
      <c r="DLH39" s="539"/>
      <c r="DLI39" s="539"/>
      <c r="DLJ39" s="539"/>
      <c r="DLK39" s="539"/>
      <c r="DLL39" s="539"/>
      <c r="DLM39" s="539"/>
      <c r="DLN39" s="539"/>
      <c r="DLO39" s="539"/>
      <c r="DLP39" s="539"/>
      <c r="DLQ39" s="539"/>
      <c r="DLR39" s="539"/>
      <c r="DLS39" s="539"/>
      <c r="DLT39" s="539"/>
      <c r="DLU39" s="539"/>
      <c r="DLV39" s="539"/>
      <c r="DLW39" s="539"/>
      <c r="DLX39" s="539"/>
      <c r="DLY39" s="539"/>
      <c r="DLZ39" s="539"/>
      <c r="DMA39" s="539"/>
      <c r="DMB39" s="539"/>
      <c r="DMC39" s="539"/>
      <c r="DMD39" s="539"/>
      <c r="DME39" s="539"/>
      <c r="DMF39" s="539"/>
      <c r="DMG39" s="539"/>
      <c r="DMH39" s="539"/>
      <c r="DMI39" s="539"/>
      <c r="DMJ39" s="539"/>
      <c r="DMK39" s="539"/>
      <c r="DML39" s="539"/>
      <c r="DMM39" s="539"/>
      <c r="DMN39" s="539"/>
      <c r="DMO39" s="539"/>
      <c r="DMP39" s="539"/>
      <c r="DMQ39" s="539"/>
      <c r="DMR39" s="539"/>
      <c r="DMS39" s="539"/>
      <c r="DMT39" s="539"/>
      <c r="DMU39" s="539"/>
      <c r="DMV39" s="539"/>
      <c r="DMW39" s="539"/>
      <c r="DMX39" s="539"/>
      <c r="DMY39" s="539"/>
      <c r="DMZ39" s="539"/>
      <c r="DNA39" s="539"/>
      <c r="DNB39" s="539"/>
      <c r="DNC39" s="539"/>
      <c r="DND39" s="539"/>
      <c r="DNE39" s="539"/>
      <c r="DNF39" s="539"/>
      <c r="DNG39" s="539"/>
      <c r="DNH39" s="539"/>
      <c r="DNI39" s="539"/>
      <c r="DNJ39" s="539"/>
      <c r="DNK39" s="539"/>
      <c r="DNL39" s="539"/>
      <c r="DNM39" s="539"/>
      <c r="DNN39" s="539"/>
      <c r="DNO39" s="539"/>
      <c r="DNP39" s="539"/>
      <c r="DNQ39" s="539"/>
      <c r="DNR39" s="539"/>
      <c r="DNS39" s="539"/>
      <c r="DNT39" s="539"/>
      <c r="DNU39" s="539"/>
      <c r="DNV39" s="539"/>
      <c r="DNW39" s="539"/>
      <c r="DNX39" s="539"/>
      <c r="DNY39" s="539"/>
      <c r="DNZ39" s="539"/>
      <c r="DOA39" s="539"/>
      <c r="DOB39" s="539"/>
      <c r="DOC39" s="539"/>
      <c r="DOD39" s="539"/>
      <c r="DOE39" s="539"/>
      <c r="DOF39" s="539"/>
      <c r="DOG39" s="539"/>
      <c r="DOH39" s="539"/>
      <c r="DOI39" s="539"/>
      <c r="DOJ39" s="539"/>
      <c r="DOK39" s="539"/>
      <c r="DOL39" s="539"/>
      <c r="DOM39" s="539"/>
      <c r="DON39" s="539"/>
      <c r="DOO39" s="539"/>
      <c r="DOP39" s="539"/>
      <c r="DOQ39" s="539"/>
      <c r="DOR39" s="539"/>
      <c r="DOS39" s="539"/>
      <c r="DOT39" s="539"/>
      <c r="DOU39" s="539"/>
      <c r="DOV39" s="539"/>
      <c r="DOW39" s="539"/>
      <c r="DOX39" s="539"/>
      <c r="DOY39" s="539"/>
      <c r="DOZ39" s="539"/>
      <c r="DPA39" s="539"/>
      <c r="DPB39" s="539"/>
      <c r="DPC39" s="539"/>
      <c r="DPD39" s="539"/>
      <c r="DPE39" s="539"/>
      <c r="DPF39" s="539"/>
      <c r="DPG39" s="539"/>
      <c r="DPH39" s="539"/>
      <c r="DPI39" s="539"/>
      <c r="DPJ39" s="539"/>
      <c r="DPK39" s="539"/>
      <c r="DPL39" s="539"/>
      <c r="DPM39" s="539"/>
      <c r="DPN39" s="539"/>
      <c r="DPO39" s="539"/>
      <c r="DPP39" s="539"/>
      <c r="DPQ39" s="539"/>
      <c r="DPR39" s="539"/>
      <c r="DPS39" s="539"/>
      <c r="DPT39" s="539"/>
      <c r="DPU39" s="539"/>
      <c r="DPV39" s="539"/>
      <c r="DPW39" s="539"/>
      <c r="DPX39" s="539"/>
      <c r="DPY39" s="539"/>
      <c r="DPZ39" s="539"/>
      <c r="DQA39" s="539"/>
      <c r="DQB39" s="539"/>
      <c r="DQC39" s="539"/>
      <c r="DQD39" s="539"/>
      <c r="DQE39" s="539"/>
      <c r="DQF39" s="539"/>
      <c r="DQG39" s="539"/>
      <c r="DQH39" s="539"/>
      <c r="DQI39" s="539"/>
      <c r="DQJ39" s="539"/>
      <c r="DQK39" s="539"/>
      <c r="DQL39" s="539"/>
      <c r="DQM39" s="539"/>
      <c r="DQN39" s="539"/>
      <c r="DQO39" s="539"/>
      <c r="DQP39" s="539"/>
      <c r="DQQ39" s="539"/>
      <c r="DQR39" s="539"/>
      <c r="DQS39" s="539"/>
      <c r="DQT39" s="539"/>
      <c r="DQU39" s="539"/>
      <c r="DQV39" s="539"/>
      <c r="DQW39" s="539"/>
      <c r="DQX39" s="539"/>
      <c r="DQY39" s="539"/>
      <c r="DQZ39" s="539"/>
      <c r="DRA39" s="539"/>
      <c r="DRB39" s="539"/>
      <c r="DRC39" s="539"/>
      <c r="DRD39" s="539"/>
      <c r="DRE39" s="539"/>
      <c r="DRF39" s="539"/>
      <c r="DRG39" s="539"/>
      <c r="DRH39" s="539"/>
      <c r="DRI39" s="539"/>
      <c r="DRJ39" s="539"/>
      <c r="DRK39" s="539"/>
      <c r="DRL39" s="539"/>
      <c r="DRM39" s="539"/>
      <c r="DRN39" s="539"/>
      <c r="DRO39" s="539"/>
      <c r="DRP39" s="539"/>
      <c r="DRQ39" s="539"/>
      <c r="DRR39" s="539"/>
      <c r="DRS39" s="539"/>
      <c r="DRT39" s="539"/>
      <c r="DRU39" s="539"/>
      <c r="DRV39" s="539"/>
      <c r="DRW39" s="539"/>
      <c r="DRX39" s="539"/>
      <c r="DRY39" s="539"/>
      <c r="DRZ39" s="539"/>
      <c r="DSA39" s="539"/>
      <c r="DSB39" s="539"/>
      <c r="DSC39" s="539"/>
      <c r="DSD39" s="539"/>
      <c r="DSE39" s="539"/>
      <c r="DSF39" s="539"/>
      <c r="DSG39" s="539"/>
      <c r="DSH39" s="539"/>
      <c r="DSI39" s="539"/>
      <c r="DSJ39" s="539"/>
      <c r="DSK39" s="539"/>
      <c r="DSL39" s="539"/>
      <c r="DSM39" s="539"/>
      <c r="DSN39" s="539"/>
      <c r="DSO39" s="539"/>
      <c r="DSP39" s="539"/>
      <c r="DSQ39" s="539"/>
      <c r="DSR39" s="539"/>
      <c r="DSS39" s="539"/>
      <c r="DST39" s="539"/>
      <c r="DSU39" s="539"/>
      <c r="DSV39" s="539"/>
      <c r="DSW39" s="539"/>
      <c r="DSX39" s="539"/>
      <c r="DSY39" s="539"/>
      <c r="DSZ39" s="539"/>
      <c r="DTA39" s="539"/>
      <c r="DTB39" s="539"/>
      <c r="DTC39" s="539"/>
      <c r="DTD39" s="539"/>
      <c r="DTE39" s="539"/>
      <c r="DTF39" s="539"/>
      <c r="DTG39" s="539"/>
      <c r="DTH39" s="539"/>
      <c r="DTI39" s="539"/>
      <c r="DTJ39" s="539"/>
      <c r="DTK39" s="539"/>
      <c r="DTL39" s="539"/>
      <c r="DTM39" s="539"/>
      <c r="DTN39" s="539"/>
      <c r="DTO39" s="539"/>
      <c r="DTP39" s="539"/>
      <c r="DTQ39" s="539"/>
      <c r="DTR39" s="539"/>
      <c r="DTS39" s="539"/>
      <c r="DTT39" s="539"/>
      <c r="DTU39" s="539"/>
      <c r="DTV39" s="539"/>
      <c r="DTW39" s="539"/>
      <c r="DTX39" s="539"/>
      <c r="DTY39" s="539"/>
      <c r="DTZ39" s="539"/>
      <c r="DUA39" s="539"/>
      <c r="DUB39" s="539"/>
      <c r="DUC39" s="539"/>
      <c r="DUD39" s="539"/>
      <c r="DUE39" s="539"/>
      <c r="DUF39" s="539"/>
      <c r="DUG39" s="539"/>
      <c r="DUH39" s="539"/>
      <c r="DUI39" s="539"/>
      <c r="DUJ39" s="539"/>
      <c r="DUK39" s="539"/>
      <c r="DUL39" s="539"/>
      <c r="DUM39" s="539"/>
      <c r="DUN39" s="539"/>
      <c r="DUO39" s="539"/>
      <c r="DUP39" s="539"/>
      <c r="DUQ39" s="539"/>
      <c r="DUR39" s="539"/>
      <c r="DUS39" s="539"/>
      <c r="DUT39" s="539"/>
      <c r="DUU39" s="539"/>
      <c r="DUV39" s="539"/>
      <c r="DUW39" s="539"/>
      <c r="DUX39" s="539"/>
      <c r="DUY39" s="539"/>
      <c r="DUZ39" s="539"/>
      <c r="DVA39" s="539"/>
      <c r="DVB39" s="539"/>
      <c r="DVC39" s="539"/>
      <c r="DVD39" s="539"/>
      <c r="DVE39" s="539"/>
      <c r="DVF39" s="539"/>
      <c r="DVG39" s="539"/>
      <c r="DVH39" s="539"/>
      <c r="DVI39" s="539"/>
      <c r="DVJ39" s="539"/>
      <c r="DVK39" s="539"/>
      <c r="DVL39" s="539"/>
      <c r="DVM39" s="539"/>
      <c r="DVN39" s="539"/>
      <c r="DVO39" s="539"/>
      <c r="DVP39" s="539"/>
      <c r="DVQ39" s="539"/>
      <c r="DVR39" s="539"/>
      <c r="DVS39" s="539"/>
      <c r="DVT39" s="539"/>
      <c r="DVU39" s="539"/>
      <c r="DVV39" s="539"/>
      <c r="DVW39" s="539"/>
      <c r="DVX39" s="539"/>
      <c r="DVY39" s="539"/>
      <c r="DVZ39" s="539"/>
      <c r="DWA39" s="539"/>
      <c r="DWB39" s="539"/>
      <c r="DWC39" s="539"/>
      <c r="DWD39" s="539"/>
      <c r="DWE39" s="539"/>
      <c r="DWF39" s="539"/>
      <c r="DWG39" s="539"/>
      <c r="DWH39" s="539"/>
      <c r="DWI39" s="539"/>
      <c r="DWJ39" s="539"/>
      <c r="DWK39" s="539"/>
      <c r="DWL39" s="539"/>
      <c r="DWM39" s="539"/>
      <c r="DWN39" s="539"/>
      <c r="DWO39" s="539"/>
      <c r="DWP39" s="539"/>
      <c r="DWQ39" s="539"/>
      <c r="DWR39" s="539"/>
      <c r="DWS39" s="539"/>
      <c r="DWT39" s="539"/>
      <c r="DWU39" s="539"/>
      <c r="DWV39" s="539"/>
      <c r="DWW39" s="539"/>
      <c r="DWX39" s="539"/>
      <c r="DWY39" s="539"/>
      <c r="DWZ39" s="539"/>
      <c r="DXA39" s="539"/>
      <c r="DXB39" s="539"/>
      <c r="DXC39" s="539"/>
      <c r="DXD39" s="539"/>
      <c r="DXE39" s="539"/>
      <c r="DXF39" s="539"/>
      <c r="DXG39" s="539"/>
      <c r="DXH39" s="539"/>
      <c r="DXI39" s="539"/>
      <c r="DXJ39" s="539"/>
      <c r="DXK39" s="539"/>
      <c r="DXL39" s="539"/>
      <c r="DXM39" s="539"/>
      <c r="DXN39" s="539"/>
      <c r="DXO39" s="539"/>
      <c r="DXP39" s="539"/>
      <c r="DXQ39" s="539"/>
      <c r="DXR39" s="539"/>
      <c r="DXS39" s="539"/>
      <c r="DXT39" s="539"/>
      <c r="DXU39" s="539"/>
      <c r="DXV39" s="539"/>
      <c r="DXW39" s="539"/>
      <c r="DXX39" s="539"/>
      <c r="DXY39" s="539"/>
      <c r="DXZ39" s="539"/>
      <c r="DYA39" s="539"/>
      <c r="DYB39" s="539"/>
      <c r="DYC39" s="539"/>
      <c r="DYD39" s="539"/>
      <c r="DYE39" s="539"/>
      <c r="DYF39" s="539"/>
      <c r="DYG39" s="539"/>
      <c r="DYH39" s="539"/>
      <c r="DYI39" s="539"/>
      <c r="DYJ39" s="539"/>
      <c r="DYK39" s="539"/>
      <c r="DYL39" s="539"/>
      <c r="DYM39" s="539"/>
      <c r="DYN39" s="539"/>
      <c r="DYO39" s="539"/>
      <c r="DYP39" s="539"/>
      <c r="DYQ39" s="539"/>
      <c r="DYR39" s="539"/>
      <c r="DYS39" s="539"/>
      <c r="DYT39" s="539"/>
      <c r="DYU39" s="539"/>
      <c r="DYV39" s="539"/>
      <c r="DYW39" s="539"/>
      <c r="DYX39" s="539"/>
      <c r="DYY39" s="539"/>
      <c r="DYZ39" s="539"/>
      <c r="DZA39" s="539"/>
      <c r="DZB39" s="539"/>
      <c r="DZC39" s="539"/>
      <c r="DZD39" s="539"/>
      <c r="DZE39" s="539"/>
      <c r="DZF39" s="539"/>
      <c r="DZG39" s="539"/>
      <c r="DZH39" s="539"/>
      <c r="DZI39" s="539"/>
      <c r="DZJ39" s="539"/>
      <c r="DZK39" s="539"/>
      <c r="DZL39" s="539"/>
      <c r="DZM39" s="539"/>
      <c r="DZN39" s="539"/>
      <c r="DZO39" s="539"/>
      <c r="DZP39" s="539"/>
      <c r="DZQ39" s="539"/>
      <c r="DZR39" s="539"/>
      <c r="DZS39" s="539"/>
      <c r="DZT39" s="539"/>
      <c r="DZU39" s="539"/>
      <c r="DZV39" s="539"/>
      <c r="DZW39" s="539"/>
      <c r="DZX39" s="539"/>
      <c r="DZY39" s="539"/>
      <c r="DZZ39" s="539"/>
      <c r="EAA39" s="539"/>
      <c r="EAB39" s="539"/>
      <c r="EAC39" s="539"/>
      <c r="EAD39" s="539"/>
      <c r="EAE39" s="539"/>
      <c r="EAF39" s="539"/>
      <c r="EAG39" s="539"/>
      <c r="EAH39" s="539"/>
      <c r="EAI39" s="539"/>
      <c r="EAJ39" s="539"/>
      <c r="EAK39" s="539"/>
      <c r="EAL39" s="539"/>
      <c r="EAM39" s="539"/>
      <c r="EAN39" s="539"/>
      <c r="EAO39" s="539"/>
      <c r="EAP39" s="539"/>
      <c r="EAQ39" s="539"/>
      <c r="EAR39" s="539"/>
      <c r="EAS39" s="539"/>
      <c r="EAT39" s="539"/>
      <c r="EAU39" s="539"/>
      <c r="EAV39" s="539"/>
      <c r="EAW39" s="539"/>
      <c r="EAX39" s="539"/>
      <c r="EAY39" s="539"/>
      <c r="EAZ39" s="539"/>
      <c r="EBA39" s="539"/>
      <c r="EBB39" s="539"/>
      <c r="EBC39" s="539"/>
      <c r="EBD39" s="539"/>
      <c r="EBE39" s="539"/>
      <c r="EBF39" s="539"/>
      <c r="EBG39" s="539"/>
      <c r="EBH39" s="539"/>
      <c r="EBI39" s="539"/>
      <c r="EBJ39" s="539"/>
      <c r="EBK39" s="539"/>
      <c r="EBL39" s="539"/>
      <c r="EBM39" s="539"/>
      <c r="EBN39" s="539"/>
      <c r="EBO39" s="539"/>
      <c r="EBP39" s="539"/>
      <c r="EBQ39" s="539"/>
      <c r="EBR39" s="539"/>
      <c r="EBS39" s="539"/>
      <c r="EBT39" s="539"/>
      <c r="EBU39" s="539"/>
      <c r="EBV39" s="539"/>
      <c r="EBW39" s="539"/>
      <c r="EBX39" s="539"/>
      <c r="EBY39" s="539"/>
      <c r="EBZ39" s="539"/>
      <c r="ECA39" s="539"/>
      <c r="ECB39" s="539"/>
      <c r="ECC39" s="539"/>
      <c r="ECD39" s="539"/>
      <c r="ECE39" s="539"/>
      <c r="ECF39" s="539"/>
      <c r="ECG39" s="539"/>
      <c r="ECH39" s="539"/>
      <c r="ECI39" s="539"/>
      <c r="ECJ39" s="539"/>
      <c r="ECK39" s="539"/>
      <c r="ECL39" s="539"/>
      <c r="ECM39" s="539"/>
      <c r="ECN39" s="539"/>
      <c r="ECO39" s="539"/>
      <c r="ECP39" s="539"/>
      <c r="ECQ39" s="539"/>
      <c r="ECR39" s="539"/>
      <c r="ECS39" s="539"/>
      <c r="ECT39" s="539"/>
      <c r="ECU39" s="539"/>
      <c r="ECV39" s="539"/>
      <c r="ECW39" s="539"/>
      <c r="ECX39" s="539"/>
      <c r="ECY39" s="539"/>
      <c r="ECZ39" s="539"/>
      <c r="EDA39" s="539"/>
      <c r="EDB39" s="539"/>
      <c r="EDC39" s="539"/>
      <c r="EDD39" s="539"/>
      <c r="EDE39" s="539"/>
      <c r="EDF39" s="539"/>
      <c r="EDG39" s="539"/>
      <c r="EDH39" s="539"/>
      <c r="EDI39" s="539"/>
      <c r="EDJ39" s="539"/>
      <c r="EDK39" s="539"/>
      <c r="EDL39" s="539"/>
      <c r="EDM39" s="539"/>
      <c r="EDN39" s="539"/>
      <c r="EDO39" s="539"/>
      <c r="EDP39" s="539"/>
      <c r="EDQ39" s="539"/>
      <c r="EDR39" s="539"/>
      <c r="EDS39" s="539"/>
      <c r="EDT39" s="539"/>
      <c r="EDU39" s="539"/>
      <c r="EDV39" s="539"/>
      <c r="EDW39" s="539"/>
      <c r="EDX39" s="539"/>
      <c r="EDY39" s="539"/>
      <c r="EDZ39" s="539"/>
      <c r="EEA39" s="539"/>
      <c r="EEB39" s="539"/>
      <c r="EEC39" s="539"/>
      <c r="EED39" s="539"/>
      <c r="EEE39" s="539"/>
      <c r="EEF39" s="539"/>
      <c r="EEG39" s="539"/>
      <c r="EEH39" s="539"/>
      <c r="EEI39" s="539"/>
      <c r="EEJ39" s="539"/>
      <c r="EEK39" s="539"/>
      <c r="EEL39" s="539"/>
      <c r="EEM39" s="539"/>
      <c r="EEN39" s="539"/>
      <c r="EEO39" s="539"/>
      <c r="EEP39" s="539"/>
      <c r="EEQ39" s="539"/>
      <c r="EER39" s="539"/>
      <c r="EES39" s="539"/>
      <c r="EET39" s="539"/>
      <c r="EEU39" s="539"/>
      <c r="EEV39" s="539"/>
      <c r="EEW39" s="539"/>
      <c r="EEX39" s="539"/>
      <c r="EEY39" s="539"/>
      <c r="EEZ39" s="539"/>
      <c r="EFA39" s="539"/>
      <c r="EFB39" s="539"/>
      <c r="EFC39" s="539"/>
      <c r="EFD39" s="539"/>
      <c r="EFE39" s="539"/>
      <c r="EFF39" s="539"/>
      <c r="EFG39" s="539"/>
      <c r="EFH39" s="539"/>
      <c r="EFI39" s="539"/>
      <c r="EFJ39" s="539"/>
      <c r="EFK39" s="539"/>
      <c r="EFL39" s="539"/>
      <c r="EFM39" s="539"/>
      <c r="EFN39" s="539"/>
      <c r="EFO39" s="539"/>
      <c r="EFP39" s="539"/>
      <c r="EFQ39" s="539"/>
      <c r="EFR39" s="539"/>
      <c r="EFS39" s="539"/>
      <c r="EFT39" s="539"/>
      <c r="EFU39" s="539"/>
      <c r="EFV39" s="539"/>
      <c r="EFW39" s="539"/>
      <c r="EFX39" s="539"/>
      <c r="EFY39" s="539"/>
      <c r="EFZ39" s="539"/>
      <c r="EGA39" s="539"/>
      <c r="EGB39" s="539"/>
      <c r="EGC39" s="539"/>
      <c r="EGD39" s="539"/>
      <c r="EGE39" s="539"/>
      <c r="EGF39" s="539"/>
      <c r="EGG39" s="539"/>
      <c r="EGH39" s="539"/>
      <c r="EGI39" s="539"/>
      <c r="EGJ39" s="539"/>
      <c r="EGK39" s="539"/>
      <c r="EGL39" s="539"/>
      <c r="EGM39" s="539"/>
      <c r="EGN39" s="539"/>
      <c r="EGO39" s="539"/>
      <c r="EGP39" s="539"/>
      <c r="EGQ39" s="539"/>
      <c r="EGR39" s="539"/>
      <c r="EGS39" s="539"/>
      <c r="EGT39" s="539"/>
      <c r="EGU39" s="539"/>
      <c r="EGV39" s="539"/>
      <c r="EGW39" s="539"/>
      <c r="EGX39" s="539"/>
      <c r="EGY39" s="539"/>
      <c r="EGZ39" s="539"/>
      <c r="EHA39" s="539"/>
      <c r="EHB39" s="539"/>
      <c r="EHC39" s="539"/>
      <c r="EHD39" s="539"/>
      <c r="EHE39" s="539"/>
      <c r="EHF39" s="539"/>
      <c r="EHG39" s="539"/>
      <c r="EHH39" s="539"/>
      <c r="EHI39" s="539"/>
      <c r="EHJ39" s="539"/>
      <c r="EHK39" s="539"/>
      <c r="EHL39" s="539"/>
      <c r="EHM39" s="539"/>
      <c r="EHN39" s="539"/>
      <c r="EHO39" s="539"/>
      <c r="EHP39" s="539"/>
      <c r="EHQ39" s="539"/>
      <c r="EHR39" s="539"/>
      <c r="EHS39" s="539"/>
      <c r="EHT39" s="539"/>
      <c r="EHU39" s="539"/>
      <c r="EHV39" s="539"/>
      <c r="EHW39" s="539"/>
      <c r="EHX39" s="539"/>
      <c r="EHY39" s="539"/>
      <c r="EHZ39" s="539"/>
      <c r="EIA39" s="539"/>
      <c r="EIB39" s="539"/>
      <c r="EIC39" s="539"/>
      <c r="EID39" s="539"/>
      <c r="EIE39" s="539"/>
      <c r="EIF39" s="539"/>
      <c r="EIG39" s="539"/>
      <c r="EIH39" s="539"/>
      <c r="EII39" s="539"/>
      <c r="EIJ39" s="539"/>
      <c r="EIK39" s="539"/>
      <c r="EIL39" s="539"/>
      <c r="EIM39" s="539"/>
      <c r="EIN39" s="539"/>
      <c r="EIO39" s="539"/>
      <c r="EIP39" s="539"/>
      <c r="EIQ39" s="539"/>
      <c r="EIR39" s="539"/>
      <c r="EIS39" s="539"/>
      <c r="EIT39" s="539"/>
      <c r="EIU39" s="539"/>
      <c r="EIV39" s="539"/>
      <c r="EIW39" s="539"/>
      <c r="EIX39" s="539"/>
      <c r="EIY39" s="539"/>
      <c r="EIZ39" s="539"/>
      <c r="EJA39" s="539"/>
      <c r="EJB39" s="539"/>
      <c r="EJC39" s="539"/>
      <c r="EJD39" s="539"/>
      <c r="EJE39" s="539"/>
      <c r="EJF39" s="539"/>
      <c r="EJG39" s="539"/>
      <c r="EJH39" s="539"/>
      <c r="EJI39" s="539"/>
      <c r="EJJ39" s="539"/>
      <c r="EJK39" s="539"/>
      <c r="EJL39" s="539"/>
      <c r="EJM39" s="539"/>
      <c r="EJN39" s="539"/>
      <c r="EJO39" s="539"/>
      <c r="EJP39" s="539"/>
      <c r="EJQ39" s="539"/>
      <c r="EJR39" s="539"/>
      <c r="EJS39" s="539"/>
      <c r="EJT39" s="539"/>
      <c r="EJU39" s="539"/>
      <c r="EJV39" s="539"/>
      <c r="EJW39" s="539"/>
      <c r="EJX39" s="539"/>
      <c r="EJY39" s="539"/>
      <c r="EJZ39" s="539"/>
      <c r="EKA39" s="539"/>
      <c r="EKB39" s="539"/>
      <c r="EKC39" s="539"/>
      <c r="EKD39" s="539"/>
      <c r="EKE39" s="539"/>
      <c r="EKF39" s="539"/>
      <c r="EKG39" s="539"/>
      <c r="EKH39" s="539"/>
      <c r="EKI39" s="539"/>
      <c r="EKJ39" s="539"/>
      <c r="EKK39" s="539"/>
      <c r="EKL39" s="539"/>
      <c r="EKM39" s="539"/>
      <c r="EKN39" s="539"/>
      <c r="EKO39" s="539"/>
      <c r="EKP39" s="539"/>
      <c r="EKQ39" s="539"/>
      <c r="EKR39" s="539"/>
      <c r="EKS39" s="539"/>
      <c r="EKT39" s="539"/>
      <c r="EKU39" s="539"/>
      <c r="EKV39" s="539"/>
      <c r="EKW39" s="539"/>
      <c r="EKX39" s="539"/>
      <c r="EKY39" s="539"/>
      <c r="EKZ39" s="539"/>
      <c r="ELA39" s="539"/>
      <c r="ELB39" s="539"/>
      <c r="ELC39" s="539"/>
      <c r="ELD39" s="539"/>
      <c r="ELE39" s="539"/>
      <c r="ELF39" s="539"/>
      <c r="ELG39" s="539"/>
      <c r="ELH39" s="539"/>
      <c r="ELI39" s="539"/>
      <c r="ELJ39" s="539"/>
      <c r="ELK39" s="539"/>
      <c r="ELL39" s="539"/>
      <c r="ELM39" s="539"/>
      <c r="ELN39" s="539"/>
      <c r="ELO39" s="539"/>
      <c r="ELP39" s="539"/>
      <c r="ELQ39" s="539"/>
      <c r="ELR39" s="539"/>
      <c r="ELS39" s="539"/>
      <c r="ELT39" s="539"/>
      <c r="ELU39" s="539"/>
      <c r="ELV39" s="539"/>
      <c r="ELW39" s="539"/>
      <c r="ELX39" s="539"/>
      <c r="ELY39" s="539"/>
      <c r="ELZ39" s="539"/>
      <c r="EMA39" s="539"/>
      <c r="EMB39" s="539"/>
      <c r="EMC39" s="539"/>
      <c r="EMD39" s="539"/>
      <c r="EME39" s="539"/>
      <c r="EMF39" s="539"/>
      <c r="EMG39" s="539"/>
      <c r="EMH39" s="539"/>
      <c r="EMI39" s="539"/>
      <c r="EMJ39" s="539"/>
      <c r="EMK39" s="539"/>
      <c r="EML39" s="539"/>
      <c r="EMM39" s="539"/>
      <c r="EMN39" s="539"/>
      <c r="EMO39" s="539"/>
      <c r="EMP39" s="539"/>
      <c r="EMQ39" s="539"/>
      <c r="EMR39" s="539"/>
      <c r="EMS39" s="539"/>
      <c r="EMT39" s="539"/>
      <c r="EMU39" s="539"/>
      <c r="EMV39" s="539"/>
      <c r="EMW39" s="539"/>
      <c r="EMX39" s="539"/>
      <c r="EMY39" s="539"/>
      <c r="EMZ39" s="539"/>
      <c r="ENA39" s="539"/>
      <c r="ENB39" s="539"/>
      <c r="ENC39" s="539"/>
      <c r="END39" s="539"/>
      <c r="ENE39" s="539"/>
      <c r="ENF39" s="539"/>
      <c r="ENG39" s="539"/>
      <c r="ENH39" s="539"/>
      <c r="ENI39" s="539"/>
      <c r="ENJ39" s="539"/>
      <c r="ENK39" s="539"/>
      <c r="ENL39" s="539"/>
      <c r="ENM39" s="539"/>
      <c r="ENN39" s="539"/>
      <c r="ENO39" s="539"/>
      <c r="ENP39" s="539"/>
      <c r="ENQ39" s="539"/>
      <c r="ENR39" s="539"/>
      <c r="ENS39" s="539"/>
      <c r="ENT39" s="539"/>
      <c r="ENU39" s="539"/>
      <c r="ENV39" s="539"/>
      <c r="ENW39" s="539"/>
      <c r="ENX39" s="539"/>
      <c r="ENY39" s="539"/>
      <c r="ENZ39" s="539"/>
      <c r="EOA39" s="539"/>
      <c r="EOB39" s="539"/>
      <c r="EOC39" s="539"/>
      <c r="EOD39" s="539"/>
      <c r="EOE39" s="539"/>
      <c r="EOF39" s="539"/>
      <c r="EOG39" s="539"/>
      <c r="EOH39" s="539"/>
      <c r="EOI39" s="539"/>
      <c r="EOJ39" s="539"/>
      <c r="EOK39" s="539"/>
      <c r="EOL39" s="539"/>
      <c r="EOM39" s="539"/>
      <c r="EON39" s="539"/>
      <c r="EOO39" s="539"/>
      <c r="EOP39" s="539"/>
      <c r="EOQ39" s="539"/>
      <c r="EOR39" s="539"/>
      <c r="EOS39" s="539"/>
      <c r="EOT39" s="539"/>
      <c r="EOU39" s="539"/>
      <c r="EOV39" s="539"/>
      <c r="EOW39" s="539"/>
      <c r="EOX39" s="539"/>
      <c r="EOY39" s="539"/>
      <c r="EOZ39" s="539"/>
      <c r="EPA39" s="539"/>
      <c r="EPB39" s="539"/>
      <c r="EPC39" s="539"/>
      <c r="EPD39" s="539"/>
      <c r="EPE39" s="539"/>
      <c r="EPF39" s="539"/>
      <c r="EPG39" s="539"/>
      <c r="EPH39" s="539"/>
      <c r="EPI39" s="539"/>
      <c r="EPJ39" s="539"/>
      <c r="EPK39" s="539"/>
      <c r="EPL39" s="539"/>
      <c r="EPM39" s="539"/>
      <c r="EPN39" s="539"/>
      <c r="EPO39" s="539"/>
      <c r="EPP39" s="539"/>
      <c r="EPQ39" s="539"/>
      <c r="EPR39" s="539"/>
      <c r="EPS39" s="539"/>
      <c r="EPT39" s="539"/>
      <c r="EPU39" s="539"/>
      <c r="EPV39" s="539"/>
      <c r="EPW39" s="539"/>
      <c r="EPX39" s="539"/>
      <c r="EPY39" s="539"/>
      <c r="EPZ39" s="539"/>
      <c r="EQA39" s="539"/>
      <c r="EQB39" s="539"/>
      <c r="EQC39" s="539"/>
      <c r="EQD39" s="539"/>
      <c r="EQE39" s="539"/>
      <c r="EQF39" s="539"/>
      <c r="EQG39" s="539"/>
      <c r="EQH39" s="539"/>
      <c r="EQI39" s="539"/>
      <c r="EQJ39" s="539"/>
      <c r="EQK39" s="539"/>
      <c r="EQL39" s="539"/>
      <c r="EQM39" s="539"/>
      <c r="EQN39" s="539"/>
      <c r="EQO39" s="539"/>
      <c r="EQP39" s="539"/>
      <c r="EQQ39" s="539"/>
      <c r="EQR39" s="539"/>
      <c r="EQS39" s="539"/>
      <c r="EQT39" s="539"/>
      <c r="EQU39" s="539"/>
      <c r="EQV39" s="539"/>
      <c r="EQW39" s="539"/>
      <c r="EQX39" s="539"/>
      <c r="EQY39" s="539"/>
      <c r="EQZ39" s="539"/>
      <c r="ERA39" s="539"/>
      <c r="ERB39" s="539"/>
      <c r="ERC39" s="539"/>
      <c r="ERD39" s="539"/>
      <c r="ERE39" s="539"/>
      <c r="ERF39" s="539"/>
      <c r="ERG39" s="539"/>
      <c r="ERH39" s="539"/>
      <c r="ERI39" s="539"/>
      <c r="ERJ39" s="539"/>
      <c r="ERK39" s="539"/>
      <c r="ERL39" s="539"/>
      <c r="ERM39" s="539"/>
      <c r="ERN39" s="539"/>
      <c r="ERO39" s="539"/>
      <c r="ERP39" s="539"/>
      <c r="ERQ39" s="539"/>
      <c r="ERR39" s="539"/>
      <c r="ERS39" s="539"/>
      <c r="ERT39" s="539"/>
      <c r="ERU39" s="539"/>
      <c r="ERV39" s="539"/>
      <c r="ERW39" s="539"/>
      <c r="ERX39" s="539"/>
      <c r="ERY39" s="539"/>
      <c r="ERZ39" s="539"/>
      <c r="ESA39" s="539"/>
      <c r="ESB39" s="539"/>
      <c r="ESC39" s="539"/>
      <c r="ESD39" s="539"/>
      <c r="ESE39" s="539"/>
      <c r="ESF39" s="539"/>
      <c r="ESG39" s="539"/>
      <c r="ESH39" s="539"/>
      <c r="ESI39" s="539"/>
      <c r="ESJ39" s="539"/>
      <c r="ESK39" s="539"/>
      <c r="ESL39" s="539"/>
      <c r="ESM39" s="539"/>
      <c r="ESN39" s="539"/>
      <c r="ESO39" s="539"/>
      <c r="ESP39" s="539"/>
      <c r="ESQ39" s="539"/>
      <c r="ESR39" s="539"/>
      <c r="ESS39" s="539"/>
      <c r="EST39" s="539"/>
      <c r="ESU39" s="539"/>
      <c r="ESV39" s="539"/>
      <c r="ESW39" s="539"/>
      <c r="ESX39" s="539"/>
      <c r="ESY39" s="539"/>
      <c r="ESZ39" s="539"/>
      <c r="ETA39" s="539"/>
      <c r="ETB39" s="539"/>
      <c r="ETC39" s="539"/>
      <c r="ETD39" s="539"/>
      <c r="ETE39" s="539"/>
      <c r="ETF39" s="539"/>
      <c r="ETG39" s="539"/>
      <c r="ETH39" s="539"/>
      <c r="ETI39" s="539"/>
      <c r="ETJ39" s="539"/>
      <c r="ETK39" s="539"/>
      <c r="ETL39" s="539"/>
      <c r="ETM39" s="539"/>
      <c r="ETN39" s="539"/>
      <c r="ETO39" s="539"/>
      <c r="ETP39" s="539"/>
      <c r="ETQ39" s="539"/>
      <c r="ETR39" s="539"/>
      <c r="ETS39" s="539"/>
      <c r="ETT39" s="539"/>
      <c r="ETU39" s="539"/>
      <c r="ETV39" s="539"/>
      <c r="ETW39" s="539"/>
      <c r="ETX39" s="539"/>
      <c r="ETY39" s="539"/>
      <c r="ETZ39" s="539"/>
      <c r="EUA39" s="539"/>
      <c r="EUB39" s="539"/>
      <c r="EUC39" s="539"/>
      <c r="EUD39" s="539"/>
      <c r="EUE39" s="539"/>
      <c r="EUF39" s="539"/>
      <c r="EUG39" s="539"/>
      <c r="EUH39" s="539"/>
      <c r="EUI39" s="539"/>
      <c r="EUJ39" s="539"/>
      <c r="EUK39" s="539"/>
      <c r="EUL39" s="539"/>
      <c r="EUM39" s="539"/>
      <c r="EUN39" s="539"/>
      <c r="EUO39" s="539"/>
      <c r="EUP39" s="539"/>
      <c r="EUQ39" s="539"/>
      <c r="EUR39" s="539"/>
      <c r="EUS39" s="539"/>
      <c r="EUT39" s="539"/>
      <c r="EUU39" s="539"/>
      <c r="EUV39" s="539"/>
      <c r="EUW39" s="539"/>
      <c r="EUX39" s="539"/>
      <c r="EUY39" s="539"/>
      <c r="EUZ39" s="539"/>
      <c r="EVA39" s="539"/>
      <c r="EVB39" s="539"/>
      <c r="EVC39" s="539"/>
      <c r="EVD39" s="539"/>
      <c r="EVE39" s="539"/>
      <c r="EVF39" s="539"/>
      <c r="EVG39" s="539"/>
      <c r="EVH39" s="539"/>
      <c r="EVI39" s="539"/>
      <c r="EVJ39" s="539"/>
      <c r="EVK39" s="539"/>
      <c r="EVL39" s="539"/>
      <c r="EVM39" s="539"/>
      <c r="EVN39" s="539"/>
      <c r="EVO39" s="539"/>
      <c r="EVP39" s="539"/>
      <c r="EVQ39" s="539"/>
      <c r="EVR39" s="539"/>
      <c r="EVS39" s="539"/>
      <c r="EVT39" s="539"/>
      <c r="EVU39" s="539"/>
      <c r="EVV39" s="539"/>
      <c r="EVW39" s="539"/>
      <c r="EVX39" s="539"/>
      <c r="EVY39" s="539"/>
      <c r="EVZ39" s="539"/>
      <c r="EWA39" s="539"/>
      <c r="EWB39" s="539"/>
      <c r="EWC39" s="539"/>
      <c r="EWD39" s="539"/>
      <c r="EWE39" s="539"/>
      <c r="EWF39" s="539"/>
      <c r="EWG39" s="539"/>
      <c r="EWH39" s="539"/>
      <c r="EWI39" s="539"/>
      <c r="EWJ39" s="539"/>
      <c r="EWK39" s="539"/>
      <c r="EWL39" s="539"/>
      <c r="EWM39" s="539"/>
      <c r="EWN39" s="539"/>
      <c r="EWO39" s="539"/>
      <c r="EWP39" s="539"/>
      <c r="EWQ39" s="539"/>
      <c r="EWR39" s="539"/>
      <c r="EWS39" s="539"/>
      <c r="EWT39" s="539"/>
      <c r="EWU39" s="539"/>
      <c r="EWV39" s="539"/>
      <c r="EWW39" s="539"/>
      <c r="EWX39" s="539"/>
      <c r="EWY39" s="539"/>
      <c r="EWZ39" s="539"/>
      <c r="EXA39" s="539"/>
      <c r="EXB39" s="539"/>
      <c r="EXC39" s="539"/>
      <c r="EXD39" s="539"/>
      <c r="EXE39" s="539"/>
      <c r="EXF39" s="539"/>
      <c r="EXG39" s="539"/>
      <c r="EXH39" s="539"/>
      <c r="EXI39" s="539"/>
      <c r="EXJ39" s="539"/>
      <c r="EXK39" s="539"/>
      <c r="EXL39" s="539"/>
      <c r="EXM39" s="539"/>
      <c r="EXN39" s="539"/>
      <c r="EXO39" s="539"/>
      <c r="EXP39" s="539"/>
      <c r="EXQ39" s="539"/>
      <c r="EXR39" s="539"/>
      <c r="EXS39" s="539"/>
      <c r="EXT39" s="539"/>
      <c r="EXU39" s="539"/>
      <c r="EXV39" s="539"/>
      <c r="EXW39" s="539"/>
      <c r="EXX39" s="539"/>
      <c r="EXY39" s="539"/>
      <c r="EXZ39" s="539"/>
      <c r="EYA39" s="539"/>
      <c r="EYB39" s="539"/>
      <c r="EYC39" s="539"/>
      <c r="EYD39" s="539"/>
      <c r="EYE39" s="539"/>
      <c r="EYF39" s="539"/>
      <c r="EYG39" s="539"/>
      <c r="EYH39" s="539"/>
      <c r="EYI39" s="539"/>
      <c r="EYJ39" s="539"/>
      <c r="EYK39" s="539"/>
      <c r="EYL39" s="539"/>
      <c r="EYM39" s="539"/>
      <c r="EYN39" s="539"/>
      <c r="EYO39" s="539"/>
      <c r="EYP39" s="539"/>
      <c r="EYQ39" s="539"/>
      <c r="EYR39" s="539"/>
      <c r="EYS39" s="539"/>
      <c r="EYT39" s="539"/>
      <c r="EYU39" s="539"/>
      <c r="EYV39" s="539"/>
      <c r="EYW39" s="539"/>
      <c r="EYX39" s="539"/>
      <c r="EYY39" s="539"/>
      <c r="EYZ39" s="539"/>
      <c r="EZA39" s="539"/>
      <c r="EZB39" s="539"/>
      <c r="EZC39" s="539"/>
      <c r="EZD39" s="539"/>
      <c r="EZE39" s="539"/>
      <c r="EZF39" s="539"/>
      <c r="EZG39" s="539"/>
      <c r="EZH39" s="539"/>
      <c r="EZI39" s="539"/>
      <c r="EZJ39" s="539"/>
      <c r="EZK39" s="539"/>
      <c r="EZL39" s="539"/>
      <c r="EZM39" s="539"/>
      <c r="EZN39" s="539"/>
      <c r="EZO39" s="539"/>
      <c r="EZP39" s="539"/>
      <c r="EZQ39" s="539"/>
      <c r="EZR39" s="539"/>
      <c r="EZS39" s="539"/>
      <c r="EZT39" s="539"/>
      <c r="EZU39" s="539"/>
      <c r="EZV39" s="539"/>
      <c r="EZW39" s="539"/>
      <c r="EZX39" s="539"/>
      <c r="EZY39" s="539"/>
      <c r="EZZ39" s="539"/>
      <c r="FAA39" s="539"/>
      <c r="FAB39" s="539"/>
      <c r="FAC39" s="539"/>
      <c r="FAD39" s="539"/>
      <c r="FAE39" s="539"/>
      <c r="FAF39" s="539"/>
      <c r="FAG39" s="539"/>
      <c r="FAH39" s="539"/>
      <c r="FAI39" s="539"/>
      <c r="FAJ39" s="539"/>
      <c r="FAK39" s="539"/>
      <c r="FAL39" s="539"/>
      <c r="FAM39" s="539"/>
      <c r="FAN39" s="539"/>
      <c r="FAO39" s="539"/>
      <c r="FAP39" s="539"/>
      <c r="FAQ39" s="539"/>
      <c r="FAR39" s="539"/>
      <c r="FAS39" s="539"/>
      <c r="FAT39" s="539"/>
      <c r="FAU39" s="539"/>
      <c r="FAV39" s="539"/>
      <c r="FAW39" s="539"/>
      <c r="FAX39" s="539"/>
      <c r="FAY39" s="539"/>
      <c r="FAZ39" s="539"/>
      <c r="FBA39" s="539"/>
      <c r="FBB39" s="539"/>
      <c r="FBC39" s="539"/>
      <c r="FBD39" s="539"/>
      <c r="FBE39" s="539"/>
      <c r="FBF39" s="539"/>
      <c r="FBG39" s="539"/>
      <c r="FBH39" s="539"/>
      <c r="FBI39" s="539"/>
      <c r="FBJ39" s="539"/>
      <c r="FBK39" s="539"/>
      <c r="FBL39" s="539"/>
      <c r="FBM39" s="539"/>
      <c r="FBN39" s="539"/>
      <c r="FBO39" s="539"/>
      <c r="FBP39" s="539"/>
      <c r="FBQ39" s="539"/>
      <c r="FBR39" s="539"/>
      <c r="FBS39" s="539"/>
      <c r="FBT39" s="539"/>
      <c r="FBU39" s="539"/>
      <c r="FBV39" s="539"/>
      <c r="FBW39" s="539"/>
      <c r="FBX39" s="539"/>
      <c r="FBY39" s="539"/>
      <c r="FBZ39" s="539"/>
      <c r="FCA39" s="539"/>
      <c r="FCB39" s="539"/>
      <c r="FCC39" s="539"/>
      <c r="FCD39" s="539"/>
      <c r="FCE39" s="539"/>
      <c r="FCF39" s="539"/>
      <c r="FCG39" s="539"/>
      <c r="FCH39" s="539"/>
      <c r="FCI39" s="539"/>
      <c r="FCJ39" s="539"/>
      <c r="FCK39" s="539"/>
      <c r="FCL39" s="539"/>
      <c r="FCM39" s="539"/>
      <c r="FCN39" s="539"/>
      <c r="FCO39" s="539"/>
      <c r="FCP39" s="539"/>
      <c r="FCQ39" s="539"/>
      <c r="FCR39" s="539"/>
      <c r="FCS39" s="539"/>
      <c r="FCT39" s="539"/>
      <c r="FCU39" s="539"/>
      <c r="FCV39" s="539"/>
      <c r="FCW39" s="539"/>
      <c r="FCX39" s="539"/>
      <c r="FCY39" s="539"/>
      <c r="FCZ39" s="539"/>
      <c r="FDA39" s="539"/>
      <c r="FDB39" s="539"/>
      <c r="FDC39" s="539"/>
      <c r="FDD39" s="539"/>
      <c r="FDE39" s="539"/>
      <c r="FDF39" s="539"/>
      <c r="FDG39" s="539"/>
      <c r="FDH39" s="539"/>
      <c r="FDI39" s="539"/>
      <c r="FDJ39" s="539"/>
      <c r="FDK39" s="539"/>
      <c r="FDL39" s="539"/>
      <c r="FDM39" s="539"/>
      <c r="FDN39" s="539"/>
      <c r="FDO39" s="539"/>
      <c r="FDP39" s="539"/>
      <c r="FDQ39" s="539"/>
      <c r="FDR39" s="539"/>
      <c r="FDS39" s="539"/>
      <c r="FDT39" s="539"/>
      <c r="FDU39" s="539"/>
      <c r="FDV39" s="539"/>
      <c r="FDW39" s="539"/>
      <c r="FDX39" s="539"/>
      <c r="FDY39" s="539"/>
      <c r="FDZ39" s="539"/>
      <c r="FEA39" s="539"/>
      <c r="FEB39" s="539"/>
      <c r="FEC39" s="539"/>
      <c r="FED39" s="539"/>
      <c r="FEE39" s="539"/>
      <c r="FEF39" s="539"/>
      <c r="FEG39" s="539"/>
      <c r="FEH39" s="539"/>
      <c r="FEI39" s="539"/>
      <c r="FEJ39" s="539"/>
      <c r="FEK39" s="539"/>
      <c r="FEL39" s="539"/>
      <c r="FEM39" s="539"/>
      <c r="FEN39" s="539"/>
      <c r="FEO39" s="539"/>
      <c r="FEP39" s="539"/>
      <c r="FEQ39" s="539"/>
      <c r="FER39" s="539"/>
      <c r="FES39" s="539"/>
      <c r="FET39" s="539"/>
      <c r="FEU39" s="539"/>
      <c r="FEV39" s="539"/>
      <c r="FEW39" s="539"/>
      <c r="FEX39" s="539"/>
      <c r="FEY39" s="539"/>
      <c r="FEZ39" s="539"/>
      <c r="FFA39" s="539"/>
      <c r="FFB39" s="539"/>
      <c r="FFC39" s="539"/>
      <c r="FFD39" s="539"/>
      <c r="FFE39" s="539"/>
      <c r="FFF39" s="539"/>
      <c r="FFG39" s="539"/>
      <c r="FFH39" s="539"/>
      <c r="FFI39" s="539"/>
      <c r="FFJ39" s="539"/>
      <c r="FFK39" s="539"/>
      <c r="FFL39" s="539"/>
      <c r="FFM39" s="539"/>
      <c r="FFN39" s="539"/>
      <c r="FFO39" s="539"/>
      <c r="FFP39" s="539"/>
      <c r="FFQ39" s="539"/>
      <c r="FFR39" s="539"/>
      <c r="FFS39" s="539"/>
      <c r="FFT39" s="539"/>
      <c r="FFU39" s="539"/>
      <c r="FFV39" s="539"/>
      <c r="FFW39" s="539"/>
      <c r="FFX39" s="539"/>
      <c r="FFY39" s="539"/>
      <c r="FFZ39" s="539"/>
      <c r="FGA39" s="539"/>
      <c r="FGB39" s="539"/>
      <c r="FGC39" s="539"/>
      <c r="FGD39" s="539"/>
      <c r="FGE39" s="539"/>
      <c r="FGF39" s="539"/>
      <c r="FGG39" s="539"/>
      <c r="FGH39" s="539"/>
      <c r="FGI39" s="539"/>
      <c r="FGJ39" s="539"/>
      <c r="FGK39" s="539"/>
      <c r="FGL39" s="539"/>
      <c r="FGM39" s="539"/>
      <c r="FGN39" s="539"/>
      <c r="FGO39" s="539"/>
      <c r="FGP39" s="539"/>
      <c r="FGQ39" s="539"/>
      <c r="FGR39" s="539"/>
      <c r="FGS39" s="539"/>
      <c r="FGT39" s="539"/>
      <c r="FGU39" s="539"/>
      <c r="FGV39" s="539"/>
      <c r="FGW39" s="539"/>
      <c r="FGX39" s="539"/>
      <c r="FGY39" s="539"/>
      <c r="FGZ39" s="539"/>
      <c r="FHA39" s="539"/>
      <c r="FHB39" s="539"/>
      <c r="FHC39" s="539"/>
      <c r="FHD39" s="539"/>
      <c r="FHE39" s="539"/>
      <c r="FHF39" s="539"/>
      <c r="FHG39" s="539"/>
      <c r="FHH39" s="539"/>
      <c r="FHI39" s="539"/>
      <c r="FHJ39" s="539"/>
      <c r="FHK39" s="539"/>
      <c r="FHL39" s="539"/>
      <c r="FHM39" s="539"/>
      <c r="FHN39" s="539"/>
      <c r="FHO39" s="539"/>
      <c r="FHP39" s="539"/>
      <c r="FHQ39" s="539"/>
      <c r="FHR39" s="539"/>
      <c r="FHS39" s="539"/>
      <c r="FHT39" s="539"/>
      <c r="FHU39" s="539"/>
      <c r="FHV39" s="539"/>
      <c r="FHW39" s="539"/>
      <c r="FHX39" s="539"/>
      <c r="FHY39" s="539"/>
      <c r="FHZ39" s="539"/>
      <c r="FIA39" s="539"/>
      <c r="FIB39" s="539"/>
      <c r="FIC39" s="539"/>
      <c r="FID39" s="539"/>
      <c r="FIE39" s="539"/>
      <c r="FIF39" s="539"/>
      <c r="FIG39" s="539"/>
      <c r="FIH39" s="539"/>
      <c r="FII39" s="539"/>
      <c r="FIJ39" s="539"/>
      <c r="FIK39" s="539"/>
      <c r="FIL39" s="539"/>
      <c r="FIM39" s="539"/>
      <c r="FIN39" s="539"/>
      <c r="FIO39" s="539"/>
      <c r="FIP39" s="539"/>
      <c r="FIQ39" s="539"/>
      <c r="FIR39" s="539"/>
      <c r="FIS39" s="539"/>
      <c r="FIT39" s="539"/>
      <c r="FIU39" s="539"/>
      <c r="FIV39" s="539"/>
      <c r="FIW39" s="539"/>
      <c r="FIX39" s="539"/>
      <c r="FIY39" s="539"/>
      <c r="FIZ39" s="539"/>
      <c r="FJA39" s="539"/>
      <c r="FJB39" s="539"/>
      <c r="FJC39" s="539"/>
      <c r="FJD39" s="539"/>
      <c r="FJE39" s="539"/>
      <c r="FJF39" s="539"/>
      <c r="FJG39" s="539"/>
      <c r="FJH39" s="539"/>
      <c r="FJI39" s="539"/>
      <c r="FJJ39" s="539"/>
      <c r="FJK39" s="539"/>
      <c r="FJL39" s="539"/>
      <c r="FJM39" s="539"/>
      <c r="FJN39" s="539"/>
      <c r="FJO39" s="539"/>
      <c r="FJP39" s="539"/>
      <c r="FJQ39" s="539"/>
      <c r="FJR39" s="539"/>
      <c r="FJS39" s="539"/>
      <c r="FJT39" s="539"/>
      <c r="FJU39" s="539"/>
      <c r="FJV39" s="539"/>
      <c r="FJW39" s="539"/>
      <c r="FJX39" s="539"/>
      <c r="FJY39" s="539"/>
      <c r="FJZ39" s="539"/>
      <c r="FKA39" s="539"/>
      <c r="FKB39" s="539"/>
      <c r="FKC39" s="539"/>
      <c r="FKD39" s="539"/>
      <c r="FKE39" s="539"/>
      <c r="FKF39" s="539"/>
      <c r="FKG39" s="539"/>
      <c r="FKH39" s="539"/>
      <c r="FKI39" s="539"/>
      <c r="FKJ39" s="539"/>
      <c r="FKK39" s="539"/>
      <c r="FKL39" s="539"/>
      <c r="FKM39" s="539"/>
      <c r="FKN39" s="539"/>
      <c r="FKO39" s="539"/>
      <c r="FKP39" s="539"/>
      <c r="FKQ39" s="539"/>
      <c r="FKR39" s="539"/>
      <c r="FKS39" s="539"/>
      <c r="FKT39" s="539"/>
      <c r="FKU39" s="539"/>
      <c r="FKV39" s="539"/>
      <c r="FKW39" s="539"/>
      <c r="FKX39" s="539"/>
      <c r="FKY39" s="539"/>
      <c r="FKZ39" s="539"/>
      <c r="FLA39" s="539"/>
      <c r="FLB39" s="539"/>
      <c r="FLC39" s="539"/>
      <c r="FLD39" s="539"/>
      <c r="FLE39" s="539"/>
      <c r="FLF39" s="539"/>
      <c r="FLG39" s="539"/>
      <c r="FLH39" s="539"/>
      <c r="FLI39" s="539"/>
      <c r="FLJ39" s="539"/>
      <c r="FLK39" s="539"/>
      <c r="FLL39" s="539"/>
      <c r="FLM39" s="539"/>
      <c r="FLN39" s="539"/>
      <c r="FLO39" s="539"/>
      <c r="FLP39" s="539"/>
      <c r="FLQ39" s="539"/>
      <c r="FLR39" s="539"/>
      <c r="FLS39" s="539"/>
      <c r="FLT39" s="539"/>
      <c r="FLU39" s="539"/>
      <c r="FLV39" s="539"/>
      <c r="FLW39" s="539"/>
      <c r="FLX39" s="539"/>
      <c r="FLY39" s="539"/>
      <c r="FLZ39" s="539"/>
      <c r="FMA39" s="539"/>
      <c r="FMB39" s="539"/>
      <c r="FMC39" s="539"/>
      <c r="FMD39" s="539"/>
      <c r="FME39" s="539"/>
      <c r="FMF39" s="539"/>
      <c r="FMG39" s="539"/>
      <c r="FMH39" s="539"/>
      <c r="FMI39" s="539"/>
      <c r="FMJ39" s="539"/>
      <c r="FMK39" s="539"/>
      <c r="FML39" s="539"/>
      <c r="FMM39" s="539"/>
      <c r="FMN39" s="539"/>
      <c r="FMO39" s="539"/>
      <c r="FMP39" s="539"/>
      <c r="FMQ39" s="539"/>
      <c r="FMR39" s="539"/>
      <c r="FMS39" s="539"/>
      <c r="FMT39" s="539"/>
      <c r="FMU39" s="539"/>
      <c r="FMV39" s="539"/>
      <c r="FMW39" s="539"/>
      <c r="FMX39" s="539"/>
      <c r="FMY39" s="539"/>
      <c r="FMZ39" s="539"/>
      <c r="FNA39" s="539"/>
      <c r="FNB39" s="539"/>
      <c r="FNC39" s="539"/>
      <c r="FND39" s="539"/>
      <c r="FNE39" s="539"/>
      <c r="FNF39" s="539"/>
      <c r="FNG39" s="539"/>
      <c r="FNH39" s="539"/>
      <c r="FNI39" s="539"/>
      <c r="FNJ39" s="539"/>
      <c r="FNK39" s="539"/>
      <c r="FNL39" s="539"/>
      <c r="FNM39" s="539"/>
      <c r="FNN39" s="539"/>
      <c r="FNO39" s="539"/>
      <c r="FNP39" s="539"/>
      <c r="FNQ39" s="539"/>
      <c r="FNR39" s="539"/>
      <c r="FNS39" s="539"/>
      <c r="FNT39" s="539"/>
      <c r="FNU39" s="539"/>
      <c r="FNV39" s="539"/>
      <c r="FNW39" s="539"/>
      <c r="FNX39" s="539"/>
      <c r="FNY39" s="539"/>
      <c r="FNZ39" s="539"/>
      <c r="FOA39" s="539"/>
      <c r="FOB39" s="539"/>
      <c r="FOC39" s="539"/>
      <c r="FOD39" s="539"/>
      <c r="FOE39" s="539"/>
      <c r="FOF39" s="539"/>
      <c r="FOG39" s="539"/>
      <c r="FOH39" s="539"/>
      <c r="FOI39" s="539"/>
      <c r="FOJ39" s="539"/>
      <c r="FOK39" s="539"/>
      <c r="FOL39" s="539"/>
      <c r="FOM39" s="539"/>
      <c r="FON39" s="539"/>
      <c r="FOO39" s="539"/>
      <c r="FOP39" s="539"/>
      <c r="FOQ39" s="539"/>
      <c r="FOR39" s="539"/>
      <c r="FOS39" s="539"/>
      <c r="FOT39" s="539"/>
      <c r="FOU39" s="539"/>
      <c r="FOV39" s="539"/>
      <c r="FOW39" s="539"/>
      <c r="FOX39" s="539"/>
      <c r="FOY39" s="539"/>
      <c r="FOZ39" s="539"/>
      <c r="FPA39" s="539"/>
      <c r="FPB39" s="539"/>
      <c r="FPC39" s="539"/>
      <c r="FPD39" s="539"/>
      <c r="FPE39" s="539"/>
      <c r="FPF39" s="539"/>
      <c r="FPG39" s="539"/>
      <c r="FPH39" s="539"/>
      <c r="FPI39" s="539"/>
      <c r="FPJ39" s="539"/>
      <c r="FPK39" s="539"/>
      <c r="FPL39" s="539"/>
      <c r="FPM39" s="539"/>
      <c r="FPN39" s="539"/>
      <c r="FPO39" s="539"/>
      <c r="FPP39" s="539"/>
      <c r="FPQ39" s="539"/>
      <c r="FPR39" s="539"/>
      <c r="FPS39" s="539"/>
      <c r="FPT39" s="539"/>
      <c r="FPU39" s="539"/>
      <c r="FPV39" s="539"/>
      <c r="FPW39" s="539"/>
      <c r="FPX39" s="539"/>
      <c r="FPY39" s="539"/>
      <c r="FPZ39" s="539"/>
      <c r="FQA39" s="539"/>
      <c r="FQB39" s="539"/>
      <c r="FQC39" s="539"/>
      <c r="FQD39" s="539"/>
      <c r="FQE39" s="539"/>
      <c r="FQF39" s="539"/>
      <c r="FQG39" s="539"/>
      <c r="FQH39" s="539"/>
      <c r="FQI39" s="539"/>
      <c r="FQJ39" s="539"/>
      <c r="FQK39" s="539"/>
      <c r="FQL39" s="539"/>
      <c r="FQM39" s="539"/>
      <c r="FQN39" s="539"/>
      <c r="FQO39" s="539"/>
      <c r="FQP39" s="539"/>
      <c r="FQQ39" s="539"/>
      <c r="FQR39" s="539"/>
      <c r="FQS39" s="539"/>
      <c r="FQT39" s="539"/>
      <c r="FQU39" s="539"/>
      <c r="FQV39" s="539"/>
      <c r="FQW39" s="539"/>
      <c r="FQX39" s="539"/>
      <c r="FQY39" s="539"/>
      <c r="FQZ39" s="539"/>
      <c r="FRA39" s="539"/>
      <c r="FRB39" s="539"/>
      <c r="FRC39" s="539"/>
      <c r="FRD39" s="539"/>
      <c r="FRE39" s="539"/>
      <c r="FRF39" s="539"/>
      <c r="FRG39" s="539"/>
      <c r="FRH39" s="539"/>
      <c r="FRI39" s="539"/>
      <c r="FRJ39" s="539"/>
      <c r="FRK39" s="539"/>
      <c r="FRL39" s="539"/>
      <c r="FRM39" s="539"/>
      <c r="FRN39" s="539"/>
      <c r="FRO39" s="539"/>
      <c r="FRP39" s="539"/>
      <c r="FRQ39" s="539"/>
      <c r="FRR39" s="539"/>
      <c r="FRS39" s="539"/>
      <c r="FRT39" s="539"/>
      <c r="FRU39" s="539"/>
      <c r="FRV39" s="539"/>
      <c r="FRW39" s="539"/>
      <c r="FRX39" s="539"/>
      <c r="FRY39" s="539"/>
      <c r="FRZ39" s="539"/>
      <c r="FSA39" s="539"/>
      <c r="FSB39" s="539"/>
      <c r="FSC39" s="539"/>
      <c r="FSD39" s="539"/>
      <c r="FSE39" s="539"/>
      <c r="FSF39" s="539"/>
      <c r="FSG39" s="539"/>
      <c r="FSH39" s="539"/>
      <c r="FSI39" s="539"/>
      <c r="FSJ39" s="539"/>
      <c r="FSK39" s="539"/>
      <c r="FSL39" s="539"/>
      <c r="FSM39" s="539"/>
      <c r="FSN39" s="539"/>
      <c r="FSO39" s="539"/>
      <c r="FSP39" s="539"/>
      <c r="FSQ39" s="539"/>
      <c r="FSR39" s="539"/>
      <c r="FSS39" s="539"/>
      <c r="FST39" s="539"/>
      <c r="FSU39" s="539"/>
      <c r="FSV39" s="539"/>
      <c r="FSW39" s="539"/>
      <c r="FSX39" s="539"/>
      <c r="FSY39" s="539"/>
      <c r="FSZ39" s="539"/>
      <c r="FTA39" s="539"/>
      <c r="FTB39" s="539"/>
      <c r="FTC39" s="539"/>
      <c r="FTD39" s="539"/>
      <c r="FTE39" s="539"/>
      <c r="FTF39" s="539"/>
      <c r="FTG39" s="539"/>
      <c r="FTH39" s="539"/>
      <c r="FTI39" s="539"/>
      <c r="FTJ39" s="539"/>
      <c r="FTK39" s="539"/>
      <c r="FTL39" s="539"/>
      <c r="FTM39" s="539"/>
      <c r="FTN39" s="539"/>
      <c r="FTO39" s="539"/>
      <c r="FTP39" s="539"/>
      <c r="FTQ39" s="539"/>
      <c r="FTR39" s="539"/>
      <c r="FTS39" s="539"/>
      <c r="FTT39" s="539"/>
      <c r="FTU39" s="539"/>
      <c r="FTV39" s="539"/>
      <c r="FTW39" s="539"/>
      <c r="FTX39" s="539"/>
      <c r="FTY39" s="539"/>
      <c r="FTZ39" s="539"/>
      <c r="FUA39" s="539"/>
      <c r="FUB39" s="539"/>
      <c r="FUC39" s="539"/>
      <c r="FUD39" s="539"/>
      <c r="FUE39" s="539"/>
      <c r="FUF39" s="539"/>
      <c r="FUG39" s="539"/>
      <c r="FUH39" s="539"/>
      <c r="FUI39" s="539"/>
      <c r="FUJ39" s="539"/>
      <c r="FUK39" s="539"/>
      <c r="FUL39" s="539"/>
      <c r="FUM39" s="539"/>
      <c r="FUN39" s="539"/>
      <c r="FUO39" s="539"/>
      <c r="FUP39" s="539"/>
      <c r="FUQ39" s="539"/>
      <c r="FUR39" s="539"/>
      <c r="FUS39" s="539"/>
      <c r="FUT39" s="539"/>
      <c r="FUU39" s="539"/>
      <c r="FUV39" s="539"/>
      <c r="FUW39" s="539"/>
      <c r="FUX39" s="539"/>
      <c r="FUY39" s="539"/>
      <c r="FUZ39" s="539"/>
      <c r="FVA39" s="539"/>
      <c r="FVB39" s="539"/>
      <c r="FVC39" s="539"/>
      <c r="FVD39" s="539"/>
      <c r="FVE39" s="539"/>
      <c r="FVF39" s="539"/>
      <c r="FVG39" s="539"/>
      <c r="FVH39" s="539"/>
      <c r="FVI39" s="539"/>
      <c r="FVJ39" s="539"/>
      <c r="FVK39" s="539"/>
      <c r="FVL39" s="539"/>
      <c r="FVM39" s="539"/>
      <c r="FVN39" s="539"/>
      <c r="FVO39" s="539"/>
      <c r="FVP39" s="539"/>
      <c r="FVQ39" s="539"/>
      <c r="FVR39" s="539"/>
      <c r="FVS39" s="539"/>
      <c r="FVT39" s="539"/>
      <c r="FVU39" s="539"/>
      <c r="FVV39" s="539"/>
      <c r="FVW39" s="539"/>
      <c r="FVX39" s="539"/>
      <c r="FVY39" s="539"/>
      <c r="FVZ39" s="539"/>
      <c r="FWA39" s="539"/>
      <c r="FWB39" s="539"/>
      <c r="FWC39" s="539"/>
      <c r="FWD39" s="539"/>
      <c r="FWE39" s="539"/>
      <c r="FWF39" s="539"/>
      <c r="FWG39" s="539"/>
      <c r="FWH39" s="539"/>
      <c r="FWI39" s="539"/>
      <c r="FWJ39" s="539"/>
      <c r="FWK39" s="539"/>
      <c r="FWL39" s="539"/>
      <c r="FWM39" s="539"/>
      <c r="FWN39" s="539"/>
      <c r="FWO39" s="539"/>
      <c r="FWP39" s="539"/>
      <c r="FWQ39" s="539"/>
      <c r="FWR39" s="539"/>
      <c r="FWS39" s="539"/>
      <c r="FWT39" s="539"/>
      <c r="FWU39" s="539"/>
      <c r="FWV39" s="539"/>
      <c r="FWW39" s="539"/>
      <c r="FWX39" s="539"/>
      <c r="FWY39" s="539"/>
      <c r="FWZ39" s="539"/>
      <c r="FXA39" s="539"/>
      <c r="FXB39" s="539"/>
      <c r="FXC39" s="539"/>
      <c r="FXD39" s="539"/>
      <c r="FXE39" s="539"/>
      <c r="FXF39" s="539"/>
      <c r="FXG39" s="539"/>
      <c r="FXH39" s="539"/>
      <c r="FXI39" s="539"/>
      <c r="FXJ39" s="539"/>
      <c r="FXK39" s="539"/>
      <c r="FXL39" s="539"/>
      <c r="FXM39" s="539"/>
      <c r="FXN39" s="539"/>
      <c r="FXO39" s="539"/>
      <c r="FXP39" s="539"/>
      <c r="FXQ39" s="539"/>
      <c r="FXR39" s="539"/>
      <c r="FXS39" s="539"/>
      <c r="FXT39" s="539"/>
      <c r="FXU39" s="539"/>
      <c r="FXV39" s="539"/>
      <c r="FXW39" s="539"/>
      <c r="FXX39" s="539"/>
      <c r="FXY39" s="539"/>
      <c r="FXZ39" s="539"/>
      <c r="FYA39" s="539"/>
      <c r="FYB39" s="539"/>
      <c r="FYC39" s="539"/>
      <c r="FYD39" s="539"/>
      <c r="FYE39" s="539"/>
      <c r="FYF39" s="539"/>
      <c r="FYG39" s="539"/>
      <c r="FYH39" s="539"/>
      <c r="FYI39" s="539"/>
      <c r="FYJ39" s="539"/>
      <c r="FYK39" s="539"/>
      <c r="FYL39" s="539"/>
      <c r="FYM39" s="539"/>
      <c r="FYN39" s="539"/>
      <c r="FYO39" s="539"/>
      <c r="FYP39" s="539"/>
      <c r="FYQ39" s="539"/>
      <c r="FYR39" s="539"/>
      <c r="FYS39" s="539"/>
      <c r="FYT39" s="539"/>
      <c r="FYU39" s="539"/>
      <c r="FYV39" s="539"/>
      <c r="FYW39" s="539"/>
      <c r="FYX39" s="539"/>
      <c r="FYY39" s="539"/>
      <c r="FYZ39" s="539"/>
      <c r="FZA39" s="539"/>
      <c r="FZB39" s="539"/>
      <c r="FZC39" s="539"/>
      <c r="FZD39" s="539"/>
      <c r="FZE39" s="539"/>
      <c r="FZF39" s="539"/>
      <c r="FZG39" s="539"/>
      <c r="FZH39" s="539"/>
      <c r="FZI39" s="539"/>
      <c r="FZJ39" s="539"/>
      <c r="FZK39" s="539"/>
      <c r="FZL39" s="539"/>
      <c r="FZM39" s="539"/>
      <c r="FZN39" s="539"/>
      <c r="FZO39" s="539"/>
      <c r="FZP39" s="539"/>
      <c r="FZQ39" s="539"/>
      <c r="FZR39" s="539"/>
      <c r="FZS39" s="539"/>
      <c r="FZT39" s="539"/>
      <c r="FZU39" s="539"/>
      <c r="FZV39" s="539"/>
      <c r="FZW39" s="539"/>
      <c r="FZX39" s="539"/>
      <c r="FZY39" s="539"/>
      <c r="FZZ39" s="539"/>
      <c r="GAA39" s="539"/>
      <c r="GAB39" s="539"/>
      <c r="GAC39" s="539"/>
      <c r="GAD39" s="539"/>
      <c r="GAE39" s="539"/>
      <c r="GAF39" s="539"/>
      <c r="GAG39" s="539"/>
      <c r="GAH39" s="539"/>
      <c r="GAI39" s="539"/>
      <c r="GAJ39" s="539"/>
      <c r="GAK39" s="539"/>
      <c r="GAL39" s="539"/>
      <c r="GAM39" s="539"/>
      <c r="GAN39" s="539"/>
      <c r="GAO39" s="539"/>
      <c r="GAP39" s="539"/>
      <c r="GAQ39" s="539"/>
      <c r="GAR39" s="539"/>
      <c r="GAS39" s="539"/>
      <c r="GAT39" s="539"/>
      <c r="GAU39" s="539"/>
      <c r="GAV39" s="539"/>
      <c r="GAW39" s="539"/>
      <c r="GAX39" s="539"/>
      <c r="GAY39" s="539"/>
      <c r="GAZ39" s="539"/>
      <c r="GBA39" s="539"/>
      <c r="GBB39" s="539"/>
      <c r="GBC39" s="539"/>
      <c r="GBD39" s="539"/>
      <c r="GBE39" s="539"/>
      <c r="GBF39" s="539"/>
      <c r="GBG39" s="539"/>
      <c r="GBH39" s="539"/>
      <c r="GBI39" s="539"/>
      <c r="GBJ39" s="539"/>
      <c r="GBK39" s="539"/>
      <c r="GBL39" s="539"/>
      <c r="GBM39" s="539"/>
      <c r="GBN39" s="539"/>
      <c r="GBO39" s="539"/>
      <c r="GBP39" s="539"/>
      <c r="GBQ39" s="539"/>
      <c r="GBR39" s="539"/>
      <c r="GBS39" s="539"/>
      <c r="GBT39" s="539"/>
      <c r="GBU39" s="539"/>
      <c r="GBV39" s="539"/>
      <c r="GBW39" s="539"/>
      <c r="GBX39" s="539"/>
      <c r="GBY39" s="539"/>
      <c r="GBZ39" s="539"/>
      <c r="GCA39" s="539"/>
      <c r="GCB39" s="539"/>
      <c r="GCC39" s="539"/>
      <c r="GCD39" s="539"/>
      <c r="GCE39" s="539"/>
      <c r="GCF39" s="539"/>
      <c r="GCG39" s="539"/>
      <c r="GCH39" s="539"/>
      <c r="GCI39" s="539"/>
      <c r="GCJ39" s="539"/>
      <c r="GCK39" s="539"/>
      <c r="GCL39" s="539"/>
      <c r="GCM39" s="539"/>
      <c r="GCN39" s="539"/>
      <c r="GCO39" s="539"/>
      <c r="GCP39" s="539"/>
      <c r="GCQ39" s="539"/>
      <c r="GCR39" s="539"/>
      <c r="GCS39" s="539"/>
      <c r="GCT39" s="539"/>
      <c r="GCU39" s="539"/>
      <c r="GCV39" s="539"/>
      <c r="GCW39" s="539"/>
      <c r="GCX39" s="539"/>
      <c r="GCY39" s="539"/>
      <c r="GCZ39" s="539"/>
      <c r="GDA39" s="539"/>
      <c r="GDB39" s="539"/>
      <c r="GDC39" s="539"/>
      <c r="GDD39" s="539"/>
      <c r="GDE39" s="539"/>
      <c r="GDF39" s="539"/>
      <c r="GDG39" s="539"/>
      <c r="GDH39" s="539"/>
      <c r="GDI39" s="539"/>
      <c r="GDJ39" s="539"/>
      <c r="GDK39" s="539"/>
      <c r="GDL39" s="539"/>
      <c r="GDM39" s="539"/>
      <c r="GDN39" s="539"/>
      <c r="GDO39" s="539"/>
      <c r="GDP39" s="539"/>
      <c r="GDQ39" s="539"/>
      <c r="GDR39" s="539"/>
      <c r="GDS39" s="539"/>
      <c r="GDT39" s="539"/>
      <c r="GDU39" s="539"/>
      <c r="GDV39" s="539"/>
      <c r="GDW39" s="539"/>
      <c r="GDX39" s="539"/>
      <c r="GDY39" s="539"/>
      <c r="GDZ39" s="539"/>
      <c r="GEA39" s="539"/>
      <c r="GEB39" s="539"/>
      <c r="GEC39" s="539"/>
      <c r="GED39" s="539"/>
      <c r="GEE39" s="539"/>
      <c r="GEF39" s="539"/>
      <c r="GEG39" s="539"/>
      <c r="GEH39" s="539"/>
      <c r="GEI39" s="539"/>
      <c r="GEJ39" s="539"/>
      <c r="GEK39" s="539"/>
      <c r="GEL39" s="539"/>
      <c r="GEM39" s="539"/>
      <c r="GEN39" s="539"/>
      <c r="GEO39" s="539"/>
      <c r="GEP39" s="539"/>
      <c r="GEQ39" s="539"/>
      <c r="GER39" s="539"/>
      <c r="GES39" s="539"/>
      <c r="GET39" s="539"/>
      <c r="GEU39" s="539"/>
      <c r="GEV39" s="539"/>
      <c r="GEW39" s="539"/>
      <c r="GEX39" s="539"/>
      <c r="GEY39" s="539"/>
      <c r="GEZ39" s="539"/>
      <c r="GFA39" s="539"/>
      <c r="GFB39" s="539"/>
      <c r="GFC39" s="539"/>
      <c r="GFD39" s="539"/>
      <c r="GFE39" s="539"/>
      <c r="GFF39" s="539"/>
      <c r="GFG39" s="539"/>
      <c r="GFH39" s="539"/>
      <c r="GFI39" s="539"/>
      <c r="GFJ39" s="539"/>
      <c r="GFK39" s="539"/>
      <c r="GFL39" s="539"/>
      <c r="GFM39" s="539"/>
      <c r="GFN39" s="539"/>
      <c r="GFO39" s="539"/>
      <c r="GFP39" s="539"/>
      <c r="GFQ39" s="539"/>
      <c r="GFR39" s="539"/>
      <c r="GFS39" s="539"/>
      <c r="GFT39" s="539"/>
      <c r="GFU39" s="539"/>
      <c r="GFV39" s="539"/>
      <c r="GFW39" s="539"/>
      <c r="GFX39" s="539"/>
      <c r="GFY39" s="539"/>
      <c r="GFZ39" s="539"/>
      <c r="GGA39" s="539"/>
      <c r="GGB39" s="539"/>
      <c r="GGC39" s="539"/>
      <c r="GGD39" s="539"/>
      <c r="GGE39" s="539"/>
      <c r="GGF39" s="539"/>
      <c r="GGG39" s="539"/>
      <c r="GGH39" s="539"/>
      <c r="GGI39" s="539"/>
      <c r="GGJ39" s="539"/>
      <c r="GGK39" s="539"/>
      <c r="GGL39" s="539"/>
      <c r="GGM39" s="539"/>
      <c r="GGN39" s="539"/>
      <c r="GGO39" s="539"/>
      <c r="GGP39" s="539"/>
      <c r="GGQ39" s="539"/>
      <c r="GGR39" s="539"/>
      <c r="GGS39" s="539"/>
      <c r="GGT39" s="539"/>
      <c r="GGU39" s="539"/>
      <c r="GGV39" s="539"/>
      <c r="GGW39" s="539"/>
      <c r="GGX39" s="539"/>
      <c r="GGY39" s="539"/>
      <c r="GGZ39" s="539"/>
      <c r="GHA39" s="539"/>
      <c r="GHB39" s="539"/>
      <c r="GHC39" s="539"/>
      <c r="GHD39" s="539"/>
      <c r="GHE39" s="539"/>
      <c r="GHF39" s="539"/>
      <c r="GHG39" s="539"/>
      <c r="GHH39" s="539"/>
      <c r="GHI39" s="539"/>
      <c r="GHJ39" s="539"/>
      <c r="GHK39" s="539"/>
      <c r="GHL39" s="539"/>
      <c r="GHM39" s="539"/>
      <c r="GHN39" s="539"/>
      <c r="GHO39" s="539"/>
      <c r="GHP39" s="539"/>
      <c r="GHQ39" s="539"/>
      <c r="GHR39" s="539"/>
      <c r="GHS39" s="539"/>
      <c r="GHT39" s="539"/>
      <c r="GHU39" s="539"/>
      <c r="GHV39" s="539"/>
      <c r="GHW39" s="539"/>
      <c r="GHX39" s="539"/>
      <c r="GHY39" s="539"/>
      <c r="GHZ39" s="539"/>
      <c r="GIA39" s="539"/>
      <c r="GIB39" s="539"/>
      <c r="GIC39" s="539"/>
      <c r="GID39" s="539"/>
      <c r="GIE39" s="539"/>
      <c r="GIF39" s="539"/>
      <c r="GIG39" s="539"/>
      <c r="GIH39" s="539"/>
      <c r="GII39" s="539"/>
      <c r="GIJ39" s="539"/>
      <c r="GIK39" s="539"/>
      <c r="GIL39" s="539"/>
      <c r="GIM39" s="539"/>
      <c r="GIN39" s="539"/>
      <c r="GIO39" s="539"/>
      <c r="GIP39" s="539"/>
      <c r="GIQ39" s="539"/>
      <c r="GIR39" s="539"/>
      <c r="GIS39" s="539"/>
      <c r="GIT39" s="539"/>
      <c r="GIU39" s="539"/>
      <c r="GIV39" s="539"/>
      <c r="GIW39" s="539"/>
      <c r="GIX39" s="539"/>
      <c r="GIY39" s="539"/>
      <c r="GIZ39" s="539"/>
      <c r="GJA39" s="539"/>
      <c r="GJB39" s="539"/>
      <c r="GJC39" s="539"/>
      <c r="GJD39" s="539"/>
      <c r="GJE39" s="539"/>
      <c r="GJF39" s="539"/>
      <c r="GJG39" s="539"/>
      <c r="GJH39" s="539"/>
      <c r="GJI39" s="539"/>
      <c r="GJJ39" s="539"/>
      <c r="GJK39" s="539"/>
      <c r="GJL39" s="539"/>
      <c r="GJM39" s="539"/>
      <c r="GJN39" s="539"/>
      <c r="GJO39" s="539"/>
      <c r="GJP39" s="539"/>
      <c r="GJQ39" s="539"/>
      <c r="GJR39" s="539"/>
      <c r="GJS39" s="539"/>
      <c r="GJT39" s="539"/>
      <c r="GJU39" s="539"/>
      <c r="GJV39" s="539"/>
      <c r="GJW39" s="539"/>
      <c r="GJX39" s="539"/>
      <c r="GJY39" s="539"/>
      <c r="GJZ39" s="539"/>
      <c r="GKA39" s="539"/>
      <c r="GKB39" s="539"/>
      <c r="GKC39" s="539"/>
      <c r="GKD39" s="539"/>
      <c r="GKE39" s="539"/>
      <c r="GKF39" s="539"/>
      <c r="GKG39" s="539"/>
      <c r="GKH39" s="539"/>
      <c r="GKI39" s="539"/>
      <c r="GKJ39" s="539"/>
      <c r="GKK39" s="539"/>
      <c r="GKL39" s="539"/>
      <c r="GKM39" s="539"/>
      <c r="GKN39" s="539"/>
      <c r="GKO39" s="539"/>
      <c r="GKP39" s="539"/>
      <c r="GKQ39" s="539"/>
      <c r="GKR39" s="539"/>
      <c r="GKS39" s="539"/>
      <c r="GKT39" s="539"/>
      <c r="GKU39" s="539"/>
      <c r="GKV39" s="539"/>
      <c r="GKW39" s="539"/>
      <c r="GKX39" s="539"/>
      <c r="GKY39" s="539"/>
      <c r="GKZ39" s="539"/>
      <c r="GLA39" s="539"/>
      <c r="GLB39" s="539"/>
      <c r="GLC39" s="539"/>
      <c r="GLD39" s="539"/>
      <c r="GLE39" s="539"/>
      <c r="GLF39" s="539"/>
      <c r="GLG39" s="539"/>
      <c r="GLH39" s="539"/>
      <c r="GLI39" s="539"/>
      <c r="GLJ39" s="539"/>
      <c r="GLK39" s="539"/>
      <c r="GLL39" s="539"/>
      <c r="GLM39" s="539"/>
      <c r="GLN39" s="539"/>
      <c r="GLO39" s="539"/>
      <c r="GLP39" s="539"/>
      <c r="GLQ39" s="539"/>
      <c r="GLR39" s="539"/>
      <c r="GLS39" s="539"/>
      <c r="GLT39" s="539"/>
      <c r="GLU39" s="539"/>
      <c r="GLV39" s="539"/>
      <c r="GLW39" s="539"/>
      <c r="GLX39" s="539"/>
      <c r="GLY39" s="539"/>
      <c r="GLZ39" s="539"/>
      <c r="GMA39" s="539"/>
      <c r="GMB39" s="539"/>
      <c r="GMC39" s="539"/>
      <c r="GMD39" s="539"/>
      <c r="GME39" s="539"/>
      <c r="GMF39" s="539"/>
      <c r="GMG39" s="539"/>
      <c r="GMH39" s="539"/>
      <c r="GMI39" s="539"/>
      <c r="GMJ39" s="539"/>
      <c r="GMK39" s="539"/>
      <c r="GML39" s="539"/>
      <c r="GMM39" s="539"/>
      <c r="GMN39" s="539"/>
      <c r="GMO39" s="539"/>
      <c r="GMP39" s="539"/>
      <c r="GMQ39" s="539"/>
      <c r="GMR39" s="539"/>
      <c r="GMS39" s="539"/>
      <c r="GMT39" s="539"/>
      <c r="GMU39" s="539"/>
      <c r="GMV39" s="539"/>
      <c r="GMW39" s="539"/>
      <c r="GMX39" s="539"/>
      <c r="GMY39" s="539"/>
      <c r="GMZ39" s="539"/>
      <c r="GNA39" s="539"/>
      <c r="GNB39" s="539"/>
      <c r="GNC39" s="539"/>
      <c r="GND39" s="539"/>
      <c r="GNE39" s="539"/>
      <c r="GNF39" s="539"/>
      <c r="GNG39" s="539"/>
      <c r="GNH39" s="539"/>
      <c r="GNI39" s="539"/>
      <c r="GNJ39" s="539"/>
      <c r="GNK39" s="539"/>
      <c r="GNL39" s="539"/>
      <c r="GNM39" s="539"/>
      <c r="GNN39" s="539"/>
      <c r="GNO39" s="539"/>
      <c r="GNP39" s="539"/>
      <c r="GNQ39" s="539"/>
      <c r="GNR39" s="539"/>
      <c r="GNS39" s="539"/>
      <c r="GNT39" s="539"/>
      <c r="GNU39" s="539"/>
      <c r="GNV39" s="539"/>
      <c r="GNW39" s="539"/>
      <c r="GNX39" s="539"/>
      <c r="GNY39" s="539"/>
      <c r="GNZ39" s="539"/>
      <c r="GOA39" s="539"/>
      <c r="GOB39" s="539"/>
      <c r="GOC39" s="539"/>
      <c r="GOD39" s="539"/>
      <c r="GOE39" s="539"/>
      <c r="GOF39" s="539"/>
      <c r="GOG39" s="539"/>
      <c r="GOH39" s="539"/>
      <c r="GOI39" s="539"/>
      <c r="GOJ39" s="539"/>
      <c r="GOK39" s="539"/>
      <c r="GOL39" s="539"/>
      <c r="GOM39" s="539"/>
      <c r="GON39" s="539"/>
      <c r="GOO39" s="539"/>
      <c r="GOP39" s="539"/>
      <c r="GOQ39" s="539"/>
      <c r="GOR39" s="539"/>
      <c r="GOS39" s="539"/>
      <c r="GOT39" s="539"/>
      <c r="GOU39" s="539"/>
      <c r="GOV39" s="539"/>
      <c r="GOW39" s="539"/>
      <c r="GOX39" s="539"/>
      <c r="GOY39" s="539"/>
      <c r="GOZ39" s="539"/>
      <c r="GPA39" s="539"/>
      <c r="GPB39" s="539"/>
      <c r="GPC39" s="539"/>
      <c r="GPD39" s="539"/>
      <c r="GPE39" s="539"/>
      <c r="GPF39" s="539"/>
      <c r="GPG39" s="539"/>
      <c r="GPH39" s="539"/>
      <c r="GPI39" s="539"/>
      <c r="GPJ39" s="539"/>
      <c r="GPK39" s="539"/>
      <c r="GPL39" s="539"/>
      <c r="GPM39" s="539"/>
      <c r="GPN39" s="539"/>
      <c r="GPO39" s="539"/>
      <c r="GPP39" s="539"/>
      <c r="GPQ39" s="539"/>
      <c r="GPR39" s="539"/>
      <c r="GPS39" s="539"/>
      <c r="GPT39" s="539"/>
      <c r="GPU39" s="539"/>
      <c r="GPV39" s="539"/>
      <c r="GPW39" s="539"/>
      <c r="GPX39" s="539"/>
      <c r="GPY39" s="539"/>
      <c r="GPZ39" s="539"/>
      <c r="GQA39" s="539"/>
      <c r="GQB39" s="539"/>
      <c r="GQC39" s="539"/>
      <c r="GQD39" s="539"/>
      <c r="GQE39" s="539"/>
      <c r="GQF39" s="539"/>
      <c r="GQG39" s="539"/>
      <c r="GQH39" s="539"/>
      <c r="GQI39" s="539"/>
      <c r="GQJ39" s="539"/>
      <c r="GQK39" s="539"/>
      <c r="GQL39" s="539"/>
      <c r="GQM39" s="539"/>
      <c r="GQN39" s="539"/>
      <c r="GQO39" s="539"/>
      <c r="GQP39" s="539"/>
      <c r="GQQ39" s="539"/>
      <c r="GQR39" s="539"/>
      <c r="GQS39" s="539"/>
      <c r="GQT39" s="539"/>
      <c r="GQU39" s="539"/>
      <c r="GQV39" s="539"/>
      <c r="GQW39" s="539"/>
      <c r="GQX39" s="539"/>
      <c r="GQY39" s="539"/>
      <c r="GQZ39" s="539"/>
      <c r="GRA39" s="539"/>
      <c r="GRB39" s="539"/>
      <c r="GRC39" s="539"/>
      <c r="GRD39" s="539"/>
      <c r="GRE39" s="539"/>
      <c r="GRF39" s="539"/>
      <c r="GRG39" s="539"/>
      <c r="GRH39" s="539"/>
      <c r="GRI39" s="539"/>
      <c r="GRJ39" s="539"/>
      <c r="GRK39" s="539"/>
      <c r="GRL39" s="539"/>
      <c r="GRM39" s="539"/>
      <c r="GRN39" s="539"/>
      <c r="GRO39" s="539"/>
      <c r="GRP39" s="539"/>
      <c r="GRQ39" s="539"/>
      <c r="GRR39" s="539"/>
      <c r="GRS39" s="539"/>
      <c r="GRT39" s="539"/>
      <c r="GRU39" s="539"/>
      <c r="GRV39" s="539"/>
      <c r="GRW39" s="539"/>
      <c r="GRX39" s="539"/>
      <c r="GRY39" s="539"/>
      <c r="GRZ39" s="539"/>
      <c r="GSA39" s="539"/>
      <c r="GSB39" s="539"/>
      <c r="GSC39" s="539"/>
      <c r="GSD39" s="539"/>
      <c r="GSE39" s="539"/>
      <c r="GSF39" s="539"/>
      <c r="GSG39" s="539"/>
      <c r="GSH39" s="539"/>
      <c r="GSI39" s="539"/>
      <c r="GSJ39" s="539"/>
      <c r="GSK39" s="539"/>
      <c r="GSL39" s="539"/>
      <c r="GSM39" s="539"/>
      <c r="GSN39" s="539"/>
      <c r="GSO39" s="539"/>
      <c r="GSP39" s="539"/>
      <c r="GSQ39" s="539"/>
      <c r="GSR39" s="539"/>
      <c r="GSS39" s="539"/>
      <c r="GST39" s="539"/>
      <c r="GSU39" s="539"/>
      <c r="GSV39" s="539"/>
      <c r="GSW39" s="539"/>
      <c r="GSX39" s="539"/>
      <c r="GSY39" s="539"/>
      <c r="GSZ39" s="539"/>
      <c r="GTA39" s="539"/>
      <c r="GTB39" s="539"/>
      <c r="GTC39" s="539"/>
      <c r="GTD39" s="539"/>
      <c r="GTE39" s="539"/>
      <c r="GTF39" s="539"/>
      <c r="GTG39" s="539"/>
      <c r="GTH39" s="539"/>
      <c r="GTI39" s="539"/>
      <c r="GTJ39" s="539"/>
      <c r="GTK39" s="539"/>
      <c r="GTL39" s="539"/>
      <c r="GTM39" s="539"/>
      <c r="GTN39" s="539"/>
      <c r="GTO39" s="539"/>
      <c r="GTP39" s="539"/>
      <c r="GTQ39" s="539"/>
      <c r="GTR39" s="539"/>
      <c r="GTS39" s="539"/>
      <c r="GTT39" s="539"/>
      <c r="GTU39" s="539"/>
      <c r="GTV39" s="539"/>
      <c r="GTW39" s="539"/>
      <c r="GTX39" s="539"/>
      <c r="GTY39" s="539"/>
      <c r="GTZ39" s="539"/>
      <c r="GUA39" s="539"/>
      <c r="GUB39" s="539"/>
      <c r="GUC39" s="539"/>
      <c r="GUD39" s="539"/>
      <c r="GUE39" s="539"/>
      <c r="GUF39" s="539"/>
      <c r="GUG39" s="539"/>
      <c r="GUH39" s="539"/>
      <c r="GUI39" s="539"/>
      <c r="GUJ39" s="539"/>
      <c r="GUK39" s="539"/>
      <c r="GUL39" s="539"/>
      <c r="GUM39" s="539"/>
      <c r="GUN39" s="539"/>
      <c r="GUO39" s="539"/>
      <c r="GUP39" s="539"/>
      <c r="GUQ39" s="539"/>
      <c r="GUR39" s="539"/>
      <c r="GUS39" s="539"/>
      <c r="GUT39" s="539"/>
      <c r="GUU39" s="539"/>
      <c r="GUV39" s="539"/>
      <c r="GUW39" s="539"/>
      <c r="GUX39" s="539"/>
      <c r="GUY39" s="539"/>
      <c r="GUZ39" s="539"/>
      <c r="GVA39" s="539"/>
      <c r="GVB39" s="539"/>
      <c r="GVC39" s="539"/>
      <c r="GVD39" s="539"/>
      <c r="GVE39" s="539"/>
      <c r="GVF39" s="539"/>
      <c r="GVG39" s="539"/>
      <c r="GVH39" s="539"/>
      <c r="GVI39" s="539"/>
      <c r="GVJ39" s="539"/>
      <c r="GVK39" s="539"/>
      <c r="GVL39" s="539"/>
      <c r="GVM39" s="539"/>
      <c r="GVN39" s="539"/>
      <c r="GVO39" s="539"/>
      <c r="GVP39" s="539"/>
      <c r="GVQ39" s="539"/>
      <c r="GVR39" s="539"/>
      <c r="GVS39" s="539"/>
      <c r="GVT39" s="539"/>
      <c r="GVU39" s="539"/>
      <c r="GVV39" s="539"/>
      <c r="GVW39" s="539"/>
      <c r="GVX39" s="539"/>
      <c r="GVY39" s="539"/>
      <c r="GVZ39" s="539"/>
      <c r="GWA39" s="539"/>
      <c r="GWB39" s="539"/>
      <c r="GWC39" s="539"/>
      <c r="GWD39" s="539"/>
      <c r="GWE39" s="539"/>
      <c r="GWF39" s="539"/>
      <c r="GWG39" s="539"/>
      <c r="GWH39" s="539"/>
      <c r="GWI39" s="539"/>
      <c r="GWJ39" s="539"/>
      <c r="GWK39" s="539"/>
      <c r="GWL39" s="539"/>
      <c r="GWM39" s="539"/>
      <c r="GWN39" s="539"/>
      <c r="GWO39" s="539"/>
      <c r="GWP39" s="539"/>
      <c r="GWQ39" s="539"/>
      <c r="GWR39" s="539"/>
      <c r="GWS39" s="539"/>
      <c r="GWT39" s="539"/>
      <c r="GWU39" s="539"/>
      <c r="GWV39" s="539"/>
      <c r="GWW39" s="539"/>
      <c r="GWX39" s="539"/>
      <c r="GWY39" s="539"/>
      <c r="GWZ39" s="539"/>
      <c r="GXA39" s="539"/>
      <c r="GXB39" s="539"/>
      <c r="GXC39" s="539"/>
      <c r="GXD39" s="539"/>
      <c r="GXE39" s="539"/>
      <c r="GXF39" s="539"/>
      <c r="GXG39" s="539"/>
      <c r="GXH39" s="539"/>
      <c r="GXI39" s="539"/>
      <c r="GXJ39" s="539"/>
      <c r="GXK39" s="539"/>
      <c r="GXL39" s="539"/>
      <c r="GXM39" s="539"/>
      <c r="GXN39" s="539"/>
      <c r="GXO39" s="539"/>
      <c r="GXP39" s="539"/>
      <c r="GXQ39" s="539"/>
      <c r="GXR39" s="539"/>
      <c r="GXS39" s="539"/>
      <c r="GXT39" s="539"/>
      <c r="GXU39" s="539"/>
      <c r="GXV39" s="539"/>
      <c r="GXW39" s="539"/>
      <c r="GXX39" s="539"/>
      <c r="GXY39" s="539"/>
      <c r="GXZ39" s="539"/>
      <c r="GYA39" s="539"/>
      <c r="GYB39" s="539"/>
      <c r="GYC39" s="539"/>
      <c r="GYD39" s="539"/>
      <c r="GYE39" s="539"/>
      <c r="GYF39" s="539"/>
      <c r="GYG39" s="539"/>
      <c r="GYH39" s="539"/>
      <c r="GYI39" s="539"/>
      <c r="GYJ39" s="539"/>
      <c r="GYK39" s="539"/>
      <c r="GYL39" s="539"/>
      <c r="GYM39" s="539"/>
      <c r="GYN39" s="539"/>
      <c r="GYO39" s="539"/>
      <c r="GYP39" s="539"/>
      <c r="GYQ39" s="539"/>
      <c r="GYR39" s="539"/>
      <c r="GYS39" s="539"/>
      <c r="GYT39" s="539"/>
      <c r="GYU39" s="539"/>
      <c r="GYV39" s="539"/>
      <c r="GYW39" s="539"/>
      <c r="GYX39" s="539"/>
      <c r="GYY39" s="539"/>
      <c r="GYZ39" s="539"/>
      <c r="GZA39" s="539"/>
      <c r="GZB39" s="539"/>
      <c r="GZC39" s="539"/>
      <c r="GZD39" s="539"/>
      <c r="GZE39" s="539"/>
      <c r="GZF39" s="539"/>
      <c r="GZG39" s="539"/>
      <c r="GZH39" s="539"/>
      <c r="GZI39" s="539"/>
      <c r="GZJ39" s="539"/>
      <c r="GZK39" s="539"/>
      <c r="GZL39" s="539"/>
      <c r="GZM39" s="539"/>
      <c r="GZN39" s="539"/>
      <c r="GZO39" s="539"/>
      <c r="GZP39" s="539"/>
      <c r="GZQ39" s="539"/>
      <c r="GZR39" s="539"/>
      <c r="GZS39" s="539"/>
      <c r="GZT39" s="539"/>
      <c r="GZU39" s="539"/>
      <c r="GZV39" s="539"/>
      <c r="GZW39" s="539"/>
      <c r="GZX39" s="539"/>
      <c r="GZY39" s="539"/>
      <c r="GZZ39" s="539"/>
      <c r="HAA39" s="539"/>
      <c r="HAB39" s="539"/>
      <c r="HAC39" s="539"/>
      <c r="HAD39" s="539"/>
      <c r="HAE39" s="539"/>
      <c r="HAF39" s="539"/>
      <c r="HAG39" s="539"/>
      <c r="HAH39" s="539"/>
      <c r="HAI39" s="539"/>
      <c r="HAJ39" s="539"/>
      <c r="HAK39" s="539"/>
      <c r="HAL39" s="539"/>
      <c r="HAM39" s="539"/>
      <c r="HAN39" s="539"/>
      <c r="HAO39" s="539"/>
      <c r="HAP39" s="539"/>
      <c r="HAQ39" s="539"/>
      <c r="HAR39" s="539"/>
      <c r="HAS39" s="539"/>
      <c r="HAT39" s="539"/>
      <c r="HAU39" s="539"/>
      <c r="HAV39" s="539"/>
      <c r="HAW39" s="539"/>
      <c r="HAX39" s="539"/>
      <c r="HAY39" s="539"/>
      <c r="HAZ39" s="539"/>
      <c r="HBA39" s="539"/>
      <c r="HBB39" s="539"/>
      <c r="HBC39" s="539"/>
      <c r="HBD39" s="539"/>
      <c r="HBE39" s="539"/>
      <c r="HBF39" s="539"/>
      <c r="HBG39" s="539"/>
      <c r="HBH39" s="539"/>
      <c r="HBI39" s="539"/>
      <c r="HBJ39" s="539"/>
      <c r="HBK39" s="539"/>
      <c r="HBL39" s="539"/>
      <c r="HBM39" s="539"/>
      <c r="HBN39" s="539"/>
      <c r="HBO39" s="539"/>
      <c r="HBP39" s="539"/>
      <c r="HBQ39" s="539"/>
      <c r="HBR39" s="539"/>
      <c r="HBS39" s="539"/>
      <c r="HBT39" s="539"/>
      <c r="HBU39" s="539"/>
      <c r="HBV39" s="539"/>
      <c r="HBW39" s="539"/>
      <c r="HBX39" s="539"/>
      <c r="HBY39" s="539"/>
      <c r="HBZ39" s="539"/>
      <c r="HCA39" s="539"/>
      <c r="HCB39" s="539"/>
      <c r="HCC39" s="539"/>
      <c r="HCD39" s="539"/>
      <c r="HCE39" s="539"/>
      <c r="HCF39" s="539"/>
      <c r="HCG39" s="539"/>
      <c r="HCH39" s="539"/>
      <c r="HCI39" s="539"/>
      <c r="HCJ39" s="539"/>
      <c r="HCK39" s="539"/>
      <c r="HCL39" s="539"/>
      <c r="HCM39" s="539"/>
      <c r="HCN39" s="539"/>
      <c r="HCO39" s="539"/>
      <c r="HCP39" s="539"/>
      <c r="HCQ39" s="539"/>
      <c r="HCR39" s="539"/>
      <c r="HCS39" s="539"/>
      <c r="HCT39" s="539"/>
      <c r="HCU39" s="539"/>
      <c r="HCV39" s="539"/>
      <c r="HCW39" s="539"/>
      <c r="HCX39" s="539"/>
      <c r="HCY39" s="539"/>
      <c r="HCZ39" s="539"/>
      <c r="HDA39" s="539"/>
      <c r="HDB39" s="539"/>
      <c r="HDC39" s="539"/>
      <c r="HDD39" s="539"/>
      <c r="HDE39" s="539"/>
      <c r="HDF39" s="539"/>
      <c r="HDG39" s="539"/>
      <c r="HDH39" s="539"/>
      <c r="HDI39" s="539"/>
      <c r="HDJ39" s="539"/>
      <c r="HDK39" s="539"/>
      <c r="HDL39" s="539"/>
      <c r="HDM39" s="539"/>
      <c r="HDN39" s="539"/>
      <c r="HDO39" s="539"/>
      <c r="HDP39" s="539"/>
      <c r="HDQ39" s="539"/>
      <c r="HDR39" s="539"/>
      <c r="HDS39" s="539"/>
      <c r="HDT39" s="539"/>
      <c r="HDU39" s="539"/>
      <c r="HDV39" s="539"/>
      <c r="HDW39" s="539"/>
      <c r="HDX39" s="539"/>
      <c r="HDY39" s="539"/>
      <c r="HDZ39" s="539"/>
      <c r="HEA39" s="539"/>
      <c r="HEB39" s="539"/>
      <c r="HEC39" s="539"/>
      <c r="HED39" s="539"/>
      <c r="HEE39" s="539"/>
      <c r="HEF39" s="539"/>
      <c r="HEG39" s="539"/>
      <c r="HEH39" s="539"/>
      <c r="HEI39" s="539"/>
      <c r="HEJ39" s="539"/>
      <c r="HEK39" s="539"/>
      <c r="HEL39" s="539"/>
      <c r="HEM39" s="539"/>
      <c r="HEN39" s="539"/>
      <c r="HEO39" s="539"/>
      <c r="HEP39" s="539"/>
      <c r="HEQ39" s="539"/>
      <c r="HER39" s="539"/>
      <c r="HES39" s="539"/>
      <c r="HET39" s="539"/>
      <c r="HEU39" s="539"/>
      <c r="HEV39" s="539"/>
      <c r="HEW39" s="539"/>
      <c r="HEX39" s="539"/>
      <c r="HEY39" s="539"/>
      <c r="HEZ39" s="539"/>
      <c r="HFA39" s="539"/>
      <c r="HFB39" s="539"/>
      <c r="HFC39" s="539"/>
      <c r="HFD39" s="539"/>
      <c r="HFE39" s="539"/>
      <c r="HFF39" s="539"/>
      <c r="HFG39" s="539"/>
      <c r="HFH39" s="539"/>
      <c r="HFI39" s="539"/>
      <c r="HFJ39" s="539"/>
      <c r="HFK39" s="539"/>
      <c r="HFL39" s="539"/>
      <c r="HFM39" s="539"/>
      <c r="HFN39" s="539"/>
      <c r="HFO39" s="539"/>
      <c r="HFP39" s="539"/>
      <c r="HFQ39" s="539"/>
      <c r="HFR39" s="539"/>
      <c r="HFS39" s="539"/>
      <c r="HFT39" s="539"/>
      <c r="HFU39" s="539"/>
      <c r="HFV39" s="539"/>
      <c r="HFW39" s="539"/>
      <c r="HFX39" s="539"/>
      <c r="HFY39" s="539"/>
      <c r="HFZ39" s="539"/>
      <c r="HGA39" s="539"/>
      <c r="HGB39" s="539"/>
      <c r="HGC39" s="539"/>
      <c r="HGD39" s="539"/>
      <c r="HGE39" s="539"/>
      <c r="HGF39" s="539"/>
      <c r="HGG39" s="539"/>
      <c r="HGH39" s="539"/>
      <c r="HGI39" s="539"/>
      <c r="HGJ39" s="539"/>
      <c r="HGK39" s="539"/>
      <c r="HGL39" s="539"/>
      <c r="HGM39" s="539"/>
      <c r="HGN39" s="539"/>
      <c r="HGO39" s="539"/>
      <c r="HGP39" s="539"/>
      <c r="HGQ39" s="539"/>
      <c r="HGR39" s="539"/>
      <c r="HGS39" s="539"/>
      <c r="HGT39" s="539"/>
      <c r="HGU39" s="539"/>
      <c r="HGV39" s="539"/>
      <c r="HGW39" s="539"/>
      <c r="HGX39" s="539"/>
      <c r="HGY39" s="539"/>
      <c r="HGZ39" s="539"/>
      <c r="HHA39" s="539"/>
      <c r="HHB39" s="539"/>
      <c r="HHC39" s="539"/>
      <c r="HHD39" s="539"/>
      <c r="HHE39" s="539"/>
      <c r="HHF39" s="539"/>
      <c r="HHG39" s="539"/>
      <c r="HHH39" s="539"/>
      <c r="HHI39" s="539"/>
      <c r="HHJ39" s="539"/>
      <c r="HHK39" s="539"/>
      <c r="HHL39" s="539"/>
      <c r="HHM39" s="539"/>
      <c r="HHN39" s="539"/>
      <c r="HHO39" s="539"/>
      <c r="HHP39" s="539"/>
      <c r="HHQ39" s="539"/>
      <c r="HHR39" s="539"/>
      <c r="HHS39" s="539"/>
      <c r="HHT39" s="539"/>
      <c r="HHU39" s="539"/>
      <c r="HHV39" s="539"/>
      <c r="HHW39" s="539"/>
      <c r="HHX39" s="539"/>
      <c r="HHY39" s="539"/>
      <c r="HHZ39" s="539"/>
      <c r="HIA39" s="539"/>
      <c r="HIB39" s="539"/>
      <c r="HIC39" s="539"/>
      <c r="HID39" s="539"/>
      <c r="HIE39" s="539"/>
      <c r="HIF39" s="539"/>
      <c r="HIG39" s="539"/>
      <c r="HIH39" s="539"/>
      <c r="HII39" s="539"/>
      <c r="HIJ39" s="539"/>
      <c r="HIK39" s="539"/>
      <c r="HIL39" s="539"/>
      <c r="HIM39" s="539"/>
      <c r="HIN39" s="539"/>
      <c r="HIO39" s="539"/>
      <c r="HIP39" s="539"/>
      <c r="HIQ39" s="539"/>
      <c r="HIR39" s="539"/>
      <c r="HIS39" s="539"/>
      <c r="HIT39" s="539"/>
      <c r="HIU39" s="539"/>
      <c r="HIV39" s="539"/>
      <c r="HIW39" s="539"/>
      <c r="HIX39" s="539"/>
      <c r="HIY39" s="539"/>
      <c r="HIZ39" s="539"/>
      <c r="HJA39" s="539"/>
      <c r="HJB39" s="539"/>
      <c r="HJC39" s="539"/>
      <c r="HJD39" s="539"/>
      <c r="HJE39" s="539"/>
      <c r="HJF39" s="539"/>
      <c r="HJG39" s="539"/>
      <c r="HJH39" s="539"/>
      <c r="HJI39" s="539"/>
      <c r="HJJ39" s="539"/>
      <c r="HJK39" s="539"/>
      <c r="HJL39" s="539"/>
      <c r="HJM39" s="539"/>
      <c r="HJN39" s="539"/>
      <c r="HJO39" s="539"/>
      <c r="HJP39" s="539"/>
      <c r="HJQ39" s="539"/>
      <c r="HJR39" s="539"/>
      <c r="HJS39" s="539"/>
      <c r="HJT39" s="539"/>
      <c r="HJU39" s="539"/>
      <c r="HJV39" s="539"/>
      <c r="HJW39" s="539"/>
      <c r="HJX39" s="539"/>
      <c r="HJY39" s="539"/>
      <c r="HJZ39" s="539"/>
      <c r="HKA39" s="539"/>
      <c r="HKB39" s="539"/>
      <c r="HKC39" s="539"/>
      <c r="HKD39" s="539"/>
      <c r="HKE39" s="539"/>
      <c r="HKF39" s="539"/>
      <c r="HKG39" s="539"/>
      <c r="HKH39" s="539"/>
      <c r="HKI39" s="539"/>
      <c r="HKJ39" s="539"/>
      <c r="HKK39" s="539"/>
      <c r="HKL39" s="539"/>
      <c r="HKM39" s="539"/>
      <c r="HKN39" s="539"/>
      <c r="HKO39" s="539"/>
      <c r="HKP39" s="539"/>
      <c r="HKQ39" s="539"/>
      <c r="HKR39" s="539"/>
      <c r="HKS39" s="539"/>
      <c r="HKT39" s="539"/>
      <c r="HKU39" s="539"/>
      <c r="HKV39" s="539"/>
      <c r="HKW39" s="539"/>
      <c r="HKX39" s="539"/>
      <c r="HKY39" s="539"/>
      <c r="HKZ39" s="539"/>
      <c r="HLA39" s="539"/>
      <c r="HLB39" s="539"/>
      <c r="HLC39" s="539"/>
      <c r="HLD39" s="539"/>
      <c r="HLE39" s="539"/>
      <c r="HLF39" s="539"/>
      <c r="HLG39" s="539"/>
      <c r="HLH39" s="539"/>
      <c r="HLI39" s="539"/>
      <c r="HLJ39" s="539"/>
      <c r="HLK39" s="539"/>
      <c r="HLL39" s="539"/>
      <c r="HLM39" s="539"/>
      <c r="HLN39" s="539"/>
      <c r="HLO39" s="539"/>
      <c r="HLP39" s="539"/>
      <c r="HLQ39" s="539"/>
      <c r="HLR39" s="539"/>
      <c r="HLS39" s="539"/>
      <c r="HLT39" s="539"/>
      <c r="HLU39" s="539"/>
      <c r="HLV39" s="539"/>
      <c r="HLW39" s="539"/>
      <c r="HLX39" s="539"/>
      <c r="HLY39" s="539"/>
      <c r="HLZ39" s="539"/>
      <c r="HMA39" s="539"/>
      <c r="HMB39" s="539"/>
      <c r="HMC39" s="539"/>
      <c r="HMD39" s="539"/>
      <c r="HME39" s="539"/>
      <c r="HMF39" s="539"/>
      <c r="HMG39" s="539"/>
      <c r="HMH39" s="539"/>
      <c r="HMI39" s="539"/>
      <c r="HMJ39" s="539"/>
      <c r="HMK39" s="539"/>
      <c r="HML39" s="539"/>
      <c r="HMM39" s="539"/>
      <c r="HMN39" s="539"/>
      <c r="HMO39" s="539"/>
      <c r="HMP39" s="539"/>
      <c r="HMQ39" s="539"/>
      <c r="HMR39" s="539"/>
      <c r="HMS39" s="539"/>
      <c r="HMT39" s="539"/>
      <c r="HMU39" s="539"/>
      <c r="HMV39" s="539"/>
      <c r="HMW39" s="539"/>
      <c r="HMX39" s="539"/>
      <c r="HMY39" s="539"/>
      <c r="HMZ39" s="539"/>
      <c r="HNA39" s="539"/>
      <c r="HNB39" s="539"/>
      <c r="HNC39" s="539"/>
      <c r="HND39" s="539"/>
      <c r="HNE39" s="539"/>
      <c r="HNF39" s="539"/>
      <c r="HNG39" s="539"/>
      <c r="HNH39" s="539"/>
      <c r="HNI39" s="539"/>
      <c r="HNJ39" s="539"/>
      <c r="HNK39" s="539"/>
      <c r="HNL39" s="539"/>
      <c r="HNM39" s="539"/>
      <c r="HNN39" s="539"/>
      <c r="HNO39" s="539"/>
      <c r="HNP39" s="539"/>
      <c r="HNQ39" s="539"/>
      <c r="HNR39" s="539"/>
      <c r="HNS39" s="539"/>
      <c r="HNT39" s="539"/>
      <c r="HNU39" s="539"/>
      <c r="HNV39" s="539"/>
      <c r="HNW39" s="539"/>
      <c r="HNX39" s="539"/>
      <c r="HNY39" s="539"/>
      <c r="HNZ39" s="539"/>
      <c r="HOA39" s="539"/>
      <c r="HOB39" s="539"/>
      <c r="HOC39" s="539"/>
      <c r="HOD39" s="539"/>
      <c r="HOE39" s="539"/>
      <c r="HOF39" s="539"/>
      <c r="HOG39" s="539"/>
      <c r="HOH39" s="539"/>
      <c r="HOI39" s="539"/>
      <c r="HOJ39" s="539"/>
      <c r="HOK39" s="539"/>
      <c r="HOL39" s="539"/>
      <c r="HOM39" s="539"/>
      <c r="HON39" s="539"/>
      <c r="HOO39" s="539"/>
      <c r="HOP39" s="539"/>
      <c r="HOQ39" s="539"/>
      <c r="HOR39" s="539"/>
      <c r="HOS39" s="539"/>
      <c r="HOT39" s="539"/>
      <c r="HOU39" s="539"/>
      <c r="HOV39" s="539"/>
      <c r="HOW39" s="539"/>
      <c r="HOX39" s="539"/>
      <c r="HOY39" s="539"/>
      <c r="HOZ39" s="539"/>
      <c r="HPA39" s="539"/>
      <c r="HPB39" s="539"/>
      <c r="HPC39" s="539"/>
      <c r="HPD39" s="539"/>
      <c r="HPE39" s="539"/>
      <c r="HPF39" s="539"/>
      <c r="HPG39" s="539"/>
      <c r="HPH39" s="539"/>
      <c r="HPI39" s="539"/>
      <c r="HPJ39" s="539"/>
      <c r="HPK39" s="539"/>
      <c r="HPL39" s="539"/>
      <c r="HPM39" s="539"/>
      <c r="HPN39" s="539"/>
      <c r="HPO39" s="539"/>
      <c r="HPP39" s="539"/>
      <c r="HPQ39" s="539"/>
      <c r="HPR39" s="539"/>
      <c r="HPS39" s="539"/>
      <c r="HPT39" s="539"/>
      <c r="HPU39" s="539"/>
      <c r="HPV39" s="539"/>
      <c r="HPW39" s="539"/>
      <c r="HPX39" s="539"/>
      <c r="HPY39" s="539"/>
      <c r="HPZ39" s="539"/>
      <c r="HQA39" s="539"/>
      <c r="HQB39" s="539"/>
      <c r="HQC39" s="539"/>
      <c r="HQD39" s="539"/>
      <c r="HQE39" s="539"/>
      <c r="HQF39" s="539"/>
      <c r="HQG39" s="539"/>
      <c r="HQH39" s="539"/>
      <c r="HQI39" s="539"/>
      <c r="HQJ39" s="539"/>
      <c r="HQK39" s="539"/>
      <c r="HQL39" s="539"/>
      <c r="HQM39" s="539"/>
      <c r="HQN39" s="539"/>
      <c r="HQO39" s="539"/>
      <c r="HQP39" s="539"/>
      <c r="HQQ39" s="539"/>
      <c r="HQR39" s="539"/>
      <c r="HQS39" s="539"/>
      <c r="HQT39" s="539"/>
      <c r="HQU39" s="539"/>
      <c r="HQV39" s="539"/>
      <c r="HQW39" s="539"/>
      <c r="HQX39" s="539"/>
      <c r="HQY39" s="539"/>
      <c r="HQZ39" s="539"/>
      <c r="HRA39" s="539"/>
      <c r="HRB39" s="539"/>
      <c r="HRC39" s="539"/>
      <c r="HRD39" s="539"/>
      <c r="HRE39" s="539"/>
      <c r="HRF39" s="539"/>
      <c r="HRG39" s="539"/>
      <c r="HRH39" s="539"/>
      <c r="HRI39" s="539"/>
      <c r="HRJ39" s="539"/>
      <c r="HRK39" s="539"/>
      <c r="HRL39" s="539"/>
      <c r="HRM39" s="539"/>
      <c r="HRN39" s="539"/>
      <c r="HRO39" s="539"/>
      <c r="HRP39" s="539"/>
      <c r="HRQ39" s="539"/>
      <c r="HRR39" s="539"/>
      <c r="HRS39" s="539"/>
      <c r="HRT39" s="539"/>
      <c r="HRU39" s="539"/>
      <c r="HRV39" s="539"/>
      <c r="HRW39" s="539"/>
      <c r="HRX39" s="539"/>
      <c r="HRY39" s="539"/>
      <c r="HRZ39" s="539"/>
      <c r="HSA39" s="539"/>
      <c r="HSB39" s="539"/>
      <c r="HSC39" s="539"/>
      <c r="HSD39" s="539"/>
      <c r="HSE39" s="539"/>
      <c r="HSF39" s="539"/>
      <c r="HSG39" s="539"/>
      <c r="HSH39" s="539"/>
      <c r="HSI39" s="539"/>
      <c r="HSJ39" s="539"/>
      <c r="HSK39" s="539"/>
      <c r="HSL39" s="539"/>
      <c r="HSM39" s="539"/>
      <c r="HSN39" s="539"/>
      <c r="HSO39" s="539"/>
      <c r="HSP39" s="539"/>
      <c r="HSQ39" s="539"/>
      <c r="HSR39" s="539"/>
      <c r="HSS39" s="539"/>
      <c r="HST39" s="539"/>
      <c r="HSU39" s="539"/>
      <c r="HSV39" s="539"/>
      <c r="HSW39" s="539"/>
      <c r="HSX39" s="539"/>
      <c r="HSY39" s="539"/>
      <c r="HSZ39" s="539"/>
      <c r="HTA39" s="539"/>
      <c r="HTB39" s="539"/>
      <c r="HTC39" s="539"/>
      <c r="HTD39" s="539"/>
      <c r="HTE39" s="539"/>
      <c r="HTF39" s="539"/>
      <c r="HTG39" s="539"/>
      <c r="HTH39" s="539"/>
      <c r="HTI39" s="539"/>
      <c r="HTJ39" s="539"/>
      <c r="HTK39" s="539"/>
      <c r="HTL39" s="539"/>
      <c r="HTM39" s="539"/>
      <c r="HTN39" s="539"/>
      <c r="HTO39" s="539"/>
      <c r="HTP39" s="539"/>
      <c r="HTQ39" s="539"/>
      <c r="HTR39" s="539"/>
      <c r="HTS39" s="539"/>
      <c r="HTT39" s="539"/>
      <c r="HTU39" s="539"/>
      <c r="HTV39" s="539"/>
      <c r="HTW39" s="539"/>
      <c r="HTX39" s="539"/>
      <c r="HTY39" s="539"/>
      <c r="HTZ39" s="539"/>
      <c r="HUA39" s="539"/>
      <c r="HUB39" s="539"/>
      <c r="HUC39" s="539"/>
      <c r="HUD39" s="539"/>
      <c r="HUE39" s="539"/>
      <c r="HUF39" s="539"/>
      <c r="HUG39" s="539"/>
      <c r="HUH39" s="539"/>
      <c r="HUI39" s="539"/>
      <c r="HUJ39" s="539"/>
      <c r="HUK39" s="539"/>
      <c r="HUL39" s="539"/>
      <c r="HUM39" s="539"/>
      <c r="HUN39" s="539"/>
      <c r="HUO39" s="539"/>
      <c r="HUP39" s="539"/>
      <c r="HUQ39" s="539"/>
      <c r="HUR39" s="539"/>
      <c r="HUS39" s="539"/>
      <c r="HUT39" s="539"/>
      <c r="HUU39" s="539"/>
      <c r="HUV39" s="539"/>
      <c r="HUW39" s="539"/>
      <c r="HUX39" s="539"/>
      <c r="HUY39" s="539"/>
      <c r="HUZ39" s="539"/>
      <c r="HVA39" s="539"/>
      <c r="HVB39" s="539"/>
      <c r="HVC39" s="539"/>
      <c r="HVD39" s="539"/>
      <c r="HVE39" s="539"/>
      <c r="HVF39" s="539"/>
      <c r="HVG39" s="539"/>
      <c r="HVH39" s="539"/>
      <c r="HVI39" s="539"/>
      <c r="HVJ39" s="539"/>
      <c r="HVK39" s="539"/>
      <c r="HVL39" s="539"/>
      <c r="HVM39" s="539"/>
      <c r="HVN39" s="539"/>
      <c r="HVO39" s="539"/>
      <c r="HVP39" s="539"/>
      <c r="HVQ39" s="539"/>
      <c r="HVR39" s="539"/>
      <c r="HVS39" s="539"/>
      <c r="HVT39" s="539"/>
      <c r="HVU39" s="539"/>
      <c r="HVV39" s="539"/>
      <c r="HVW39" s="539"/>
      <c r="HVX39" s="539"/>
      <c r="HVY39" s="539"/>
      <c r="HVZ39" s="539"/>
      <c r="HWA39" s="539"/>
      <c r="HWB39" s="539"/>
      <c r="HWC39" s="539"/>
      <c r="HWD39" s="539"/>
      <c r="HWE39" s="539"/>
      <c r="HWF39" s="539"/>
      <c r="HWG39" s="539"/>
      <c r="HWH39" s="539"/>
      <c r="HWI39" s="539"/>
      <c r="HWJ39" s="539"/>
      <c r="HWK39" s="539"/>
      <c r="HWL39" s="539"/>
      <c r="HWM39" s="539"/>
      <c r="HWN39" s="539"/>
      <c r="HWO39" s="539"/>
      <c r="HWP39" s="539"/>
      <c r="HWQ39" s="539"/>
      <c r="HWR39" s="539"/>
      <c r="HWS39" s="539"/>
      <c r="HWT39" s="539"/>
      <c r="HWU39" s="539"/>
      <c r="HWV39" s="539"/>
      <c r="HWW39" s="539"/>
      <c r="HWX39" s="539"/>
      <c r="HWY39" s="539"/>
      <c r="HWZ39" s="539"/>
      <c r="HXA39" s="539"/>
      <c r="HXB39" s="539"/>
      <c r="HXC39" s="539"/>
      <c r="HXD39" s="539"/>
      <c r="HXE39" s="539"/>
      <c r="HXF39" s="539"/>
      <c r="HXG39" s="539"/>
      <c r="HXH39" s="539"/>
      <c r="HXI39" s="539"/>
      <c r="HXJ39" s="539"/>
      <c r="HXK39" s="539"/>
      <c r="HXL39" s="539"/>
      <c r="HXM39" s="539"/>
      <c r="HXN39" s="539"/>
      <c r="HXO39" s="539"/>
      <c r="HXP39" s="539"/>
      <c r="HXQ39" s="539"/>
      <c r="HXR39" s="539"/>
      <c r="HXS39" s="539"/>
      <c r="HXT39" s="539"/>
      <c r="HXU39" s="539"/>
      <c r="HXV39" s="539"/>
      <c r="HXW39" s="539"/>
      <c r="HXX39" s="539"/>
      <c r="HXY39" s="539"/>
      <c r="HXZ39" s="539"/>
      <c r="HYA39" s="539"/>
      <c r="HYB39" s="539"/>
      <c r="HYC39" s="539"/>
      <c r="HYD39" s="539"/>
      <c r="HYE39" s="539"/>
      <c r="HYF39" s="539"/>
      <c r="HYG39" s="539"/>
      <c r="HYH39" s="539"/>
      <c r="HYI39" s="539"/>
      <c r="HYJ39" s="539"/>
      <c r="HYK39" s="539"/>
      <c r="HYL39" s="539"/>
      <c r="HYM39" s="539"/>
      <c r="HYN39" s="539"/>
      <c r="HYO39" s="539"/>
      <c r="HYP39" s="539"/>
      <c r="HYQ39" s="539"/>
      <c r="HYR39" s="539"/>
      <c r="HYS39" s="539"/>
      <c r="HYT39" s="539"/>
      <c r="HYU39" s="539"/>
      <c r="HYV39" s="539"/>
      <c r="HYW39" s="539"/>
      <c r="HYX39" s="539"/>
      <c r="HYY39" s="539"/>
      <c r="HYZ39" s="539"/>
      <c r="HZA39" s="539"/>
      <c r="HZB39" s="539"/>
      <c r="HZC39" s="539"/>
      <c r="HZD39" s="539"/>
      <c r="HZE39" s="539"/>
      <c r="HZF39" s="539"/>
      <c r="HZG39" s="539"/>
      <c r="HZH39" s="539"/>
      <c r="HZI39" s="539"/>
      <c r="HZJ39" s="539"/>
      <c r="HZK39" s="539"/>
      <c r="HZL39" s="539"/>
      <c r="HZM39" s="539"/>
      <c r="HZN39" s="539"/>
      <c r="HZO39" s="539"/>
      <c r="HZP39" s="539"/>
      <c r="HZQ39" s="539"/>
      <c r="HZR39" s="539"/>
      <c r="HZS39" s="539"/>
      <c r="HZT39" s="539"/>
      <c r="HZU39" s="539"/>
      <c r="HZV39" s="539"/>
      <c r="HZW39" s="539"/>
      <c r="HZX39" s="539"/>
      <c r="HZY39" s="539"/>
      <c r="HZZ39" s="539"/>
      <c r="IAA39" s="539"/>
      <c r="IAB39" s="539"/>
      <c r="IAC39" s="539"/>
      <c r="IAD39" s="539"/>
      <c r="IAE39" s="539"/>
      <c r="IAF39" s="539"/>
      <c r="IAG39" s="539"/>
      <c r="IAH39" s="539"/>
      <c r="IAI39" s="539"/>
      <c r="IAJ39" s="539"/>
      <c r="IAK39" s="539"/>
      <c r="IAL39" s="539"/>
      <c r="IAM39" s="539"/>
      <c r="IAN39" s="539"/>
      <c r="IAO39" s="539"/>
      <c r="IAP39" s="539"/>
      <c r="IAQ39" s="539"/>
      <c r="IAR39" s="539"/>
      <c r="IAS39" s="539"/>
      <c r="IAT39" s="539"/>
      <c r="IAU39" s="539"/>
      <c r="IAV39" s="539"/>
      <c r="IAW39" s="539"/>
      <c r="IAX39" s="539"/>
      <c r="IAY39" s="539"/>
      <c r="IAZ39" s="539"/>
      <c r="IBA39" s="539"/>
      <c r="IBB39" s="539"/>
      <c r="IBC39" s="539"/>
      <c r="IBD39" s="539"/>
      <c r="IBE39" s="539"/>
      <c r="IBF39" s="539"/>
      <c r="IBG39" s="539"/>
      <c r="IBH39" s="539"/>
      <c r="IBI39" s="539"/>
      <c r="IBJ39" s="539"/>
      <c r="IBK39" s="539"/>
      <c r="IBL39" s="539"/>
      <c r="IBM39" s="539"/>
      <c r="IBN39" s="539"/>
      <c r="IBO39" s="539"/>
      <c r="IBP39" s="539"/>
      <c r="IBQ39" s="539"/>
      <c r="IBR39" s="539"/>
      <c r="IBS39" s="539"/>
      <c r="IBT39" s="539"/>
      <c r="IBU39" s="539"/>
      <c r="IBV39" s="539"/>
      <c r="IBW39" s="539"/>
      <c r="IBX39" s="539"/>
      <c r="IBY39" s="539"/>
      <c r="IBZ39" s="539"/>
      <c r="ICA39" s="539"/>
      <c r="ICB39" s="539"/>
      <c r="ICC39" s="539"/>
      <c r="ICD39" s="539"/>
      <c r="ICE39" s="539"/>
      <c r="ICF39" s="539"/>
      <c r="ICG39" s="539"/>
      <c r="ICH39" s="539"/>
      <c r="ICI39" s="539"/>
      <c r="ICJ39" s="539"/>
      <c r="ICK39" s="539"/>
      <c r="ICL39" s="539"/>
      <c r="ICM39" s="539"/>
      <c r="ICN39" s="539"/>
      <c r="ICO39" s="539"/>
      <c r="ICP39" s="539"/>
      <c r="ICQ39" s="539"/>
      <c r="ICR39" s="539"/>
      <c r="ICS39" s="539"/>
      <c r="ICT39" s="539"/>
      <c r="ICU39" s="539"/>
      <c r="ICV39" s="539"/>
      <c r="ICW39" s="539"/>
      <c r="ICX39" s="539"/>
      <c r="ICY39" s="539"/>
      <c r="ICZ39" s="539"/>
      <c r="IDA39" s="539"/>
      <c r="IDB39" s="539"/>
      <c r="IDC39" s="539"/>
      <c r="IDD39" s="539"/>
      <c r="IDE39" s="539"/>
      <c r="IDF39" s="539"/>
      <c r="IDG39" s="539"/>
      <c r="IDH39" s="539"/>
      <c r="IDI39" s="539"/>
      <c r="IDJ39" s="539"/>
      <c r="IDK39" s="539"/>
      <c r="IDL39" s="539"/>
      <c r="IDM39" s="539"/>
      <c r="IDN39" s="539"/>
      <c r="IDO39" s="539"/>
      <c r="IDP39" s="539"/>
      <c r="IDQ39" s="539"/>
      <c r="IDR39" s="539"/>
      <c r="IDS39" s="539"/>
      <c r="IDT39" s="539"/>
      <c r="IDU39" s="539"/>
      <c r="IDV39" s="539"/>
      <c r="IDW39" s="539"/>
      <c r="IDX39" s="539"/>
      <c r="IDY39" s="539"/>
      <c r="IDZ39" s="539"/>
      <c r="IEA39" s="539"/>
      <c r="IEB39" s="539"/>
      <c r="IEC39" s="539"/>
      <c r="IED39" s="539"/>
      <c r="IEE39" s="539"/>
      <c r="IEF39" s="539"/>
      <c r="IEG39" s="539"/>
      <c r="IEH39" s="539"/>
      <c r="IEI39" s="539"/>
      <c r="IEJ39" s="539"/>
      <c r="IEK39" s="539"/>
      <c r="IEL39" s="539"/>
      <c r="IEM39" s="539"/>
      <c r="IEN39" s="539"/>
      <c r="IEO39" s="539"/>
      <c r="IEP39" s="539"/>
      <c r="IEQ39" s="539"/>
      <c r="IER39" s="539"/>
      <c r="IES39" s="539"/>
      <c r="IET39" s="539"/>
      <c r="IEU39" s="539"/>
      <c r="IEV39" s="539"/>
      <c r="IEW39" s="539"/>
      <c r="IEX39" s="539"/>
      <c r="IEY39" s="539"/>
      <c r="IEZ39" s="539"/>
      <c r="IFA39" s="539"/>
      <c r="IFB39" s="539"/>
      <c r="IFC39" s="539"/>
      <c r="IFD39" s="539"/>
      <c r="IFE39" s="539"/>
      <c r="IFF39" s="539"/>
      <c r="IFG39" s="539"/>
      <c r="IFH39" s="539"/>
      <c r="IFI39" s="539"/>
      <c r="IFJ39" s="539"/>
      <c r="IFK39" s="539"/>
      <c r="IFL39" s="539"/>
      <c r="IFM39" s="539"/>
      <c r="IFN39" s="539"/>
      <c r="IFO39" s="539"/>
      <c r="IFP39" s="539"/>
      <c r="IFQ39" s="539"/>
      <c r="IFR39" s="539"/>
      <c r="IFS39" s="539"/>
      <c r="IFT39" s="539"/>
      <c r="IFU39" s="539"/>
      <c r="IFV39" s="539"/>
      <c r="IFW39" s="539"/>
      <c r="IFX39" s="539"/>
      <c r="IFY39" s="539"/>
      <c r="IFZ39" s="539"/>
      <c r="IGA39" s="539"/>
      <c r="IGB39" s="539"/>
      <c r="IGC39" s="539"/>
      <c r="IGD39" s="539"/>
      <c r="IGE39" s="539"/>
      <c r="IGF39" s="539"/>
      <c r="IGG39" s="539"/>
      <c r="IGH39" s="539"/>
      <c r="IGI39" s="539"/>
      <c r="IGJ39" s="539"/>
      <c r="IGK39" s="539"/>
      <c r="IGL39" s="539"/>
      <c r="IGM39" s="539"/>
      <c r="IGN39" s="539"/>
      <c r="IGO39" s="539"/>
      <c r="IGP39" s="539"/>
      <c r="IGQ39" s="539"/>
      <c r="IGR39" s="539"/>
      <c r="IGS39" s="539"/>
      <c r="IGT39" s="539"/>
      <c r="IGU39" s="539"/>
      <c r="IGV39" s="539"/>
      <c r="IGW39" s="539"/>
      <c r="IGX39" s="539"/>
      <c r="IGY39" s="539"/>
      <c r="IGZ39" s="539"/>
      <c r="IHA39" s="539"/>
      <c r="IHB39" s="539"/>
      <c r="IHC39" s="539"/>
      <c r="IHD39" s="539"/>
      <c r="IHE39" s="539"/>
      <c r="IHF39" s="539"/>
      <c r="IHG39" s="539"/>
      <c r="IHH39" s="539"/>
      <c r="IHI39" s="539"/>
      <c r="IHJ39" s="539"/>
      <c r="IHK39" s="539"/>
      <c r="IHL39" s="539"/>
      <c r="IHM39" s="539"/>
      <c r="IHN39" s="539"/>
      <c r="IHO39" s="539"/>
      <c r="IHP39" s="539"/>
      <c r="IHQ39" s="539"/>
      <c r="IHR39" s="539"/>
      <c r="IHS39" s="539"/>
      <c r="IHT39" s="539"/>
      <c r="IHU39" s="539"/>
      <c r="IHV39" s="539"/>
      <c r="IHW39" s="539"/>
      <c r="IHX39" s="539"/>
      <c r="IHY39" s="539"/>
      <c r="IHZ39" s="539"/>
      <c r="IIA39" s="539"/>
      <c r="IIB39" s="539"/>
      <c r="IIC39" s="539"/>
      <c r="IID39" s="539"/>
      <c r="IIE39" s="539"/>
      <c r="IIF39" s="539"/>
      <c r="IIG39" s="539"/>
      <c r="IIH39" s="539"/>
      <c r="III39" s="539"/>
      <c r="IIJ39" s="539"/>
      <c r="IIK39" s="539"/>
      <c r="IIL39" s="539"/>
      <c r="IIM39" s="539"/>
      <c r="IIN39" s="539"/>
      <c r="IIO39" s="539"/>
      <c r="IIP39" s="539"/>
      <c r="IIQ39" s="539"/>
      <c r="IIR39" s="539"/>
      <c r="IIS39" s="539"/>
      <c r="IIT39" s="539"/>
      <c r="IIU39" s="539"/>
      <c r="IIV39" s="539"/>
      <c r="IIW39" s="539"/>
      <c r="IIX39" s="539"/>
      <c r="IIY39" s="539"/>
      <c r="IIZ39" s="539"/>
      <c r="IJA39" s="539"/>
      <c r="IJB39" s="539"/>
      <c r="IJC39" s="539"/>
      <c r="IJD39" s="539"/>
      <c r="IJE39" s="539"/>
      <c r="IJF39" s="539"/>
      <c r="IJG39" s="539"/>
      <c r="IJH39" s="539"/>
      <c r="IJI39" s="539"/>
      <c r="IJJ39" s="539"/>
      <c r="IJK39" s="539"/>
      <c r="IJL39" s="539"/>
      <c r="IJM39" s="539"/>
      <c r="IJN39" s="539"/>
      <c r="IJO39" s="539"/>
      <c r="IJP39" s="539"/>
      <c r="IJQ39" s="539"/>
      <c r="IJR39" s="539"/>
      <c r="IJS39" s="539"/>
      <c r="IJT39" s="539"/>
      <c r="IJU39" s="539"/>
      <c r="IJV39" s="539"/>
      <c r="IJW39" s="539"/>
      <c r="IJX39" s="539"/>
      <c r="IJY39" s="539"/>
      <c r="IJZ39" s="539"/>
      <c r="IKA39" s="539"/>
      <c r="IKB39" s="539"/>
      <c r="IKC39" s="539"/>
      <c r="IKD39" s="539"/>
      <c r="IKE39" s="539"/>
      <c r="IKF39" s="539"/>
      <c r="IKG39" s="539"/>
      <c r="IKH39" s="539"/>
      <c r="IKI39" s="539"/>
      <c r="IKJ39" s="539"/>
      <c r="IKK39" s="539"/>
      <c r="IKL39" s="539"/>
      <c r="IKM39" s="539"/>
      <c r="IKN39" s="539"/>
      <c r="IKO39" s="539"/>
      <c r="IKP39" s="539"/>
      <c r="IKQ39" s="539"/>
      <c r="IKR39" s="539"/>
      <c r="IKS39" s="539"/>
      <c r="IKT39" s="539"/>
      <c r="IKU39" s="539"/>
      <c r="IKV39" s="539"/>
      <c r="IKW39" s="539"/>
      <c r="IKX39" s="539"/>
      <c r="IKY39" s="539"/>
      <c r="IKZ39" s="539"/>
      <c r="ILA39" s="539"/>
      <c r="ILB39" s="539"/>
      <c r="ILC39" s="539"/>
      <c r="ILD39" s="539"/>
      <c r="ILE39" s="539"/>
      <c r="ILF39" s="539"/>
      <c r="ILG39" s="539"/>
      <c r="ILH39" s="539"/>
      <c r="ILI39" s="539"/>
      <c r="ILJ39" s="539"/>
      <c r="ILK39" s="539"/>
      <c r="ILL39" s="539"/>
      <c r="ILM39" s="539"/>
      <c r="ILN39" s="539"/>
      <c r="ILO39" s="539"/>
      <c r="ILP39" s="539"/>
      <c r="ILQ39" s="539"/>
      <c r="ILR39" s="539"/>
      <c r="ILS39" s="539"/>
      <c r="ILT39" s="539"/>
      <c r="ILU39" s="539"/>
      <c r="ILV39" s="539"/>
      <c r="ILW39" s="539"/>
      <c r="ILX39" s="539"/>
      <c r="ILY39" s="539"/>
      <c r="ILZ39" s="539"/>
      <c r="IMA39" s="539"/>
      <c r="IMB39" s="539"/>
      <c r="IMC39" s="539"/>
      <c r="IMD39" s="539"/>
      <c r="IME39" s="539"/>
      <c r="IMF39" s="539"/>
      <c r="IMG39" s="539"/>
      <c r="IMH39" s="539"/>
      <c r="IMI39" s="539"/>
      <c r="IMJ39" s="539"/>
      <c r="IMK39" s="539"/>
      <c r="IML39" s="539"/>
      <c r="IMM39" s="539"/>
      <c r="IMN39" s="539"/>
      <c r="IMO39" s="539"/>
      <c r="IMP39" s="539"/>
      <c r="IMQ39" s="539"/>
      <c r="IMR39" s="539"/>
      <c r="IMS39" s="539"/>
      <c r="IMT39" s="539"/>
      <c r="IMU39" s="539"/>
      <c r="IMV39" s="539"/>
      <c r="IMW39" s="539"/>
      <c r="IMX39" s="539"/>
      <c r="IMY39" s="539"/>
      <c r="IMZ39" s="539"/>
      <c r="INA39" s="539"/>
      <c r="INB39" s="539"/>
      <c r="INC39" s="539"/>
      <c r="IND39" s="539"/>
      <c r="INE39" s="539"/>
      <c r="INF39" s="539"/>
      <c r="ING39" s="539"/>
      <c r="INH39" s="539"/>
      <c r="INI39" s="539"/>
      <c r="INJ39" s="539"/>
      <c r="INK39" s="539"/>
      <c r="INL39" s="539"/>
      <c r="INM39" s="539"/>
      <c r="INN39" s="539"/>
      <c r="INO39" s="539"/>
      <c r="INP39" s="539"/>
      <c r="INQ39" s="539"/>
      <c r="INR39" s="539"/>
      <c r="INS39" s="539"/>
      <c r="INT39" s="539"/>
      <c r="INU39" s="539"/>
      <c r="INV39" s="539"/>
      <c r="INW39" s="539"/>
      <c r="INX39" s="539"/>
      <c r="INY39" s="539"/>
      <c r="INZ39" s="539"/>
      <c r="IOA39" s="539"/>
      <c r="IOB39" s="539"/>
      <c r="IOC39" s="539"/>
      <c r="IOD39" s="539"/>
      <c r="IOE39" s="539"/>
      <c r="IOF39" s="539"/>
      <c r="IOG39" s="539"/>
      <c r="IOH39" s="539"/>
      <c r="IOI39" s="539"/>
      <c r="IOJ39" s="539"/>
      <c r="IOK39" s="539"/>
      <c r="IOL39" s="539"/>
      <c r="IOM39" s="539"/>
      <c r="ION39" s="539"/>
      <c r="IOO39" s="539"/>
      <c r="IOP39" s="539"/>
      <c r="IOQ39" s="539"/>
      <c r="IOR39" s="539"/>
      <c r="IOS39" s="539"/>
      <c r="IOT39" s="539"/>
      <c r="IOU39" s="539"/>
      <c r="IOV39" s="539"/>
      <c r="IOW39" s="539"/>
      <c r="IOX39" s="539"/>
      <c r="IOY39" s="539"/>
      <c r="IOZ39" s="539"/>
      <c r="IPA39" s="539"/>
      <c r="IPB39" s="539"/>
      <c r="IPC39" s="539"/>
      <c r="IPD39" s="539"/>
      <c r="IPE39" s="539"/>
      <c r="IPF39" s="539"/>
      <c r="IPG39" s="539"/>
      <c r="IPH39" s="539"/>
      <c r="IPI39" s="539"/>
      <c r="IPJ39" s="539"/>
      <c r="IPK39" s="539"/>
      <c r="IPL39" s="539"/>
      <c r="IPM39" s="539"/>
      <c r="IPN39" s="539"/>
      <c r="IPO39" s="539"/>
      <c r="IPP39" s="539"/>
      <c r="IPQ39" s="539"/>
      <c r="IPR39" s="539"/>
      <c r="IPS39" s="539"/>
      <c r="IPT39" s="539"/>
      <c r="IPU39" s="539"/>
      <c r="IPV39" s="539"/>
      <c r="IPW39" s="539"/>
      <c r="IPX39" s="539"/>
      <c r="IPY39" s="539"/>
      <c r="IPZ39" s="539"/>
      <c r="IQA39" s="539"/>
      <c r="IQB39" s="539"/>
      <c r="IQC39" s="539"/>
      <c r="IQD39" s="539"/>
      <c r="IQE39" s="539"/>
      <c r="IQF39" s="539"/>
      <c r="IQG39" s="539"/>
      <c r="IQH39" s="539"/>
      <c r="IQI39" s="539"/>
      <c r="IQJ39" s="539"/>
      <c r="IQK39" s="539"/>
      <c r="IQL39" s="539"/>
      <c r="IQM39" s="539"/>
      <c r="IQN39" s="539"/>
      <c r="IQO39" s="539"/>
      <c r="IQP39" s="539"/>
      <c r="IQQ39" s="539"/>
      <c r="IQR39" s="539"/>
      <c r="IQS39" s="539"/>
      <c r="IQT39" s="539"/>
      <c r="IQU39" s="539"/>
      <c r="IQV39" s="539"/>
      <c r="IQW39" s="539"/>
      <c r="IQX39" s="539"/>
      <c r="IQY39" s="539"/>
      <c r="IQZ39" s="539"/>
      <c r="IRA39" s="539"/>
      <c r="IRB39" s="539"/>
      <c r="IRC39" s="539"/>
      <c r="IRD39" s="539"/>
      <c r="IRE39" s="539"/>
      <c r="IRF39" s="539"/>
      <c r="IRG39" s="539"/>
      <c r="IRH39" s="539"/>
      <c r="IRI39" s="539"/>
      <c r="IRJ39" s="539"/>
      <c r="IRK39" s="539"/>
      <c r="IRL39" s="539"/>
      <c r="IRM39" s="539"/>
      <c r="IRN39" s="539"/>
      <c r="IRO39" s="539"/>
      <c r="IRP39" s="539"/>
      <c r="IRQ39" s="539"/>
      <c r="IRR39" s="539"/>
      <c r="IRS39" s="539"/>
      <c r="IRT39" s="539"/>
      <c r="IRU39" s="539"/>
      <c r="IRV39" s="539"/>
      <c r="IRW39" s="539"/>
      <c r="IRX39" s="539"/>
      <c r="IRY39" s="539"/>
      <c r="IRZ39" s="539"/>
      <c r="ISA39" s="539"/>
      <c r="ISB39" s="539"/>
      <c r="ISC39" s="539"/>
      <c r="ISD39" s="539"/>
      <c r="ISE39" s="539"/>
      <c r="ISF39" s="539"/>
      <c r="ISG39" s="539"/>
      <c r="ISH39" s="539"/>
      <c r="ISI39" s="539"/>
      <c r="ISJ39" s="539"/>
      <c r="ISK39" s="539"/>
      <c r="ISL39" s="539"/>
      <c r="ISM39" s="539"/>
      <c r="ISN39" s="539"/>
      <c r="ISO39" s="539"/>
      <c r="ISP39" s="539"/>
      <c r="ISQ39" s="539"/>
      <c r="ISR39" s="539"/>
      <c r="ISS39" s="539"/>
      <c r="IST39" s="539"/>
      <c r="ISU39" s="539"/>
      <c r="ISV39" s="539"/>
      <c r="ISW39" s="539"/>
      <c r="ISX39" s="539"/>
      <c r="ISY39" s="539"/>
      <c r="ISZ39" s="539"/>
      <c r="ITA39" s="539"/>
      <c r="ITB39" s="539"/>
      <c r="ITC39" s="539"/>
      <c r="ITD39" s="539"/>
      <c r="ITE39" s="539"/>
      <c r="ITF39" s="539"/>
      <c r="ITG39" s="539"/>
      <c r="ITH39" s="539"/>
      <c r="ITI39" s="539"/>
      <c r="ITJ39" s="539"/>
      <c r="ITK39" s="539"/>
      <c r="ITL39" s="539"/>
      <c r="ITM39" s="539"/>
      <c r="ITN39" s="539"/>
      <c r="ITO39" s="539"/>
      <c r="ITP39" s="539"/>
      <c r="ITQ39" s="539"/>
      <c r="ITR39" s="539"/>
      <c r="ITS39" s="539"/>
      <c r="ITT39" s="539"/>
      <c r="ITU39" s="539"/>
      <c r="ITV39" s="539"/>
      <c r="ITW39" s="539"/>
      <c r="ITX39" s="539"/>
      <c r="ITY39" s="539"/>
      <c r="ITZ39" s="539"/>
      <c r="IUA39" s="539"/>
      <c r="IUB39" s="539"/>
      <c r="IUC39" s="539"/>
      <c r="IUD39" s="539"/>
      <c r="IUE39" s="539"/>
      <c r="IUF39" s="539"/>
      <c r="IUG39" s="539"/>
      <c r="IUH39" s="539"/>
      <c r="IUI39" s="539"/>
      <c r="IUJ39" s="539"/>
      <c r="IUK39" s="539"/>
      <c r="IUL39" s="539"/>
      <c r="IUM39" s="539"/>
      <c r="IUN39" s="539"/>
      <c r="IUO39" s="539"/>
      <c r="IUP39" s="539"/>
      <c r="IUQ39" s="539"/>
      <c r="IUR39" s="539"/>
      <c r="IUS39" s="539"/>
      <c r="IUT39" s="539"/>
      <c r="IUU39" s="539"/>
      <c r="IUV39" s="539"/>
      <c r="IUW39" s="539"/>
      <c r="IUX39" s="539"/>
      <c r="IUY39" s="539"/>
      <c r="IUZ39" s="539"/>
      <c r="IVA39" s="539"/>
      <c r="IVB39" s="539"/>
      <c r="IVC39" s="539"/>
      <c r="IVD39" s="539"/>
      <c r="IVE39" s="539"/>
      <c r="IVF39" s="539"/>
      <c r="IVG39" s="539"/>
      <c r="IVH39" s="539"/>
      <c r="IVI39" s="539"/>
      <c r="IVJ39" s="539"/>
      <c r="IVK39" s="539"/>
      <c r="IVL39" s="539"/>
      <c r="IVM39" s="539"/>
      <c r="IVN39" s="539"/>
      <c r="IVO39" s="539"/>
      <c r="IVP39" s="539"/>
      <c r="IVQ39" s="539"/>
      <c r="IVR39" s="539"/>
      <c r="IVS39" s="539"/>
      <c r="IVT39" s="539"/>
      <c r="IVU39" s="539"/>
      <c r="IVV39" s="539"/>
      <c r="IVW39" s="539"/>
      <c r="IVX39" s="539"/>
      <c r="IVY39" s="539"/>
      <c r="IVZ39" s="539"/>
      <c r="IWA39" s="539"/>
      <c r="IWB39" s="539"/>
      <c r="IWC39" s="539"/>
      <c r="IWD39" s="539"/>
      <c r="IWE39" s="539"/>
      <c r="IWF39" s="539"/>
      <c r="IWG39" s="539"/>
      <c r="IWH39" s="539"/>
      <c r="IWI39" s="539"/>
      <c r="IWJ39" s="539"/>
      <c r="IWK39" s="539"/>
      <c r="IWL39" s="539"/>
      <c r="IWM39" s="539"/>
      <c r="IWN39" s="539"/>
      <c r="IWO39" s="539"/>
      <c r="IWP39" s="539"/>
      <c r="IWQ39" s="539"/>
      <c r="IWR39" s="539"/>
      <c r="IWS39" s="539"/>
      <c r="IWT39" s="539"/>
      <c r="IWU39" s="539"/>
      <c r="IWV39" s="539"/>
      <c r="IWW39" s="539"/>
      <c r="IWX39" s="539"/>
      <c r="IWY39" s="539"/>
      <c r="IWZ39" s="539"/>
      <c r="IXA39" s="539"/>
      <c r="IXB39" s="539"/>
      <c r="IXC39" s="539"/>
      <c r="IXD39" s="539"/>
      <c r="IXE39" s="539"/>
      <c r="IXF39" s="539"/>
      <c r="IXG39" s="539"/>
      <c r="IXH39" s="539"/>
      <c r="IXI39" s="539"/>
      <c r="IXJ39" s="539"/>
      <c r="IXK39" s="539"/>
      <c r="IXL39" s="539"/>
      <c r="IXM39" s="539"/>
      <c r="IXN39" s="539"/>
      <c r="IXO39" s="539"/>
      <c r="IXP39" s="539"/>
      <c r="IXQ39" s="539"/>
      <c r="IXR39" s="539"/>
      <c r="IXS39" s="539"/>
      <c r="IXT39" s="539"/>
      <c r="IXU39" s="539"/>
      <c r="IXV39" s="539"/>
      <c r="IXW39" s="539"/>
      <c r="IXX39" s="539"/>
      <c r="IXY39" s="539"/>
      <c r="IXZ39" s="539"/>
      <c r="IYA39" s="539"/>
      <c r="IYB39" s="539"/>
      <c r="IYC39" s="539"/>
      <c r="IYD39" s="539"/>
      <c r="IYE39" s="539"/>
      <c r="IYF39" s="539"/>
      <c r="IYG39" s="539"/>
      <c r="IYH39" s="539"/>
      <c r="IYI39" s="539"/>
      <c r="IYJ39" s="539"/>
      <c r="IYK39" s="539"/>
      <c r="IYL39" s="539"/>
      <c r="IYM39" s="539"/>
      <c r="IYN39" s="539"/>
      <c r="IYO39" s="539"/>
      <c r="IYP39" s="539"/>
      <c r="IYQ39" s="539"/>
      <c r="IYR39" s="539"/>
      <c r="IYS39" s="539"/>
      <c r="IYT39" s="539"/>
      <c r="IYU39" s="539"/>
      <c r="IYV39" s="539"/>
      <c r="IYW39" s="539"/>
      <c r="IYX39" s="539"/>
      <c r="IYY39" s="539"/>
      <c r="IYZ39" s="539"/>
      <c r="IZA39" s="539"/>
      <c r="IZB39" s="539"/>
      <c r="IZC39" s="539"/>
      <c r="IZD39" s="539"/>
      <c r="IZE39" s="539"/>
      <c r="IZF39" s="539"/>
      <c r="IZG39" s="539"/>
      <c r="IZH39" s="539"/>
      <c r="IZI39" s="539"/>
      <c r="IZJ39" s="539"/>
      <c r="IZK39" s="539"/>
      <c r="IZL39" s="539"/>
      <c r="IZM39" s="539"/>
      <c r="IZN39" s="539"/>
      <c r="IZO39" s="539"/>
      <c r="IZP39" s="539"/>
      <c r="IZQ39" s="539"/>
      <c r="IZR39" s="539"/>
      <c r="IZS39" s="539"/>
      <c r="IZT39" s="539"/>
      <c r="IZU39" s="539"/>
      <c r="IZV39" s="539"/>
      <c r="IZW39" s="539"/>
      <c r="IZX39" s="539"/>
      <c r="IZY39" s="539"/>
      <c r="IZZ39" s="539"/>
      <c r="JAA39" s="539"/>
      <c r="JAB39" s="539"/>
      <c r="JAC39" s="539"/>
      <c r="JAD39" s="539"/>
      <c r="JAE39" s="539"/>
      <c r="JAF39" s="539"/>
      <c r="JAG39" s="539"/>
      <c r="JAH39" s="539"/>
      <c r="JAI39" s="539"/>
      <c r="JAJ39" s="539"/>
      <c r="JAK39" s="539"/>
      <c r="JAL39" s="539"/>
      <c r="JAM39" s="539"/>
      <c r="JAN39" s="539"/>
      <c r="JAO39" s="539"/>
      <c r="JAP39" s="539"/>
      <c r="JAQ39" s="539"/>
      <c r="JAR39" s="539"/>
      <c r="JAS39" s="539"/>
      <c r="JAT39" s="539"/>
      <c r="JAU39" s="539"/>
      <c r="JAV39" s="539"/>
      <c r="JAW39" s="539"/>
      <c r="JAX39" s="539"/>
      <c r="JAY39" s="539"/>
      <c r="JAZ39" s="539"/>
      <c r="JBA39" s="539"/>
      <c r="JBB39" s="539"/>
      <c r="JBC39" s="539"/>
      <c r="JBD39" s="539"/>
      <c r="JBE39" s="539"/>
      <c r="JBF39" s="539"/>
      <c r="JBG39" s="539"/>
      <c r="JBH39" s="539"/>
      <c r="JBI39" s="539"/>
      <c r="JBJ39" s="539"/>
      <c r="JBK39" s="539"/>
      <c r="JBL39" s="539"/>
      <c r="JBM39" s="539"/>
      <c r="JBN39" s="539"/>
      <c r="JBO39" s="539"/>
      <c r="JBP39" s="539"/>
      <c r="JBQ39" s="539"/>
      <c r="JBR39" s="539"/>
      <c r="JBS39" s="539"/>
      <c r="JBT39" s="539"/>
      <c r="JBU39" s="539"/>
      <c r="JBV39" s="539"/>
      <c r="JBW39" s="539"/>
      <c r="JBX39" s="539"/>
      <c r="JBY39" s="539"/>
      <c r="JBZ39" s="539"/>
      <c r="JCA39" s="539"/>
      <c r="JCB39" s="539"/>
      <c r="JCC39" s="539"/>
      <c r="JCD39" s="539"/>
      <c r="JCE39" s="539"/>
      <c r="JCF39" s="539"/>
      <c r="JCG39" s="539"/>
      <c r="JCH39" s="539"/>
      <c r="JCI39" s="539"/>
      <c r="JCJ39" s="539"/>
      <c r="JCK39" s="539"/>
      <c r="JCL39" s="539"/>
      <c r="JCM39" s="539"/>
      <c r="JCN39" s="539"/>
      <c r="JCO39" s="539"/>
      <c r="JCP39" s="539"/>
      <c r="JCQ39" s="539"/>
      <c r="JCR39" s="539"/>
      <c r="JCS39" s="539"/>
      <c r="JCT39" s="539"/>
      <c r="JCU39" s="539"/>
      <c r="JCV39" s="539"/>
      <c r="JCW39" s="539"/>
      <c r="JCX39" s="539"/>
      <c r="JCY39" s="539"/>
      <c r="JCZ39" s="539"/>
      <c r="JDA39" s="539"/>
      <c r="JDB39" s="539"/>
      <c r="JDC39" s="539"/>
      <c r="JDD39" s="539"/>
      <c r="JDE39" s="539"/>
      <c r="JDF39" s="539"/>
      <c r="JDG39" s="539"/>
      <c r="JDH39" s="539"/>
      <c r="JDI39" s="539"/>
      <c r="JDJ39" s="539"/>
      <c r="JDK39" s="539"/>
      <c r="JDL39" s="539"/>
      <c r="JDM39" s="539"/>
      <c r="JDN39" s="539"/>
      <c r="JDO39" s="539"/>
      <c r="JDP39" s="539"/>
      <c r="JDQ39" s="539"/>
      <c r="JDR39" s="539"/>
      <c r="JDS39" s="539"/>
      <c r="JDT39" s="539"/>
      <c r="JDU39" s="539"/>
      <c r="JDV39" s="539"/>
      <c r="JDW39" s="539"/>
      <c r="JDX39" s="539"/>
      <c r="JDY39" s="539"/>
      <c r="JDZ39" s="539"/>
      <c r="JEA39" s="539"/>
      <c r="JEB39" s="539"/>
      <c r="JEC39" s="539"/>
      <c r="JED39" s="539"/>
      <c r="JEE39" s="539"/>
      <c r="JEF39" s="539"/>
      <c r="JEG39" s="539"/>
      <c r="JEH39" s="539"/>
      <c r="JEI39" s="539"/>
      <c r="JEJ39" s="539"/>
      <c r="JEK39" s="539"/>
      <c r="JEL39" s="539"/>
      <c r="JEM39" s="539"/>
      <c r="JEN39" s="539"/>
      <c r="JEO39" s="539"/>
      <c r="JEP39" s="539"/>
      <c r="JEQ39" s="539"/>
      <c r="JER39" s="539"/>
      <c r="JES39" s="539"/>
      <c r="JET39" s="539"/>
      <c r="JEU39" s="539"/>
      <c r="JEV39" s="539"/>
      <c r="JEW39" s="539"/>
      <c r="JEX39" s="539"/>
      <c r="JEY39" s="539"/>
      <c r="JEZ39" s="539"/>
      <c r="JFA39" s="539"/>
      <c r="JFB39" s="539"/>
      <c r="JFC39" s="539"/>
      <c r="JFD39" s="539"/>
      <c r="JFE39" s="539"/>
      <c r="JFF39" s="539"/>
      <c r="JFG39" s="539"/>
      <c r="JFH39" s="539"/>
      <c r="JFI39" s="539"/>
      <c r="JFJ39" s="539"/>
      <c r="JFK39" s="539"/>
      <c r="JFL39" s="539"/>
      <c r="JFM39" s="539"/>
      <c r="JFN39" s="539"/>
      <c r="JFO39" s="539"/>
      <c r="JFP39" s="539"/>
      <c r="JFQ39" s="539"/>
      <c r="JFR39" s="539"/>
      <c r="JFS39" s="539"/>
      <c r="JFT39" s="539"/>
      <c r="JFU39" s="539"/>
      <c r="JFV39" s="539"/>
      <c r="JFW39" s="539"/>
      <c r="JFX39" s="539"/>
      <c r="JFY39" s="539"/>
      <c r="JFZ39" s="539"/>
      <c r="JGA39" s="539"/>
      <c r="JGB39" s="539"/>
      <c r="JGC39" s="539"/>
      <c r="JGD39" s="539"/>
      <c r="JGE39" s="539"/>
      <c r="JGF39" s="539"/>
      <c r="JGG39" s="539"/>
      <c r="JGH39" s="539"/>
      <c r="JGI39" s="539"/>
      <c r="JGJ39" s="539"/>
      <c r="JGK39" s="539"/>
      <c r="JGL39" s="539"/>
      <c r="JGM39" s="539"/>
      <c r="JGN39" s="539"/>
      <c r="JGO39" s="539"/>
      <c r="JGP39" s="539"/>
      <c r="JGQ39" s="539"/>
      <c r="JGR39" s="539"/>
      <c r="JGS39" s="539"/>
      <c r="JGT39" s="539"/>
      <c r="JGU39" s="539"/>
      <c r="JGV39" s="539"/>
      <c r="JGW39" s="539"/>
      <c r="JGX39" s="539"/>
      <c r="JGY39" s="539"/>
      <c r="JGZ39" s="539"/>
      <c r="JHA39" s="539"/>
      <c r="JHB39" s="539"/>
      <c r="JHC39" s="539"/>
      <c r="JHD39" s="539"/>
      <c r="JHE39" s="539"/>
      <c r="JHF39" s="539"/>
      <c r="JHG39" s="539"/>
      <c r="JHH39" s="539"/>
      <c r="JHI39" s="539"/>
      <c r="JHJ39" s="539"/>
      <c r="JHK39" s="539"/>
      <c r="JHL39" s="539"/>
      <c r="JHM39" s="539"/>
      <c r="JHN39" s="539"/>
      <c r="JHO39" s="539"/>
      <c r="JHP39" s="539"/>
      <c r="JHQ39" s="539"/>
      <c r="JHR39" s="539"/>
      <c r="JHS39" s="539"/>
      <c r="JHT39" s="539"/>
      <c r="JHU39" s="539"/>
      <c r="JHV39" s="539"/>
      <c r="JHW39" s="539"/>
      <c r="JHX39" s="539"/>
      <c r="JHY39" s="539"/>
      <c r="JHZ39" s="539"/>
      <c r="JIA39" s="539"/>
      <c r="JIB39" s="539"/>
      <c r="JIC39" s="539"/>
      <c r="JID39" s="539"/>
      <c r="JIE39" s="539"/>
      <c r="JIF39" s="539"/>
      <c r="JIG39" s="539"/>
      <c r="JIH39" s="539"/>
      <c r="JII39" s="539"/>
      <c r="JIJ39" s="539"/>
      <c r="JIK39" s="539"/>
      <c r="JIL39" s="539"/>
      <c r="JIM39" s="539"/>
      <c r="JIN39" s="539"/>
      <c r="JIO39" s="539"/>
      <c r="JIP39" s="539"/>
      <c r="JIQ39" s="539"/>
      <c r="JIR39" s="539"/>
      <c r="JIS39" s="539"/>
      <c r="JIT39" s="539"/>
      <c r="JIU39" s="539"/>
      <c r="JIV39" s="539"/>
      <c r="JIW39" s="539"/>
      <c r="JIX39" s="539"/>
      <c r="JIY39" s="539"/>
      <c r="JIZ39" s="539"/>
      <c r="JJA39" s="539"/>
      <c r="JJB39" s="539"/>
      <c r="JJC39" s="539"/>
      <c r="JJD39" s="539"/>
      <c r="JJE39" s="539"/>
      <c r="JJF39" s="539"/>
      <c r="JJG39" s="539"/>
      <c r="JJH39" s="539"/>
      <c r="JJI39" s="539"/>
      <c r="JJJ39" s="539"/>
      <c r="JJK39" s="539"/>
      <c r="JJL39" s="539"/>
      <c r="JJM39" s="539"/>
      <c r="JJN39" s="539"/>
      <c r="JJO39" s="539"/>
      <c r="JJP39" s="539"/>
      <c r="JJQ39" s="539"/>
      <c r="JJR39" s="539"/>
      <c r="JJS39" s="539"/>
      <c r="JJT39" s="539"/>
      <c r="JJU39" s="539"/>
      <c r="JJV39" s="539"/>
      <c r="JJW39" s="539"/>
      <c r="JJX39" s="539"/>
      <c r="JJY39" s="539"/>
      <c r="JJZ39" s="539"/>
      <c r="JKA39" s="539"/>
      <c r="JKB39" s="539"/>
      <c r="JKC39" s="539"/>
      <c r="JKD39" s="539"/>
      <c r="JKE39" s="539"/>
      <c r="JKF39" s="539"/>
      <c r="JKG39" s="539"/>
      <c r="JKH39" s="539"/>
      <c r="JKI39" s="539"/>
      <c r="JKJ39" s="539"/>
      <c r="JKK39" s="539"/>
      <c r="JKL39" s="539"/>
      <c r="JKM39" s="539"/>
      <c r="JKN39" s="539"/>
      <c r="JKO39" s="539"/>
      <c r="JKP39" s="539"/>
      <c r="JKQ39" s="539"/>
      <c r="JKR39" s="539"/>
      <c r="JKS39" s="539"/>
      <c r="JKT39" s="539"/>
      <c r="JKU39" s="539"/>
      <c r="JKV39" s="539"/>
      <c r="JKW39" s="539"/>
      <c r="JKX39" s="539"/>
      <c r="JKY39" s="539"/>
      <c r="JKZ39" s="539"/>
      <c r="JLA39" s="539"/>
      <c r="JLB39" s="539"/>
      <c r="JLC39" s="539"/>
      <c r="JLD39" s="539"/>
      <c r="JLE39" s="539"/>
      <c r="JLF39" s="539"/>
      <c r="JLG39" s="539"/>
      <c r="JLH39" s="539"/>
      <c r="JLI39" s="539"/>
      <c r="JLJ39" s="539"/>
      <c r="JLK39" s="539"/>
      <c r="JLL39" s="539"/>
      <c r="JLM39" s="539"/>
      <c r="JLN39" s="539"/>
      <c r="JLO39" s="539"/>
      <c r="JLP39" s="539"/>
      <c r="JLQ39" s="539"/>
      <c r="JLR39" s="539"/>
      <c r="JLS39" s="539"/>
      <c r="JLT39" s="539"/>
      <c r="JLU39" s="539"/>
      <c r="JLV39" s="539"/>
      <c r="JLW39" s="539"/>
      <c r="JLX39" s="539"/>
      <c r="JLY39" s="539"/>
      <c r="JLZ39" s="539"/>
      <c r="JMA39" s="539"/>
      <c r="JMB39" s="539"/>
      <c r="JMC39" s="539"/>
      <c r="JMD39" s="539"/>
      <c r="JME39" s="539"/>
      <c r="JMF39" s="539"/>
      <c r="JMG39" s="539"/>
      <c r="JMH39" s="539"/>
      <c r="JMI39" s="539"/>
      <c r="JMJ39" s="539"/>
      <c r="JMK39" s="539"/>
      <c r="JML39" s="539"/>
      <c r="JMM39" s="539"/>
      <c r="JMN39" s="539"/>
      <c r="JMO39" s="539"/>
      <c r="JMP39" s="539"/>
      <c r="JMQ39" s="539"/>
      <c r="JMR39" s="539"/>
      <c r="JMS39" s="539"/>
      <c r="JMT39" s="539"/>
      <c r="JMU39" s="539"/>
      <c r="JMV39" s="539"/>
      <c r="JMW39" s="539"/>
      <c r="JMX39" s="539"/>
      <c r="JMY39" s="539"/>
      <c r="JMZ39" s="539"/>
      <c r="JNA39" s="539"/>
      <c r="JNB39" s="539"/>
      <c r="JNC39" s="539"/>
      <c r="JND39" s="539"/>
      <c r="JNE39" s="539"/>
      <c r="JNF39" s="539"/>
      <c r="JNG39" s="539"/>
      <c r="JNH39" s="539"/>
      <c r="JNI39" s="539"/>
      <c r="JNJ39" s="539"/>
      <c r="JNK39" s="539"/>
      <c r="JNL39" s="539"/>
      <c r="JNM39" s="539"/>
      <c r="JNN39" s="539"/>
      <c r="JNO39" s="539"/>
      <c r="JNP39" s="539"/>
      <c r="JNQ39" s="539"/>
      <c r="JNR39" s="539"/>
      <c r="JNS39" s="539"/>
      <c r="JNT39" s="539"/>
      <c r="JNU39" s="539"/>
      <c r="JNV39" s="539"/>
      <c r="JNW39" s="539"/>
      <c r="JNX39" s="539"/>
      <c r="JNY39" s="539"/>
      <c r="JNZ39" s="539"/>
      <c r="JOA39" s="539"/>
      <c r="JOB39" s="539"/>
      <c r="JOC39" s="539"/>
      <c r="JOD39" s="539"/>
      <c r="JOE39" s="539"/>
      <c r="JOF39" s="539"/>
      <c r="JOG39" s="539"/>
      <c r="JOH39" s="539"/>
      <c r="JOI39" s="539"/>
      <c r="JOJ39" s="539"/>
      <c r="JOK39" s="539"/>
      <c r="JOL39" s="539"/>
      <c r="JOM39" s="539"/>
      <c r="JON39" s="539"/>
      <c r="JOO39" s="539"/>
      <c r="JOP39" s="539"/>
      <c r="JOQ39" s="539"/>
      <c r="JOR39" s="539"/>
      <c r="JOS39" s="539"/>
      <c r="JOT39" s="539"/>
      <c r="JOU39" s="539"/>
      <c r="JOV39" s="539"/>
      <c r="JOW39" s="539"/>
      <c r="JOX39" s="539"/>
      <c r="JOY39" s="539"/>
      <c r="JOZ39" s="539"/>
      <c r="JPA39" s="539"/>
      <c r="JPB39" s="539"/>
      <c r="JPC39" s="539"/>
      <c r="JPD39" s="539"/>
      <c r="JPE39" s="539"/>
      <c r="JPF39" s="539"/>
      <c r="JPG39" s="539"/>
      <c r="JPH39" s="539"/>
      <c r="JPI39" s="539"/>
      <c r="JPJ39" s="539"/>
      <c r="JPK39" s="539"/>
      <c r="JPL39" s="539"/>
      <c r="JPM39" s="539"/>
      <c r="JPN39" s="539"/>
      <c r="JPO39" s="539"/>
      <c r="JPP39" s="539"/>
      <c r="JPQ39" s="539"/>
      <c r="JPR39" s="539"/>
      <c r="JPS39" s="539"/>
      <c r="JPT39" s="539"/>
      <c r="JPU39" s="539"/>
      <c r="JPV39" s="539"/>
      <c r="JPW39" s="539"/>
      <c r="JPX39" s="539"/>
      <c r="JPY39" s="539"/>
      <c r="JPZ39" s="539"/>
      <c r="JQA39" s="539"/>
      <c r="JQB39" s="539"/>
      <c r="JQC39" s="539"/>
      <c r="JQD39" s="539"/>
      <c r="JQE39" s="539"/>
      <c r="JQF39" s="539"/>
      <c r="JQG39" s="539"/>
      <c r="JQH39" s="539"/>
      <c r="JQI39" s="539"/>
      <c r="JQJ39" s="539"/>
      <c r="JQK39" s="539"/>
      <c r="JQL39" s="539"/>
      <c r="JQM39" s="539"/>
      <c r="JQN39" s="539"/>
      <c r="JQO39" s="539"/>
      <c r="JQP39" s="539"/>
      <c r="JQQ39" s="539"/>
      <c r="JQR39" s="539"/>
      <c r="JQS39" s="539"/>
      <c r="JQT39" s="539"/>
      <c r="JQU39" s="539"/>
      <c r="JQV39" s="539"/>
      <c r="JQW39" s="539"/>
      <c r="JQX39" s="539"/>
      <c r="JQY39" s="539"/>
      <c r="JQZ39" s="539"/>
      <c r="JRA39" s="539"/>
      <c r="JRB39" s="539"/>
      <c r="JRC39" s="539"/>
      <c r="JRD39" s="539"/>
      <c r="JRE39" s="539"/>
      <c r="JRF39" s="539"/>
      <c r="JRG39" s="539"/>
      <c r="JRH39" s="539"/>
      <c r="JRI39" s="539"/>
      <c r="JRJ39" s="539"/>
      <c r="JRK39" s="539"/>
      <c r="JRL39" s="539"/>
      <c r="JRM39" s="539"/>
      <c r="JRN39" s="539"/>
      <c r="JRO39" s="539"/>
      <c r="JRP39" s="539"/>
      <c r="JRQ39" s="539"/>
      <c r="JRR39" s="539"/>
      <c r="JRS39" s="539"/>
      <c r="JRT39" s="539"/>
      <c r="JRU39" s="539"/>
      <c r="JRV39" s="539"/>
      <c r="JRW39" s="539"/>
      <c r="JRX39" s="539"/>
      <c r="JRY39" s="539"/>
      <c r="JRZ39" s="539"/>
      <c r="JSA39" s="539"/>
      <c r="JSB39" s="539"/>
      <c r="JSC39" s="539"/>
      <c r="JSD39" s="539"/>
      <c r="JSE39" s="539"/>
      <c r="JSF39" s="539"/>
      <c r="JSG39" s="539"/>
      <c r="JSH39" s="539"/>
      <c r="JSI39" s="539"/>
      <c r="JSJ39" s="539"/>
      <c r="JSK39" s="539"/>
      <c r="JSL39" s="539"/>
      <c r="JSM39" s="539"/>
      <c r="JSN39" s="539"/>
      <c r="JSO39" s="539"/>
      <c r="JSP39" s="539"/>
      <c r="JSQ39" s="539"/>
      <c r="JSR39" s="539"/>
      <c r="JSS39" s="539"/>
      <c r="JST39" s="539"/>
      <c r="JSU39" s="539"/>
      <c r="JSV39" s="539"/>
      <c r="JSW39" s="539"/>
      <c r="JSX39" s="539"/>
      <c r="JSY39" s="539"/>
      <c r="JSZ39" s="539"/>
      <c r="JTA39" s="539"/>
      <c r="JTB39" s="539"/>
      <c r="JTC39" s="539"/>
      <c r="JTD39" s="539"/>
      <c r="JTE39" s="539"/>
      <c r="JTF39" s="539"/>
      <c r="JTG39" s="539"/>
      <c r="JTH39" s="539"/>
      <c r="JTI39" s="539"/>
      <c r="JTJ39" s="539"/>
      <c r="JTK39" s="539"/>
      <c r="JTL39" s="539"/>
      <c r="JTM39" s="539"/>
      <c r="JTN39" s="539"/>
      <c r="JTO39" s="539"/>
      <c r="JTP39" s="539"/>
      <c r="JTQ39" s="539"/>
      <c r="JTR39" s="539"/>
      <c r="JTS39" s="539"/>
      <c r="JTT39" s="539"/>
      <c r="JTU39" s="539"/>
      <c r="JTV39" s="539"/>
      <c r="JTW39" s="539"/>
      <c r="JTX39" s="539"/>
      <c r="JTY39" s="539"/>
      <c r="JTZ39" s="539"/>
      <c r="JUA39" s="539"/>
      <c r="JUB39" s="539"/>
      <c r="JUC39" s="539"/>
      <c r="JUD39" s="539"/>
      <c r="JUE39" s="539"/>
      <c r="JUF39" s="539"/>
      <c r="JUG39" s="539"/>
      <c r="JUH39" s="539"/>
      <c r="JUI39" s="539"/>
      <c r="JUJ39" s="539"/>
      <c r="JUK39" s="539"/>
      <c r="JUL39" s="539"/>
      <c r="JUM39" s="539"/>
      <c r="JUN39" s="539"/>
      <c r="JUO39" s="539"/>
      <c r="JUP39" s="539"/>
      <c r="JUQ39" s="539"/>
      <c r="JUR39" s="539"/>
      <c r="JUS39" s="539"/>
      <c r="JUT39" s="539"/>
      <c r="JUU39" s="539"/>
      <c r="JUV39" s="539"/>
      <c r="JUW39" s="539"/>
      <c r="JUX39" s="539"/>
      <c r="JUY39" s="539"/>
      <c r="JUZ39" s="539"/>
      <c r="JVA39" s="539"/>
      <c r="JVB39" s="539"/>
      <c r="JVC39" s="539"/>
      <c r="JVD39" s="539"/>
      <c r="JVE39" s="539"/>
      <c r="JVF39" s="539"/>
      <c r="JVG39" s="539"/>
      <c r="JVH39" s="539"/>
      <c r="JVI39" s="539"/>
      <c r="JVJ39" s="539"/>
      <c r="JVK39" s="539"/>
      <c r="JVL39" s="539"/>
      <c r="JVM39" s="539"/>
      <c r="JVN39" s="539"/>
      <c r="JVO39" s="539"/>
      <c r="JVP39" s="539"/>
      <c r="JVQ39" s="539"/>
      <c r="JVR39" s="539"/>
      <c r="JVS39" s="539"/>
      <c r="JVT39" s="539"/>
      <c r="JVU39" s="539"/>
      <c r="JVV39" s="539"/>
      <c r="JVW39" s="539"/>
      <c r="JVX39" s="539"/>
      <c r="JVY39" s="539"/>
      <c r="JVZ39" s="539"/>
      <c r="JWA39" s="539"/>
      <c r="JWB39" s="539"/>
      <c r="JWC39" s="539"/>
      <c r="JWD39" s="539"/>
      <c r="JWE39" s="539"/>
      <c r="JWF39" s="539"/>
      <c r="JWG39" s="539"/>
      <c r="JWH39" s="539"/>
      <c r="JWI39" s="539"/>
      <c r="JWJ39" s="539"/>
      <c r="JWK39" s="539"/>
      <c r="JWL39" s="539"/>
      <c r="JWM39" s="539"/>
      <c r="JWN39" s="539"/>
      <c r="JWO39" s="539"/>
      <c r="JWP39" s="539"/>
      <c r="JWQ39" s="539"/>
      <c r="JWR39" s="539"/>
      <c r="JWS39" s="539"/>
      <c r="JWT39" s="539"/>
      <c r="JWU39" s="539"/>
      <c r="JWV39" s="539"/>
      <c r="JWW39" s="539"/>
      <c r="JWX39" s="539"/>
      <c r="JWY39" s="539"/>
      <c r="JWZ39" s="539"/>
      <c r="JXA39" s="539"/>
      <c r="JXB39" s="539"/>
      <c r="JXC39" s="539"/>
      <c r="JXD39" s="539"/>
      <c r="JXE39" s="539"/>
      <c r="JXF39" s="539"/>
      <c r="JXG39" s="539"/>
      <c r="JXH39" s="539"/>
      <c r="JXI39" s="539"/>
      <c r="JXJ39" s="539"/>
      <c r="JXK39" s="539"/>
      <c r="JXL39" s="539"/>
      <c r="JXM39" s="539"/>
      <c r="JXN39" s="539"/>
      <c r="JXO39" s="539"/>
      <c r="JXP39" s="539"/>
      <c r="JXQ39" s="539"/>
      <c r="JXR39" s="539"/>
      <c r="JXS39" s="539"/>
      <c r="JXT39" s="539"/>
      <c r="JXU39" s="539"/>
      <c r="JXV39" s="539"/>
      <c r="JXW39" s="539"/>
      <c r="JXX39" s="539"/>
      <c r="JXY39" s="539"/>
      <c r="JXZ39" s="539"/>
      <c r="JYA39" s="539"/>
      <c r="JYB39" s="539"/>
      <c r="JYC39" s="539"/>
      <c r="JYD39" s="539"/>
      <c r="JYE39" s="539"/>
      <c r="JYF39" s="539"/>
      <c r="JYG39" s="539"/>
      <c r="JYH39" s="539"/>
      <c r="JYI39" s="539"/>
      <c r="JYJ39" s="539"/>
      <c r="JYK39" s="539"/>
      <c r="JYL39" s="539"/>
      <c r="JYM39" s="539"/>
      <c r="JYN39" s="539"/>
      <c r="JYO39" s="539"/>
      <c r="JYP39" s="539"/>
      <c r="JYQ39" s="539"/>
      <c r="JYR39" s="539"/>
      <c r="JYS39" s="539"/>
      <c r="JYT39" s="539"/>
      <c r="JYU39" s="539"/>
      <c r="JYV39" s="539"/>
      <c r="JYW39" s="539"/>
      <c r="JYX39" s="539"/>
      <c r="JYY39" s="539"/>
      <c r="JYZ39" s="539"/>
      <c r="JZA39" s="539"/>
      <c r="JZB39" s="539"/>
      <c r="JZC39" s="539"/>
      <c r="JZD39" s="539"/>
      <c r="JZE39" s="539"/>
      <c r="JZF39" s="539"/>
      <c r="JZG39" s="539"/>
      <c r="JZH39" s="539"/>
      <c r="JZI39" s="539"/>
      <c r="JZJ39" s="539"/>
      <c r="JZK39" s="539"/>
      <c r="JZL39" s="539"/>
      <c r="JZM39" s="539"/>
      <c r="JZN39" s="539"/>
      <c r="JZO39" s="539"/>
      <c r="JZP39" s="539"/>
      <c r="JZQ39" s="539"/>
      <c r="JZR39" s="539"/>
      <c r="JZS39" s="539"/>
      <c r="JZT39" s="539"/>
      <c r="JZU39" s="539"/>
      <c r="JZV39" s="539"/>
      <c r="JZW39" s="539"/>
      <c r="JZX39" s="539"/>
      <c r="JZY39" s="539"/>
      <c r="JZZ39" s="539"/>
      <c r="KAA39" s="539"/>
      <c r="KAB39" s="539"/>
      <c r="KAC39" s="539"/>
      <c r="KAD39" s="539"/>
      <c r="KAE39" s="539"/>
      <c r="KAF39" s="539"/>
      <c r="KAG39" s="539"/>
      <c r="KAH39" s="539"/>
      <c r="KAI39" s="539"/>
      <c r="KAJ39" s="539"/>
      <c r="KAK39" s="539"/>
      <c r="KAL39" s="539"/>
      <c r="KAM39" s="539"/>
      <c r="KAN39" s="539"/>
      <c r="KAO39" s="539"/>
      <c r="KAP39" s="539"/>
      <c r="KAQ39" s="539"/>
      <c r="KAR39" s="539"/>
      <c r="KAS39" s="539"/>
      <c r="KAT39" s="539"/>
      <c r="KAU39" s="539"/>
      <c r="KAV39" s="539"/>
      <c r="KAW39" s="539"/>
      <c r="KAX39" s="539"/>
      <c r="KAY39" s="539"/>
      <c r="KAZ39" s="539"/>
      <c r="KBA39" s="539"/>
      <c r="KBB39" s="539"/>
      <c r="KBC39" s="539"/>
      <c r="KBD39" s="539"/>
      <c r="KBE39" s="539"/>
      <c r="KBF39" s="539"/>
      <c r="KBG39" s="539"/>
      <c r="KBH39" s="539"/>
      <c r="KBI39" s="539"/>
      <c r="KBJ39" s="539"/>
      <c r="KBK39" s="539"/>
      <c r="KBL39" s="539"/>
      <c r="KBM39" s="539"/>
      <c r="KBN39" s="539"/>
      <c r="KBO39" s="539"/>
      <c r="KBP39" s="539"/>
      <c r="KBQ39" s="539"/>
      <c r="KBR39" s="539"/>
      <c r="KBS39" s="539"/>
      <c r="KBT39" s="539"/>
      <c r="KBU39" s="539"/>
      <c r="KBV39" s="539"/>
      <c r="KBW39" s="539"/>
      <c r="KBX39" s="539"/>
      <c r="KBY39" s="539"/>
      <c r="KBZ39" s="539"/>
      <c r="KCA39" s="539"/>
      <c r="KCB39" s="539"/>
      <c r="KCC39" s="539"/>
      <c r="KCD39" s="539"/>
      <c r="KCE39" s="539"/>
      <c r="KCF39" s="539"/>
      <c r="KCG39" s="539"/>
      <c r="KCH39" s="539"/>
      <c r="KCI39" s="539"/>
      <c r="KCJ39" s="539"/>
      <c r="KCK39" s="539"/>
      <c r="KCL39" s="539"/>
      <c r="KCM39" s="539"/>
      <c r="KCN39" s="539"/>
      <c r="KCO39" s="539"/>
      <c r="KCP39" s="539"/>
      <c r="KCQ39" s="539"/>
      <c r="KCR39" s="539"/>
      <c r="KCS39" s="539"/>
      <c r="KCT39" s="539"/>
      <c r="KCU39" s="539"/>
      <c r="KCV39" s="539"/>
      <c r="KCW39" s="539"/>
      <c r="KCX39" s="539"/>
      <c r="KCY39" s="539"/>
      <c r="KCZ39" s="539"/>
      <c r="KDA39" s="539"/>
      <c r="KDB39" s="539"/>
      <c r="KDC39" s="539"/>
      <c r="KDD39" s="539"/>
      <c r="KDE39" s="539"/>
      <c r="KDF39" s="539"/>
      <c r="KDG39" s="539"/>
      <c r="KDH39" s="539"/>
      <c r="KDI39" s="539"/>
      <c r="KDJ39" s="539"/>
      <c r="KDK39" s="539"/>
      <c r="KDL39" s="539"/>
      <c r="KDM39" s="539"/>
      <c r="KDN39" s="539"/>
      <c r="KDO39" s="539"/>
      <c r="KDP39" s="539"/>
      <c r="KDQ39" s="539"/>
      <c r="KDR39" s="539"/>
      <c r="KDS39" s="539"/>
      <c r="KDT39" s="539"/>
      <c r="KDU39" s="539"/>
      <c r="KDV39" s="539"/>
      <c r="KDW39" s="539"/>
      <c r="KDX39" s="539"/>
      <c r="KDY39" s="539"/>
      <c r="KDZ39" s="539"/>
      <c r="KEA39" s="539"/>
      <c r="KEB39" s="539"/>
      <c r="KEC39" s="539"/>
      <c r="KED39" s="539"/>
      <c r="KEE39" s="539"/>
      <c r="KEF39" s="539"/>
      <c r="KEG39" s="539"/>
      <c r="KEH39" s="539"/>
      <c r="KEI39" s="539"/>
      <c r="KEJ39" s="539"/>
      <c r="KEK39" s="539"/>
      <c r="KEL39" s="539"/>
      <c r="KEM39" s="539"/>
      <c r="KEN39" s="539"/>
      <c r="KEO39" s="539"/>
      <c r="KEP39" s="539"/>
      <c r="KEQ39" s="539"/>
      <c r="KER39" s="539"/>
      <c r="KES39" s="539"/>
      <c r="KET39" s="539"/>
      <c r="KEU39" s="539"/>
      <c r="KEV39" s="539"/>
      <c r="KEW39" s="539"/>
      <c r="KEX39" s="539"/>
      <c r="KEY39" s="539"/>
      <c r="KEZ39" s="539"/>
      <c r="KFA39" s="539"/>
      <c r="KFB39" s="539"/>
      <c r="KFC39" s="539"/>
      <c r="KFD39" s="539"/>
      <c r="KFE39" s="539"/>
      <c r="KFF39" s="539"/>
      <c r="KFG39" s="539"/>
      <c r="KFH39" s="539"/>
      <c r="KFI39" s="539"/>
      <c r="KFJ39" s="539"/>
      <c r="KFK39" s="539"/>
      <c r="KFL39" s="539"/>
      <c r="KFM39" s="539"/>
      <c r="KFN39" s="539"/>
      <c r="KFO39" s="539"/>
      <c r="KFP39" s="539"/>
      <c r="KFQ39" s="539"/>
      <c r="KFR39" s="539"/>
      <c r="KFS39" s="539"/>
      <c r="KFT39" s="539"/>
      <c r="KFU39" s="539"/>
      <c r="KFV39" s="539"/>
      <c r="KFW39" s="539"/>
      <c r="KFX39" s="539"/>
      <c r="KFY39" s="539"/>
      <c r="KFZ39" s="539"/>
      <c r="KGA39" s="539"/>
      <c r="KGB39" s="539"/>
      <c r="KGC39" s="539"/>
      <c r="KGD39" s="539"/>
      <c r="KGE39" s="539"/>
      <c r="KGF39" s="539"/>
      <c r="KGG39" s="539"/>
      <c r="KGH39" s="539"/>
      <c r="KGI39" s="539"/>
      <c r="KGJ39" s="539"/>
      <c r="KGK39" s="539"/>
      <c r="KGL39" s="539"/>
      <c r="KGM39" s="539"/>
      <c r="KGN39" s="539"/>
      <c r="KGO39" s="539"/>
      <c r="KGP39" s="539"/>
      <c r="KGQ39" s="539"/>
      <c r="KGR39" s="539"/>
      <c r="KGS39" s="539"/>
      <c r="KGT39" s="539"/>
      <c r="KGU39" s="539"/>
      <c r="KGV39" s="539"/>
      <c r="KGW39" s="539"/>
      <c r="KGX39" s="539"/>
      <c r="KGY39" s="539"/>
      <c r="KGZ39" s="539"/>
      <c r="KHA39" s="539"/>
      <c r="KHB39" s="539"/>
      <c r="KHC39" s="539"/>
      <c r="KHD39" s="539"/>
      <c r="KHE39" s="539"/>
      <c r="KHF39" s="539"/>
      <c r="KHG39" s="539"/>
      <c r="KHH39" s="539"/>
      <c r="KHI39" s="539"/>
      <c r="KHJ39" s="539"/>
      <c r="KHK39" s="539"/>
      <c r="KHL39" s="539"/>
      <c r="KHM39" s="539"/>
      <c r="KHN39" s="539"/>
      <c r="KHO39" s="539"/>
      <c r="KHP39" s="539"/>
      <c r="KHQ39" s="539"/>
      <c r="KHR39" s="539"/>
      <c r="KHS39" s="539"/>
      <c r="KHT39" s="539"/>
      <c r="KHU39" s="539"/>
      <c r="KHV39" s="539"/>
      <c r="KHW39" s="539"/>
      <c r="KHX39" s="539"/>
      <c r="KHY39" s="539"/>
      <c r="KHZ39" s="539"/>
      <c r="KIA39" s="539"/>
      <c r="KIB39" s="539"/>
      <c r="KIC39" s="539"/>
      <c r="KID39" s="539"/>
      <c r="KIE39" s="539"/>
      <c r="KIF39" s="539"/>
      <c r="KIG39" s="539"/>
      <c r="KIH39" s="539"/>
      <c r="KII39" s="539"/>
      <c r="KIJ39" s="539"/>
      <c r="KIK39" s="539"/>
      <c r="KIL39" s="539"/>
      <c r="KIM39" s="539"/>
      <c r="KIN39" s="539"/>
      <c r="KIO39" s="539"/>
      <c r="KIP39" s="539"/>
      <c r="KIQ39" s="539"/>
      <c r="KIR39" s="539"/>
      <c r="KIS39" s="539"/>
      <c r="KIT39" s="539"/>
      <c r="KIU39" s="539"/>
      <c r="KIV39" s="539"/>
      <c r="KIW39" s="539"/>
      <c r="KIX39" s="539"/>
      <c r="KIY39" s="539"/>
      <c r="KIZ39" s="539"/>
      <c r="KJA39" s="539"/>
      <c r="KJB39" s="539"/>
      <c r="KJC39" s="539"/>
      <c r="KJD39" s="539"/>
      <c r="KJE39" s="539"/>
      <c r="KJF39" s="539"/>
      <c r="KJG39" s="539"/>
      <c r="KJH39" s="539"/>
      <c r="KJI39" s="539"/>
      <c r="KJJ39" s="539"/>
      <c r="KJK39" s="539"/>
      <c r="KJL39" s="539"/>
      <c r="KJM39" s="539"/>
      <c r="KJN39" s="539"/>
      <c r="KJO39" s="539"/>
      <c r="KJP39" s="539"/>
      <c r="KJQ39" s="539"/>
      <c r="KJR39" s="539"/>
      <c r="KJS39" s="539"/>
      <c r="KJT39" s="539"/>
      <c r="KJU39" s="539"/>
      <c r="KJV39" s="539"/>
      <c r="KJW39" s="539"/>
      <c r="KJX39" s="539"/>
      <c r="KJY39" s="539"/>
      <c r="KJZ39" s="539"/>
      <c r="KKA39" s="539"/>
      <c r="KKB39" s="539"/>
      <c r="KKC39" s="539"/>
      <c r="KKD39" s="539"/>
      <c r="KKE39" s="539"/>
      <c r="KKF39" s="539"/>
      <c r="KKG39" s="539"/>
      <c r="KKH39" s="539"/>
      <c r="KKI39" s="539"/>
      <c r="KKJ39" s="539"/>
      <c r="KKK39" s="539"/>
      <c r="KKL39" s="539"/>
      <c r="KKM39" s="539"/>
      <c r="KKN39" s="539"/>
      <c r="KKO39" s="539"/>
      <c r="KKP39" s="539"/>
      <c r="KKQ39" s="539"/>
      <c r="KKR39" s="539"/>
      <c r="KKS39" s="539"/>
      <c r="KKT39" s="539"/>
      <c r="KKU39" s="539"/>
      <c r="KKV39" s="539"/>
      <c r="KKW39" s="539"/>
      <c r="KKX39" s="539"/>
      <c r="KKY39" s="539"/>
      <c r="KKZ39" s="539"/>
      <c r="KLA39" s="539"/>
      <c r="KLB39" s="539"/>
      <c r="KLC39" s="539"/>
      <c r="KLD39" s="539"/>
      <c r="KLE39" s="539"/>
      <c r="KLF39" s="539"/>
      <c r="KLG39" s="539"/>
      <c r="KLH39" s="539"/>
      <c r="KLI39" s="539"/>
      <c r="KLJ39" s="539"/>
      <c r="KLK39" s="539"/>
      <c r="KLL39" s="539"/>
      <c r="KLM39" s="539"/>
      <c r="KLN39" s="539"/>
      <c r="KLO39" s="539"/>
      <c r="KLP39" s="539"/>
      <c r="KLQ39" s="539"/>
      <c r="KLR39" s="539"/>
      <c r="KLS39" s="539"/>
      <c r="KLT39" s="539"/>
      <c r="KLU39" s="539"/>
      <c r="KLV39" s="539"/>
      <c r="KLW39" s="539"/>
      <c r="KLX39" s="539"/>
      <c r="KLY39" s="539"/>
      <c r="KLZ39" s="539"/>
      <c r="KMA39" s="539"/>
      <c r="KMB39" s="539"/>
      <c r="KMC39" s="539"/>
      <c r="KMD39" s="539"/>
      <c r="KME39" s="539"/>
      <c r="KMF39" s="539"/>
      <c r="KMG39" s="539"/>
      <c r="KMH39" s="539"/>
      <c r="KMI39" s="539"/>
      <c r="KMJ39" s="539"/>
      <c r="KMK39" s="539"/>
      <c r="KML39" s="539"/>
      <c r="KMM39" s="539"/>
      <c r="KMN39" s="539"/>
      <c r="KMO39" s="539"/>
      <c r="KMP39" s="539"/>
      <c r="KMQ39" s="539"/>
      <c r="KMR39" s="539"/>
      <c r="KMS39" s="539"/>
      <c r="KMT39" s="539"/>
      <c r="KMU39" s="539"/>
      <c r="KMV39" s="539"/>
      <c r="KMW39" s="539"/>
      <c r="KMX39" s="539"/>
      <c r="KMY39" s="539"/>
      <c r="KMZ39" s="539"/>
      <c r="KNA39" s="539"/>
      <c r="KNB39" s="539"/>
      <c r="KNC39" s="539"/>
      <c r="KND39" s="539"/>
      <c r="KNE39" s="539"/>
      <c r="KNF39" s="539"/>
      <c r="KNG39" s="539"/>
      <c r="KNH39" s="539"/>
      <c r="KNI39" s="539"/>
      <c r="KNJ39" s="539"/>
      <c r="KNK39" s="539"/>
      <c r="KNL39" s="539"/>
      <c r="KNM39" s="539"/>
      <c r="KNN39" s="539"/>
      <c r="KNO39" s="539"/>
      <c r="KNP39" s="539"/>
      <c r="KNQ39" s="539"/>
      <c r="KNR39" s="539"/>
      <c r="KNS39" s="539"/>
      <c r="KNT39" s="539"/>
      <c r="KNU39" s="539"/>
      <c r="KNV39" s="539"/>
      <c r="KNW39" s="539"/>
      <c r="KNX39" s="539"/>
      <c r="KNY39" s="539"/>
      <c r="KNZ39" s="539"/>
      <c r="KOA39" s="539"/>
      <c r="KOB39" s="539"/>
      <c r="KOC39" s="539"/>
      <c r="KOD39" s="539"/>
      <c r="KOE39" s="539"/>
      <c r="KOF39" s="539"/>
      <c r="KOG39" s="539"/>
      <c r="KOH39" s="539"/>
      <c r="KOI39" s="539"/>
      <c r="KOJ39" s="539"/>
      <c r="KOK39" s="539"/>
      <c r="KOL39" s="539"/>
      <c r="KOM39" s="539"/>
      <c r="KON39" s="539"/>
      <c r="KOO39" s="539"/>
      <c r="KOP39" s="539"/>
      <c r="KOQ39" s="539"/>
      <c r="KOR39" s="539"/>
      <c r="KOS39" s="539"/>
      <c r="KOT39" s="539"/>
      <c r="KOU39" s="539"/>
      <c r="KOV39" s="539"/>
      <c r="KOW39" s="539"/>
      <c r="KOX39" s="539"/>
      <c r="KOY39" s="539"/>
      <c r="KOZ39" s="539"/>
      <c r="KPA39" s="539"/>
      <c r="KPB39" s="539"/>
      <c r="KPC39" s="539"/>
      <c r="KPD39" s="539"/>
      <c r="KPE39" s="539"/>
      <c r="KPF39" s="539"/>
      <c r="KPG39" s="539"/>
      <c r="KPH39" s="539"/>
      <c r="KPI39" s="539"/>
      <c r="KPJ39" s="539"/>
      <c r="KPK39" s="539"/>
      <c r="KPL39" s="539"/>
      <c r="KPM39" s="539"/>
      <c r="KPN39" s="539"/>
      <c r="KPO39" s="539"/>
      <c r="KPP39" s="539"/>
      <c r="KPQ39" s="539"/>
      <c r="KPR39" s="539"/>
      <c r="KPS39" s="539"/>
      <c r="KPT39" s="539"/>
      <c r="KPU39" s="539"/>
      <c r="KPV39" s="539"/>
      <c r="KPW39" s="539"/>
      <c r="KPX39" s="539"/>
      <c r="KPY39" s="539"/>
      <c r="KPZ39" s="539"/>
      <c r="KQA39" s="539"/>
      <c r="KQB39" s="539"/>
      <c r="KQC39" s="539"/>
      <c r="KQD39" s="539"/>
      <c r="KQE39" s="539"/>
      <c r="KQF39" s="539"/>
      <c r="KQG39" s="539"/>
      <c r="KQH39" s="539"/>
      <c r="KQI39" s="539"/>
      <c r="KQJ39" s="539"/>
      <c r="KQK39" s="539"/>
      <c r="KQL39" s="539"/>
      <c r="KQM39" s="539"/>
      <c r="KQN39" s="539"/>
      <c r="KQO39" s="539"/>
      <c r="KQP39" s="539"/>
      <c r="KQQ39" s="539"/>
      <c r="KQR39" s="539"/>
      <c r="KQS39" s="539"/>
      <c r="KQT39" s="539"/>
      <c r="KQU39" s="539"/>
      <c r="KQV39" s="539"/>
      <c r="KQW39" s="539"/>
      <c r="KQX39" s="539"/>
      <c r="KQY39" s="539"/>
      <c r="KQZ39" s="539"/>
      <c r="KRA39" s="539"/>
      <c r="KRB39" s="539"/>
      <c r="KRC39" s="539"/>
      <c r="KRD39" s="539"/>
      <c r="KRE39" s="539"/>
      <c r="KRF39" s="539"/>
      <c r="KRG39" s="539"/>
      <c r="KRH39" s="539"/>
      <c r="KRI39" s="539"/>
      <c r="KRJ39" s="539"/>
      <c r="KRK39" s="539"/>
      <c r="KRL39" s="539"/>
      <c r="KRM39" s="539"/>
      <c r="KRN39" s="539"/>
      <c r="KRO39" s="539"/>
      <c r="KRP39" s="539"/>
      <c r="KRQ39" s="539"/>
      <c r="KRR39" s="539"/>
      <c r="KRS39" s="539"/>
      <c r="KRT39" s="539"/>
      <c r="KRU39" s="539"/>
      <c r="KRV39" s="539"/>
      <c r="KRW39" s="539"/>
      <c r="KRX39" s="539"/>
      <c r="KRY39" s="539"/>
      <c r="KRZ39" s="539"/>
      <c r="KSA39" s="539"/>
      <c r="KSB39" s="539"/>
      <c r="KSC39" s="539"/>
      <c r="KSD39" s="539"/>
      <c r="KSE39" s="539"/>
      <c r="KSF39" s="539"/>
      <c r="KSG39" s="539"/>
      <c r="KSH39" s="539"/>
      <c r="KSI39" s="539"/>
      <c r="KSJ39" s="539"/>
      <c r="KSK39" s="539"/>
      <c r="KSL39" s="539"/>
      <c r="KSM39" s="539"/>
      <c r="KSN39" s="539"/>
      <c r="KSO39" s="539"/>
      <c r="KSP39" s="539"/>
      <c r="KSQ39" s="539"/>
      <c r="KSR39" s="539"/>
      <c r="KSS39" s="539"/>
      <c r="KST39" s="539"/>
      <c r="KSU39" s="539"/>
      <c r="KSV39" s="539"/>
      <c r="KSW39" s="539"/>
      <c r="KSX39" s="539"/>
      <c r="KSY39" s="539"/>
      <c r="KSZ39" s="539"/>
      <c r="KTA39" s="539"/>
      <c r="KTB39" s="539"/>
      <c r="KTC39" s="539"/>
      <c r="KTD39" s="539"/>
      <c r="KTE39" s="539"/>
      <c r="KTF39" s="539"/>
      <c r="KTG39" s="539"/>
      <c r="KTH39" s="539"/>
      <c r="KTI39" s="539"/>
      <c r="KTJ39" s="539"/>
      <c r="KTK39" s="539"/>
      <c r="KTL39" s="539"/>
      <c r="KTM39" s="539"/>
      <c r="KTN39" s="539"/>
      <c r="KTO39" s="539"/>
      <c r="KTP39" s="539"/>
      <c r="KTQ39" s="539"/>
      <c r="KTR39" s="539"/>
      <c r="KTS39" s="539"/>
      <c r="KTT39" s="539"/>
      <c r="KTU39" s="539"/>
      <c r="KTV39" s="539"/>
      <c r="KTW39" s="539"/>
      <c r="KTX39" s="539"/>
      <c r="KTY39" s="539"/>
      <c r="KTZ39" s="539"/>
      <c r="KUA39" s="539"/>
      <c r="KUB39" s="539"/>
      <c r="KUC39" s="539"/>
      <c r="KUD39" s="539"/>
      <c r="KUE39" s="539"/>
      <c r="KUF39" s="539"/>
      <c r="KUG39" s="539"/>
      <c r="KUH39" s="539"/>
      <c r="KUI39" s="539"/>
      <c r="KUJ39" s="539"/>
      <c r="KUK39" s="539"/>
      <c r="KUL39" s="539"/>
      <c r="KUM39" s="539"/>
      <c r="KUN39" s="539"/>
      <c r="KUO39" s="539"/>
      <c r="KUP39" s="539"/>
      <c r="KUQ39" s="539"/>
      <c r="KUR39" s="539"/>
      <c r="KUS39" s="539"/>
      <c r="KUT39" s="539"/>
      <c r="KUU39" s="539"/>
      <c r="KUV39" s="539"/>
      <c r="KUW39" s="539"/>
      <c r="KUX39" s="539"/>
      <c r="KUY39" s="539"/>
      <c r="KUZ39" s="539"/>
      <c r="KVA39" s="539"/>
      <c r="KVB39" s="539"/>
      <c r="KVC39" s="539"/>
      <c r="KVD39" s="539"/>
      <c r="KVE39" s="539"/>
      <c r="KVF39" s="539"/>
      <c r="KVG39" s="539"/>
      <c r="KVH39" s="539"/>
      <c r="KVI39" s="539"/>
      <c r="KVJ39" s="539"/>
      <c r="KVK39" s="539"/>
      <c r="KVL39" s="539"/>
      <c r="KVM39" s="539"/>
      <c r="KVN39" s="539"/>
      <c r="KVO39" s="539"/>
      <c r="KVP39" s="539"/>
      <c r="KVQ39" s="539"/>
      <c r="KVR39" s="539"/>
      <c r="KVS39" s="539"/>
      <c r="KVT39" s="539"/>
      <c r="KVU39" s="539"/>
      <c r="KVV39" s="539"/>
      <c r="KVW39" s="539"/>
      <c r="KVX39" s="539"/>
      <c r="KVY39" s="539"/>
      <c r="KVZ39" s="539"/>
      <c r="KWA39" s="539"/>
      <c r="KWB39" s="539"/>
      <c r="KWC39" s="539"/>
      <c r="KWD39" s="539"/>
      <c r="KWE39" s="539"/>
      <c r="KWF39" s="539"/>
      <c r="KWG39" s="539"/>
      <c r="KWH39" s="539"/>
      <c r="KWI39" s="539"/>
      <c r="KWJ39" s="539"/>
      <c r="KWK39" s="539"/>
      <c r="KWL39" s="539"/>
      <c r="KWM39" s="539"/>
      <c r="KWN39" s="539"/>
      <c r="KWO39" s="539"/>
      <c r="KWP39" s="539"/>
      <c r="KWQ39" s="539"/>
      <c r="KWR39" s="539"/>
      <c r="KWS39" s="539"/>
      <c r="KWT39" s="539"/>
      <c r="KWU39" s="539"/>
      <c r="KWV39" s="539"/>
      <c r="KWW39" s="539"/>
      <c r="KWX39" s="539"/>
      <c r="KWY39" s="539"/>
      <c r="KWZ39" s="539"/>
      <c r="KXA39" s="539"/>
      <c r="KXB39" s="539"/>
      <c r="KXC39" s="539"/>
      <c r="KXD39" s="539"/>
      <c r="KXE39" s="539"/>
      <c r="KXF39" s="539"/>
      <c r="KXG39" s="539"/>
      <c r="KXH39" s="539"/>
      <c r="KXI39" s="539"/>
      <c r="KXJ39" s="539"/>
      <c r="KXK39" s="539"/>
      <c r="KXL39" s="539"/>
      <c r="KXM39" s="539"/>
      <c r="KXN39" s="539"/>
      <c r="KXO39" s="539"/>
      <c r="KXP39" s="539"/>
      <c r="KXQ39" s="539"/>
      <c r="KXR39" s="539"/>
      <c r="KXS39" s="539"/>
      <c r="KXT39" s="539"/>
      <c r="KXU39" s="539"/>
      <c r="KXV39" s="539"/>
      <c r="KXW39" s="539"/>
      <c r="KXX39" s="539"/>
      <c r="KXY39" s="539"/>
      <c r="KXZ39" s="539"/>
      <c r="KYA39" s="539"/>
      <c r="KYB39" s="539"/>
      <c r="KYC39" s="539"/>
      <c r="KYD39" s="539"/>
      <c r="KYE39" s="539"/>
      <c r="KYF39" s="539"/>
      <c r="KYG39" s="539"/>
      <c r="KYH39" s="539"/>
      <c r="KYI39" s="539"/>
      <c r="KYJ39" s="539"/>
      <c r="KYK39" s="539"/>
      <c r="KYL39" s="539"/>
      <c r="KYM39" s="539"/>
      <c r="KYN39" s="539"/>
      <c r="KYO39" s="539"/>
      <c r="KYP39" s="539"/>
      <c r="KYQ39" s="539"/>
      <c r="KYR39" s="539"/>
      <c r="KYS39" s="539"/>
      <c r="KYT39" s="539"/>
      <c r="KYU39" s="539"/>
      <c r="KYV39" s="539"/>
      <c r="KYW39" s="539"/>
      <c r="KYX39" s="539"/>
      <c r="KYY39" s="539"/>
      <c r="KYZ39" s="539"/>
      <c r="KZA39" s="539"/>
      <c r="KZB39" s="539"/>
      <c r="KZC39" s="539"/>
      <c r="KZD39" s="539"/>
      <c r="KZE39" s="539"/>
      <c r="KZF39" s="539"/>
      <c r="KZG39" s="539"/>
      <c r="KZH39" s="539"/>
      <c r="KZI39" s="539"/>
      <c r="KZJ39" s="539"/>
      <c r="KZK39" s="539"/>
      <c r="KZL39" s="539"/>
      <c r="KZM39" s="539"/>
      <c r="KZN39" s="539"/>
      <c r="KZO39" s="539"/>
      <c r="KZP39" s="539"/>
      <c r="KZQ39" s="539"/>
      <c r="KZR39" s="539"/>
      <c r="KZS39" s="539"/>
      <c r="KZT39" s="539"/>
      <c r="KZU39" s="539"/>
      <c r="KZV39" s="539"/>
      <c r="KZW39" s="539"/>
      <c r="KZX39" s="539"/>
      <c r="KZY39" s="539"/>
      <c r="KZZ39" s="539"/>
      <c r="LAA39" s="539"/>
      <c r="LAB39" s="539"/>
      <c r="LAC39" s="539"/>
      <c r="LAD39" s="539"/>
      <c r="LAE39" s="539"/>
      <c r="LAF39" s="539"/>
      <c r="LAG39" s="539"/>
      <c r="LAH39" s="539"/>
      <c r="LAI39" s="539"/>
      <c r="LAJ39" s="539"/>
      <c r="LAK39" s="539"/>
      <c r="LAL39" s="539"/>
      <c r="LAM39" s="539"/>
      <c r="LAN39" s="539"/>
      <c r="LAO39" s="539"/>
      <c r="LAP39" s="539"/>
      <c r="LAQ39" s="539"/>
      <c r="LAR39" s="539"/>
      <c r="LAS39" s="539"/>
      <c r="LAT39" s="539"/>
      <c r="LAU39" s="539"/>
      <c r="LAV39" s="539"/>
      <c r="LAW39" s="539"/>
      <c r="LAX39" s="539"/>
      <c r="LAY39" s="539"/>
      <c r="LAZ39" s="539"/>
      <c r="LBA39" s="539"/>
      <c r="LBB39" s="539"/>
      <c r="LBC39" s="539"/>
      <c r="LBD39" s="539"/>
      <c r="LBE39" s="539"/>
      <c r="LBF39" s="539"/>
      <c r="LBG39" s="539"/>
      <c r="LBH39" s="539"/>
      <c r="LBI39" s="539"/>
      <c r="LBJ39" s="539"/>
      <c r="LBK39" s="539"/>
      <c r="LBL39" s="539"/>
      <c r="LBM39" s="539"/>
      <c r="LBN39" s="539"/>
      <c r="LBO39" s="539"/>
      <c r="LBP39" s="539"/>
      <c r="LBQ39" s="539"/>
      <c r="LBR39" s="539"/>
      <c r="LBS39" s="539"/>
      <c r="LBT39" s="539"/>
      <c r="LBU39" s="539"/>
      <c r="LBV39" s="539"/>
      <c r="LBW39" s="539"/>
      <c r="LBX39" s="539"/>
      <c r="LBY39" s="539"/>
      <c r="LBZ39" s="539"/>
      <c r="LCA39" s="539"/>
      <c r="LCB39" s="539"/>
      <c r="LCC39" s="539"/>
      <c r="LCD39" s="539"/>
      <c r="LCE39" s="539"/>
      <c r="LCF39" s="539"/>
      <c r="LCG39" s="539"/>
      <c r="LCH39" s="539"/>
      <c r="LCI39" s="539"/>
      <c r="LCJ39" s="539"/>
      <c r="LCK39" s="539"/>
      <c r="LCL39" s="539"/>
      <c r="LCM39" s="539"/>
      <c r="LCN39" s="539"/>
      <c r="LCO39" s="539"/>
      <c r="LCP39" s="539"/>
      <c r="LCQ39" s="539"/>
      <c r="LCR39" s="539"/>
      <c r="LCS39" s="539"/>
      <c r="LCT39" s="539"/>
      <c r="LCU39" s="539"/>
      <c r="LCV39" s="539"/>
      <c r="LCW39" s="539"/>
      <c r="LCX39" s="539"/>
      <c r="LCY39" s="539"/>
      <c r="LCZ39" s="539"/>
      <c r="LDA39" s="539"/>
      <c r="LDB39" s="539"/>
      <c r="LDC39" s="539"/>
      <c r="LDD39" s="539"/>
      <c r="LDE39" s="539"/>
      <c r="LDF39" s="539"/>
      <c r="LDG39" s="539"/>
      <c r="LDH39" s="539"/>
      <c r="LDI39" s="539"/>
      <c r="LDJ39" s="539"/>
      <c r="LDK39" s="539"/>
      <c r="LDL39" s="539"/>
      <c r="LDM39" s="539"/>
      <c r="LDN39" s="539"/>
      <c r="LDO39" s="539"/>
      <c r="LDP39" s="539"/>
      <c r="LDQ39" s="539"/>
      <c r="LDR39" s="539"/>
      <c r="LDS39" s="539"/>
      <c r="LDT39" s="539"/>
      <c r="LDU39" s="539"/>
      <c r="LDV39" s="539"/>
      <c r="LDW39" s="539"/>
      <c r="LDX39" s="539"/>
      <c r="LDY39" s="539"/>
      <c r="LDZ39" s="539"/>
      <c r="LEA39" s="539"/>
      <c r="LEB39" s="539"/>
      <c r="LEC39" s="539"/>
      <c r="LED39" s="539"/>
      <c r="LEE39" s="539"/>
      <c r="LEF39" s="539"/>
      <c r="LEG39" s="539"/>
      <c r="LEH39" s="539"/>
      <c r="LEI39" s="539"/>
      <c r="LEJ39" s="539"/>
      <c r="LEK39" s="539"/>
      <c r="LEL39" s="539"/>
      <c r="LEM39" s="539"/>
      <c r="LEN39" s="539"/>
      <c r="LEO39" s="539"/>
      <c r="LEP39" s="539"/>
      <c r="LEQ39" s="539"/>
      <c r="LER39" s="539"/>
      <c r="LES39" s="539"/>
      <c r="LET39" s="539"/>
      <c r="LEU39" s="539"/>
      <c r="LEV39" s="539"/>
      <c r="LEW39" s="539"/>
      <c r="LEX39" s="539"/>
      <c r="LEY39" s="539"/>
      <c r="LEZ39" s="539"/>
      <c r="LFA39" s="539"/>
      <c r="LFB39" s="539"/>
      <c r="LFC39" s="539"/>
      <c r="LFD39" s="539"/>
      <c r="LFE39" s="539"/>
      <c r="LFF39" s="539"/>
      <c r="LFG39" s="539"/>
      <c r="LFH39" s="539"/>
      <c r="LFI39" s="539"/>
      <c r="LFJ39" s="539"/>
      <c r="LFK39" s="539"/>
      <c r="LFL39" s="539"/>
      <c r="LFM39" s="539"/>
      <c r="LFN39" s="539"/>
      <c r="LFO39" s="539"/>
      <c r="LFP39" s="539"/>
      <c r="LFQ39" s="539"/>
      <c r="LFR39" s="539"/>
      <c r="LFS39" s="539"/>
      <c r="LFT39" s="539"/>
      <c r="LFU39" s="539"/>
      <c r="LFV39" s="539"/>
      <c r="LFW39" s="539"/>
      <c r="LFX39" s="539"/>
      <c r="LFY39" s="539"/>
      <c r="LFZ39" s="539"/>
      <c r="LGA39" s="539"/>
      <c r="LGB39" s="539"/>
      <c r="LGC39" s="539"/>
      <c r="LGD39" s="539"/>
      <c r="LGE39" s="539"/>
      <c r="LGF39" s="539"/>
      <c r="LGG39" s="539"/>
      <c r="LGH39" s="539"/>
      <c r="LGI39" s="539"/>
      <c r="LGJ39" s="539"/>
      <c r="LGK39" s="539"/>
      <c r="LGL39" s="539"/>
      <c r="LGM39" s="539"/>
      <c r="LGN39" s="539"/>
      <c r="LGO39" s="539"/>
      <c r="LGP39" s="539"/>
      <c r="LGQ39" s="539"/>
      <c r="LGR39" s="539"/>
      <c r="LGS39" s="539"/>
      <c r="LGT39" s="539"/>
      <c r="LGU39" s="539"/>
      <c r="LGV39" s="539"/>
      <c r="LGW39" s="539"/>
      <c r="LGX39" s="539"/>
      <c r="LGY39" s="539"/>
      <c r="LGZ39" s="539"/>
      <c r="LHA39" s="539"/>
      <c r="LHB39" s="539"/>
      <c r="LHC39" s="539"/>
      <c r="LHD39" s="539"/>
      <c r="LHE39" s="539"/>
      <c r="LHF39" s="539"/>
      <c r="LHG39" s="539"/>
      <c r="LHH39" s="539"/>
      <c r="LHI39" s="539"/>
      <c r="LHJ39" s="539"/>
      <c r="LHK39" s="539"/>
      <c r="LHL39" s="539"/>
      <c r="LHM39" s="539"/>
      <c r="LHN39" s="539"/>
      <c r="LHO39" s="539"/>
      <c r="LHP39" s="539"/>
      <c r="LHQ39" s="539"/>
      <c r="LHR39" s="539"/>
      <c r="LHS39" s="539"/>
      <c r="LHT39" s="539"/>
      <c r="LHU39" s="539"/>
      <c r="LHV39" s="539"/>
      <c r="LHW39" s="539"/>
      <c r="LHX39" s="539"/>
      <c r="LHY39" s="539"/>
      <c r="LHZ39" s="539"/>
      <c r="LIA39" s="539"/>
      <c r="LIB39" s="539"/>
      <c r="LIC39" s="539"/>
      <c r="LID39" s="539"/>
      <c r="LIE39" s="539"/>
      <c r="LIF39" s="539"/>
      <c r="LIG39" s="539"/>
      <c r="LIH39" s="539"/>
      <c r="LII39" s="539"/>
      <c r="LIJ39" s="539"/>
      <c r="LIK39" s="539"/>
      <c r="LIL39" s="539"/>
      <c r="LIM39" s="539"/>
      <c r="LIN39" s="539"/>
      <c r="LIO39" s="539"/>
      <c r="LIP39" s="539"/>
      <c r="LIQ39" s="539"/>
      <c r="LIR39" s="539"/>
      <c r="LIS39" s="539"/>
      <c r="LIT39" s="539"/>
      <c r="LIU39" s="539"/>
      <c r="LIV39" s="539"/>
      <c r="LIW39" s="539"/>
      <c r="LIX39" s="539"/>
      <c r="LIY39" s="539"/>
      <c r="LIZ39" s="539"/>
      <c r="LJA39" s="539"/>
      <c r="LJB39" s="539"/>
      <c r="LJC39" s="539"/>
      <c r="LJD39" s="539"/>
      <c r="LJE39" s="539"/>
      <c r="LJF39" s="539"/>
      <c r="LJG39" s="539"/>
      <c r="LJH39" s="539"/>
      <c r="LJI39" s="539"/>
      <c r="LJJ39" s="539"/>
      <c r="LJK39" s="539"/>
      <c r="LJL39" s="539"/>
      <c r="LJM39" s="539"/>
      <c r="LJN39" s="539"/>
      <c r="LJO39" s="539"/>
      <c r="LJP39" s="539"/>
      <c r="LJQ39" s="539"/>
      <c r="LJR39" s="539"/>
      <c r="LJS39" s="539"/>
      <c r="LJT39" s="539"/>
      <c r="LJU39" s="539"/>
      <c r="LJV39" s="539"/>
      <c r="LJW39" s="539"/>
      <c r="LJX39" s="539"/>
      <c r="LJY39" s="539"/>
      <c r="LJZ39" s="539"/>
      <c r="LKA39" s="539"/>
      <c r="LKB39" s="539"/>
      <c r="LKC39" s="539"/>
      <c r="LKD39" s="539"/>
      <c r="LKE39" s="539"/>
      <c r="LKF39" s="539"/>
      <c r="LKG39" s="539"/>
      <c r="LKH39" s="539"/>
      <c r="LKI39" s="539"/>
      <c r="LKJ39" s="539"/>
      <c r="LKK39" s="539"/>
      <c r="LKL39" s="539"/>
      <c r="LKM39" s="539"/>
      <c r="LKN39" s="539"/>
      <c r="LKO39" s="539"/>
      <c r="LKP39" s="539"/>
      <c r="LKQ39" s="539"/>
      <c r="LKR39" s="539"/>
      <c r="LKS39" s="539"/>
      <c r="LKT39" s="539"/>
      <c r="LKU39" s="539"/>
      <c r="LKV39" s="539"/>
      <c r="LKW39" s="539"/>
      <c r="LKX39" s="539"/>
      <c r="LKY39" s="539"/>
      <c r="LKZ39" s="539"/>
      <c r="LLA39" s="539"/>
      <c r="LLB39" s="539"/>
      <c r="LLC39" s="539"/>
      <c r="LLD39" s="539"/>
      <c r="LLE39" s="539"/>
      <c r="LLF39" s="539"/>
      <c r="LLG39" s="539"/>
      <c r="LLH39" s="539"/>
      <c r="LLI39" s="539"/>
      <c r="LLJ39" s="539"/>
      <c r="LLK39" s="539"/>
      <c r="LLL39" s="539"/>
      <c r="LLM39" s="539"/>
      <c r="LLN39" s="539"/>
      <c r="LLO39" s="539"/>
      <c r="LLP39" s="539"/>
      <c r="LLQ39" s="539"/>
      <c r="LLR39" s="539"/>
      <c r="LLS39" s="539"/>
      <c r="LLT39" s="539"/>
      <c r="LLU39" s="539"/>
      <c r="LLV39" s="539"/>
      <c r="LLW39" s="539"/>
      <c r="LLX39" s="539"/>
      <c r="LLY39" s="539"/>
      <c r="LLZ39" s="539"/>
      <c r="LMA39" s="539"/>
      <c r="LMB39" s="539"/>
      <c r="LMC39" s="539"/>
      <c r="LMD39" s="539"/>
      <c r="LME39" s="539"/>
      <c r="LMF39" s="539"/>
      <c r="LMG39" s="539"/>
      <c r="LMH39" s="539"/>
      <c r="LMI39" s="539"/>
      <c r="LMJ39" s="539"/>
      <c r="LMK39" s="539"/>
      <c r="LML39" s="539"/>
      <c r="LMM39" s="539"/>
      <c r="LMN39" s="539"/>
      <c r="LMO39" s="539"/>
      <c r="LMP39" s="539"/>
      <c r="LMQ39" s="539"/>
      <c r="LMR39" s="539"/>
      <c r="LMS39" s="539"/>
      <c r="LMT39" s="539"/>
      <c r="LMU39" s="539"/>
      <c r="LMV39" s="539"/>
      <c r="LMW39" s="539"/>
      <c r="LMX39" s="539"/>
      <c r="LMY39" s="539"/>
      <c r="LMZ39" s="539"/>
      <c r="LNA39" s="539"/>
      <c r="LNB39" s="539"/>
      <c r="LNC39" s="539"/>
      <c r="LND39" s="539"/>
      <c r="LNE39" s="539"/>
      <c r="LNF39" s="539"/>
      <c r="LNG39" s="539"/>
      <c r="LNH39" s="539"/>
      <c r="LNI39" s="539"/>
      <c r="LNJ39" s="539"/>
      <c r="LNK39" s="539"/>
      <c r="LNL39" s="539"/>
      <c r="LNM39" s="539"/>
      <c r="LNN39" s="539"/>
      <c r="LNO39" s="539"/>
      <c r="LNP39" s="539"/>
      <c r="LNQ39" s="539"/>
      <c r="LNR39" s="539"/>
      <c r="LNS39" s="539"/>
      <c r="LNT39" s="539"/>
      <c r="LNU39" s="539"/>
      <c r="LNV39" s="539"/>
      <c r="LNW39" s="539"/>
      <c r="LNX39" s="539"/>
      <c r="LNY39" s="539"/>
      <c r="LNZ39" s="539"/>
      <c r="LOA39" s="539"/>
      <c r="LOB39" s="539"/>
      <c r="LOC39" s="539"/>
      <c r="LOD39" s="539"/>
      <c r="LOE39" s="539"/>
      <c r="LOF39" s="539"/>
      <c r="LOG39" s="539"/>
      <c r="LOH39" s="539"/>
      <c r="LOI39" s="539"/>
      <c r="LOJ39" s="539"/>
      <c r="LOK39" s="539"/>
      <c r="LOL39" s="539"/>
      <c r="LOM39" s="539"/>
      <c r="LON39" s="539"/>
      <c r="LOO39" s="539"/>
      <c r="LOP39" s="539"/>
      <c r="LOQ39" s="539"/>
      <c r="LOR39" s="539"/>
      <c r="LOS39" s="539"/>
      <c r="LOT39" s="539"/>
      <c r="LOU39" s="539"/>
      <c r="LOV39" s="539"/>
      <c r="LOW39" s="539"/>
      <c r="LOX39" s="539"/>
      <c r="LOY39" s="539"/>
      <c r="LOZ39" s="539"/>
      <c r="LPA39" s="539"/>
      <c r="LPB39" s="539"/>
      <c r="LPC39" s="539"/>
      <c r="LPD39" s="539"/>
      <c r="LPE39" s="539"/>
      <c r="LPF39" s="539"/>
      <c r="LPG39" s="539"/>
      <c r="LPH39" s="539"/>
      <c r="LPI39" s="539"/>
      <c r="LPJ39" s="539"/>
      <c r="LPK39" s="539"/>
      <c r="LPL39" s="539"/>
      <c r="LPM39" s="539"/>
      <c r="LPN39" s="539"/>
      <c r="LPO39" s="539"/>
      <c r="LPP39" s="539"/>
      <c r="LPQ39" s="539"/>
      <c r="LPR39" s="539"/>
      <c r="LPS39" s="539"/>
      <c r="LPT39" s="539"/>
      <c r="LPU39" s="539"/>
      <c r="LPV39" s="539"/>
      <c r="LPW39" s="539"/>
      <c r="LPX39" s="539"/>
      <c r="LPY39" s="539"/>
      <c r="LPZ39" s="539"/>
      <c r="LQA39" s="539"/>
      <c r="LQB39" s="539"/>
      <c r="LQC39" s="539"/>
      <c r="LQD39" s="539"/>
      <c r="LQE39" s="539"/>
      <c r="LQF39" s="539"/>
      <c r="LQG39" s="539"/>
      <c r="LQH39" s="539"/>
      <c r="LQI39" s="539"/>
      <c r="LQJ39" s="539"/>
      <c r="LQK39" s="539"/>
      <c r="LQL39" s="539"/>
      <c r="LQM39" s="539"/>
      <c r="LQN39" s="539"/>
      <c r="LQO39" s="539"/>
      <c r="LQP39" s="539"/>
      <c r="LQQ39" s="539"/>
      <c r="LQR39" s="539"/>
      <c r="LQS39" s="539"/>
      <c r="LQT39" s="539"/>
      <c r="LQU39" s="539"/>
      <c r="LQV39" s="539"/>
      <c r="LQW39" s="539"/>
      <c r="LQX39" s="539"/>
      <c r="LQY39" s="539"/>
      <c r="LQZ39" s="539"/>
      <c r="LRA39" s="539"/>
      <c r="LRB39" s="539"/>
      <c r="LRC39" s="539"/>
      <c r="LRD39" s="539"/>
      <c r="LRE39" s="539"/>
      <c r="LRF39" s="539"/>
      <c r="LRG39" s="539"/>
      <c r="LRH39" s="539"/>
      <c r="LRI39" s="539"/>
      <c r="LRJ39" s="539"/>
      <c r="LRK39" s="539"/>
      <c r="LRL39" s="539"/>
      <c r="LRM39" s="539"/>
      <c r="LRN39" s="539"/>
      <c r="LRO39" s="539"/>
      <c r="LRP39" s="539"/>
      <c r="LRQ39" s="539"/>
      <c r="LRR39" s="539"/>
      <c r="LRS39" s="539"/>
      <c r="LRT39" s="539"/>
      <c r="LRU39" s="539"/>
      <c r="LRV39" s="539"/>
      <c r="LRW39" s="539"/>
      <c r="LRX39" s="539"/>
      <c r="LRY39" s="539"/>
      <c r="LRZ39" s="539"/>
      <c r="LSA39" s="539"/>
      <c r="LSB39" s="539"/>
      <c r="LSC39" s="539"/>
      <c r="LSD39" s="539"/>
      <c r="LSE39" s="539"/>
      <c r="LSF39" s="539"/>
      <c r="LSG39" s="539"/>
      <c r="LSH39" s="539"/>
      <c r="LSI39" s="539"/>
      <c r="LSJ39" s="539"/>
      <c r="LSK39" s="539"/>
      <c r="LSL39" s="539"/>
      <c r="LSM39" s="539"/>
      <c r="LSN39" s="539"/>
      <c r="LSO39" s="539"/>
      <c r="LSP39" s="539"/>
      <c r="LSQ39" s="539"/>
      <c r="LSR39" s="539"/>
      <c r="LSS39" s="539"/>
      <c r="LST39" s="539"/>
      <c r="LSU39" s="539"/>
      <c r="LSV39" s="539"/>
      <c r="LSW39" s="539"/>
      <c r="LSX39" s="539"/>
      <c r="LSY39" s="539"/>
      <c r="LSZ39" s="539"/>
      <c r="LTA39" s="539"/>
      <c r="LTB39" s="539"/>
      <c r="LTC39" s="539"/>
      <c r="LTD39" s="539"/>
      <c r="LTE39" s="539"/>
      <c r="LTF39" s="539"/>
      <c r="LTG39" s="539"/>
      <c r="LTH39" s="539"/>
      <c r="LTI39" s="539"/>
      <c r="LTJ39" s="539"/>
      <c r="LTK39" s="539"/>
      <c r="LTL39" s="539"/>
      <c r="LTM39" s="539"/>
      <c r="LTN39" s="539"/>
      <c r="LTO39" s="539"/>
      <c r="LTP39" s="539"/>
      <c r="LTQ39" s="539"/>
      <c r="LTR39" s="539"/>
      <c r="LTS39" s="539"/>
      <c r="LTT39" s="539"/>
      <c r="LTU39" s="539"/>
      <c r="LTV39" s="539"/>
      <c r="LTW39" s="539"/>
      <c r="LTX39" s="539"/>
      <c r="LTY39" s="539"/>
      <c r="LTZ39" s="539"/>
      <c r="LUA39" s="539"/>
      <c r="LUB39" s="539"/>
      <c r="LUC39" s="539"/>
      <c r="LUD39" s="539"/>
      <c r="LUE39" s="539"/>
      <c r="LUF39" s="539"/>
      <c r="LUG39" s="539"/>
      <c r="LUH39" s="539"/>
      <c r="LUI39" s="539"/>
      <c r="LUJ39" s="539"/>
      <c r="LUK39" s="539"/>
      <c r="LUL39" s="539"/>
      <c r="LUM39" s="539"/>
      <c r="LUN39" s="539"/>
      <c r="LUO39" s="539"/>
      <c r="LUP39" s="539"/>
      <c r="LUQ39" s="539"/>
      <c r="LUR39" s="539"/>
      <c r="LUS39" s="539"/>
      <c r="LUT39" s="539"/>
      <c r="LUU39" s="539"/>
      <c r="LUV39" s="539"/>
      <c r="LUW39" s="539"/>
      <c r="LUX39" s="539"/>
      <c r="LUY39" s="539"/>
      <c r="LUZ39" s="539"/>
      <c r="LVA39" s="539"/>
      <c r="LVB39" s="539"/>
      <c r="LVC39" s="539"/>
      <c r="LVD39" s="539"/>
      <c r="LVE39" s="539"/>
      <c r="LVF39" s="539"/>
      <c r="LVG39" s="539"/>
      <c r="LVH39" s="539"/>
      <c r="LVI39" s="539"/>
      <c r="LVJ39" s="539"/>
      <c r="LVK39" s="539"/>
      <c r="LVL39" s="539"/>
      <c r="LVM39" s="539"/>
      <c r="LVN39" s="539"/>
      <c r="LVO39" s="539"/>
      <c r="LVP39" s="539"/>
      <c r="LVQ39" s="539"/>
      <c r="LVR39" s="539"/>
      <c r="LVS39" s="539"/>
      <c r="LVT39" s="539"/>
      <c r="LVU39" s="539"/>
      <c r="LVV39" s="539"/>
      <c r="LVW39" s="539"/>
      <c r="LVX39" s="539"/>
      <c r="LVY39" s="539"/>
      <c r="LVZ39" s="539"/>
      <c r="LWA39" s="539"/>
      <c r="LWB39" s="539"/>
      <c r="LWC39" s="539"/>
      <c r="LWD39" s="539"/>
      <c r="LWE39" s="539"/>
      <c r="LWF39" s="539"/>
      <c r="LWG39" s="539"/>
      <c r="LWH39" s="539"/>
      <c r="LWI39" s="539"/>
      <c r="LWJ39" s="539"/>
      <c r="LWK39" s="539"/>
      <c r="LWL39" s="539"/>
      <c r="LWM39" s="539"/>
      <c r="LWN39" s="539"/>
      <c r="LWO39" s="539"/>
      <c r="LWP39" s="539"/>
      <c r="LWQ39" s="539"/>
      <c r="LWR39" s="539"/>
      <c r="LWS39" s="539"/>
      <c r="LWT39" s="539"/>
      <c r="LWU39" s="539"/>
      <c r="LWV39" s="539"/>
      <c r="LWW39" s="539"/>
      <c r="LWX39" s="539"/>
      <c r="LWY39" s="539"/>
      <c r="LWZ39" s="539"/>
      <c r="LXA39" s="539"/>
      <c r="LXB39" s="539"/>
      <c r="LXC39" s="539"/>
      <c r="LXD39" s="539"/>
      <c r="LXE39" s="539"/>
      <c r="LXF39" s="539"/>
      <c r="LXG39" s="539"/>
      <c r="LXH39" s="539"/>
      <c r="LXI39" s="539"/>
      <c r="LXJ39" s="539"/>
      <c r="LXK39" s="539"/>
      <c r="LXL39" s="539"/>
      <c r="LXM39" s="539"/>
      <c r="LXN39" s="539"/>
      <c r="LXO39" s="539"/>
      <c r="LXP39" s="539"/>
      <c r="LXQ39" s="539"/>
      <c r="LXR39" s="539"/>
      <c r="LXS39" s="539"/>
      <c r="LXT39" s="539"/>
      <c r="LXU39" s="539"/>
      <c r="LXV39" s="539"/>
      <c r="LXW39" s="539"/>
      <c r="LXX39" s="539"/>
      <c r="LXY39" s="539"/>
      <c r="LXZ39" s="539"/>
      <c r="LYA39" s="539"/>
      <c r="LYB39" s="539"/>
      <c r="LYC39" s="539"/>
      <c r="LYD39" s="539"/>
      <c r="LYE39" s="539"/>
      <c r="LYF39" s="539"/>
      <c r="LYG39" s="539"/>
      <c r="LYH39" s="539"/>
      <c r="LYI39" s="539"/>
      <c r="LYJ39" s="539"/>
      <c r="LYK39" s="539"/>
      <c r="LYL39" s="539"/>
      <c r="LYM39" s="539"/>
      <c r="LYN39" s="539"/>
      <c r="LYO39" s="539"/>
      <c r="LYP39" s="539"/>
      <c r="LYQ39" s="539"/>
      <c r="LYR39" s="539"/>
      <c r="LYS39" s="539"/>
      <c r="LYT39" s="539"/>
      <c r="LYU39" s="539"/>
      <c r="LYV39" s="539"/>
      <c r="LYW39" s="539"/>
      <c r="LYX39" s="539"/>
      <c r="LYY39" s="539"/>
      <c r="LYZ39" s="539"/>
      <c r="LZA39" s="539"/>
      <c r="LZB39" s="539"/>
      <c r="LZC39" s="539"/>
      <c r="LZD39" s="539"/>
      <c r="LZE39" s="539"/>
      <c r="LZF39" s="539"/>
      <c r="LZG39" s="539"/>
      <c r="LZH39" s="539"/>
      <c r="LZI39" s="539"/>
      <c r="LZJ39" s="539"/>
      <c r="LZK39" s="539"/>
      <c r="LZL39" s="539"/>
      <c r="LZM39" s="539"/>
      <c r="LZN39" s="539"/>
      <c r="LZO39" s="539"/>
      <c r="LZP39" s="539"/>
      <c r="LZQ39" s="539"/>
      <c r="LZR39" s="539"/>
      <c r="LZS39" s="539"/>
      <c r="LZT39" s="539"/>
      <c r="LZU39" s="539"/>
      <c r="LZV39" s="539"/>
      <c r="LZW39" s="539"/>
      <c r="LZX39" s="539"/>
      <c r="LZY39" s="539"/>
      <c r="LZZ39" s="539"/>
      <c r="MAA39" s="539"/>
      <c r="MAB39" s="539"/>
      <c r="MAC39" s="539"/>
      <c r="MAD39" s="539"/>
      <c r="MAE39" s="539"/>
      <c r="MAF39" s="539"/>
      <c r="MAG39" s="539"/>
      <c r="MAH39" s="539"/>
      <c r="MAI39" s="539"/>
      <c r="MAJ39" s="539"/>
      <c r="MAK39" s="539"/>
      <c r="MAL39" s="539"/>
      <c r="MAM39" s="539"/>
      <c r="MAN39" s="539"/>
      <c r="MAO39" s="539"/>
      <c r="MAP39" s="539"/>
      <c r="MAQ39" s="539"/>
      <c r="MAR39" s="539"/>
      <c r="MAS39" s="539"/>
      <c r="MAT39" s="539"/>
      <c r="MAU39" s="539"/>
      <c r="MAV39" s="539"/>
      <c r="MAW39" s="539"/>
      <c r="MAX39" s="539"/>
      <c r="MAY39" s="539"/>
      <c r="MAZ39" s="539"/>
      <c r="MBA39" s="539"/>
      <c r="MBB39" s="539"/>
      <c r="MBC39" s="539"/>
      <c r="MBD39" s="539"/>
      <c r="MBE39" s="539"/>
      <c r="MBF39" s="539"/>
      <c r="MBG39" s="539"/>
      <c r="MBH39" s="539"/>
      <c r="MBI39" s="539"/>
      <c r="MBJ39" s="539"/>
      <c r="MBK39" s="539"/>
      <c r="MBL39" s="539"/>
      <c r="MBM39" s="539"/>
      <c r="MBN39" s="539"/>
      <c r="MBO39" s="539"/>
      <c r="MBP39" s="539"/>
      <c r="MBQ39" s="539"/>
      <c r="MBR39" s="539"/>
      <c r="MBS39" s="539"/>
      <c r="MBT39" s="539"/>
      <c r="MBU39" s="539"/>
      <c r="MBV39" s="539"/>
      <c r="MBW39" s="539"/>
      <c r="MBX39" s="539"/>
      <c r="MBY39" s="539"/>
      <c r="MBZ39" s="539"/>
      <c r="MCA39" s="539"/>
      <c r="MCB39" s="539"/>
      <c r="MCC39" s="539"/>
      <c r="MCD39" s="539"/>
      <c r="MCE39" s="539"/>
      <c r="MCF39" s="539"/>
      <c r="MCG39" s="539"/>
      <c r="MCH39" s="539"/>
      <c r="MCI39" s="539"/>
      <c r="MCJ39" s="539"/>
      <c r="MCK39" s="539"/>
      <c r="MCL39" s="539"/>
      <c r="MCM39" s="539"/>
      <c r="MCN39" s="539"/>
      <c r="MCO39" s="539"/>
      <c r="MCP39" s="539"/>
      <c r="MCQ39" s="539"/>
      <c r="MCR39" s="539"/>
      <c r="MCS39" s="539"/>
      <c r="MCT39" s="539"/>
      <c r="MCU39" s="539"/>
      <c r="MCV39" s="539"/>
      <c r="MCW39" s="539"/>
      <c r="MCX39" s="539"/>
      <c r="MCY39" s="539"/>
      <c r="MCZ39" s="539"/>
      <c r="MDA39" s="539"/>
      <c r="MDB39" s="539"/>
      <c r="MDC39" s="539"/>
      <c r="MDD39" s="539"/>
      <c r="MDE39" s="539"/>
      <c r="MDF39" s="539"/>
      <c r="MDG39" s="539"/>
      <c r="MDH39" s="539"/>
      <c r="MDI39" s="539"/>
      <c r="MDJ39" s="539"/>
      <c r="MDK39" s="539"/>
      <c r="MDL39" s="539"/>
      <c r="MDM39" s="539"/>
      <c r="MDN39" s="539"/>
      <c r="MDO39" s="539"/>
      <c r="MDP39" s="539"/>
      <c r="MDQ39" s="539"/>
      <c r="MDR39" s="539"/>
      <c r="MDS39" s="539"/>
      <c r="MDT39" s="539"/>
      <c r="MDU39" s="539"/>
      <c r="MDV39" s="539"/>
      <c r="MDW39" s="539"/>
      <c r="MDX39" s="539"/>
      <c r="MDY39" s="539"/>
      <c r="MDZ39" s="539"/>
      <c r="MEA39" s="539"/>
      <c r="MEB39" s="539"/>
      <c r="MEC39" s="539"/>
      <c r="MED39" s="539"/>
      <c r="MEE39" s="539"/>
      <c r="MEF39" s="539"/>
      <c r="MEG39" s="539"/>
      <c r="MEH39" s="539"/>
      <c r="MEI39" s="539"/>
      <c r="MEJ39" s="539"/>
      <c r="MEK39" s="539"/>
      <c r="MEL39" s="539"/>
      <c r="MEM39" s="539"/>
      <c r="MEN39" s="539"/>
      <c r="MEO39" s="539"/>
      <c r="MEP39" s="539"/>
      <c r="MEQ39" s="539"/>
      <c r="MER39" s="539"/>
      <c r="MES39" s="539"/>
      <c r="MET39" s="539"/>
      <c r="MEU39" s="539"/>
      <c r="MEV39" s="539"/>
      <c r="MEW39" s="539"/>
      <c r="MEX39" s="539"/>
      <c r="MEY39" s="539"/>
      <c r="MEZ39" s="539"/>
      <c r="MFA39" s="539"/>
      <c r="MFB39" s="539"/>
      <c r="MFC39" s="539"/>
      <c r="MFD39" s="539"/>
      <c r="MFE39" s="539"/>
      <c r="MFF39" s="539"/>
      <c r="MFG39" s="539"/>
      <c r="MFH39" s="539"/>
      <c r="MFI39" s="539"/>
      <c r="MFJ39" s="539"/>
      <c r="MFK39" s="539"/>
      <c r="MFL39" s="539"/>
      <c r="MFM39" s="539"/>
      <c r="MFN39" s="539"/>
      <c r="MFO39" s="539"/>
      <c r="MFP39" s="539"/>
      <c r="MFQ39" s="539"/>
      <c r="MFR39" s="539"/>
      <c r="MFS39" s="539"/>
      <c r="MFT39" s="539"/>
      <c r="MFU39" s="539"/>
      <c r="MFV39" s="539"/>
      <c r="MFW39" s="539"/>
      <c r="MFX39" s="539"/>
      <c r="MFY39" s="539"/>
      <c r="MFZ39" s="539"/>
      <c r="MGA39" s="539"/>
      <c r="MGB39" s="539"/>
      <c r="MGC39" s="539"/>
      <c r="MGD39" s="539"/>
      <c r="MGE39" s="539"/>
      <c r="MGF39" s="539"/>
      <c r="MGG39" s="539"/>
      <c r="MGH39" s="539"/>
      <c r="MGI39" s="539"/>
      <c r="MGJ39" s="539"/>
      <c r="MGK39" s="539"/>
      <c r="MGL39" s="539"/>
      <c r="MGM39" s="539"/>
      <c r="MGN39" s="539"/>
      <c r="MGO39" s="539"/>
      <c r="MGP39" s="539"/>
      <c r="MGQ39" s="539"/>
      <c r="MGR39" s="539"/>
      <c r="MGS39" s="539"/>
      <c r="MGT39" s="539"/>
      <c r="MGU39" s="539"/>
      <c r="MGV39" s="539"/>
      <c r="MGW39" s="539"/>
      <c r="MGX39" s="539"/>
      <c r="MGY39" s="539"/>
      <c r="MGZ39" s="539"/>
      <c r="MHA39" s="539"/>
      <c r="MHB39" s="539"/>
      <c r="MHC39" s="539"/>
      <c r="MHD39" s="539"/>
      <c r="MHE39" s="539"/>
      <c r="MHF39" s="539"/>
      <c r="MHG39" s="539"/>
      <c r="MHH39" s="539"/>
      <c r="MHI39" s="539"/>
      <c r="MHJ39" s="539"/>
      <c r="MHK39" s="539"/>
      <c r="MHL39" s="539"/>
      <c r="MHM39" s="539"/>
      <c r="MHN39" s="539"/>
      <c r="MHO39" s="539"/>
      <c r="MHP39" s="539"/>
      <c r="MHQ39" s="539"/>
      <c r="MHR39" s="539"/>
      <c r="MHS39" s="539"/>
      <c r="MHT39" s="539"/>
      <c r="MHU39" s="539"/>
      <c r="MHV39" s="539"/>
      <c r="MHW39" s="539"/>
      <c r="MHX39" s="539"/>
      <c r="MHY39" s="539"/>
      <c r="MHZ39" s="539"/>
      <c r="MIA39" s="539"/>
      <c r="MIB39" s="539"/>
      <c r="MIC39" s="539"/>
      <c r="MID39" s="539"/>
      <c r="MIE39" s="539"/>
      <c r="MIF39" s="539"/>
      <c r="MIG39" s="539"/>
      <c r="MIH39" s="539"/>
      <c r="MII39" s="539"/>
      <c r="MIJ39" s="539"/>
      <c r="MIK39" s="539"/>
      <c r="MIL39" s="539"/>
      <c r="MIM39" s="539"/>
      <c r="MIN39" s="539"/>
      <c r="MIO39" s="539"/>
      <c r="MIP39" s="539"/>
      <c r="MIQ39" s="539"/>
      <c r="MIR39" s="539"/>
      <c r="MIS39" s="539"/>
      <c r="MIT39" s="539"/>
      <c r="MIU39" s="539"/>
      <c r="MIV39" s="539"/>
      <c r="MIW39" s="539"/>
      <c r="MIX39" s="539"/>
      <c r="MIY39" s="539"/>
      <c r="MIZ39" s="539"/>
      <c r="MJA39" s="539"/>
      <c r="MJB39" s="539"/>
      <c r="MJC39" s="539"/>
      <c r="MJD39" s="539"/>
      <c r="MJE39" s="539"/>
      <c r="MJF39" s="539"/>
      <c r="MJG39" s="539"/>
      <c r="MJH39" s="539"/>
      <c r="MJI39" s="539"/>
      <c r="MJJ39" s="539"/>
      <c r="MJK39" s="539"/>
      <c r="MJL39" s="539"/>
      <c r="MJM39" s="539"/>
      <c r="MJN39" s="539"/>
      <c r="MJO39" s="539"/>
      <c r="MJP39" s="539"/>
      <c r="MJQ39" s="539"/>
      <c r="MJR39" s="539"/>
      <c r="MJS39" s="539"/>
      <c r="MJT39" s="539"/>
      <c r="MJU39" s="539"/>
      <c r="MJV39" s="539"/>
      <c r="MJW39" s="539"/>
      <c r="MJX39" s="539"/>
      <c r="MJY39" s="539"/>
      <c r="MJZ39" s="539"/>
      <c r="MKA39" s="539"/>
      <c r="MKB39" s="539"/>
      <c r="MKC39" s="539"/>
      <c r="MKD39" s="539"/>
      <c r="MKE39" s="539"/>
      <c r="MKF39" s="539"/>
      <c r="MKG39" s="539"/>
      <c r="MKH39" s="539"/>
      <c r="MKI39" s="539"/>
      <c r="MKJ39" s="539"/>
      <c r="MKK39" s="539"/>
      <c r="MKL39" s="539"/>
      <c r="MKM39" s="539"/>
      <c r="MKN39" s="539"/>
      <c r="MKO39" s="539"/>
      <c r="MKP39" s="539"/>
      <c r="MKQ39" s="539"/>
      <c r="MKR39" s="539"/>
      <c r="MKS39" s="539"/>
      <c r="MKT39" s="539"/>
      <c r="MKU39" s="539"/>
      <c r="MKV39" s="539"/>
      <c r="MKW39" s="539"/>
      <c r="MKX39" s="539"/>
      <c r="MKY39" s="539"/>
      <c r="MKZ39" s="539"/>
      <c r="MLA39" s="539"/>
      <c r="MLB39" s="539"/>
      <c r="MLC39" s="539"/>
      <c r="MLD39" s="539"/>
      <c r="MLE39" s="539"/>
      <c r="MLF39" s="539"/>
      <c r="MLG39" s="539"/>
      <c r="MLH39" s="539"/>
      <c r="MLI39" s="539"/>
      <c r="MLJ39" s="539"/>
      <c r="MLK39" s="539"/>
      <c r="MLL39" s="539"/>
      <c r="MLM39" s="539"/>
      <c r="MLN39" s="539"/>
      <c r="MLO39" s="539"/>
      <c r="MLP39" s="539"/>
      <c r="MLQ39" s="539"/>
      <c r="MLR39" s="539"/>
      <c r="MLS39" s="539"/>
      <c r="MLT39" s="539"/>
      <c r="MLU39" s="539"/>
      <c r="MLV39" s="539"/>
      <c r="MLW39" s="539"/>
      <c r="MLX39" s="539"/>
      <c r="MLY39" s="539"/>
      <c r="MLZ39" s="539"/>
      <c r="MMA39" s="539"/>
      <c r="MMB39" s="539"/>
      <c r="MMC39" s="539"/>
      <c r="MMD39" s="539"/>
      <c r="MME39" s="539"/>
      <c r="MMF39" s="539"/>
      <c r="MMG39" s="539"/>
      <c r="MMH39" s="539"/>
      <c r="MMI39" s="539"/>
      <c r="MMJ39" s="539"/>
      <c r="MMK39" s="539"/>
      <c r="MML39" s="539"/>
      <c r="MMM39" s="539"/>
      <c r="MMN39" s="539"/>
      <c r="MMO39" s="539"/>
      <c r="MMP39" s="539"/>
      <c r="MMQ39" s="539"/>
      <c r="MMR39" s="539"/>
      <c r="MMS39" s="539"/>
      <c r="MMT39" s="539"/>
      <c r="MMU39" s="539"/>
      <c r="MMV39" s="539"/>
      <c r="MMW39" s="539"/>
      <c r="MMX39" s="539"/>
      <c r="MMY39" s="539"/>
      <c r="MMZ39" s="539"/>
      <c r="MNA39" s="539"/>
      <c r="MNB39" s="539"/>
      <c r="MNC39" s="539"/>
      <c r="MND39" s="539"/>
      <c r="MNE39" s="539"/>
      <c r="MNF39" s="539"/>
      <c r="MNG39" s="539"/>
      <c r="MNH39" s="539"/>
      <c r="MNI39" s="539"/>
      <c r="MNJ39" s="539"/>
      <c r="MNK39" s="539"/>
      <c r="MNL39" s="539"/>
      <c r="MNM39" s="539"/>
      <c r="MNN39" s="539"/>
      <c r="MNO39" s="539"/>
      <c r="MNP39" s="539"/>
      <c r="MNQ39" s="539"/>
      <c r="MNR39" s="539"/>
      <c r="MNS39" s="539"/>
      <c r="MNT39" s="539"/>
      <c r="MNU39" s="539"/>
      <c r="MNV39" s="539"/>
      <c r="MNW39" s="539"/>
      <c r="MNX39" s="539"/>
      <c r="MNY39" s="539"/>
      <c r="MNZ39" s="539"/>
      <c r="MOA39" s="539"/>
      <c r="MOB39" s="539"/>
      <c r="MOC39" s="539"/>
      <c r="MOD39" s="539"/>
      <c r="MOE39" s="539"/>
      <c r="MOF39" s="539"/>
      <c r="MOG39" s="539"/>
      <c r="MOH39" s="539"/>
      <c r="MOI39" s="539"/>
      <c r="MOJ39" s="539"/>
      <c r="MOK39" s="539"/>
      <c r="MOL39" s="539"/>
      <c r="MOM39" s="539"/>
      <c r="MON39" s="539"/>
      <c r="MOO39" s="539"/>
      <c r="MOP39" s="539"/>
      <c r="MOQ39" s="539"/>
      <c r="MOR39" s="539"/>
      <c r="MOS39" s="539"/>
      <c r="MOT39" s="539"/>
      <c r="MOU39" s="539"/>
      <c r="MOV39" s="539"/>
      <c r="MOW39" s="539"/>
      <c r="MOX39" s="539"/>
      <c r="MOY39" s="539"/>
      <c r="MOZ39" s="539"/>
      <c r="MPA39" s="539"/>
      <c r="MPB39" s="539"/>
      <c r="MPC39" s="539"/>
      <c r="MPD39" s="539"/>
      <c r="MPE39" s="539"/>
      <c r="MPF39" s="539"/>
      <c r="MPG39" s="539"/>
      <c r="MPH39" s="539"/>
      <c r="MPI39" s="539"/>
      <c r="MPJ39" s="539"/>
      <c r="MPK39" s="539"/>
      <c r="MPL39" s="539"/>
      <c r="MPM39" s="539"/>
      <c r="MPN39" s="539"/>
      <c r="MPO39" s="539"/>
      <c r="MPP39" s="539"/>
      <c r="MPQ39" s="539"/>
      <c r="MPR39" s="539"/>
      <c r="MPS39" s="539"/>
      <c r="MPT39" s="539"/>
      <c r="MPU39" s="539"/>
      <c r="MPV39" s="539"/>
      <c r="MPW39" s="539"/>
      <c r="MPX39" s="539"/>
      <c r="MPY39" s="539"/>
      <c r="MPZ39" s="539"/>
      <c r="MQA39" s="539"/>
      <c r="MQB39" s="539"/>
      <c r="MQC39" s="539"/>
      <c r="MQD39" s="539"/>
      <c r="MQE39" s="539"/>
      <c r="MQF39" s="539"/>
      <c r="MQG39" s="539"/>
      <c r="MQH39" s="539"/>
      <c r="MQI39" s="539"/>
      <c r="MQJ39" s="539"/>
      <c r="MQK39" s="539"/>
      <c r="MQL39" s="539"/>
      <c r="MQM39" s="539"/>
      <c r="MQN39" s="539"/>
      <c r="MQO39" s="539"/>
      <c r="MQP39" s="539"/>
      <c r="MQQ39" s="539"/>
      <c r="MQR39" s="539"/>
      <c r="MQS39" s="539"/>
      <c r="MQT39" s="539"/>
      <c r="MQU39" s="539"/>
      <c r="MQV39" s="539"/>
      <c r="MQW39" s="539"/>
      <c r="MQX39" s="539"/>
      <c r="MQY39" s="539"/>
      <c r="MQZ39" s="539"/>
      <c r="MRA39" s="539"/>
      <c r="MRB39" s="539"/>
      <c r="MRC39" s="539"/>
      <c r="MRD39" s="539"/>
      <c r="MRE39" s="539"/>
      <c r="MRF39" s="539"/>
      <c r="MRG39" s="539"/>
      <c r="MRH39" s="539"/>
      <c r="MRI39" s="539"/>
      <c r="MRJ39" s="539"/>
      <c r="MRK39" s="539"/>
      <c r="MRL39" s="539"/>
      <c r="MRM39" s="539"/>
      <c r="MRN39" s="539"/>
      <c r="MRO39" s="539"/>
      <c r="MRP39" s="539"/>
      <c r="MRQ39" s="539"/>
      <c r="MRR39" s="539"/>
      <c r="MRS39" s="539"/>
      <c r="MRT39" s="539"/>
      <c r="MRU39" s="539"/>
      <c r="MRV39" s="539"/>
      <c r="MRW39" s="539"/>
      <c r="MRX39" s="539"/>
      <c r="MRY39" s="539"/>
      <c r="MRZ39" s="539"/>
      <c r="MSA39" s="539"/>
      <c r="MSB39" s="539"/>
      <c r="MSC39" s="539"/>
      <c r="MSD39" s="539"/>
      <c r="MSE39" s="539"/>
      <c r="MSF39" s="539"/>
      <c r="MSG39" s="539"/>
      <c r="MSH39" s="539"/>
      <c r="MSI39" s="539"/>
      <c r="MSJ39" s="539"/>
      <c r="MSK39" s="539"/>
      <c r="MSL39" s="539"/>
      <c r="MSM39" s="539"/>
      <c r="MSN39" s="539"/>
      <c r="MSO39" s="539"/>
      <c r="MSP39" s="539"/>
      <c r="MSQ39" s="539"/>
      <c r="MSR39" s="539"/>
      <c r="MSS39" s="539"/>
      <c r="MST39" s="539"/>
      <c r="MSU39" s="539"/>
      <c r="MSV39" s="539"/>
      <c r="MSW39" s="539"/>
      <c r="MSX39" s="539"/>
      <c r="MSY39" s="539"/>
      <c r="MSZ39" s="539"/>
      <c r="MTA39" s="539"/>
      <c r="MTB39" s="539"/>
      <c r="MTC39" s="539"/>
      <c r="MTD39" s="539"/>
      <c r="MTE39" s="539"/>
      <c r="MTF39" s="539"/>
      <c r="MTG39" s="539"/>
      <c r="MTH39" s="539"/>
      <c r="MTI39" s="539"/>
      <c r="MTJ39" s="539"/>
      <c r="MTK39" s="539"/>
      <c r="MTL39" s="539"/>
      <c r="MTM39" s="539"/>
      <c r="MTN39" s="539"/>
      <c r="MTO39" s="539"/>
      <c r="MTP39" s="539"/>
      <c r="MTQ39" s="539"/>
      <c r="MTR39" s="539"/>
      <c r="MTS39" s="539"/>
      <c r="MTT39" s="539"/>
      <c r="MTU39" s="539"/>
      <c r="MTV39" s="539"/>
      <c r="MTW39" s="539"/>
      <c r="MTX39" s="539"/>
      <c r="MTY39" s="539"/>
      <c r="MTZ39" s="539"/>
      <c r="MUA39" s="539"/>
      <c r="MUB39" s="539"/>
      <c r="MUC39" s="539"/>
      <c r="MUD39" s="539"/>
      <c r="MUE39" s="539"/>
      <c r="MUF39" s="539"/>
      <c r="MUG39" s="539"/>
      <c r="MUH39" s="539"/>
      <c r="MUI39" s="539"/>
      <c r="MUJ39" s="539"/>
      <c r="MUK39" s="539"/>
      <c r="MUL39" s="539"/>
      <c r="MUM39" s="539"/>
      <c r="MUN39" s="539"/>
      <c r="MUO39" s="539"/>
      <c r="MUP39" s="539"/>
      <c r="MUQ39" s="539"/>
      <c r="MUR39" s="539"/>
      <c r="MUS39" s="539"/>
      <c r="MUT39" s="539"/>
      <c r="MUU39" s="539"/>
      <c r="MUV39" s="539"/>
      <c r="MUW39" s="539"/>
      <c r="MUX39" s="539"/>
      <c r="MUY39" s="539"/>
      <c r="MUZ39" s="539"/>
      <c r="MVA39" s="539"/>
      <c r="MVB39" s="539"/>
      <c r="MVC39" s="539"/>
      <c r="MVD39" s="539"/>
      <c r="MVE39" s="539"/>
      <c r="MVF39" s="539"/>
      <c r="MVG39" s="539"/>
      <c r="MVH39" s="539"/>
      <c r="MVI39" s="539"/>
      <c r="MVJ39" s="539"/>
      <c r="MVK39" s="539"/>
      <c r="MVL39" s="539"/>
      <c r="MVM39" s="539"/>
      <c r="MVN39" s="539"/>
      <c r="MVO39" s="539"/>
      <c r="MVP39" s="539"/>
      <c r="MVQ39" s="539"/>
      <c r="MVR39" s="539"/>
      <c r="MVS39" s="539"/>
      <c r="MVT39" s="539"/>
      <c r="MVU39" s="539"/>
      <c r="MVV39" s="539"/>
      <c r="MVW39" s="539"/>
      <c r="MVX39" s="539"/>
      <c r="MVY39" s="539"/>
      <c r="MVZ39" s="539"/>
      <c r="MWA39" s="539"/>
      <c r="MWB39" s="539"/>
      <c r="MWC39" s="539"/>
      <c r="MWD39" s="539"/>
      <c r="MWE39" s="539"/>
      <c r="MWF39" s="539"/>
      <c r="MWG39" s="539"/>
      <c r="MWH39" s="539"/>
      <c r="MWI39" s="539"/>
      <c r="MWJ39" s="539"/>
      <c r="MWK39" s="539"/>
      <c r="MWL39" s="539"/>
      <c r="MWM39" s="539"/>
      <c r="MWN39" s="539"/>
      <c r="MWO39" s="539"/>
      <c r="MWP39" s="539"/>
      <c r="MWQ39" s="539"/>
      <c r="MWR39" s="539"/>
      <c r="MWS39" s="539"/>
      <c r="MWT39" s="539"/>
      <c r="MWU39" s="539"/>
      <c r="MWV39" s="539"/>
      <c r="MWW39" s="539"/>
      <c r="MWX39" s="539"/>
      <c r="MWY39" s="539"/>
      <c r="MWZ39" s="539"/>
      <c r="MXA39" s="539"/>
      <c r="MXB39" s="539"/>
      <c r="MXC39" s="539"/>
      <c r="MXD39" s="539"/>
      <c r="MXE39" s="539"/>
      <c r="MXF39" s="539"/>
      <c r="MXG39" s="539"/>
      <c r="MXH39" s="539"/>
      <c r="MXI39" s="539"/>
      <c r="MXJ39" s="539"/>
      <c r="MXK39" s="539"/>
      <c r="MXL39" s="539"/>
      <c r="MXM39" s="539"/>
      <c r="MXN39" s="539"/>
      <c r="MXO39" s="539"/>
      <c r="MXP39" s="539"/>
      <c r="MXQ39" s="539"/>
      <c r="MXR39" s="539"/>
      <c r="MXS39" s="539"/>
      <c r="MXT39" s="539"/>
      <c r="MXU39" s="539"/>
      <c r="MXV39" s="539"/>
      <c r="MXW39" s="539"/>
      <c r="MXX39" s="539"/>
      <c r="MXY39" s="539"/>
      <c r="MXZ39" s="539"/>
      <c r="MYA39" s="539"/>
      <c r="MYB39" s="539"/>
      <c r="MYC39" s="539"/>
      <c r="MYD39" s="539"/>
      <c r="MYE39" s="539"/>
      <c r="MYF39" s="539"/>
      <c r="MYG39" s="539"/>
      <c r="MYH39" s="539"/>
      <c r="MYI39" s="539"/>
      <c r="MYJ39" s="539"/>
      <c r="MYK39" s="539"/>
      <c r="MYL39" s="539"/>
      <c r="MYM39" s="539"/>
      <c r="MYN39" s="539"/>
      <c r="MYO39" s="539"/>
      <c r="MYP39" s="539"/>
      <c r="MYQ39" s="539"/>
      <c r="MYR39" s="539"/>
      <c r="MYS39" s="539"/>
      <c r="MYT39" s="539"/>
      <c r="MYU39" s="539"/>
      <c r="MYV39" s="539"/>
      <c r="MYW39" s="539"/>
      <c r="MYX39" s="539"/>
      <c r="MYY39" s="539"/>
      <c r="MYZ39" s="539"/>
      <c r="MZA39" s="539"/>
      <c r="MZB39" s="539"/>
      <c r="MZC39" s="539"/>
      <c r="MZD39" s="539"/>
      <c r="MZE39" s="539"/>
      <c r="MZF39" s="539"/>
      <c r="MZG39" s="539"/>
      <c r="MZH39" s="539"/>
      <c r="MZI39" s="539"/>
      <c r="MZJ39" s="539"/>
      <c r="MZK39" s="539"/>
      <c r="MZL39" s="539"/>
      <c r="MZM39" s="539"/>
      <c r="MZN39" s="539"/>
      <c r="MZO39" s="539"/>
      <c r="MZP39" s="539"/>
      <c r="MZQ39" s="539"/>
      <c r="MZR39" s="539"/>
      <c r="MZS39" s="539"/>
      <c r="MZT39" s="539"/>
      <c r="MZU39" s="539"/>
      <c r="MZV39" s="539"/>
      <c r="MZW39" s="539"/>
      <c r="MZX39" s="539"/>
      <c r="MZY39" s="539"/>
      <c r="MZZ39" s="539"/>
      <c r="NAA39" s="539"/>
      <c r="NAB39" s="539"/>
      <c r="NAC39" s="539"/>
      <c r="NAD39" s="539"/>
      <c r="NAE39" s="539"/>
      <c r="NAF39" s="539"/>
      <c r="NAG39" s="539"/>
      <c r="NAH39" s="539"/>
      <c r="NAI39" s="539"/>
      <c r="NAJ39" s="539"/>
      <c r="NAK39" s="539"/>
      <c r="NAL39" s="539"/>
      <c r="NAM39" s="539"/>
      <c r="NAN39" s="539"/>
      <c r="NAO39" s="539"/>
      <c r="NAP39" s="539"/>
      <c r="NAQ39" s="539"/>
      <c r="NAR39" s="539"/>
      <c r="NAS39" s="539"/>
      <c r="NAT39" s="539"/>
      <c r="NAU39" s="539"/>
      <c r="NAV39" s="539"/>
      <c r="NAW39" s="539"/>
      <c r="NAX39" s="539"/>
      <c r="NAY39" s="539"/>
      <c r="NAZ39" s="539"/>
      <c r="NBA39" s="539"/>
      <c r="NBB39" s="539"/>
      <c r="NBC39" s="539"/>
      <c r="NBD39" s="539"/>
      <c r="NBE39" s="539"/>
      <c r="NBF39" s="539"/>
      <c r="NBG39" s="539"/>
      <c r="NBH39" s="539"/>
      <c r="NBI39" s="539"/>
      <c r="NBJ39" s="539"/>
      <c r="NBK39" s="539"/>
      <c r="NBL39" s="539"/>
      <c r="NBM39" s="539"/>
      <c r="NBN39" s="539"/>
      <c r="NBO39" s="539"/>
      <c r="NBP39" s="539"/>
      <c r="NBQ39" s="539"/>
      <c r="NBR39" s="539"/>
      <c r="NBS39" s="539"/>
      <c r="NBT39" s="539"/>
      <c r="NBU39" s="539"/>
      <c r="NBV39" s="539"/>
      <c r="NBW39" s="539"/>
      <c r="NBX39" s="539"/>
      <c r="NBY39" s="539"/>
      <c r="NBZ39" s="539"/>
      <c r="NCA39" s="539"/>
      <c r="NCB39" s="539"/>
      <c r="NCC39" s="539"/>
      <c r="NCD39" s="539"/>
      <c r="NCE39" s="539"/>
      <c r="NCF39" s="539"/>
      <c r="NCG39" s="539"/>
      <c r="NCH39" s="539"/>
      <c r="NCI39" s="539"/>
      <c r="NCJ39" s="539"/>
      <c r="NCK39" s="539"/>
      <c r="NCL39" s="539"/>
      <c r="NCM39" s="539"/>
      <c r="NCN39" s="539"/>
      <c r="NCO39" s="539"/>
      <c r="NCP39" s="539"/>
      <c r="NCQ39" s="539"/>
      <c r="NCR39" s="539"/>
      <c r="NCS39" s="539"/>
      <c r="NCT39" s="539"/>
      <c r="NCU39" s="539"/>
      <c r="NCV39" s="539"/>
      <c r="NCW39" s="539"/>
      <c r="NCX39" s="539"/>
      <c r="NCY39" s="539"/>
      <c r="NCZ39" s="539"/>
      <c r="NDA39" s="539"/>
      <c r="NDB39" s="539"/>
      <c r="NDC39" s="539"/>
      <c r="NDD39" s="539"/>
      <c r="NDE39" s="539"/>
      <c r="NDF39" s="539"/>
      <c r="NDG39" s="539"/>
      <c r="NDH39" s="539"/>
      <c r="NDI39" s="539"/>
      <c r="NDJ39" s="539"/>
      <c r="NDK39" s="539"/>
      <c r="NDL39" s="539"/>
      <c r="NDM39" s="539"/>
      <c r="NDN39" s="539"/>
      <c r="NDO39" s="539"/>
      <c r="NDP39" s="539"/>
      <c r="NDQ39" s="539"/>
      <c r="NDR39" s="539"/>
      <c r="NDS39" s="539"/>
      <c r="NDT39" s="539"/>
      <c r="NDU39" s="539"/>
      <c r="NDV39" s="539"/>
      <c r="NDW39" s="539"/>
      <c r="NDX39" s="539"/>
      <c r="NDY39" s="539"/>
      <c r="NDZ39" s="539"/>
      <c r="NEA39" s="539"/>
      <c r="NEB39" s="539"/>
      <c r="NEC39" s="539"/>
      <c r="NED39" s="539"/>
      <c r="NEE39" s="539"/>
      <c r="NEF39" s="539"/>
      <c r="NEG39" s="539"/>
      <c r="NEH39" s="539"/>
      <c r="NEI39" s="539"/>
      <c r="NEJ39" s="539"/>
      <c r="NEK39" s="539"/>
      <c r="NEL39" s="539"/>
      <c r="NEM39" s="539"/>
      <c r="NEN39" s="539"/>
      <c r="NEO39" s="539"/>
      <c r="NEP39" s="539"/>
      <c r="NEQ39" s="539"/>
      <c r="NER39" s="539"/>
      <c r="NES39" s="539"/>
      <c r="NET39" s="539"/>
      <c r="NEU39" s="539"/>
      <c r="NEV39" s="539"/>
      <c r="NEW39" s="539"/>
      <c r="NEX39" s="539"/>
      <c r="NEY39" s="539"/>
      <c r="NEZ39" s="539"/>
      <c r="NFA39" s="539"/>
      <c r="NFB39" s="539"/>
      <c r="NFC39" s="539"/>
      <c r="NFD39" s="539"/>
      <c r="NFE39" s="539"/>
      <c r="NFF39" s="539"/>
      <c r="NFG39" s="539"/>
      <c r="NFH39" s="539"/>
      <c r="NFI39" s="539"/>
      <c r="NFJ39" s="539"/>
      <c r="NFK39" s="539"/>
      <c r="NFL39" s="539"/>
      <c r="NFM39" s="539"/>
      <c r="NFN39" s="539"/>
      <c r="NFO39" s="539"/>
      <c r="NFP39" s="539"/>
      <c r="NFQ39" s="539"/>
      <c r="NFR39" s="539"/>
      <c r="NFS39" s="539"/>
      <c r="NFT39" s="539"/>
      <c r="NFU39" s="539"/>
      <c r="NFV39" s="539"/>
      <c r="NFW39" s="539"/>
      <c r="NFX39" s="539"/>
      <c r="NFY39" s="539"/>
      <c r="NFZ39" s="539"/>
      <c r="NGA39" s="539"/>
      <c r="NGB39" s="539"/>
      <c r="NGC39" s="539"/>
      <c r="NGD39" s="539"/>
      <c r="NGE39" s="539"/>
      <c r="NGF39" s="539"/>
      <c r="NGG39" s="539"/>
      <c r="NGH39" s="539"/>
      <c r="NGI39" s="539"/>
      <c r="NGJ39" s="539"/>
      <c r="NGK39" s="539"/>
      <c r="NGL39" s="539"/>
      <c r="NGM39" s="539"/>
      <c r="NGN39" s="539"/>
      <c r="NGO39" s="539"/>
      <c r="NGP39" s="539"/>
      <c r="NGQ39" s="539"/>
      <c r="NGR39" s="539"/>
      <c r="NGS39" s="539"/>
      <c r="NGT39" s="539"/>
      <c r="NGU39" s="539"/>
      <c r="NGV39" s="539"/>
      <c r="NGW39" s="539"/>
      <c r="NGX39" s="539"/>
      <c r="NGY39" s="539"/>
      <c r="NGZ39" s="539"/>
      <c r="NHA39" s="539"/>
      <c r="NHB39" s="539"/>
      <c r="NHC39" s="539"/>
      <c r="NHD39" s="539"/>
      <c r="NHE39" s="539"/>
      <c r="NHF39" s="539"/>
      <c r="NHG39" s="539"/>
      <c r="NHH39" s="539"/>
      <c r="NHI39" s="539"/>
      <c r="NHJ39" s="539"/>
      <c r="NHK39" s="539"/>
      <c r="NHL39" s="539"/>
      <c r="NHM39" s="539"/>
      <c r="NHN39" s="539"/>
      <c r="NHO39" s="539"/>
      <c r="NHP39" s="539"/>
      <c r="NHQ39" s="539"/>
      <c r="NHR39" s="539"/>
      <c r="NHS39" s="539"/>
      <c r="NHT39" s="539"/>
      <c r="NHU39" s="539"/>
      <c r="NHV39" s="539"/>
      <c r="NHW39" s="539"/>
      <c r="NHX39" s="539"/>
      <c r="NHY39" s="539"/>
      <c r="NHZ39" s="539"/>
      <c r="NIA39" s="539"/>
      <c r="NIB39" s="539"/>
      <c r="NIC39" s="539"/>
      <c r="NID39" s="539"/>
      <c r="NIE39" s="539"/>
      <c r="NIF39" s="539"/>
      <c r="NIG39" s="539"/>
      <c r="NIH39" s="539"/>
      <c r="NII39" s="539"/>
      <c r="NIJ39" s="539"/>
      <c r="NIK39" s="539"/>
      <c r="NIL39" s="539"/>
      <c r="NIM39" s="539"/>
      <c r="NIN39" s="539"/>
      <c r="NIO39" s="539"/>
      <c r="NIP39" s="539"/>
      <c r="NIQ39" s="539"/>
      <c r="NIR39" s="539"/>
      <c r="NIS39" s="539"/>
      <c r="NIT39" s="539"/>
      <c r="NIU39" s="539"/>
      <c r="NIV39" s="539"/>
      <c r="NIW39" s="539"/>
      <c r="NIX39" s="539"/>
      <c r="NIY39" s="539"/>
      <c r="NIZ39" s="539"/>
      <c r="NJA39" s="539"/>
      <c r="NJB39" s="539"/>
      <c r="NJC39" s="539"/>
      <c r="NJD39" s="539"/>
      <c r="NJE39" s="539"/>
      <c r="NJF39" s="539"/>
      <c r="NJG39" s="539"/>
      <c r="NJH39" s="539"/>
      <c r="NJI39" s="539"/>
      <c r="NJJ39" s="539"/>
      <c r="NJK39" s="539"/>
      <c r="NJL39" s="539"/>
      <c r="NJM39" s="539"/>
      <c r="NJN39" s="539"/>
      <c r="NJO39" s="539"/>
      <c r="NJP39" s="539"/>
      <c r="NJQ39" s="539"/>
      <c r="NJR39" s="539"/>
      <c r="NJS39" s="539"/>
      <c r="NJT39" s="539"/>
      <c r="NJU39" s="539"/>
      <c r="NJV39" s="539"/>
      <c r="NJW39" s="539"/>
      <c r="NJX39" s="539"/>
      <c r="NJY39" s="539"/>
      <c r="NJZ39" s="539"/>
      <c r="NKA39" s="539"/>
      <c r="NKB39" s="539"/>
      <c r="NKC39" s="539"/>
      <c r="NKD39" s="539"/>
      <c r="NKE39" s="539"/>
      <c r="NKF39" s="539"/>
      <c r="NKG39" s="539"/>
      <c r="NKH39" s="539"/>
      <c r="NKI39" s="539"/>
      <c r="NKJ39" s="539"/>
      <c r="NKK39" s="539"/>
      <c r="NKL39" s="539"/>
      <c r="NKM39" s="539"/>
      <c r="NKN39" s="539"/>
      <c r="NKO39" s="539"/>
      <c r="NKP39" s="539"/>
      <c r="NKQ39" s="539"/>
      <c r="NKR39" s="539"/>
      <c r="NKS39" s="539"/>
      <c r="NKT39" s="539"/>
      <c r="NKU39" s="539"/>
      <c r="NKV39" s="539"/>
      <c r="NKW39" s="539"/>
      <c r="NKX39" s="539"/>
      <c r="NKY39" s="539"/>
      <c r="NKZ39" s="539"/>
      <c r="NLA39" s="539"/>
      <c r="NLB39" s="539"/>
      <c r="NLC39" s="539"/>
      <c r="NLD39" s="539"/>
      <c r="NLE39" s="539"/>
      <c r="NLF39" s="539"/>
      <c r="NLG39" s="539"/>
      <c r="NLH39" s="539"/>
      <c r="NLI39" s="539"/>
      <c r="NLJ39" s="539"/>
      <c r="NLK39" s="539"/>
      <c r="NLL39" s="539"/>
      <c r="NLM39" s="539"/>
      <c r="NLN39" s="539"/>
      <c r="NLO39" s="539"/>
      <c r="NLP39" s="539"/>
      <c r="NLQ39" s="539"/>
      <c r="NLR39" s="539"/>
      <c r="NLS39" s="539"/>
      <c r="NLT39" s="539"/>
      <c r="NLU39" s="539"/>
      <c r="NLV39" s="539"/>
      <c r="NLW39" s="539"/>
      <c r="NLX39" s="539"/>
      <c r="NLY39" s="539"/>
      <c r="NLZ39" s="539"/>
      <c r="NMA39" s="539"/>
      <c r="NMB39" s="539"/>
      <c r="NMC39" s="539"/>
      <c r="NMD39" s="539"/>
      <c r="NME39" s="539"/>
      <c r="NMF39" s="539"/>
      <c r="NMG39" s="539"/>
      <c r="NMH39" s="539"/>
      <c r="NMI39" s="539"/>
      <c r="NMJ39" s="539"/>
      <c r="NMK39" s="539"/>
      <c r="NML39" s="539"/>
      <c r="NMM39" s="539"/>
      <c r="NMN39" s="539"/>
      <c r="NMO39" s="539"/>
      <c r="NMP39" s="539"/>
      <c r="NMQ39" s="539"/>
      <c r="NMR39" s="539"/>
      <c r="NMS39" s="539"/>
      <c r="NMT39" s="539"/>
      <c r="NMU39" s="539"/>
      <c r="NMV39" s="539"/>
      <c r="NMW39" s="539"/>
      <c r="NMX39" s="539"/>
      <c r="NMY39" s="539"/>
      <c r="NMZ39" s="539"/>
      <c r="NNA39" s="539"/>
      <c r="NNB39" s="539"/>
      <c r="NNC39" s="539"/>
      <c r="NND39" s="539"/>
      <c r="NNE39" s="539"/>
      <c r="NNF39" s="539"/>
      <c r="NNG39" s="539"/>
      <c r="NNH39" s="539"/>
      <c r="NNI39" s="539"/>
      <c r="NNJ39" s="539"/>
      <c r="NNK39" s="539"/>
      <c r="NNL39" s="539"/>
      <c r="NNM39" s="539"/>
      <c r="NNN39" s="539"/>
      <c r="NNO39" s="539"/>
      <c r="NNP39" s="539"/>
      <c r="NNQ39" s="539"/>
      <c r="NNR39" s="539"/>
      <c r="NNS39" s="539"/>
      <c r="NNT39" s="539"/>
      <c r="NNU39" s="539"/>
      <c r="NNV39" s="539"/>
      <c r="NNW39" s="539"/>
      <c r="NNX39" s="539"/>
      <c r="NNY39" s="539"/>
      <c r="NNZ39" s="539"/>
      <c r="NOA39" s="539"/>
      <c r="NOB39" s="539"/>
      <c r="NOC39" s="539"/>
      <c r="NOD39" s="539"/>
      <c r="NOE39" s="539"/>
      <c r="NOF39" s="539"/>
      <c r="NOG39" s="539"/>
      <c r="NOH39" s="539"/>
      <c r="NOI39" s="539"/>
      <c r="NOJ39" s="539"/>
      <c r="NOK39" s="539"/>
      <c r="NOL39" s="539"/>
      <c r="NOM39" s="539"/>
      <c r="NON39" s="539"/>
      <c r="NOO39" s="539"/>
      <c r="NOP39" s="539"/>
      <c r="NOQ39" s="539"/>
      <c r="NOR39" s="539"/>
      <c r="NOS39" s="539"/>
      <c r="NOT39" s="539"/>
      <c r="NOU39" s="539"/>
      <c r="NOV39" s="539"/>
      <c r="NOW39" s="539"/>
      <c r="NOX39" s="539"/>
      <c r="NOY39" s="539"/>
      <c r="NOZ39" s="539"/>
      <c r="NPA39" s="539"/>
      <c r="NPB39" s="539"/>
      <c r="NPC39" s="539"/>
      <c r="NPD39" s="539"/>
      <c r="NPE39" s="539"/>
      <c r="NPF39" s="539"/>
      <c r="NPG39" s="539"/>
      <c r="NPH39" s="539"/>
      <c r="NPI39" s="539"/>
      <c r="NPJ39" s="539"/>
      <c r="NPK39" s="539"/>
      <c r="NPL39" s="539"/>
      <c r="NPM39" s="539"/>
      <c r="NPN39" s="539"/>
      <c r="NPO39" s="539"/>
      <c r="NPP39" s="539"/>
      <c r="NPQ39" s="539"/>
      <c r="NPR39" s="539"/>
      <c r="NPS39" s="539"/>
      <c r="NPT39" s="539"/>
      <c r="NPU39" s="539"/>
      <c r="NPV39" s="539"/>
      <c r="NPW39" s="539"/>
      <c r="NPX39" s="539"/>
      <c r="NPY39" s="539"/>
      <c r="NPZ39" s="539"/>
      <c r="NQA39" s="539"/>
      <c r="NQB39" s="539"/>
      <c r="NQC39" s="539"/>
      <c r="NQD39" s="539"/>
      <c r="NQE39" s="539"/>
      <c r="NQF39" s="539"/>
      <c r="NQG39" s="539"/>
      <c r="NQH39" s="539"/>
      <c r="NQI39" s="539"/>
      <c r="NQJ39" s="539"/>
      <c r="NQK39" s="539"/>
      <c r="NQL39" s="539"/>
      <c r="NQM39" s="539"/>
      <c r="NQN39" s="539"/>
      <c r="NQO39" s="539"/>
      <c r="NQP39" s="539"/>
      <c r="NQQ39" s="539"/>
      <c r="NQR39" s="539"/>
      <c r="NQS39" s="539"/>
      <c r="NQT39" s="539"/>
      <c r="NQU39" s="539"/>
      <c r="NQV39" s="539"/>
      <c r="NQW39" s="539"/>
      <c r="NQX39" s="539"/>
      <c r="NQY39" s="539"/>
      <c r="NQZ39" s="539"/>
      <c r="NRA39" s="539"/>
      <c r="NRB39" s="539"/>
      <c r="NRC39" s="539"/>
      <c r="NRD39" s="539"/>
      <c r="NRE39" s="539"/>
      <c r="NRF39" s="539"/>
      <c r="NRG39" s="539"/>
      <c r="NRH39" s="539"/>
      <c r="NRI39" s="539"/>
      <c r="NRJ39" s="539"/>
      <c r="NRK39" s="539"/>
      <c r="NRL39" s="539"/>
      <c r="NRM39" s="539"/>
      <c r="NRN39" s="539"/>
      <c r="NRO39" s="539"/>
      <c r="NRP39" s="539"/>
      <c r="NRQ39" s="539"/>
      <c r="NRR39" s="539"/>
      <c r="NRS39" s="539"/>
      <c r="NRT39" s="539"/>
      <c r="NRU39" s="539"/>
      <c r="NRV39" s="539"/>
      <c r="NRW39" s="539"/>
      <c r="NRX39" s="539"/>
      <c r="NRY39" s="539"/>
      <c r="NRZ39" s="539"/>
      <c r="NSA39" s="539"/>
      <c r="NSB39" s="539"/>
      <c r="NSC39" s="539"/>
      <c r="NSD39" s="539"/>
      <c r="NSE39" s="539"/>
      <c r="NSF39" s="539"/>
      <c r="NSG39" s="539"/>
      <c r="NSH39" s="539"/>
      <c r="NSI39" s="539"/>
      <c r="NSJ39" s="539"/>
      <c r="NSK39" s="539"/>
      <c r="NSL39" s="539"/>
      <c r="NSM39" s="539"/>
      <c r="NSN39" s="539"/>
      <c r="NSO39" s="539"/>
      <c r="NSP39" s="539"/>
      <c r="NSQ39" s="539"/>
      <c r="NSR39" s="539"/>
      <c r="NSS39" s="539"/>
      <c r="NST39" s="539"/>
      <c r="NSU39" s="539"/>
      <c r="NSV39" s="539"/>
      <c r="NSW39" s="539"/>
      <c r="NSX39" s="539"/>
      <c r="NSY39" s="539"/>
      <c r="NSZ39" s="539"/>
      <c r="NTA39" s="539"/>
      <c r="NTB39" s="539"/>
      <c r="NTC39" s="539"/>
      <c r="NTD39" s="539"/>
      <c r="NTE39" s="539"/>
      <c r="NTF39" s="539"/>
      <c r="NTG39" s="539"/>
      <c r="NTH39" s="539"/>
      <c r="NTI39" s="539"/>
      <c r="NTJ39" s="539"/>
      <c r="NTK39" s="539"/>
      <c r="NTL39" s="539"/>
      <c r="NTM39" s="539"/>
      <c r="NTN39" s="539"/>
      <c r="NTO39" s="539"/>
      <c r="NTP39" s="539"/>
      <c r="NTQ39" s="539"/>
      <c r="NTR39" s="539"/>
      <c r="NTS39" s="539"/>
      <c r="NTT39" s="539"/>
      <c r="NTU39" s="539"/>
      <c r="NTV39" s="539"/>
      <c r="NTW39" s="539"/>
      <c r="NTX39" s="539"/>
      <c r="NTY39" s="539"/>
      <c r="NTZ39" s="539"/>
      <c r="NUA39" s="539"/>
      <c r="NUB39" s="539"/>
      <c r="NUC39" s="539"/>
      <c r="NUD39" s="539"/>
      <c r="NUE39" s="539"/>
      <c r="NUF39" s="539"/>
      <c r="NUG39" s="539"/>
      <c r="NUH39" s="539"/>
      <c r="NUI39" s="539"/>
      <c r="NUJ39" s="539"/>
      <c r="NUK39" s="539"/>
      <c r="NUL39" s="539"/>
      <c r="NUM39" s="539"/>
      <c r="NUN39" s="539"/>
      <c r="NUO39" s="539"/>
      <c r="NUP39" s="539"/>
      <c r="NUQ39" s="539"/>
      <c r="NUR39" s="539"/>
      <c r="NUS39" s="539"/>
      <c r="NUT39" s="539"/>
      <c r="NUU39" s="539"/>
      <c r="NUV39" s="539"/>
      <c r="NUW39" s="539"/>
      <c r="NUX39" s="539"/>
      <c r="NUY39" s="539"/>
      <c r="NUZ39" s="539"/>
      <c r="NVA39" s="539"/>
      <c r="NVB39" s="539"/>
      <c r="NVC39" s="539"/>
      <c r="NVD39" s="539"/>
      <c r="NVE39" s="539"/>
      <c r="NVF39" s="539"/>
      <c r="NVG39" s="539"/>
      <c r="NVH39" s="539"/>
      <c r="NVI39" s="539"/>
      <c r="NVJ39" s="539"/>
      <c r="NVK39" s="539"/>
      <c r="NVL39" s="539"/>
      <c r="NVM39" s="539"/>
      <c r="NVN39" s="539"/>
      <c r="NVO39" s="539"/>
      <c r="NVP39" s="539"/>
      <c r="NVQ39" s="539"/>
      <c r="NVR39" s="539"/>
      <c r="NVS39" s="539"/>
      <c r="NVT39" s="539"/>
      <c r="NVU39" s="539"/>
      <c r="NVV39" s="539"/>
      <c r="NVW39" s="539"/>
      <c r="NVX39" s="539"/>
      <c r="NVY39" s="539"/>
      <c r="NVZ39" s="539"/>
      <c r="NWA39" s="539"/>
      <c r="NWB39" s="539"/>
      <c r="NWC39" s="539"/>
      <c r="NWD39" s="539"/>
      <c r="NWE39" s="539"/>
      <c r="NWF39" s="539"/>
      <c r="NWG39" s="539"/>
      <c r="NWH39" s="539"/>
      <c r="NWI39" s="539"/>
      <c r="NWJ39" s="539"/>
      <c r="NWK39" s="539"/>
      <c r="NWL39" s="539"/>
      <c r="NWM39" s="539"/>
      <c r="NWN39" s="539"/>
      <c r="NWO39" s="539"/>
      <c r="NWP39" s="539"/>
      <c r="NWQ39" s="539"/>
      <c r="NWR39" s="539"/>
      <c r="NWS39" s="539"/>
      <c r="NWT39" s="539"/>
      <c r="NWU39" s="539"/>
      <c r="NWV39" s="539"/>
      <c r="NWW39" s="539"/>
      <c r="NWX39" s="539"/>
      <c r="NWY39" s="539"/>
      <c r="NWZ39" s="539"/>
      <c r="NXA39" s="539"/>
      <c r="NXB39" s="539"/>
      <c r="NXC39" s="539"/>
      <c r="NXD39" s="539"/>
      <c r="NXE39" s="539"/>
      <c r="NXF39" s="539"/>
      <c r="NXG39" s="539"/>
      <c r="NXH39" s="539"/>
      <c r="NXI39" s="539"/>
      <c r="NXJ39" s="539"/>
      <c r="NXK39" s="539"/>
      <c r="NXL39" s="539"/>
      <c r="NXM39" s="539"/>
      <c r="NXN39" s="539"/>
      <c r="NXO39" s="539"/>
      <c r="NXP39" s="539"/>
      <c r="NXQ39" s="539"/>
      <c r="NXR39" s="539"/>
      <c r="NXS39" s="539"/>
      <c r="NXT39" s="539"/>
      <c r="NXU39" s="539"/>
      <c r="NXV39" s="539"/>
      <c r="NXW39" s="539"/>
      <c r="NXX39" s="539"/>
      <c r="NXY39" s="539"/>
      <c r="NXZ39" s="539"/>
      <c r="NYA39" s="539"/>
      <c r="NYB39" s="539"/>
      <c r="NYC39" s="539"/>
      <c r="NYD39" s="539"/>
      <c r="NYE39" s="539"/>
      <c r="NYF39" s="539"/>
      <c r="NYG39" s="539"/>
      <c r="NYH39" s="539"/>
      <c r="NYI39" s="539"/>
      <c r="NYJ39" s="539"/>
      <c r="NYK39" s="539"/>
      <c r="NYL39" s="539"/>
      <c r="NYM39" s="539"/>
      <c r="NYN39" s="539"/>
      <c r="NYO39" s="539"/>
      <c r="NYP39" s="539"/>
      <c r="NYQ39" s="539"/>
      <c r="NYR39" s="539"/>
      <c r="NYS39" s="539"/>
      <c r="NYT39" s="539"/>
      <c r="NYU39" s="539"/>
      <c r="NYV39" s="539"/>
      <c r="NYW39" s="539"/>
      <c r="NYX39" s="539"/>
      <c r="NYY39" s="539"/>
      <c r="NYZ39" s="539"/>
      <c r="NZA39" s="539"/>
      <c r="NZB39" s="539"/>
      <c r="NZC39" s="539"/>
      <c r="NZD39" s="539"/>
      <c r="NZE39" s="539"/>
      <c r="NZF39" s="539"/>
      <c r="NZG39" s="539"/>
      <c r="NZH39" s="539"/>
      <c r="NZI39" s="539"/>
      <c r="NZJ39" s="539"/>
      <c r="NZK39" s="539"/>
      <c r="NZL39" s="539"/>
      <c r="NZM39" s="539"/>
      <c r="NZN39" s="539"/>
      <c r="NZO39" s="539"/>
      <c r="NZP39" s="539"/>
      <c r="NZQ39" s="539"/>
      <c r="NZR39" s="539"/>
      <c r="NZS39" s="539"/>
      <c r="NZT39" s="539"/>
      <c r="NZU39" s="539"/>
      <c r="NZV39" s="539"/>
      <c r="NZW39" s="539"/>
      <c r="NZX39" s="539"/>
      <c r="NZY39" s="539"/>
      <c r="NZZ39" s="539"/>
      <c r="OAA39" s="539"/>
      <c r="OAB39" s="539"/>
      <c r="OAC39" s="539"/>
      <c r="OAD39" s="539"/>
      <c r="OAE39" s="539"/>
      <c r="OAF39" s="539"/>
      <c r="OAG39" s="539"/>
      <c r="OAH39" s="539"/>
      <c r="OAI39" s="539"/>
      <c r="OAJ39" s="539"/>
      <c r="OAK39" s="539"/>
      <c r="OAL39" s="539"/>
      <c r="OAM39" s="539"/>
      <c r="OAN39" s="539"/>
      <c r="OAO39" s="539"/>
      <c r="OAP39" s="539"/>
      <c r="OAQ39" s="539"/>
      <c r="OAR39" s="539"/>
      <c r="OAS39" s="539"/>
      <c r="OAT39" s="539"/>
      <c r="OAU39" s="539"/>
      <c r="OAV39" s="539"/>
      <c r="OAW39" s="539"/>
      <c r="OAX39" s="539"/>
      <c r="OAY39" s="539"/>
      <c r="OAZ39" s="539"/>
      <c r="OBA39" s="539"/>
      <c r="OBB39" s="539"/>
      <c r="OBC39" s="539"/>
      <c r="OBD39" s="539"/>
      <c r="OBE39" s="539"/>
      <c r="OBF39" s="539"/>
      <c r="OBG39" s="539"/>
      <c r="OBH39" s="539"/>
      <c r="OBI39" s="539"/>
      <c r="OBJ39" s="539"/>
      <c r="OBK39" s="539"/>
      <c r="OBL39" s="539"/>
      <c r="OBM39" s="539"/>
      <c r="OBN39" s="539"/>
      <c r="OBO39" s="539"/>
      <c r="OBP39" s="539"/>
      <c r="OBQ39" s="539"/>
      <c r="OBR39" s="539"/>
      <c r="OBS39" s="539"/>
      <c r="OBT39" s="539"/>
      <c r="OBU39" s="539"/>
      <c r="OBV39" s="539"/>
      <c r="OBW39" s="539"/>
      <c r="OBX39" s="539"/>
      <c r="OBY39" s="539"/>
      <c r="OBZ39" s="539"/>
      <c r="OCA39" s="539"/>
      <c r="OCB39" s="539"/>
      <c r="OCC39" s="539"/>
      <c r="OCD39" s="539"/>
      <c r="OCE39" s="539"/>
      <c r="OCF39" s="539"/>
      <c r="OCG39" s="539"/>
      <c r="OCH39" s="539"/>
      <c r="OCI39" s="539"/>
      <c r="OCJ39" s="539"/>
      <c r="OCK39" s="539"/>
      <c r="OCL39" s="539"/>
      <c r="OCM39" s="539"/>
      <c r="OCN39" s="539"/>
      <c r="OCO39" s="539"/>
      <c r="OCP39" s="539"/>
      <c r="OCQ39" s="539"/>
      <c r="OCR39" s="539"/>
      <c r="OCS39" s="539"/>
      <c r="OCT39" s="539"/>
      <c r="OCU39" s="539"/>
      <c r="OCV39" s="539"/>
      <c r="OCW39" s="539"/>
      <c r="OCX39" s="539"/>
      <c r="OCY39" s="539"/>
      <c r="OCZ39" s="539"/>
      <c r="ODA39" s="539"/>
      <c r="ODB39" s="539"/>
      <c r="ODC39" s="539"/>
      <c r="ODD39" s="539"/>
      <c r="ODE39" s="539"/>
      <c r="ODF39" s="539"/>
      <c r="ODG39" s="539"/>
      <c r="ODH39" s="539"/>
      <c r="ODI39" s="539"/>
      <c r="ODJ39" s="539"/>
      <c r="ODK39" s="539"/>
      <c r="ODL39" s="539"/>
      <c r="ODM39" s="539"/>
      <c r="ODN39" s="539"/>
      <c r="ODO39" s="539"/>
      <c r="ODP39" s="539"/>
      <c r="ODQ39" s="539"/>
      <c r="ODR39" s="539"/>
      <c r="ODS39" s="539"/>
      <c r="ODT39" s="539"/>
      <c r="ODU39" s="539"/>
      <c r="ODV39" s="539"/>
      <c r="ODW39" s="539"/>
      <c r="ODX39" s="539"/>
      <c r="ODY39" s="539"/>
      <c r="ODZ39" s="539"/>
      <c r="OEA39" s="539"/>
      <c r="OEB39" s="539"/>
      <c r="OEC39" s="539"/>
      <c r="OED39" s="539"/>
      <c r="OEE39" s="539"/>
      <c r="OEF39" s="539"/>
      <c r="OEG39" s="539"/>
      <c r="OEH39" s="539"/>
      <c r="OEI39" s="539"/>
      <c r="OEJ39" s="539"/>
      <c r="OEK39" s="539"/>
      <c r="OEL39" s="539"/>
      <c r="OEM39" s="539"/>
      <c r="OEN39" s="539"/>
      <c r="OEO39" s="539"/>
      <c r="OEP39" s="539"/>
      <c r="OEQ39" s="539"/>
      <c r="OER39" s="539"/>
      <c r="OES39" s="539"/>
      <c r="OET39" s="539"/>
      <c r="OEU39" s="539"/>
      <c r="OEV39" s="539"/>
      <c r="OEW39" s="539"/>
      <c r="OEX39" s="539"/>
      <c r="OEY39" s="539"/>
      <c r="OEZ39" s="539"/>
      <c r="OFA39" s="539"/>
      <c r="OFB39" s="539"/>
      <c r="OFC39" s="539"/>
      <c r="OFD39" s="539"/>
      <c r="OFE39" s="539"/>
      <c r="OFF39" s="539"/>
      <c r="OFG39" s="539"/>
      <c r="OFH39" s="539"/>
      <c r="OFI39" s="539"/>
      <c r="OFJ39" s="539"/>
      <c r="OFK39" s="539"/>
      <c r="OFL39" s="539"/>
      <c r="OFM39" s="539"/>
      <c r="OFN39" s="539"/>
      <c r="OFO39" s="539"/>
      <c r="OFP39" s="539"/>
      <c r="OFQ39" s="539"/>
      <c r="OFR39" s="539"/>
      <c r="OFS39" s="539"/>
      <c r="OFT39" s="539"/>
      <c r="OFU39" s="539"/>
      <c r="OFV39" s="539"/>
      <c r="OFW39" s="539"/>
      <c r="OFX39" s="539"/>
      <c r="OFY39" s="539"/>
      <c r="OFZ39" s="539"/>
      <c r="OGA39" s="539"/>
      <c r="OGB39" s="539"/>
      <c r="OGC39" s="539"/>
      <c r="OGD39" s="539"/>
      <c r="OGE39" s="539"/>
      <c r="OGF39" s="539"/>
      <c r="OGG39" s="539"/>
      <c r="OGH39" s="539"/>
      <c r="OGI39" s="539"/>
      <c r="OGJ39" s="539"/>
      <c r="OGK39" s="539"/>
      <c r="OGL39" s="539"/>
      <c r="OGM39" s="539"/>
      <c r="OGN39" s="539"/>
      <c r="OGO39" s="539"/>
      <c r="OGP39" s="539"/>
      <c r="OGQ39" s="539"/>
      <c r="OGR39" s="539"/>
      <c r="OGS39" s="539"/>
      <c r="OGT39" s="539"/>
      <c r="OGU39" s="539"/>
      <c r="OGV39" s="539"/>
      <c r="OGW39" s="539"/>
      <c r="OGX39" s="539"/>
      <c r="OGY39" s="539"/>
      <c r="OGZ39" s="539"/>
      <c r="OHA39" s="539"/>
      <c r="OHB39" s="539"/>
      <c r="OHC39" s="539"/>
      <c r="OHD39" s="539"/>
      <c r="OHE39" s="539"/>
      <c r="OHF39" s="539"/>
      <c r="OHG39" s="539"/>
      <c r="OHH39" s="539"/>
      <c r="OHI39" s="539"/>
      <c r="OHJ39" s="539"/>
      <c r="OHK39" s="539"/>
      <c r="OHL39" s="539"/>
      <c r="OHM39" s="539"/>
      <c r="OHN39" s="539"/>
      <c r="OHO39" s="539"/>
      <c r="OHP39" s="539"/>
      <c r="OHQ39" s="539"/>
      <c r="OHR39" s="539"/>
      <c r="OHS39" s="539"/>
      <c r="OHT39" s="539"/>
      <c r="OHU39" s="539"/>
      <c r="OHV39" s="539"/>
      <c r="OHW39" s="539"/>
      <c r="OHX39" s="539"/>
      <c r="OHY39" s="539"/>
      <c r="OHZ39" s="539"/>
      <c r="OIA39" s="539"/>
      <c r="OIB39" s="539"/>
      <c r="OIC39" s="539"/>
      <c r="OID39" s="539"/>
      <c r="OIE39" s="539"/>
      <c r="OIF39" s="539"/>
      <c r="OIG39" s="539"/>
      <c r="OIH39" s="539"/>
      <c r="OII39" s="539"/>
      <c r="OIJ39" s="539"/>
      <c r="OIK39" s="539"/>
      <c r="OIL39" s="539"/>
      <c r="OIM39" s="539"/>
      <c r="OIN39" s="539"/>
      <c r="OIO39" s="539"/>
      <c r="OIP39" s="539"/>
      <c r="OIQ39" s="539"/>
      <c r="OIR39" s="539"/>
      <c r="OIS39" s="539"/>
      <c r="OIT39" s="539"/>
      <c r="OIU39" s="539"/>
      <c r="OIV39" s="539"/>
      <c r="OIW39" s="539"/>
      <c r="OIX39" s="539"/>
      <c r="OIY39" s="539"/>
      <c r="OIZ39" s="539"/>
      <c r="OJA39" s="539"/>
      <c r="OJB39" s="539"/>
      <c r="OJC39" s="539"/>
      <c r="OJD39" s="539"/>
      <c r="OJE39" s="539"/>
      <c r="OJF39" s="539"/>
      <c r="OJG39" s="539"/>
      <c r="OJH39" s="539"/>
      <c r="OJI39" s="539"/>
      <c r="OJJ39" s="539"/>
      <c r="OJK39" s="539"/>
      <c r="OJL39" s="539"/>
      <c r="OJM39" s="539"/>
      <c r="OJN39" s="539"/>
      <c r="OJO39" s="539"/>
      <c r="OJP39" s="539"/>
      <c r="OJQ39" s="539"/>
      <c r="OJR39" s="539"/>
      <c r="OJS39" s="539"/>
      <c r="OJT39" s="539"/>
      <c r="OJU39" s="539"/>
      <c r="OJV39" s="539"/>
      <c r="OJW39" s="539"/>
      <c r="OJX39" s="539"/>
      <c r="OJY39" s="539"/>
      <c r="OJZ39" s="539"/>
      <c r="OKA39" s="539"/>
      <c r="OKB39" s="539"/>
      <c r="OKC39" s="539"/>
      <c r="OKD39" s="539"/>
      <c r="OKE39" s="539"/>
      <c r="OKF39" s="539"/>
      <c r="OKG39" s="539"/>
      <c r="OKH39" s="539"/>
      <c r="OKI39" s="539"/>
      <c r="OKJ39" s="539"/>
      <c r="OKK39" s="539"/>
      <c r="OKL39" s="539"/>
      <c r="OKM39" s="539"/>
      <c r="OKN39" s="539"/>
      <c r="OKO39" s="539"/>
      <c r="OKP39" s="539"/>
      <c r="OKQ39" s="539"/>
      <c r="OKR39" s="539"/>
      <c r="OKS39" s="539"/>
      <c r="OKT39" s="539"/>
      <c r="OKU39" s="539"/>
      <c r="OKV39" s="539"/>
      <c r="OKW39" s="539"/>
      <c r="OKX39" s="539"/>
      <c r="OKY39" s="539"/>
      <c r="OKZ39" s="539"/>
      <c r="OLA39" s="539"/>
      <c r="OLB39" s="539"/>
      <c r="OLC39" s="539"/>
      <c r="OLD39" s="539"/>
      <c r="OLE39" s="539"/>
      <c r="OLF39" s="539"/>
      <c r="OLG39" s="539"/>
      <c r="OLH39" s="539"/>
      <c r="OLI39" s="539"/>
      <c r="OLJ39" s="539"/>
      <c r="OLK39" s="539"/>
      <c r="OLL39" s="539"/>
      <c r="OLM39" s="539"/>
      <c r="OLN39" s="539"/>
      <c r="OLO39" s="539"/>
      <c r="OLP39" s="539"/>
      <c r="OLQ39" s="539"/>
      <c r="OLR39" s="539"/>
      <c r="OLS39" s="539"/>
      <c r="OLT39" s="539"/>
      <c r="OLU39" s="539"/>
      <c r="OLV39" s="539"/>
      <c r="OLW39" s="539"/>
      <c r="OLX39" s="539"/>
      <c r="OLY39" s="539"/>
      <c r="OLZ39" s="539"/>
      <c r="OMA39" s="539"/>
      <c r="OMB39" s="539"/>
      <c r="OMC39" s="539"/>
      <c r="OMD39" s="539"/>
      <c r="OME39" s="539"/>
      <c r="OMF39" s="539"/>
      <c r="OMG39" s="539"/>
      <c r="OMH39" s="539"/>
      <c r="OMI39" s="539"/>
      <c r="OMJ39" s="539"/>
      <c r="OMK39" s="539"/>
      <c r="OML39" s="539"/>
      <c r="OMM39" s="539"/>
      <c r="OMN39" s="539"/>
      <c r="OMO39" s="539"/>
      <c r="OMP39" s="539"/>
      <c r="OMQ39" s="539"/>
      <c r="OMR39" s="539"/>
      <c r="OMS39" s="539"/>
      <c r="OMT39" s="539"/>
      <c r="OMU39" s="539"/>
      <c r="OMV39" s="539"/>
      <c r="OMW39" s="539"/>
      <c r="OMX39" s="539"/>
      <c r="OMY39" s="539"/>
      <c r="OMZ39" s="539"/>
      <c r="ONA39" s="539"/>
      <c r="ONB39" s="539"/>
      <c r="ONC39" s="539"/>
      <c r="OND39" s="539"/>
      <c r="ONE39" s="539"/>
      <c r="ONF39" s="539"/>
      <c r="ONG39" s="539"/>
      <c r="ONH39" s="539"/>
      <c r="ONI39" s="539"/>
      <c r="ONJ39" s="539"/>
      <c r="ONK39" s="539"/>
      <c r="ONL39" s="539"/>
      <c r="ONM39" s="539"/>
      <c r="ONN39" s="539"/>
      <c r="ONO39" s="539"/>
      <c r="ONP39" s="539"/>
      <c r="ONQ39" s="539"/>
      <c r="ONR39" s="539"/>
      <c r="ONS39" s="539"/>
      <c r="ONT39" s="539"/>
      <c r="ONU39" s="539"/>
      <c r="ONV39" s="539"/>
      <c r="ONW39" s="539"/>
      <c r="ONX39" s="539"/>
      <c r="ONY39" s="539"/>
      <c r="ONZ39" s="539"/>
      <c r="OOA39" s="539"/>
      <c r="OOB39" s="539"/>
      <c r="OOC39" s="539"/>
      <c r="OOD39" s="539"/>
      <c r="OOE39" s="539"/>
      <c r="OOF39" s="539"/>
      <c r="OOG39" s="539"/>
      <c r="OOH39" s="539"/>
      <c r="OOI39" s="539"/>
      <c r="OOJ39" s="539"/>
      <c r="OOK39" s="539"/>
      <c r="OOL39" s="539"/>
      <c r="OOM39" s="539"/>
      <c r="OON39" s="539"/>
      <c r="OOO39" s="539"/>
      <c r="OOP39" s="539"/>
      <c r="OOQ39" s="539"/>
      <c r="OOR39" s="539"/>
      <c r="OOS39" s="539"/>
      <c r="OOT39" s="539"/>
      <c r="OOU39" s="539"/>
      <c r="OOV39" s="539"/>
      <c r="OOW39" s="539"/>
      <c r="OOX39" s="539"/>
      <c r="OOY39" s="539"/>
      <c r="OOZ39" s="539"/>
      <c r="OPA39" s="539"/>
      <c r="OPB39" s="539"/>
      <c r="OPC39" s="539"/>
      <c r="OPD39" s="539"/>
      <c r="OPE39" s="539"/>
      <c r="OPF39" s="539"/>
      <c r="OPG39" s="539"/>
      <c r="OPH39" s="539"/>
      <c r="OPI39" s="539"/>
      <c r="OPJ39" s="539"/>
      <c r="OPK39" s="539"/>
      <c r="OPL39" s="539"/>
      <c r="OPM39" s="539"/>
      <c r="OPN39" s="539"/>
      <c r="OPO39" s="539"/>
      <c r="OPP39" s="539"/>
      <c r="OPQ39" s="539"/>
      <c r="OPR39" s="539"/>
      <c r="OPS39" s="539"/>
      <c r="OPT39" s="539"/>
      <c r="OPU39" s="539"/>
      <c r="OPV39" s="539"/>
      <c r="OPW39" s="539"/>
      <c r="OPX39" s="539"/>
      <c r="OPY39" s="539"/>
      <c r="OPZ39" s="539"/>
      <c r="OQA39" s="539"/>
      <c r="OQB39" s="539"/>
      <c r="OQC39" s="539"/>
      <c r="OQD39" s="539"/>
      <c r="OQE39" s="539"/>
      <c r="OQF39" s="539"/>
      <c r="OQG39" s="539"/>
      <c r="OQH39" s="539"/>
      <c r="OQI39" s="539"/>
      <c r="OQJ39" s="539"/>
      <c r="OQK39" s="539"/>
      <c r="OQL39" s="539"/>
      <c r="OQM39" s="539"/>
      <c r="OQN39" s="539"/>
      <c r="OQO39" s="539"/>
      <c r="OQP39" s="539"/>
      <c r="OQQ39" s="539"/>
      <c r="OQR39" s="539"/>
      <c r="OQS39" s="539"/>
      <c r="OQT39" s="539"/>
      <c r="OQU39" s="539"/>
      <c r="OQV39" s="539"/>
      <c r="OQW39" s="539"/>
      <c r="OQX39" s="539"/>
      <c r="OQY39" s="539"/>
      <c r="OQZ39" s="539"/>
      <c r="ORA39" s="539"/>
      <c r="ORB39" s="539"/>
      <c r="ORC39" s="539"/>
      <c r="ORD39" s="539"/>
      <c r="ORE39" s="539"/>
      <c r="ORF39" s="539"/>
      <c r="ORG39" s="539"/>
      <c r="ORH39" s="539"/>
      <c r="ORI39" s="539"/>
      <c r="ORJ39" s="539"/>
      <c r="ORK39" s="539"/>
      <c r="ORL39" s="539"/>
      <c r="ORM39" s="539"/>
      <c r="ORN39" s="539"/>
      <c r="ORO39" s="539"/>
      <c r="ORP39" s="539"/>
      <c r="ORQ39" s="539"/>
      <c r="ORR39" s="539"/>
      <c r="ORS39" s="539"/>
      <c r="ORT39" s="539"/>
      <c r="ORU39" s="539"/>
      <c r="ORV39" s="539"/>
      <c r="ORW39" s="539"/>
      <c r="ORX39" s="539"/>
      <c r="ORY39" s="539"/>
      <c r="ORZ39" s="539"/>
      <c r="OSA39" s="539"/>
      <c r="OSB39" s="539"/>
      <c r="OSC39" s="539"/>
      <c r="OSD39" s="539"/>
      <c r="OSE39" s="539"/>
      <c r="OSF39" s="539"/>
      <c r="OSG39" s="539"/>
      <c r="OSH39" s="539"/>
      <c r="OSI39" s="539"/>
      <c r="OSJ39" s="539"/>
      <c r="OSK39" s="539"/>
      <c r="OSL39" s="539"/>
      <c r="OSM39" s="539"/>
      <c r="OSN39" s="539"/>
      <c r="OSO39" s="539"/>
      <c r="OSP39" s="539"/>
      <c r="OSQ39" s="539"/>
      <c r="OSR39" s="539"/>
      <c r="OSS39" s="539"/>
      <c r="OST39" s="539"/>
      <c r="OSU39" s="539"/>
      <c r="OSV39" s="539"/>
      <c r="OSW39" s="539"/>
      <c r="OSX39" s="539"/>
      <c r="OSY39" s="539"/>
      <c r="OSZ39" s="539"/>
      <c r="OTA39" s="539"/>
      <c r="OTB39" s="539"/>
      <c r="OTC39" s="539"/>
      <c r="OTD39" s="539"/>
      <c r="OTE39" s="539"/>
      <c r="OTF39" s="539"/>
      <c r="OTG39" s="539"/>
      <c r="OTH39" s="539"/>
      <c r="OTI39" s="539"/>
      <c r="OTJ39" s="539"/>
      <c r="OTK39" s="539"/>
      <c r="OTL39" s="539"/>
      <c r="OTM39" s="539"/>
      <c r="OTN39" s="539"/>
      <c r="OTO39" s="539"/>
      <c r="OTP39" s="539"/>
      <c r="OTQ39" s="539"/>
      <c r="OTR39" s="539"/>
      <c r="OTS39" s="539"/>
      <c r="OTT39" s="539"/>
      <c r="OTU39" s="539"/>
      <c r="OTV39" s="539"/>
      <c r="OTW39" s="539"/>
      <c r="OTX39" s="539"/>
      <c r="OTY39" s="539"/>
      <c r="OTZ39" s="539"/>
      <c r="OUA39" s="539"/>
      <c r="OUB39" s="539"/>
      <c r="OUC39" s="539"/>
      <c r="OUD39" s="539"/>
      <c r="OUE39" s="539"/>
      <c r="OUF39" s="539"/>
      <c r="OUG39" s="539"/>
      <c r="OUH39" s="539"/>
      <c r="OUI39" s="539"/>
      <c r="OUJ39" s="539"/>
      <c r="OUK39" s="539"/>
      <c r="OUL39" s="539"/>
      <c r="OUM39" s="539"/>
      <c r="OUN39" s="539"/>
      <c r="OUO39" s="539"/>
      <c r="OUP39" s="539"/>
      <c r="OUQ39" s="539"/>
      <c r="OUR39" s="539"/>
      <c r="OUS39" s="539"/>
      <c r="OUT39" s="539"/>
      <c r="OUU39" s="539"/>
      <c r="OUV39" s="539"/>
      <c r="OUW39" s="539"/>
      <c r="OUX39" s="539"/>
      <c r="OUY39" s="539"/>
      <c r="OUZ39" s="539"/>
      <c r="OVA39" s="539"/>
      <c r="OVB39" s="539"/>
      <c r="OVC39" s="539"/>
      <c r="OVD39" s="539"/>
      <c r="OVE39" s="539"/>
      <c r="OVF39" s="539"/>
      <c r="OVG39" s="539"/>
      <c r="OVH39" s="539"/>
      <c r="OVI39" s="539"/>
      <c r="OVJ39" s="539"/>
      <c r="OVK39" s="539"/>
      <c r="OVL39" s="539"/>
      <c r="OVM39" s="539"/>
      <c r="OVN39" s="539"/>
      <c r="OVO39" s="539"/>
      <c r="OVP39" s="539"/>
      <c r="OVQ39" s="539"/>
      <c r="OVR39" s="539"/>
      <c r="OVS39" s="539"/>
      <c r="OVT39" s="539"/>
      <c r="OVU39" s="539"/>
      <c r="OVV39" s="539"/>
      <c r="OVW39" s="539"/>
      <c r="OVX39" s="539"/>
      <c r="OVY39" s="539"/>
      <c r="OVZ39" s="539"/>
      <c r="OWA39" s="539"/>
      <c r="OWB39" s="539"/>
      <c r="OWC39" s="539"/>
      <c r="OWD39" s="539"/>
      <c r="OWE39" s="539"/>
      <c r="OWF39" s="539"/>
      <c r="OWG39" s="539"/>
      <c r="OWH39" s="539"/>
      <c r="OWI39" s="539"/>
      <c r="OWJ39" s="539"/>
      <c r="OWK39" s="539"/>
      <c r="OWL39" s="539"/>
      <c r="OWM39" s="539"/>
      <c r="OWN39" s="539"/>
      <c r="OWO39" s="539"/>
      <c r="OWP39" s="539"/>
      <c r="OWQ39" s="539"/>
      <c r="OWR39" s="539"/>
      <c r="OWS39" s="539"/>
      <c r="OWT39" s="539"/>
      <c r="OWU39" s="539"/>
      <c r="OWV39" s="539"/>
      <c r="OWW39" s="539"/>
      <c r="OWX39" s="539"/>
      <c r="OWY39" s="539"/>
      <c r="OWZ39" s="539"/>
      <c r="OXA39" s="539"/>
      <c r="OXB39" s="539"/>
      <c r="OXC39" s="539"/>
      <c r="OXD39" s="539"/>
      <c r="OXE39" s="539"/>
      <c r="OXF39" s="539"/>
      <c r="OXG39" s="539"/>
      <c r="OXH39" s="539"/>
      <c r="OXI39" s="539"/>
      <c r="OXJ39" s="539"/>
      <c r="OXK39" s="539"/>
      <c r="OXL39" s="539"/>
      <c r="OXM39" s="539"/>
      <c r="OXN39" s="539"/>
      <c r="OXO39" s="539"/>
      <c r="OXP39" s="539"/>
      <c r="OXQ39" s="539"/>
      <c r="OXR39" s="539"/>
      <c r="OXS39" s="539"/>
      <c r="OXT39" s="539"/>
      <c r="OXU39" s="539"/>
      <c r="OXV39" s="539"/>
      <c r="OXW39" s="539"/>
      <c r="OXX39" s="539"/>
      <c r="OXY39" s="539"/>
      <c r="OXZ39" s="539"/>
      <c r="OYA39" s="539"/>
      <c r="OYB39" s="539"/>
      <c r="OYC39" s="539"/>
      <c r="OYD39" s="539"/>
      <c r="OYE39" s="539"/>
      <c r="OYF39" s="539"/>
      <c r="OYG39" s="539"/>
      <c r="OYH39" s="539"/>
      <c r="OYI39" s="539"/>
      <c r="OYJ39" s="539"/>
      <c r="OYK39" s="539"/>
      <c r="OYL39" s="539"/>
      <c r="OYM39" s="539"/>
      <c r="OYN39" s="539"/>
      <c r="OYO39" s="539"/>
      <c r="OYP39" s="539"/>
      <c r="OYQ39" s="539"/>
      <c r="OYR39" s="539"/>
      <c r="OYS39" s="539"/>
      <c r="OYT39" s="539"/>
      <c r="OYU39" s="539"/>
      <c r="OYV39" s="539"/>
      <c r="OYW39" s="539"/>
      <c r="OYX39" s="539"/>
      <c r="OYY39" s="539"/>
      <c r="OYZ39" s="539"/>
      <c r="OZA39" s="539"/>
      <c r="OZB39" s="539"/>
      <c r="OZC39" s="539"/>
      <c r="OZD39" s="539"/>
      <c r="OZE39" s="539"/>
      <c r="OZF39" s="539"/>
      <c r="OZG39" s="539"/>
      <c r="OZH39" s="539"/>
      <c r="OZI39" s="539"/>
      <c r="OZJ39" s="539"/>
      <c r="OZK39" s="539"/>
      <c r="OZL39" s="539"/>
      <c r="OZM39" s="539"/>
      <c r="OZN39" s="539"/>
      <c r="OZO39" s="539"/>
      <c r="OZP39" s="539"/>
      <c r="OZQ39" s="539"/>
      <c r="OZR39" s="539"/>
      <c r="OZS39" s="539"/>
      <c r="OZT39" s="539"/>
      <c r="OZU39" s="539"/>
      <c r="OZV39" s="539"/>
      <c r="OZW39" s="539"/>
      <c r="OZX39" s="539"/>
      <c r="OZY39" s="539"/>
      <c r="OZZ39" s="539"/>
      <c r="PAA39" s="539"/>
      <c r="PAB39" s="539"/>
      <c r="PAC39" s="539"/>
      <c r="PAD39" s="539"/>
      <c r="PAE39" s="539"/>
      <c r="PAF39" s="539"/>
      <c r="PAG39" s="539"/>
      <c r="PAH39" s="539"/>
      <c r="PAI39" s="539"/>
      <c r="PAJ39" s="539"/>
      <c r="PAK39" s="539"/>
      <c r="PAL39" s="539"/>
      <c r="PAM39" s="539"/>
      <c r="PAN39" s="539"/>
      <c r="PAO39" s="539"/>
      <c r="PAP39" s="539"/>
      <c r="PAQ39" s="539"/>
      <c r="PAR39" s="539"/>
      <c r="PAS39" s="539"/>
      <c r="PAT39" s="539"/>
      <c r="PAU39" s="539"/>
      <c r="PAV39" s="539"/>
      <c r="PAW39" s="539"/>
      <c r="PAX39" s="539"/>
      <c r="PAY39" s="539"/>
      <c r="PAZ39" s="539"/>
      <c r="PBA39" s="539"/>
      <c r="PBB39" s="539"/>
      <c r="PBC39" s="539"/>
      <c r="PBD39" s="539"/>
      <c r="PBE39" s="539"/>
      <c r="PBF39" s="539"/>
      <c r="PBG39" s="539"/>
      <c r="PBH39" s="539"/>
      <c r="PBI39" s="539"/>
      <c r="PBJ39" s="539"/>
      <c r="PBK39" s="539"/>
      <c r="PBL39" s="539"/>
      <c r="PBM39" s="539"/>
      <c r="PBN39" s="539"/>
      <c r="PBO39" s="539"/>
      <c r="PBP39" s="539"/>
      <c r="PBQ39" s="539"/>
      <c r="PBR39" s="539"/>
      <c r="PBS39" s="539"/>
      <c r="PBT39" s="539"/>
      <c r="PBU39" s="539"/>
      <c r="PBV39" s="539"/>
      <c r="PBW39" s="539"/>
      <c r="PBX39" s="539"/>
      <c r="PBY39" s="539"/>
      <c r="PBZ39" s="539"/>
      <c r="PCA39" s="539"/>
      <c r="PCB39" s="539"/>
      <c r="PCC39" s="539"/>
      <c r="PCD39" s="539"/>
      <c r="PCE39" s="539"/>
      <c r="PCF39" s="539"/>
      <c r="PCG39" s="539"/>
      <c r="PCH39" s="539"/>
      <c r="PCI39" s="539"/>
      <c r="PCJ39" s="539"/>
      <c r="PCK39" s="539"/>
      <c r="PCL39" s="539"/>
      <c r="PCM39" s="539"/>
      <c r="PCN39" s="539"/>
      <c r="PCO39" s="539"/>
      <c r="PCP39" s="539"/>
      <c r="PCQ39" s="539"/>
      <c r="PCR39" s="539"/>
      <c r="PCS39" s="539"/>
      <c r="PCT39" s="539"/>
      <c r="PCU39" s="539"/>
      <c r="PCV39" s="539"/>
      <c r="PCW39" s="539"/>
      <c r="PCX39" s="539"/>
      <c r="PCY39" s="539"/>
      <c r="PCZ39" s="539"/>
      <c r="PDA39" s="539"/>
      <c r="PDB39" s="539"/>
      <c r="PDC39" s="539"/>
      <c r="PDD39" s="539"/>
      <c r="PDE39" s="539"/>
      <c r="PDF39" s="539"/>
      <c r="PDG39" s="539"/>
      <c r="PDH39" s="539"/>
      <c r="PDI39" s="539"/>
      <c r="PDJ39" s="539"/>
      <c r="PDK39" s="539"/>
      <c r="PDL39" s="539"/>
      <c r="PDM39" s="539"/>
      <c r="PDN39" s="539"/>
      <c r="PDO39" s="539"/>
      <c r="PDP39" s="539"/>
      <c r="PDQ39" s="539"/>
      <c r="PDR39" s="539"/>
      <c r="PDS39" s="539"/>
      <c r="PDT39" s="539"/>
      <c r="PDU39" s="539"/>
      <c r="PDV39" s="539"/>
      <c r="PDW39" s="539"/>
      <c r="PDX39" s="539"/>
      <c r="PDY39" s="539"/>
      <c r="PDZ39" s="539"/>
      <c r="PEA39" s="539"/>
      <c r="PEB39" s="539"/>
      <c r="PEC39" s="539"/>
      <c r="PED39" s="539"/>
      <c r="PEE39" s="539"/>
      <c r="PEF39" s="539"/>
      <c r="PEG39" s="539"/>
      <c r="PEH39" s="539"/>
      <c r="PEI39" s="539"/>
      <c r="PEJ39" s="539"/>
      <c r="PEK39" s="539"/>
      <c r="PEL39" s="539"/>
      <c r="PEM39" s="539"/>
      <c r="PEN39" s="539"/>
      <c r="PEO39" s="539"/>
      <c r="PEP39" s="539"/>
      <c r="PEQ39" s="539"/>
      <c r="PER39" s="539"/>
      <c r="PES39" s="539"/>
      <c r="PET39" s="539"/>
      <c r="PEU39" s="539"/>
      <c r="PEV39" s="539"/>
      <c r="PEW39" s="539"/>
      <c r="PEX39" s="539"/>
      <c r="PEY39" s="539"/>
      <c r="PEZ39" s="539"/>
      <c r="PFA39" s="539"/>
      <c r="PFB39" s="539"/>
      <c r="PFC39" s="539"/>
      <c r="PFD39" s="539"/>
      <c r="PFE39" s="539"/>
      <c r="PFF39" s="539"/>
      <c r="PFG39" s="539"/>
      <c r="PFH39" s="539"/>
      <c r="PFI39" s="539"/>
      <c r="PFJ39" s="539"/>
      <c r="PFK39" s="539"/>
      <c r="PFL39" s="539"/>
      <c r="PFM39" s="539"/>
      <c r="PFN39" s="539"/>
      <c r="PFO39" s="539"/>
      <c r="PFP39" s="539"/>
      <c r="PFQ39" s="539"/>
      <c r="PFR39" s="539"/>
      <c r="PFS39" s="539"/>
      <c r="PFT39" s="539"/>
      <c r="PFU39" s="539"/>
      <c r="PFV39" s="539"/>
      <c r="PFW39" s="539"/>
      <c r="PFX39" s="539"/>
      <c r="PFY39" s="539"/>
      <c r="PFZ39" s="539"/>
      <c r="PGA39" s="539"/>
      <c r="PGB39" s="539"/>
      <c r="PGC39" s="539"/>
      <c r="PGD39" s="539"/>
      <c r="PGE39" s="539"/>
      <c r="PGF39" s="539"/>
      <c r="PGG39" s="539"/>
      <c r="PGH39" s="539"/>
      <c r="PGI39" s="539"/>
      <c r="PGJ39" s="539"/>
      <c r="PGK39" s="539"/>
      <c r="PGL39" s="539"/>
      <c r="PGM39" s="539"/>
      <c r="PGN39" s="539"/>
      <c r="PGO39" s="539"/>
      <c r="PGP39" s="539"/>
      <c r="PGQ39" s="539"/>
      <c r="PGR39" s="539"/>
      <c r="PGS39" s="539"/>
      <c r="PGT39" s="539"/>
      <c r="PGU39" s="539"/>
      <c r="PGV39" s="539"/>
      <c r="PGW39" s="539"/>
      <c r="PGX39" s="539"/>
      <c r="PGY39" s="539"/>
      <c r="PGZ39" s="539"/>
      <c r="PHA39" s="539"/>
      <c r="PHB39" s="539"/>
      <c r="PHC39" s="539"/>
      <c r="PHD39" s="539"/>
      <c r="PHE39" s="539"/>
      <c r="PHF39" s="539"/>
      <c r="PHG39" s="539"/>
      <c r="PHH39" s="539"/>
      <c r="PHI39" s="539"/>
      <c r="PHJ39" s="539"/>
      <c r="PHK39" s="539"/>
      <c r="PHL39" s="539"/>
      <c r="PHM39" s="539"/>
      <c r="PHN39" s="539"/>
      <c r="PHO39" s="539"/>
      <c r="PHP39" s="539"/>
      <c r="PHQ39" s="539"/>
      <c r="PHR39" s="539"/>
      <c r="PHS39" s="539"/>
      <c r="PHT39" s="539"/>
      <c r="PHU39" s="539"/>
      <c r="PHV39" s="539"/>
      <c r="PHW39" s="539"/>
      <c r="PHX39" s="539"/>
      <c r="PHY39" s="539"/>
      <c r="PHZ39" s="539"/>
      <c r="PIA39" s="539"/>
      <c r="PIB39" s="539"/>
      <c r="PIC39" s="539"/>
      <c r="PID39" s="539"/>
      <c r="PIE39" s="539"/>
      <c r="PIF39" s="539"/>
      <c r="PIG39" s="539"/>
      <c r="PIH39" s="539"/>
      <c r="PII39" s="539"/>
      <c r="PIJ39" s="539"/>
      <c r="PIK39" s="539"/>
      <c r="PIL39" s="539"/>
      <c r="PIM39" s="539"/>
      <c r="PIN39" s="539"/>
      <c r="PIO39" s="539"/>
      <c r="PIP39" s="539"/>
      <c r="PIQ39" s="539"/>
      <c r="PIR39" s="539"/>
      <c r="PIS39" s="539"/>
      <c r="PIT39" s="539"/>
      <c r="PIU39" s="539"/>
      <c r="PIV39" s="539"/>
      <c r="PIW39" s="539"/>
      <c r="PIX39" s="539"/>
      <c r="PIY39" s="539"/>
      <c r="PIZ39" s="539"/>
      <c r="PJA39" s="539"/>
      <c r="PJB39" s="539"/>
      <c r="PJC39" s="539"/>
      <c r="PJD39" s="539"/>
      <c r="PJE39" s="539"/>
      <c r="PJF39" s="539"/>
      <c r="PJG39" s="539"/>
      <c r="PJH39" s="539"/>
      <c r="PJI39" s="539"/>
      <c r="PJJ39" s="539"/>
      <c r="PJK39" s="539"/>
      <c r="PJL39" s="539"/>
      <c r="PJM39" s="539"/>
      <c r="PJN39" s="539"/>
      <c r="PJO39" s="539"/>
      <c r="PJP39" s="539"/>
      <c r="PJQ39" s="539"/>
      <c r="PJR39" s="539"/>
      <c r="PJS39" s="539"/>
      <c r="PJT39" s="539"/>
      <c r="PJU39" s="539"/>
      <c r="PJV39" s="539"/>
      <c r="PJW39" s="539"/>
      <c r="PJX39" s="539"/>
      <c r="PJY39" s="539"/>
      <c r="PJZ39" s="539"/>
      <c r="PKA39" s="539"/>
      <c r="PKB39" s="539"/>
      <c r="PKC39" s="539"/>
      <c r="PKD39" s="539"/>
      <c r="PKE39" s="539"/>
      <c r="PKF39" s="539"/>
      <c r="PKG39" s="539"/>
      <c r="PKH39" s="539"/>
      <c r="PKI39" s="539"/>
      <c r="PKJ39" s="539"/>
      <c r="PKK39" s="539"/>
      <c r="PKL39" s="539"/>
      <c r="PKM39" s="539"/>
      <c r="PKN39" s="539"/>
      <c r="PKO39" s="539"/>
      <c r="PKP39" s="539"/>
      <c r="PKQ39" s="539"/>
      <c r="PKR39" s="539"/>
      <c r="PKS39" s="539"/>
      <c r="PKT39" s="539"/>
      <c r="PKU39" s="539"/>
      <c r="PKV39" s="539"/>
      <c r="PKW39" s="539"/>
      <c r="PKX39" s="539"/>
      <c r="PKY39" s="539"/>
      <c r="PKZ39" s="539"/>
      <c r="PLA39" s="539"/>
      <c r="PLB39" s="539"/>
      <c r="PLC39" s="539"/>
      <c r="PLD39" s="539"/>
      <c r="PLE39" s="539"/>
      <c r="PLF39" s="539"/>
      <c r="PLG39" s="539"/>
      <c r="PLH39" s="539"/>
      <c r="PLI39" s="539"/>
      <c r="PLJ39" s="539"/>
      <c r="PLK39" s="539"/>
      <c r="PLL39" s="539"/>
      <c r="PLM39" s="539"/>
      <c r="PLN39" s="539"/>
      <c r="PLO39" s="539"/>
      <c r="PLP39" s="539"/>
      <c r="PLQ39" s="539"/>
      <c r="PLR39" s="539"/>
      <c r="PLS39" s="539"/>
      <c r="PLT39" s="539"/>
      <c r="PLU39" s="539"/>
      <c r="PLV39" s="539"/>
      <c r="PLW39" s="539"/>
      <c r="PLX39" s="539"/>
      <c r="PLY39" s="539"/>
      <c r="PLZ39" s="539"/>
      <c r="PMA39" s="539"/>
      <c r="PMB39" s="539"/>
      <c r="PMC39" s="539"/>
      <c r="PMD39" s="539"/>
      <c r="PME39" s="539"/>
      <c r="PMF39" s="539"/>
      <c r="PMG39" s="539"/>
      <c r="PMH39" s="539"/>
      <c r="PMI39" s="539"/>
      <c r="PMJ39" s="539"/>
      <c r="PMK39" s="539"/>
      <c r="PML39" s="539"/>
      <c r="PMM39" s="539"/>
      <c r="PMN39" s="539"/>
      <c r="PMO39" s="539"/>
      <c r="PMP39" s="539"/>
      <c r="PMQ39" s="539"/>
      <c r="PMR39" s="539"/>
      <c r="PMS39" s="539"/>
      <c r="PMT39" s="539"/>
      <c r="PMU39" s="539"/>
      <c r="PMV39" s="539"/>
      <c r="PMW39" s="539"/>
      <c r="PMX39" s="539"/>
      <c r="PMY39" s="539"/>
      <c r="PMZ39" s="539"/>
      <c r="PNA39" s="539"/>
      <c r="PNB39" s="539"/>
      <c r="PNC39" s="539"/>
      <c r="PND39" s="539"/>
      <c r="PNE39" s="539"/>
      <c r="PNF39" s="539"/>
      <c r="PNG39" s="539"/>
      <c r="PNH39" s="539"/>
      <c r="PNI39" s="539"/>
      <c r="PNJ39" s="539"/>
      <c r="PNK39" s="539"/>
      <c r="PNL39" s="539"/>
      <c r="PNM39" s="539"/>
      <c r="PNN39" s="539"/>
      <c r="PNO39" s="539"/>
      <c r="PNP39" s="539"/>
      <c r="PNQ39" s="539"/>
      <c r="PNR39" s="539"/>
      <c r="PNS39" s="539"/>
      <c r="PNT39" s="539"/>
      <c r="PNU39" s="539"/>
      <c r="PNV39" s="539"/>
      <c r="PNW39" s="539"/>
      <c r="PNX39" s="539"/>
      <c r="PNY39" s="539"/>
      <c r="PNZ39" s="539"/>
      <c r="POA39" s="539"/>
      <c r="POB39" s="539"/>
      <c r="POC39" s="539"/>
      <c r="POD39" s="539"/>
      <c r="POE39" s="539"/>
      <c r="POF39" s="539"/>
      <c r="POG39" s="539"/>
      <c r="POH39" s="539"/>
      <c r="POI39" s="539"/>
      <c r="POJ39" s="539"/>
      <c r="POK39" s="539"/>
      <c r="POL39" s="539"/>
      <c r="POM39" s="539"/>
      <c r="PON39" s="539"/>
      <c r="POO39" s="539"/>
      <c r="POP39" s="539"/>
      <c r="POQ39" s="539"/>
      <c r="POR39" s="539"/>
      <c r="POS39" s="539"/>
      <c r="POT39" s="539"/>
      <c r="POU39" s="539"/>
      <c r="POV39" s="539"/>
      <c r="POW39" s="539"/>
      <c r="POX39" s="539"/>
      <c r="POY39" s="539"/>
      <c r="POZ39" s="539"/>
      <c r="PPA39" s="539"/>
      <c r="PPB39" s="539"/>
      <c r="PPC39" s="539"/>
      <c r="PPD39" s="539"/>
      <c r="PPE39" s="539"/>
      <c r="PPF39" s="539"/>
      <c r="PPG39" s="539"/>
      <c r="PPH39" s="539"/>
      <c r="PPI39" s="539"/>
      <c r="PPJ39" s="539"/>
      <c r="PPK39" s="539"/>
      <c r="PPL39" s="539"/>
      <c r="PPM39" s="539"/>
      <c r="PPN39" s="539"/>
      <c r="PPO39" s="539"/>
      <c r="PPP39" s="539"/>
      <c r="PPQ39" s="539"/>
      <c r="PPR39" s="539"/>
      <c r="PPS39" s="539"/>
      <c r="PPT39" s="539"/>
      <c r="PPU39" s="539"/>
      <c r="PPV39" s="539"/>
      <c r="PPW39" s="539"/>
      <c r="PPX39" s="539"/>
      <c r="PPY39" s="539"/>
      <c r="PPZ39" s="539"/>
      <c r="PQA39" s="539"/>
      <c r="PQB39" s="539"/>
      <c r="PQC39" s="539"/>
      <c r="PQD39" s="539"/>
      <c r="PQE39" s="539"/>
      <c r="PQF39" s="539"/>
      <c r="PQG39" s="539"/>
      <c r="PQH39" s="539"/>
      <c r="PQI39" s="539"/>
      <c r="PQJ39" s="539"/>
      <c r="PQK39" s="539"/>
      <c r="PQL39" s="539"/>
      <c r="PQM39" s="539"/>
      <c r="PQN39" s="539"/>
      <c r="PQO39" s="539"/>
      <c r="PQP39" s="539"/>
      <c r="PQQ39" s="539"/>
      <c r="PQR39" s="539"/>
      <c r="PQS39" s="539"/>
      <c r="PQT39" s="539"/>
      <c r="PQU39" s="539"/>
      <c r="PQV39" s="539"/>
      <c r="PQW39" s="539"/>
      <c r="PQX39" s="539"/>
      <c r="PQY39" s="539"/>
      <c r="PQZ39" s="539"/>
      <c r="PRA39" s="539"/>
      <c r="PRB39" s="539"/>
      <c r="PRC39" s="539"/>
      <c r="PRD39" s="539"/>
      <c r="PRE39" s="539"/>
      <c r="PRF39" s="539"/>
      <c r="PRG39" s="539"/>
      <c r="PRH39" s="539"/>
      <c r="PRI39" s="539"/>
      <c r="PRJ39" s="539"/>
      <c r="PRK39" s="539"/>
      <c r="PRL39" s="539"/>
      <c r="PRM39" s="539"/>
      <c r="PRN39" s="539"/>
      <c r="PRO39" s="539"/>
      <c r="PRP39" s="539"/>
      <c r="PRQ39" s="539"/>
      <c r="PRR39" s="539"/>
      <c r="PRS39" s="539"/>
      <c r="PRT39" s="539"/>
      <c r="PRU39" s="539"/>
      <c r="PRV39" s="539"/>
      <c r="PRW39" s="539"/>
      <c r="PRX39" s="539"/>
      <c r="PRY39" s="539"/>
      <c r="PRZ39" s="539"/>
      <c r="PSA39" s="539"/>
      <c r="PSB39" s="539"/>
      <c r="PSC39" s="539"/>
      <c r="PSD39" s="539"/>
      <c r="PSE39" s="539"/>
      <c r="PSF39" s="539"/>
      <c r="PSG39" s="539"/>
      <c r="PSH39" s="539"/>
      <c r="PSI39" s="539"/>
      <c r="PSJ39" s="539"/>
      <c r="PSK39" s="539"/>
      <c r="PSL39" s="539"/>
      <c r="PSM39" s="539"/>
      <c r="PSN39" s="539"/>
      <c r="PSO39" s="539"/>
      <c r="PSP39" s="539"/>
      <c r="PSQ39" s="539"/>
      <c r="PSR39" s="539"/>
      <c r="PSS39" s="539"/>
      <c r="PST39" s="539"/>
      <c r="PSU39" s="539"/>
      <c r="PSV39" s="539"/>
      <c r="PSW39" s="539"/>
      <c r="PSX39" s="539"/>
      <c r="PSY39" s="539"/>
      <c r="PSZ39" s="539"/>
      <c r="PTA39" s="539"/>
      <c r="PTB39" s="539"/>
      <c r="PTC39" s="539"/>
      <c r="PTD39" s="539"/>
      <c r="PTE39" s="539"/>
      <c r="PTF39" s="539"/>
      <c r="PTG39" s="539"/>
      <c r="PTH39" s="539"/>
      <c r="PTI39" s="539"/>
      <c r="PTJ39" s="539"/>
      <c r="PTK39" s="539"/>
      <c r="PTL39" s="539"/>
      <c r="PTM39" s="539"/>
      <c r="PTN39" s="539"/>
      <c r="PTO39" s="539"/>
      <c r="PTP39" s="539"/>
      <c r="PTQ39" s="539"/>
      <c r="PTR39" s="539"/>
      <c r="PTS39" s="539"/>
      <c r="PTT39" s="539"/>
      <c r="PTU39" s="539"/>
      <c r="PTV39" s="539"/>
      <c r="PTW39" s="539"/>
      <c r="PTX39" s="539"/>
      <c r="PTY39" s="539"/>
      <c r="PTZ39" s="539"/>
      <c r="PUA39" s="539"/>
      <c r="PUB39" s="539"/>
      <c r="PUC39" s="539"/>
      <c r="PUD39" s="539"/>
      <c r="PUE39" s="539"/>
      <c r="PUF39" s="539"/>
      <c r="PUG39" s="539"/>
      <c r="PUH39" s="539"/>
      <c r="PUI39" s="539"/>
      <c r="PUJ39" s="539"/>
      <c r="PUK39" s="539"/>
      <c r="PUL39" s="539"/>
      <c r="PUM39" s="539"/>
      <c r="PUN39" s="539"/>
      <c r="PUO39" s="539"/>
      <c r="PUP39" s="539"/>
      <c r="PUQ39" s="539"/>
      <c r="PUR39" s="539"/>
      <c r="PUS39" s="539"/>
      <c r="PUT39" s="539"/>
      <c r="PUU39" s="539"/>
      <c r="PUV39" s="539"/>
      <c r="PUW39" s="539"/>
      <c r="PUX39" s="539"/>
      <c r="PUY39" s="539"/>
      <c r="PUZ39" s="539"/>
      <c r="PVA39" s="539"/>
      <c r="PVB39" s="539"/>
      <c r="PVC39" s="539"/>
      <c r="PVD39" s="539"/>
      <c r="PVE39" s="539"/>
      <c r="PVF39" s="539"/>
      <c r="PVG39" s="539"/>
      <c r="PVH39" s="539"/>
      <c r="PVI39" s="539"/>
      <c r="PVJ39" s="539"/>
      <c r="PVK39" s="539"/>
      <c r="PVL39" s="539"/>
      <c r="PVM39" s="539"/>
      <c r="PVN39" s="539"/>
      <c r="PVO39" s="539"/>
      <c r="PVP39" s="539"/>
      <c r="PVQ39" s="539"/>
      <c r="PVR39" s="539"/>
      <c r="PVS39" s="539"/>
      <c r="PVT39" s="539"/>
      <c r="PVU39" s="539"/>
      <c r="PVV39" s="539"/>
      <c r="PVW39" s="539"/>
      <c r="PVX39" s="539"/>
      <c r="PVY39" s="539"/>
      <c r="PVZ39" s="539"/>
      <c r="PWA39" s="539"/>
      <c r="PWB39" s="539"/>
      <c r="PWC39" s="539"/>
      <c r="PWD39" s="539"/>
      <c r="PWE39" s="539"/>
      <c r="PWF39" s="539"/>
      <c r="PWG39" s="539"/>
      <c r="PWH39" s="539"/>
      <c r="PWI39" s="539"/>
      <c r="PWJ39" s="539"/>
      <c r="PWK39" s="539"/>
      <c r="PWL39" s="539"/>
      <c r="PWM39" s="539"/>
      <c r="PWN39" s="539"/>
      <c r="PWO39" s="539"/>
      <c r="PWP39" s="539"/>
      <c r="PWQ39" s="539"/>
      <c r="PWR39" s="539"/>
      <c r="PWS39" s="539"/>
      <c r="PWT39" s="539"/>
      <c r="PWU39" s="539"/>
      <c r="PWV39" s="539"/>
      <c r="PWW39" s="539"/>
      <c r="PWX39" s="539"/>
      <c r="PWY39" s="539"/>
      <c r="PWZ39" s="539"/>
      <c r="PXA39" s="539"/>
      <c r="PXB39" s="539"/>
      <c r="PXC39" s="539"/>
      <c r="PXD39" s="539"/>
      <c r="PXE39" s="539"/>
      <c r="PXF39" s="539"/>
      <c r="PXG39" s="539"/>
      <c r="PXH39" s="539"/>
      <c r="PXI39" s="539"/>
      <c r="PXJ39" s="539"/>
      <c r="PXK39" s="539"/>
      <c r="PXL39" s="539"/>
      <c r="PXM39" s="539"/>
      <c r="PXN39" s="539"/>
      <c r="PXO39" s="539"/>
      <c r="PXP39" s="539"/>
      <c r="PXQ39" s="539"/>
      <c r="PXR39" s="539"/>
      <c r="PXS39" s="539"/>
      <c r="PXT39" s="539"/>
      <c r="PXU39" s="539"/>
      <c r="PXV39" s="539"/>
      <c r="PXW39" s="539"/>
      <c r="PXX39" s="539"/>
      <c r="PXY39" s="539"/>
      <c r="PXZ39" s="539"/>
      <c r="PYA39" s="539"/>
      <c r="PYB39" s="539"/>
      <c r="PYC39" s="539"/>
      <c r="PYD39" s="539"/>
      <c r="PYE39" s="539"/>
      <c r="PYF39" s="539"/>
      <c r="PYG39" s="539"/>
      <c r="PYH39" s="539"/>
      <c r="PYI39" s="539"/>
      <c r="PYJ39" s="539"/>
      <c r="PYK39" s="539"/>
      <c r="PYL39" s="539"/>
      <c r="PYM39" s="539"/>
      <c r="PYN39" s="539"/>
      <c r="PYO39" s="539"/>
      <c r="PYP39" s="539"/>
      <c r="PYQ39" s="539"/>
      <c r="PYR39" s="539"/>
      <c r="PYS39" s="539"/>
      <c r="PYT39" s="539"/>
      <c r="PYU39" s="539"/>
      <c r="PYV39" s="539"/>
      <c r="PYW39" s="539"/>
      <c r="PYX39" s="539"/>
      <c r="PYY39" s="539"/>
      <c r="PYZ39" s="539"/>
      <c r="PZA39" s="539"/>
      <c r="PZB39" s="539"/>
      <c r="PZC39" s="539"/>
      <c r="PZD39" s="539"/>
      <c r="PZE39" s="539"/>
      <c r="PZF39" s="539"/>
      <c r="PZG39" s="539"/>
      <c r="PZH39" s="539"/>
      <c r="PZI39" s="539"/>
      <c r="PZJ39" s="539"/>
      <c r="PZK39" s="539"/>
      <c r="PZL39" s="539"/>
      <c r="PZM39" s="539"/>
      <c r="PZN39" s="539"/>
      <c r="PZO39" s="539"/>
      <c r="PZP39" s="539"/>
      <c r="PZQ39" s="539"/>
      <c r="PZR39" s="539"/>
      <c r="PZS39" s="539"/>
      <c r="PZT39" s="539"/>
      <c r="PZU39" s="539"/>
      <c r="PZV39" s="539"/>
      <c r="PZW39" s="539"/>
      <c r="PZX39" s="539"/>
      <c r="PZY39" s="539"/>
      <c r="PZZ39" s="539"/>
      <c r="QAA39" s="539"/>
      <c r="QAB39" s="539"/>
      <c r="QAC39" s="539"/>
      <c r="QAD39" s="539"/>
      <c r="QAE39" s="539"/>
      <c r="QAF39" s="539"/>
      <c r="QAG39" s="539"/>
      <c r="QAH39" s="539"/>
      <c r="QAI39" s="539"/>
      <c r="QAJ39" s="539"/>
      <c r="QAK39" s="539"/>
      <c r="QAL39" s="539"/>
      <c r="QAM39" s="539"/>
      <c r="QAN39" s="539"/>
      <c r="QAO39" s="539"/>
      <c r="QAP39" s="539"/>
      <c r="QAQ39" s="539"/>
      <c r="QAR39" s="539"/>
      <c r="QAS39" s="539"/>
      <c r="QAT39" s="539"/>
      <c r="QAU39" s="539"/>
      <c r="QAV39" s="539"/>
      <c r="QAW39" s="539"/>
      <c r="QAX39" s="539"/>
      <c r="QAY39" s="539"/>
      <c r="QAZ39" s="539"/>
      <c r="QBA39" s="539"/>
      <c r="QBB39" s="539"/>
      <c r="QBC39" s="539"/>
      <c r="QBD39" s="539"/>
      <c r="QBE39" s="539"/>
      <c r="QBF39" s="539"/>
      <c r="QBG39" s="539"/>
      <c r="QBH39" s="539"/>
      <c r="QBI39" s="539"/>
      <c r="QBJ39" s="539"/>
      <c r="QBK39" s="539"/>
      <c r="QBL39" s="539"/>
      <c r="QBM39" s="539"/>
      <c r="QBN39" s="539"/>
      <c r="QBO39" s="539"/>
      <c r="QBP39" s="539"/>
      <c r="QBQ39" s="539"/>
      <c r="QBR39" s="539"/>
      <c r="QBS39" s="539"/>
      <c r="QBT39" s="539"/>
      <c r="QBU39" s="539"/>
      <c r="QBV39" s="539"/>
      <c r="QBW39" s="539"/>
      <c r="QBX39" s="539"/>
      <c r="QBY39" s="539"/>
      <c r="QBZ39" s="539"/>
      <c r="QCA39" s="539"/>
      <c r="QCB39" s="539"/>
      <c r="QCC39" s="539"/>
      <c r="QCD39" s="539"/>
      <c r="QCE39" s="539"/>
      <c r="QCF39" s="539"/>
      <c r="QCG39" s="539"/>
      <c r="QCH39" s="539"/>
      <c r="QCI39" s="539"/>
      <c r="QCJ39" s="539"/>
      <c r="QCK39" s="539"/>
      <c r="QCL39" s="539"/>
      <c r="QCM39" s="539"/>
      <c r="QCN39" s="539"/>
      <c r="QCO39" s="539"/>
      <c r="QCP39" s="539"/>
      <c r="QCQ39" s="539"/>
      <c r="QCR39" s="539"/>
      <c r="QCS39" s="539"/>
      <c r="QCT39" s="539"/>
      <c r="QCU39" s="539"/>
      <c r="QCV39" s="539"/>
      <c r="QCW39" s="539"/>
      <c r="QCX39" s="539"/>
      <c r="QCY39" s="539"/>
      <c r="QCZ39" s="539"/>
      <c r="QDA39" s="539"/>
      <c r="QDB39" s="539"/>
      <c r="QDC39" s="539"/>
      <c r="QDD39" s="539"/>
      <c r="QDE39" s="539"/>
      <c r="QDF39" s="539"/>
      <c r="QDG39" s="539"/>
      <c r="QDH39" s="539"/>
      <c r="QDI39" s="539"/>
      <c r="QDJ39" s="539"/>
      <c r="QDK39" s="539"/>
      <c r="QDL39" s="539"/>
      <c r="QDM39" s="539"/>
      <c r="QDN39" s="539"/>
      <c r="QDO39" s="539"/>
      <c r="QDP39" s="539"/>
      <c r="QDQ39" s="539"/>
      <c r="QDR39" s="539"/>
      <c r="QDS39" s="539"/>
      <c r="QDT39" s="539"/>
      <c r="QDU39" s="539"/>
      <c r="QDV39" s="539"/>
      <c r="QDW39" s="539"/>
      <c r="QDX39" s="539"/>
      <c r="QDY39" s="539"/>
      <c r="QDZ39" s="539"/>
      <c r="QEA39" s="539"/>
      <c r="QEB39" s="539"/>
      <c r="QEC39" s="539"/>
      <c r="QED39" s="539"/>
      <c r="QEE39" s="539"/>
      <c r="QEF39" s="539"/>
      <c r="QEG39" s="539"/>
      <c r="QEH39" s="539"/>
      <c r="QEI39" s="539"/>
      <c r="QEJ39" s="539"/>
      <c r="QEK39" s="539"/>
      <c r="QEL39" s="539"/>
      <c r="QEM39" s="539"/>
      <c r="QEN39" s="539"/>
      <c r="QEO39" s="539"/>
      <c r="QEP39" s="539"/>
      <c r="QEQ39" s="539"/>
      <c r="QER39" s="539"/>
      <c r="QES39" s="539"/>
      <c r="QET39" s="539"/>
      <c r="QEU39" s="539"/>
      <c r="QEV39" s="539"/>
      <c r="QEW39" s="539"/>
      <c r="QEX39" s="539"/>
      <c r="QEY39" s="539"/>
      <c r="QEZ39" s="539"/>
      <c r="QFA39" s="539"/>
      <c r="QFB39" s="539"/>
      <c r="QFC39" s="539"/>
      <c r="QFD39" s="539"/>
      <c r="QFE39" s="539"/>
      <c r="QFF39" s="539"/>
      <c r="QFG39" s="539"/>
      <c r="QFH39" s="539"/>
      <c r="QFI39" s="539"/>
      <c r="QFJ39" s="539"/>
      <c r="QFK39" s="539"/>
      <c r="QFL39" s="539"/>
      <c r="QFM39" s="539"/>
      <c r="QFN39" s="539"/>
      <c r="QFO39" s="539"/>
      <c r="QFP39" s="539"/>
      <c r="QFQ39" s="539"/>
      <c r="QFR39" s="539"/>
      <c r="QFS39" s="539"/>
      <c r="QFT39" s="539"/>
      <c r="QFU39" s="539"/>
      <c r="QFV39" s="539"/>
      <c r="QFW39" s="539"/>
      <c r="QFX39" s="539"/>
      <c r="QFY39" s="539"/>
      <c r="QFZ39" s="539"/>
      <c r="QGA39" s="539"/>
      <c r="QGB39" s="539"/>
      <c r="QGC39" s="539"/>
      <c r="QGD39" s="539"/>
      <c r="QGE39" s="539"/>
      <c r="QGF39" s="539"/>
      <c r="QGG39" s="539"/>
      <c r="QGH39" s="539"/>
      <c r="QGI39" s="539"/>
      <c r="QGJ39" s="539"/>
      <c r="QGK39" s="539"/>
      <c r="QGL39" s="539"/>
      <c r="QGM39" s="539"/>
      <c r="QGN39" s="539"/>
      <c r="QGO39" s="539"/>
      <c r="QGP39" s="539"/>
      <c r="QGQ39" s="539"/>
      <c r="QGR39" s="539"/>
      <c r="QGS39" s="539"/>
      <c r="QGT39" s="539"/>
      <c r="QGU39" s="539"/>
      <c r="QGV39" s="539"/>
      <c r="QGW39" s="539"/>
      <c r="QGX39" s="539"/>
      <c r="QGY39" s="539"/>
      <c r="QGZ39" s="539"/>
      <c r="QHA39" s="539"/>
      <c r="QHB39" s="539"/>
      <c r="QHC39" s="539"/>
      <c r="QHD39" s="539"/>
      <c r="QHE39" s="539"/>
      <c r="QHF39" s="539"/>
      <c r="QHG39" s="539"/>
      <c r="QHH39" s="539"/>
      <c r="QHI39" s="539"/>
      <c r="QHJ39" s="539"/>
      <c r="QHK39" s="539"/>
      <c r="QHL39" s="539"/>
      <c r="QHM39" s="539"/>
      <c r="QHN39" s="539"/>
      <c r="QHO39" s="539"/>
      <c r="QHP39" s="539"/>
      <c r="QHQ39" s="539"/>
      <c r="QHR39" s="539"/>
      <c r="QHS39" s="539"/>
      <c r="QHT39" s="539"/>
      <c r="QHU39" s="539"/>
      <c r="QHV39" s="539"/>
      <c r="QHW39" s="539"/>
      <c r="QHX39" s="539"/>
      <c r="QHY39" s="539"/>
      <c r="QHZ39" s="539"/>
      <c r="QIA39" s="539"/>
      <c r="QIB39" s="539"/>
      <c r="QIC39" s="539"/>
      <c r="QID39" s="539"/>
      <c r="QIE39" s="539"/>
      <c r="QIF39" s="539"/>
      <c r="QIG39" s="539"/>
      <c r="QIH39" s="539"/>
      <c r="QII39" s="539"/>
      <c r="QIJ39" s="539"/>
      <c r="QIK39" s="539"/>
      <c r="QIL39" s="539"/>
      <c r="QIM39" s="539"/>
      <c r="QIN39" s="539"/>
      <c r="QIO39" s="539"/>
      <c r="QIP39" s="539"/>
      <c r="QIQ39" s="539"/>
      <c r="QIR39" s="539"/>
      <c r="QIS39" s="539"/>
      <c r="QIT39" s="539"/>
      <c r="QIU39" s="539"/>
      <c r="QIV39" s="539"/>
      <c r="QIW39" s="539"/>
      <c r="QIX39" s="539"/>
      <c r="QIY39" s="539"/>
      <c r="QIZ39" s="539"/>
      <c r="QJA39" s="539"/>
      <c r="QJB39" s="539"/>
      <c r="QJC39" s="539"/>
      <c r="QJD39" s="539"/>
      <c r="QJE39" s="539"/>
      <c r="QJF39" s="539"/>
      <c r="QJG39" s="539"/>
      <c r="QJH39" s="539"/>
      <c r="QJI39" s="539"/>
      <c r="QJJ39" s="539"/>
      <c r="QJK39" s="539"/>
      <c r="QJL39" s="539"/>
      <c r="QJM39" s="539"/>
      <c r="QJN39" s="539"/>
      <c r="QJO39" s="539"/>
      <c r="QJP39" s="539"/>
      <c r="QJQ39" s="539"/>
      <c r="QJR39" s="539"/>
      <c r="QJS39" s="539"/>
      <c r="QJT39" s="539"/>
      <c r="QJU39" s="539"/>
      <c r="QJV39" s="539"/>
      <c r="QJW39" s="539"/>
      <c r="QJX39" s="539"/>
      <c r="QJY39" s="539"/>
      <c r="QJZ39" s="539"/>
      <c r="QKA39" s="539"/>
      <c r="QKB39" s="539"/>
      <c r="QKC39" s="539"/>
      <c r="QKD39" s="539"/>
      <c r="QKE39" s="539"/>
      <c r="QKF39" s="539"/>
      <c r="QKG39" s="539"/>
      <c r="QKH39" s="539"/>
      <c r="QKI39" s="539"/>
      <c r="QKJ39" s="539"/>
      <c r="QKK39" s="539"/>
      <c r="QKL39" s="539"/>
      <c r="QKM39" s="539"/>
      <c r="QKN39" s="539"/>
      <c r="QKO39" s="539"/>
      <c r="QKP39" s="539"/>
      <c r="QKQ39" s="539"/>
      <c r="QKR39" s="539"/>
      <c r="QKS39" s="539"/>
      <c r="QKT39" s="539"/>
      <c r="QKU39" s="539"/>
      <c r="QKV39" s="539"/>
      <c r="QKW39" s="539"/>
      <c r="QKX39" s="539"/>
      <c r="QKY39" s="539"/>
      <c r="QKZ39" s="539"/>
      <c r="QLA39" s="539"/>
      <c r="QLB39" s="539"/>
      <c r="QLC39" s="539"/>
      <c r="QLD39" s="539"/>
      <c r="QLE39" s="539"/>
      <c r="QLF39" s="539"/>
      <c r="QLG39" s="539"/>
      <c r="QLH39" s="539"/>
      <c r="QLI39" s="539"/>
      <c r="QLJ39" s="539"/>
      <c r="QLK39" s="539"/>
      <c r="QLL39" s="539"/>
      <c r="QLM39" s="539"/>
      <c r="QLN39" s="539"/>
      <c r="QLO39" s="539"/>
      <c r="QLP39" s="539"/>
      <c r="QLQ39" s="539"/>
      <c r="QLR39" s="539"/>
      <c r="QLS39" s="539"/>
      <c r="QLT39" s="539"/>
      <c r="QLU39" s="539"/>
      <c r="QLV39" s="539"/>
      <c r="QLW39" s="539"/>
      <c r="QLX39" s="539"/>
      <c r="QLY39" s="539"/>
      <c r="QLZ39" s="539"/>
      <c r="QMA39" s="539"/>
      <c r="QMB39" s="539"/>
      <c r="QMC39" s="539"/>
      <c r="QMD39" s="539"/>
      <c r="QME39" s="539"/>
      <c r="QMF39" s="539"/>
      <c r="QMG39" s="539"/>
      <c r="QMH39" s="539"/>
      <c r="QMI39" s="539"/>
      <c r="QMJ39" s="539"/>
      <c r="QMK39" s="539"/>
      <c r="QML39" s="539"/>
      <c r="QMM39" s="539"/>
      <c r="QMN39" s="539"/>
      <c r="QMO39" s="539"/>
      <c r="QMP39" s="539"/>
      <c r="QMQ39" s="539"/>
      <c r="QMR39" s="539"/>
      <c r="QMS39" s="539"/>
      <c r="QMT39" s="539"/>
      <c r="QMU39" s="539"/>
      <c r="QMV39" s="539"/>
      <c r="QMW39" s="539"/>
      <c r="QMX39" s="539"/>
      <c r="QMY39" s="539"/>
      <c r="QMZ39" s="539"/>
      <c r="QNA39" s="539"/>
      <c r="QNB39" s="539"/>
      <c r="QNC39" s="539"/>
      <c r="QND39" s="539"/>
      <c r="QNE39" s="539"/>
      <c r="QNF39" s="539"/>
      <c r="QNG39" s="539"/>
      <c r="QNH39" s="539"/>
      <c r="QNI39" s="539"/>
      <c r="QNJ39" s="539"/>
      <c r="QNK39" s="539"/>
      <c r="QNL39" s="539"/>
      <c r="QNM39" s="539"/>
      <c r="QNN39" s="539"/>
      <c r="QNO39" s="539"/>
      <c r="QNP39" s="539"/>
      <c r="QNQ39" s="539"/>
      <c r="QNR39" s="539"/>
      <c r="QNS39" s="539"/>
      <c r="QNT39" s="539"/>
      <c r="QNU39" s="539"/>
      <c r="QNV39" s="539"/>
      <c r="QNW39" s="539"/>
      <c r="QNX39" s="539"/>
      <c r="QNY39" s="539"/>
      <c r="QNZ39" s="539"/>
      <c r="QOA39" s="539"/>
      <c r="QOB39" s="539"/>
      <c r="QOC39" s="539"/>
      <c r="QOD39" s="539"/>
      <c r="QOE39" s="539"/>
      <c r="QOF39" s="539"/>
      <c r="QOG39" s="539"/>
      <c r="QOH39" s="539"/>
      <c r="QOI39" s="539"/>
      <c r="QOJ39" s="539"/>
      <c r="QOK39" s="539"/>
      <c r="QOL39" s="539"/>
      <c r="QOM39" s="539"/>
      <c r="QON39" s="539"/>
      <c r="QOO39" s="539"/>
      <c r="QOP39" s="539"/>
      <c r="QOQ39" s="539"/>
      <c r="QOR39" s="539"/>
      <c r="QOS39" s="539"/>
      <c r="QOT39" s="539"/>
      <c r="QOU39" s="539"/>
      <c r="QOV39" s="539"/>
      <c r="QOW39" s="539"/>
      <c r="QOX39" s="539"/>
      <c r="QOY39" s="539"/>
      <c r="QOZ39" s="539"/>
      <c r="QPA39" s="539"/>
      <c r="QPB39" s="539"/>
      <c r="QPC39" s="539"/>
      <c r="QPD39" s="539"/>
      <c r="QPE39" s="539"/>
      <c r="QPF39" s="539"/>
      <c r="QPG39" s="539"/>
      <c r="QPH39" s="539"/>
      <c r="QPI39" s="539"/>
      <c r="QPJ39" s="539"/>
      <c r="QPK39" s="539"/>
      <c r="QPL39" s="539"/>
      <c r="QPM39" s="539"/>
      <c r="QPN39" s="539"/>
      <c r="QPO39" s="539"/>
      <c r="QPP39" s="539"/>
      <c r="QPQ39" s="539"/>
      <c r="QPR39" s="539"/>
      <c r="QPS39" s="539"/>
      <c r="QPT39" s="539"/>
      <c r="QPU39" s="539"/>
      <c r="QPV39" s="539"/>
      <c r="QPW39" s="539"/>
      <c r="QPX39" s="539"/>
      <c r="QPY39" s="539"/>
      <c r="QPZ39" s="539"/>
      <c r="QQA39" s="539"/>
      <c r="QQB39" s="539"/>
      <c r="QQC39" s="539"/>
      <c r="QQD39" s="539"/>
      <c r="QQE39" s="539"/>
      <c r="QQF39" s="539"/>
      <c r="QQG39" s="539"/>
      <c r="QQH39" s="539"/>
      <c r="QQI39" s="539"/>
      <c r="QQJ39" s="539"/>
      <c r="QQK39" s="539"/>
      <c r="QQL39" s="539"/>
      <c r="QQM39" s="539"/>
      <c r="QQN39" s="539"/>
      <c r="QQO39" s="539"/>
      <c r="QQP39" s="539"/>
      <c r="QQQ39" s="539"/>
      <c r="QQR39" s="539"/>
      <c r="QQS39" s="539"/>
      <c r="QQT39" s="539"/>
      <c r="QQU39" s="539"/>
      <c r="QQV39" s="539"/>
      <c r="QQW39" s="539"/>
      <c r="QQX39" s="539"/>
      <c r="QQY39" s="539"/>
      <c r="QQZ39" s="539"/>
      <c r="QRA39" s="539"/>
      <c r="QRB39" s="539"/>
      <c r="QRC39" s="539"/>
      <c r="QRD39" s="539"/>
      <c r="QRE39" s="539"/>
      <c r="QRF39" s="539"/>
      <c r="QRG39" s="539"/>
      <c r="QRH39" s="539"/>
      <c r="QRI39" s="539"/>
      <c r="QRJ39" s="539"/>
      <c r="QRK39" s="539"/>
      <c r="QRL39" s="539"/>
      <c r="QRM39" s="539"/>
      <c r="QRN39" s="539"/>
      <c r="QRO39" s="539"/>
      <c r="QRP39" s="539"/>
      <c r="QRQ39" s="539"/>
      <c r="QRR39" s="539"/>
      <c r="QRS39" s="539"/>
      <c r="QRT39" s="539"/>
      <c r="QRU39" s="539"/>
      <c r="QRV39" s="539"/>
      <c r="QRW39" s="539"/>
      <c r="QRX39" s="539"/>
      <c r="QRY39" s="539"/>
      <c r="QRZ39" s="539"/>
      <c r="QSA39" s="539"/>
      <c r="QSB39" s="539"/>
      <c r="QSC39" s="539"/>
      <c r="QSD39" s="539"/>
      <c r="QSE39" s="539"/>
      <c r="QSF39" s="539"/>
      <c r="QSG39" s="539"/>
      <c r="QSH39" s="539"/>
      <c r="QSI39" s="539"/>
      <c r="QSJ39" s="539"/>
      <c r="QSK39" s="539"/>
      <c r="QSL39" s="539"/>
      <c r="QSM39" s="539"/>
      <c r="QSN39" s="539"/>
      <c r="QSO39" s="539"/>
      <c r="QSP39" s="539"/>
      <c r="QSQ39" s="539"/>
      <c r="QSR39" s="539"/>
      <c r="QSS39" s="539"/>
      <c r="QST39" s="539"/>
      <c r="QSU39" s="539"/>
      <c r="QSV39" s="539"/>
      <c r="QSW39" s="539"/>
      <c r="QSX39" s="539"/>
      <c r="QSY39" s="539"/>
      <c r="QSZ39" s="539"/>
      <c r="QTA39" s="539"/>
      <c r="QTB39" s="539"/>
      <c r="QTC39" s="539"/>
      <c r="QTD39" s="539"/>
      <c r="QTE39" s="539"/>
      <c r="QTF39" s="539"/>
      <c r="QTG39" s="539"/>
      <c r="QTH39" s="539"/>
      <c r="QTI39" s="539"/>
      <c r="QTJ39" s="539"/>
      <c r="QTK39" s="539"/>
      <c r="QTL39" s="539"/>
      <c r="QTM39" s="539"/>
      <c r="QTN39" s="539"/>
      <c r="QTO39" s="539"/>
      <c r="QTP39" s="539"/>
      <c r="QTQ39" s="539"/>
      <c r="QTR39" s="539"/>
      <c r="QTS39" s="539"/>
      <c r="QTT39" s="539"/>
      <c r="QTU39" s="539"/>
      <c r="QTV39" s="539"/>
      <c r="QTW39" s="539"/>
      <c r="QTX39" s="539"/>
      <c r="QTY39" s="539"/>
      <c r="QTZ39" s="539"/>
      <c r="QUA39" s="539"/>
      <c r="QUB39" s="539"/>
      <c r="QUC39" s="539"/>
      <c r="QUD39" s="539"/>
      <c r="QUE39" s="539"/>
      <c r="QUF39" s="539"/>
      <c r="QUG39" s="539"/>
      <c r="QUH39" s="539"/>
      <c r="QUI39" s="539"/>
      <c r="QUJ39" s="539"/>
      <c r="QUK39" s="539"/>
      <c r="QUL39" s="539"/>
      <c r="QUM39" s="539"/>
      <c r="QUN39" s="539"/>
      <c r="QUO39" s="539"/>
      <c r="QUP39" s="539"/>
      <c r="QUQ39" s="539"/>
      <c r="QUR39" s="539"/>
      <c r="QUS39" s="539"/>
      <c r="QUT39" s="539"/>
      <c r="QUU39" s="539"/>
      <c r="QUV39" s="539"/>
      <c r="QUW39" s="539"/>
      <c r="QUX39" s="539"/>
      <c r="QUY39" s="539"/>
      <c r="QUZ39" s="539"/>
      <c r="QVA39" s="539"/>
      <c r="QVB39" s="539"/>
      <c r="QVC39" s="539"/>
      <c r="QVD39" s="539"/>
      <c r="QVE39" s="539"/>
      <c r="QVF39" s="539"/>
      <c r="QVG39" s="539"/>
      <c r="QVH39" s="539"/>
      <c r="QVI39" s="539"/>
      <c r="QVJ39" s="539"/>
      <c r="QVK39" s="539"/>
      <c r="QVL39" s="539"/>
      <c r="QVM39" s="539"/>
      <c r="QVN39" s="539"/>
      <c r="QVO39" s="539"/>
      <c r="QVP39" s="539"/>
      <c r="QVQ39" s="539"/>
      <c r="QVR39" s="539"/>
      <c r="QVS39" s="539"/>
      <c r="QVT39" s="539"/>
      <c r="QVU39" s="539"/>
      <c r="QVV39" s="539"/>
      <c r="QVW39" s="539"/>
      <c r="QVX39" s="539"/>
      <c r="QVY39" s="539"/>
      <c r="QVZ39" s="539"/>
      <c r="QWA39" s="539"/>
      <c r="QWB39" s="539"/>
      <c r="QWC39" s="539"/>
      <c r="QWD39" s="539"/>
      <c r="QWE39" s="539"/>
      <c r="QWF39" s="539"/>
      <c r="QWG39" s="539"/>
      <c r="QWH39" s="539"/>
      <c r="QWI39" s="539"/>
      <c r="QWJ39" s="539"/>
      <c r="QWK39" s="539"/>
      <c r="QWL39" s="539"/>
      <c r="QWM39" s="539"/>
      <c r="QWN39" s="539"/>
      <c r="QWO39" s="539"/>
      <c r="QWP39" s="539"/>
      <c r="QWQ39" s="539"/>
      <c r="QWR39" s="539"/>
      <c r="QWS39" s="539"/>
      <c r="QWT39" s="539"/>
      <c r="QWU39" s="539"/>
      <c r="QWV39" s="539"/>
      <c r="QWW39" s="539"/>
      <c r="QWX39" s="539"/>
      <c r="QWY39" s="539"/>
      <c r="QWZ39" s="539"/>
      <c r="QXA39" s="539"/>
      <c r="QXB39" s="539"/>
      <c r="QXC39" s="539"/>
      <c r="QXD39" s="539"/>
      <c r="QXE39" s="539"/>
      <c r="QXF39" s="539"/>
      <c r="QXG39" s="539"/>
      <c r="QXH39" s="539"/>
      <c r="QXI39" s="539"/>
      <c r="QXJ39" s="539"/>
      <c r="QXK39" s="539"/>
      <c r="QXL39" s="539"/>
      <c r="QXM39" s="539"/>
      <c r="QXN39" s="539"/>
      <c r="QXO39" s="539"/>
      <c r="QXP39" s="539"/>
      <c r="QXQ39" s="539"/>
      <c r="QXR39" s="539"/>
      <c r="QXS39" s="539"/>
      <c r="QXT39" s="539"/>
      <c r="QXU39" s="539"/>
      <c r="QXV39" s="539"/>
      <c r="QXW39" s="539"/>
      <c r="QXX39" s="539"/>
      <c r="QXY39" s="539"/>
      <c r="QXZ39" s="539"/>
      <c r="QYA39" s="539"/>
      <c r="QYB39" s="539"/>
      <c r="QYC39" s="539"/>
      <c r="QYD39" s="539"/>
      <c r="QYE39" s="539"/>
      <c r="QYF39" s="539"/>
      <c r="QYG39" s="539"/>
      <c r="QYH39" s="539"/>
      <c r="QYI39" s="539"/>
      <c r="QYJ39" s="539"/>
      <c r="QYK39" s="539"/>
      <c r="QYL39" s="539"/>
      <c r="QYM39" s="539"/>
      <c r="QYN39" s="539"/>
      <c r="QYO39" s="539"/>
      <c r="QYP39" s="539"/>
      <c r="QYQ39" s="539"/>
      <c r="QYR39" s="539"/>
      <c r="QYS39" s="539"/>
      <c r="QYT39" s="539"/>
      <c r="QYU39" s="539"/>
      <c r="QYV39" s="539"/>
      <c r="QYW39" s="539"/>
      <c r="QYX39" s="539"/>
      <c r="QYY39" s="539"/>
      <c r="QYZ39" s="539"/>
      <c r="QZA39" s="539"/>
      <c r="QZB39" s="539"/>
      <c r="QZC39" s="539"/>
      <c r="QZD39" s="539"/>
      <c r="QZE39" s="539"/>
      <c r="QZF39" s="539"/>
      <c r="QZG39" s="539"/>
      <c r="QZH39" s="539"/>
      <c r="QZI39" s="539"/>
      <c r="QZJ39" s="539"/>
      <c r="QZK39" s="539"/>
      <c r="QZL39" s="539"/>
      <c r="QZM39" s="539"/>
      <c r="QZN39" s="539"/>
      <c r="QZO39" s="539"/>
      <c r="QZP39" s="539"/>
      <c r="QZQ39" s="539"/>
      <c r="QZR39" s="539"/>
      <c r="QZS39" s="539"/>
      <c r="QZT39" s="539"/>
      <c r="QZU39" s="539"/>
      <c r="QZV39" s="539"/>
      <c r="QZW39" s="539"/>
      <c r="QZX39" s="539"/>
      <c r="QZY39" s="539"/>
      <c r="QZZ39" s="539"/>
      <c r="RAA39" s="539"/>
      <c r="RAB39" s="539"/>
      <c r="RAC39" s="539"/>
      <c r="RAD39" s="539"/>
      <c r="RAE39" s="539"/>
      <c r="RAF39" s="539"/>
      <c r="RAG39" s="539"/>
      <c r="RAH39" s="539"/>
      <c r="RAI39" s="539"/>
      <c r="RAJ39" s="539"/>
      <c r="RAK39" s="539"/>
      <c r="RAL39" s="539"/>
      <c r="RAM39" s="539"/>
      <c r="RAN39" s="539"/>
      <c r="RAO39" s="539"/>
      <c r="RAP39" s="539"/>
      <c r="RAQ39" s="539"/>
      <c r="RAR39" s="539"/>
      <c r="RAS39" s="539"/>
      <c r="RAT39" s="539"/>
      <c r="RAU39" s="539"/>
      <c r="RAV39" s="539"/>
      <c r="RAW39" s="539"/>
      <c r="RAX39" s="539"/>
      <c r="RAY39" s="539"/>
      <c r="RAZ39" s="539"/>
      <c r="RBA39" s="539"/>
      <c r="RBB39" s="539"/>
      <c r="RBC39" s="539"/>
      <c r="RBD39" s="539"/>
      <c r="RBE39" s="539"/>
      <c r="RBF39" s="539"/>
      <c r="RBG39" s="539"/>
      <c r="RBH39" s="539"/>
      <c r="RBI39" s="539"/>
      <c r="RBJ39" s="539"/>
      <c r="RBK39" s="539"/>
      <c r="RBL39" s="539"/>
      <c r="RBM39" s="539"/>
      <c r="RBN39" s="539"/>
      <c r="RBO39" s="539"/>
      <c r="RBP39" s="539"/>
      <c r="RBQ39" s="539"/>
      <c r="RBR39" s="539"/>
      <c r="RBS39" s="539"/>
      <c r="RBT39" s="539"/>
      <c r="RBU39" s="539"/>
      <c r="RBV39" s="539"/>
      <c r="RBW39" s="539"/>
      <c r="RBX39" s="539"/>
      <c r="RBY39" s="539"/>
      <c r="RBZ39" s="539"/>
      <c r="RCA39" s="539"/>
      <c r="RCB39" s="539"/>
      <c r="RCC39" s="539"/>
      <c r="RCD39" s="539"/>
      <c r="RCE39" s="539"/>
      <c r="RCF39" s="539"/>
      <c r="RCG39" s="539"/>
      <c r="RCH39" s="539"/>
      <c r="RCI39" s="539"/>
      <c r="RCJ39" s="539"/>
      <c r="RCK39" s="539"/>
      <c r="RCL39" s="539"/>
      <c r="RCM39" s="539"/>
      <c r="RCN39" s="539"/>
      <c r="RCO39" s="539"/>
      <c r="RCP39" s="539"/>
      <c r="RCQ39" s="539"/>
      <c r="RCR39" s="539"/>
      <c r="RCS39" s="539"/>
      <c r="RCT39" s="539"/>
      <c r="RCU39" s="539"/>
      <c r="RCV39" s="539"/>
      <c r="RCW39" s="539"/>
      <c r="RCX39" s="539"/>
      <c r="RCY39" s="539"/>
      <c r="RCZ39" s="539"/>
      <c r="RDA39" s="539"/>
      <c r="RDB39" s="539"/>
      <c r="RDC39" s="539"/>
      <c r="RDD39" s="539"/>
      <c r="RDE39" s="539"/>
      <c r="RDF39" s="539"/>
      <c r="RDG39" s="539"/>
      <c r="RDH39" s="539"/>
      <c r="RDI39" s="539"/>
      <c r="RDJ39" s="539"/>
      <c r="RDK39" s="539"/>
      <c r="RDL39" s="539"/>
      <c r="RDM39" s="539"/>
      <c r="RDN39" s="539"/>
      <c r="RDO39" s="539"/>
      <c r="RDP39" s="539"/>
      <c r="RDQ39" s="539"/>
      <c r="RDR39" s="539"/>
      <c r="RDS39" s="539"/>
      <c r="RDT39" s="539"/>
      <c r="RDU39" s="539"/>
      <c r="RDV39" s="539"/>
      <c r="RDW39" s="539"/>
      <c r="RDX39" s="539"/>
      <c r="RDY39" s="539"/>
      <c r="RDZ39" s="539"/>
      <c r="REA39" s="539"/>
      <c r="REB39" s="539"/>
      <c r="REC39" s="539"/>
      <c r="RED39" s="539"/>
      <c r="REE39" s="539"/>
      <c r="REF39" s="539"/>
      <c r="REG39" s="539"/>
      <c r="REH39" s="539"/>
      <c r="REI39" s="539"/>
      <c r="REJ39" s="539"/>
      <c r="REK39" s="539"/>
      <c r="REL39" s="539"/>
      <c r="REM39" s="539"/>
      <c r="REN39" s="539"/>
      <c r="REO39" s="539"/>
      <c r="REP39" s="539"/>
      <c r="REQ39" s="539"/>
      <c r="RER39" s="539"/>
      <c r="RES39" s="539"/>
      <c r="RET39" s="539"/>
      <c r="REU39" s="539"/>
      <c r="REV39" s="539"/>
      <c r="REW39" s="539"/>
      <c r="REX39" s="539"/>
      <c r="REY39" s="539"/>
      <c r="REZ39" s="539"/>
      <c r="RFA39" s="539"/>
      <c r="RFB39" s="539"/>
      <c r="RFC39" s="539"/>
      <c r="RFD39" s="539"/>
      <c r="RFE39" s="539"/>
      <c r="RFF39" s="539"/>
      <c r="RFG39" s="539"/>
      <c r="RFH39" s="539"/>
      <c r="RFI39" s="539"/>
      <c r="RFJ39" s="539"/>
      <c r="RFK39" s="539"/>
      <c r="RFL39" s="539"/>
      <c r="RFM39" s="539"/>
      <c r="RFN39" s="539"/>
      <c r="RFO39" s="539"/>
      <c r="RFP39" s="539"/>
      <c r="RFQ39" s="539"/>
      <c r="RFR39" s="539"/>
      <c r="RFS39" s="539"/>
      <c r="RFT39" s="539"/>
      <c r="RFU39" s="539"/>
      <c r="RFV39" s="539"/>
      <c r="RFW39" s="539"/>
      <c r="RFX39" s="539"/>
      <c r="RFY39" s="539"/>
      <c r="RFZ39" s="539"/>
      <c r="RGA39" s="539"/>
      <c r="RGB39" s="539"/>
      <c r="RGC39" s="539"/>
      <c r="RGD39" s="539"/>
      <c r="RGE39" s="539"/>
      <c r="RGF39" s="539"/>
      <c r="RGG39" s="539"/>
      <c r="RGH39" s="539"/>
      <c r="RGI39" s="539"/>
      <c r="RGJ39" s="539"/>
      <c r="RGK39" s="539"/>
      <c r="RGL39" s="539"/>
      <c r="RGM39" s="539"/>
      <c r="RGN39" s="539"/>
      <c r="RGO39" s="539"/>
      <c r="RGP39" s="539"/>
      <c r="RGQ39" s="539"/>
      <c r="RGR39" s="539"/>
      <c r="RGS39" s="539"/>
      <c r="RGT39" s="539"/>
      <c r="RGU39" s="539"/>
      <c r="RGV39" s="539"/>
      <c r="RGW39" s="539"/>
      <c r="RGX39" s="539"/>
      <c r="RGY39" s="539"/>
      <c r="RGZ39" s="539"/>
      <c r="RHA39" s="539"/>
      <c r="RHB39" s="539"/>
      <c r="RHC39" s="539"/>
      <c r="RHD39" s="539"/>
      <c r="RHE39" s="539"/>
      <c r="RHF39" s="539"/>
      <c r="RHG39" s="539"/>
      <c r="RHH39" s="539"/>
      <c r="RHI39" s="539"/>
      <c r="RHJ39" s="539"/>
      <c r="RHK39" s="539"/>
      <c r="RHL39" s="539"/>
      <c r="RHM39" s="539"/>
      <c r="RHN39" s="539"/>
      <c r="RHO39" s="539"/>
      <c r="RHP39" s="539"/>
      <c r="RHQ39" s="539"/>
      <c r="RHR39" s="539"/>
      <c r="RHS39" s="539"/>
      <c r="RHT39" s="539"/>
      <c r="RHU39" s="539"/>
      <c r="RHV39" s="539"/>
      <c r="RHW39" s="539"/>
      <c r="RHX39" s="539"/>
      <c r="RHY39" s="539"/>
      <c r="RHZ39" s="539"/>
      <c r="RIA39" s="539"/>
      <c r="RIB39" s="539"/>
      <c r="RIC39" s="539"/>
      <c r="RID39" s="539"/>
      <c r="RIE39" s="539"/>
      <c r="RIF39" s="539"/>
      <c r="RIG39" s="539"/>
      <c r="RIH39" s="539"/>
      <c r="RII39" s="539"/>
      <c r="RIJ39" s="539"/>
      <c r="RIK39" s="539"/>
      <c r="RIL39" s="539"/>
      <c r="RIM39" s="539"/>
      <c r="RIN39" s="539"/>
      <c r="RIO39" s="539"/>
      <c r="RIP39" s="539"/>
      <c r="RIQ39" s="539"/>
      <c r="RIR39" s="539"/>
      <c r="RIS39" s="539"/>
      <c r="RIT39" s="539"/>
      <c r="RIU39" s="539"/>
      <c r="RIV39" s="539"/>
      <c r="RIW39" s="539"/>
      <c r="RIX39" s="539"/>
      <c r="RIY39" s="539"/>
      <c r="RIZ39" s="539"/>
      <c r="RJA39" s="539"/>
      <c r="RJB39" s="539"/>
      <c r="RJC39" s="539"/>
      <c r="RJD39" s="539"/>
      <c r="RJE39" s="539"/>
      <c r="RJF39" s="539"/>
      <c r="RJG39" s="539"/>
      <c r="RJH39" s="539"/>
      <c r="RJI39" s="539"/>
      <c r="RJJ39" s="539"/>
      <c r="RJK39" s="539"/>
      <c r="RJL39" s="539"/>
      <c r="RJM39" s="539"/>
      <c r="RJN39" s="539"/>
      <c r="RJO39" s="539"/>
      <c r="RJP39" s="539"/>
      <c r="RJQ39" s="539"/>
      <c r="RJR39" s="539"/>
      <c r="RJS39" s="539"/>
      <c r="RJT39" s="539"/>
      <c r="RJU39" s="539"/>
      <c r="RJV39" s="539"/>
      <c r="RJW39" s="539"/>
      <c r="RJX39" s="539"/>
      <c r="RJY39" s="539"/>
      <c r="RJZ39" s="539"/>
      <c r="RKA39" s="539"/>
      <c r="RKB39" s="539"/>
      <c r="RKC39" s="539"/>
      <c r="RKD39" s="539"/>
      <c r="RKE39" s="539"/>
      <c r="RKF39" s="539"/>
      <c r="RKG39" s="539"/>
      <c r="RKH39" s="539"/>
      <c r="RKI39" s="539"/>
      <c r="RKJ39" s="539"/>
      <c r="RKK39" s="539"/>
      <c r="RKL39" s="539"/>
      <c r="RKM39" s="539"/>
      <c r="RKN39" s="539"/>
      <c r="RKO39" s="539"/>
      <c r="RKP39" s="539"/>
      <c r="RKQ39" s="539"/>
      <c r="RKR39" s="539"/>
      <c r="RKS39" s="539"/>
      <c r="RKT39" s="539"/>
      <c r="RKU39" s="539"/>
      <c r="RKV39" s="539"/>
      <c r="RKW39" s="539"/>
      <c r="RKX39" s="539"/>
      <c r="RKY39" s="539"/>
      <c r="RKZ39" s="539"/>
      <c r="RLA39" s="539"/>
      <c r="RLB39" s="539"/>
      <c r="RLC39" s="539"/>
      <c r="RLD39" s="539"/>
      <c r="RLE39" s="539"/>
      <c r="RLF39" s="539"/>
      <c r="RLG39" s="539"/>
      <c r="RLH39" s="539"/>
      <c r="RLI39" s="539"/>
      <c r="RLJ39" s="539"/>
      <c r="RLK39" s="539"/>
      <c r="RLL39" s="539"/>
      <c r="RLM39" s="539"/>
      <c r="RLN39" s="539"/>
      <c r="RLO39" s="539"/>
      <c r="RLP39" s="539"/>
      <c r="RLQ39" s="539"/>
      <c r="RLR39" s="539"/>
      <c r="RLS39" s="539"/>
      <c r="RLT39" s="539"/>
      <c r="RLU39" s="539"/>
      <c r="RLV39" s="539"/>
      <c r="RLW39" s="539"/>
      <c r="RLX39" s="539"/>
      <c r="RLY39" s="539"/>
      <c r="RLZ39" s="539"/>
      <c r="RMA39" s="539"/>
      <c r="RMB39" s="539"/>
      <c r="RMC39" s="539"/>
      <c r="RMD39" s="539"/>
      <c r="RME39" s="539"/>
      <c r="RMF39" s="539"/>
      <c r="RMG39" s="539"/>
      <c r="RMH39" s="539"/>
      <c r="RMI39" s="539"/>
      <c r="RMJ39" s="539"/>
      <c r="RMK39" s="539"/>
      <c r="RML39" s="539"/>
      <c r="RMM39" s="539"/>
      <c r="RMN39" s="539"/>
      <c r="RMO39" s="539"/>
      <c r="RMP39" s="539"/>
      <c r="RMQ39" s="539"/>
      <c r="RMR39" s="539"/>
      <c r="RMS39" s="539"/>
      <c r="RMT39" s="539"/>
      <c r="RMU39" s="539"/>
      <c r="RMV39" s="539"/>
      <c r="RMW39" s="539"/>
      <c r="RMX39" s="539"/>
      <c r="RMY39" s="539"/>
      <c r="RMZ39" s="539"/>
      <c r="RNA39" s="539"/>
      <c r="RNB39" s="539"/>
      <c r="RNC39" s="539"/>
      <c r="RND39" s="539"/>
      <c r="RNE39" s="539"/>
      <c r="RNF39" s="539"/>
      <c r="RNG39" s="539"/>
      <c r="RNH39" s="539"/>
      <c r="RNI39" s="539"/>
      <c r="RNJ39" s="539"/>
      <c r="RNK39" s="539"/>
      <c r="RNL39" s="539"/>
      <c r="RNM39" s="539"/>
      <c r="RNN39" s="539"/>
      <c r="RNO39" s="539"/>
      <c r="RNP39" s="539"/>
      <c r="RNQ39" s="539"/>
      <c r="RNR39" s="539"/>
      <c r="RNS39" s="539"/>
      <c r="RNT39" s="539"/>
      <c r="RNU39" s="539"/>
      <c r="RNV39" s="539"/>
      <c r="RNW39" s="539"/>
      <c r="RNX39" s="539"/>
      <c r="RNY39" s="539"/>
      <c r="RNZ39" s="539"/>
      <c r="ROA39" s="539"/>
      <c r="ROB39" s="539"/>
      <c r="ROC39" s="539"/>
      <c r="ROD39" s="539"/>
      <c r="ROE39" s="539"/>
      <c r="ROF39" s="539"/>
      <c r="ROG39" s="539"/>
      <c r="ROH39" s="539"/>
      <c r="ROI39" s="539"/>
      <c r="ROJ39" s="539"/>
      <c r="ROK39" s="539"/>
      <c r="ROL39" s="539"/>
      <c r="ROM39" s="539"/>
      <c r="RON39" s="539"/>
      <c r="ROO39" s="539"/>
      <c r="ROP39" s="539"/>
      <c r="ROQ39" s="539"/>
      <c r="ROR39" s="539"/>
      <c r="ROS39" s="539"/>
      <c r="ROT39" s="539"/>
      <c r="ROU39" s="539"/>
      <c r="ROV39" s="539"/>
      <c r="ROW39" s="539"/>
      <c r="ROX39" s="539"/>
      <c r="ROY39" s="539"/>
      <c r="ROZ39" s="539"/>
      <c r="RPA39" s="539"/>
      <c r="RPB39" s="539"/>
      <c r="RPC39" s="539"/>
      <c r="RPD39" s="539"/>
      <c r="RPE39" s="539"/>
      <c r="RPF39" s="539"/>
      <c r="RPG39" s="539"/>
      <c r="RPH39" s="539"/>
      <c r="RPI39" s="539"/>
      <c r="RPJ39" s="539"/>
      <c r="RPK39" s="539"/>
      <c r="RPL39" s="539"/>
      <c r="RPM39" s="539"/>
      <c r="RPN39" s="539"/>
      <c r="RPO39" s="539"/>
      <c r="RPP39" s="539"/>
      <c r="RPQ39" s="539"/>
      <c r="RPR39" s="539"/>
      <c r="RPS39" s="539"/>
      <c r="RPT39" s="539"/>
      <c r="RPU39" s="539"/>
      <c r="RPV39" s="539"/>
      <c r="RPW39" s="539"/>
      <c r="RPX39" s="539"/>
      <c r="RPY39" s="539"/>
      <c r="RPZ39" s="539"/>
      <c r="RQA39" s="539"/>
      <c r="RQB39" s="539"/>
      <c r="RQC39" s="539"/>
      <c r="RQD39" s="539"/>
      <c r="RQE39" s="539"/>
      <c r="RQF39" s="539"/>
      <c r="RQG39" s="539"/>
      <c r="RQH39" s="539"/>
      <c r="RQI39" s="539"/>
      <c r="RQJ39" s="539"/>
      <c r="RQK39" s="539"/>
      <c r="RQL39" s="539"/>
      <c r="RQM39" s="539"/>
      <c r="RQN39" s="539"/>
      <c r="RQO39" s="539"/>
      <c r="RQP39" s="539"/>
      <c r="RQQ39" s="539"/>
      <c r="RQR39" s="539"/>
      <c r="RQS39" s="539"/>
      <c r="RQT39" s="539"/>
      <c r="RQU39" s="539"/>
      <c r="RQV39" s="539"/>
      <c r="RQW39" s="539"/>
      <c r="RQX39" s="539"/>
      <c r="RQY39" s="539"/>
      <c r="RQZ39" s="539"/>
      <c r="RRA39" s="539"/>
      <c r="RRB39" s="539"/>
      <c r="RRC39" s="539"/>
      <c r="RRD39" s="539"/>
      <c r="RRE39" s="539"/>
      <c r="RRF39" s="539"/>
      <c r="RRG39" s="539"/>
      <c r="RRH39" s="539"/>
      <c r="RRI39" s="539"/>
      <c r="RRJ39" s="539"/>
      <c r="RRK39" s="539"/>
      <c r="RRL39" s="539"/>
      <c r="RRM39" s="539"/>
      <c r="RRN39" s="539"/>
      <c r="RRO39" s="539"/>
      <c r="RRP39" s="539"/>
      <c r="RRQ39" s="539"/>
      <c r="RRR39" s="539"/>
      <c r="RRS39" s="539"/>
      <c r="RRT39" s="539"/>
      <c r="RRU39" s="539"/>
      <c r="RRV39" s="539"/>
      <c r="RRW39" s="539"/>
      <c r="RRX39" s="539"/>
      <c r="RRY39" s="539"/>
      <c r="RRZ39" s="539"/>
      <c r="RSA39" s="539"/>
      <c r="RSB39" s="539"/>
      <c r="RSC39" s="539"/>
      <c r="RSD39" s="539"/>
      <c r="RSE39" s="539"/>
      <c r="RSF39" s="539"/>
      <c r="RSG39" s="539"/>
      <c r="RSH39" s="539"/>
      <c r="RSI39" s="539"/>
      <c r="RSJ39" s="539"/>
      <c r="RSK39" s="539"/>
      <c r="RSL39" s="539"/>
      <c r="RSM39" s="539"/>
      <c r="RSN39" s="539"/>
      <c r="RSO39" s="539"/>
      <c r="RSP39" s="539"/>
      <c r="RSQ39" s="539"/>
      <c r="RSR39" s="539"/>
      <c r="RSS39" s="539"/>
      <c r="RST39" s="539"/>
      <c r="RSU39" s="539"/>
      <c r="RSV39" s="539"/>
      <c r="RSW39" s="539"/>
      <c r="RSX39" s="539"/>
      <c r="RSY39" s="539"/>
      <c r="RSZ39" s="539"/>
      <c r="RTA39" s="539"/>
      <c r="RTB39" s="539"/>
      <c r="RTC39" s="539"/>
      <c r="RTD39" s="539"/>
      <c r="RTE39" s="539"/>
      <c r="RTF39" s="539"/>
      <c r="RTG39" s="539"/>
      <c r="RTH39" s="539"/>
      <c r="RTI39" s="539"/>
      <c r="RTJ39" s="539"/>
      <c r="RTK39" s="539"/>
      <c r="RTL39" s="539"/>
      <c r="RTM39" s="539"/>
      <c r="RTN39" s="539"/>
      <c r="RTO39" s="539"/>
      <c r="RTP39" s="539"/>
      <c r="RTQ39" s="539"/>
      <c r="RTR39" s="539"/>
      <c r="RTS39" s="539"/>
      <c r="RTT39" s="539"/>
      <c r="RTU39" s="539"/>
      <c r="RTV39" s="539"/>
      <c r="RTW39" s="539"/>
      <c r="RTX39" s="539"/>
      <c r="RTY39" s="539"/>
      <c r="RTZ39" s="539"/>
      <c r="RUA39" s="539"/>
      <c r="RUB39" s="539"/>
      <c r="RUC39" s="539"/>
      <c r="RUD39" s="539"/>
      <c r="RUE39" s="539"/>
      <c r="RUF39" s="539"/>
      <c r="RUG39" s="539"/>
      <c r="RUH39" s="539"/>
      <c r="RUI39" s="539"/>
      <c r="RUJ39" s="539"/>
      <c r="RUK39" s="539"/>
      <c r="RUL39" s="539"/>
      <c r="RUM39" s="539"/>
      <c r="RUN39" s="539"/>
      <c r="RUO39" s="539"/>
      <c r="RUP39" s="539"/>
      <c r="RUQ39" s="539"/>
      <c r="RUR39" s="539"/>
      <c r="RUS39" s="539"/>
      <c r="RUT39" s="539"/>
      <c r="RUU39" s="539"/>
      <c r="RUV39" s="539"/>
      <c r="RUW39" s="539"/>
      <c r="RUX39" s="539"/>
      <c r="RUY39" s="539"/>
      <c r="RUZ39" s="539"/>
      <c r="RVA39" s="539"/>
      <c r="RVB39" s="539"/>
      <c r="RVC39" s="539"/>
      <c r="RVD39" s="539"/>
      <c r="RVE39" s="539"/>
      <c r="RVF39" s="539"/>
      <c r="RVG39" s="539"/>
      <c r="RVH39" s="539"/>
      <c r="RVI39" s="539"/>
      <c r="RVJ39" s="539"/>
      <c r="RVK39" s="539"/>
      <c r="RVL39" s="539"/>
      <c r="RVM39" s="539"/>
      <c r="RVN39" s="539"/>
      <c r="RVO39" s="539"/>
      <c r="RVP39" s="539"/>
      <c r="RVQ39" s="539"/>
      <c r="RVR39" s="539"/>
      <c r="RVS39" s="539"/>
      <c r="RVT39" s="539"/>
      <c r="RVU39" s="539"/>
      <c r="RVV39" s="539"/>
      <c r="RVW39" s="539"/>
      <c r="RVX39" s="539"/>
      <c r="RVY39" s="539"/>
      <c r="RVZ39" s="539"/>
      <c r="RWA39" s="539"/>
      <c r="RWB39" s="539"/>
      <c r="RWC39" s="539"/>
      <c r="RWD39" s="539"/>
      <c r="RWE39" s="539"/>
      <c r="RWF39" s="539"/>
      <c r="RWG39" s="539"/>
      <c r="RWH39" s="539"/>
      <c r="RWI39" s="539"/>
      <c r="RWJ39" s="539"/>
      <c r="RWK39" s="539"/>
      <c r="RWL39" s="539"/>
      <c r="RWM39" s="539"/>
      <c r="RWN39" s="539"/>
      <c r="RWO39" s="539"/>
      <c r="RWP39" s="539"/>
      <c r="RWQ39" s="539"/>
      <c r="RWR39" s="539"/>
      <c r="RWS39" s="539"/>
      <c r="RWT39" s="539"/>
      <c r="RWU39" s="539"/>
      <c r="RWV39" s="539"/>
      <c r="RWW39" s="539"/>
      <c r="RWX39" s="539"/>
      <c r="RWY39" s="539"/>
      <c r="RWZ39" s="539"/>
      <c r="RXA39" s="539"/>
      <c r="RXB39" s="539"/>
      <c r="RXC39" s="539"/>
      <c r="RXD39" s="539"/>
      <c r="RXE39" s="539"/>
      <c r="RXF39" s="539"/>
      <c r="RXG39" s="539"/>
      <c r="RXH39" s="539"/>
      <c r="RXI39" s="539"/>
      <c r="RXJ39" s="539"/>
      <c r="RXK39" s="539"/>
      <c r="RXL39" s="539"/>
      <c r="RXM39" s="539"/>
      <c r="RXN39" s="539"/>
      <c r="RXO39" s="539"/>
      <c r="RXP39" s="539"/>
      <c r="RXQ39" s="539"/>
      <c r="RXR39" s="539"/>
      <c r="RXS39" s="539"/>
      <c r="RXT39" s="539"/>
      <c r="RXU39" s="539"/>
      <c r="RXV39" s="539"/>
      <c r="RXW39" s="539"/>
      <c r="RXX39" s="539"/>
      <c r="RXY39" s="539"/>
      <c r="RXZ39" s="539"/>
      <c r="RYA39" s="539"/>
      <c r="RYB39" s="539"/>
      <c r="RYC39" s="539"/>
      <c r="RYD39" s="539"/>
      <c r="RYE39" s="539"/>
      <c r="RYF39" s="539"/>
      <c r="RYG39" s="539"/>
      <c r="RYH39" s="539"/>
      <c r="RYI39" s="539"/>
      <c r="RYJ39" s="539"/>
      <c r="RYK39" s="539"/>
      <c r="RYL39" s="539"/>
      <c r="RYM39" s="539"/>
      <c r="RYN39" s="539"/>
      <c r="RYO39" s="539"/>
      <c r="RYP39" s="539"/>
      <c r="RYQ39" s="539"/>
      <c r="RYR39" s="539"/>
      <c r="RYS39" s="539"/>
      <c r="RYT39" s="539"/>
      <c r="RYU39" s="539"/>
      <c r="RYV39" s="539"/>
      <c r="RYW39" s="539"/>
      <c r="RYX39" s="539"/>
      <c r="RYY39" s="539"/>
      <c r="RYZ39" s="539"/>
      <c r="RZA39" s="539"/>
      <c r="RZB39" s="539"/>
      <c r="RZC39" s="539"/>
      <c r="RZD39" s="539"/>
      <c r="RZE39" s="539"/>
      <c r="RZF39" s="539"/>
      <c r="RZG39" s="539"/>
      <c r="RZH39" s="539"/>
      <c r="RZI39" s="539"/>
      <c r="RZJ39" s="539"/>
      <c r="RZK39" s="539"/>
      <c r="RZL39" s="539"/>
      <c r="RZM39" s="539"/>
      <c r="RZN39" s="539"/>
      <c r="RZO39" s="539"/>
      <c r="RZP39" s="539"/>
      <c r="RZQ39" s="539"/>
      <c r="RZR39" s="539"/>
      <c r="RZS39" s="539"/>
      <c r="RZT39" s="539"/>
      <c r="RZU39" s="539"/>
      <c r="RZV39" s="539"/>
      <c r="RZW39" s="539"/>
      <c r="RZX39" s="539"/>
      <c r="RZY39" s="539"/>
      <c r="RZZ39" s="539"/>
      <c r="SAA39" s="539"/>
      <c r="SAB39" s="539"/>
      <c r="SAC39" s="539"/>
      <c r="SAD39" s="539"/>
      <c r="SAE39" s="539"/>
      <c r="SAF39" s="539"/>
      <c r="SAG39" s="539"/>
      <c r="SAH39" s="539"/>
      <c r="SAI39" s="539"/>
      <c r="SAJ39" s="539"/>
      <c r="SAK39" s="539"/>
      <c r="SAL39" s="539"/>
      <c r="SAM39" s="539"/>
      <c r="SAN39" s="539"/>
      <c r="SAO39" s="539"/>
      <c r="SAP39" s="539"/>
      <c r="SAQ39" s="539"/>
      <c r="SAR39" s="539"/>
      <c r="SAS39" s="539"/>
      <c r="SAT39" s="539"/>
      <c r="SAU39" s="539"/>
      <c r="SAV39" s="539"/>
      <c r="SAW39" s="539"/>
      <c r="SAX39" s="539"/>
      <c r="SAY39" s="539"/>
      <c r="SAZ39" s="539"/>
      <c r="SBA39" s="539"/>
      <c r="SBB39" s="539"/>
      <c r="SBC39" s="539"/>
      <c r="SBD39" s="539"/>
      <c r="SBE39" s="539"/>
      <c r="SBF39" s="539"/>
      <c r="SBG39" s="539"/>
      <c r="SBH39" s="539"/>
      <c r="SBI39" s="539"/>
      <c r="SBJ39" s="539"/>
      <c r="SBK39" s="539"/>
      <c r="SBL39" s="539"/>
      <c r="SBM39" s="539"/>
      <c r="SBN39" s="539"/>
      <c r="SBO39" s="539"/>
      <c r="SBP39" s="539"/>
      <c r="SBQ39" s="539"/>
      <c r="SBR39" s="539"/>
      <c r="SBS39" s="539"/>
      <c r="SBT39" s="539"/>
      <c r="SBU39" s="539"/>
      <c r="SBV39" s="539"/>
      <c r="SBW39" s="539"/>
      <c r="SBX39" s="539"/>
      <c r="SBY39" s="539"/>
      <c r="SBZ39" s="539"/>
      <c r="SCA39" s="539"/>
      <c r="SCB39" s="539"/>
      <c r="SCC39" s="539"/>
      <c r="SCD39" s="539"/>
      <c r="SCE39" s="539"/>
      <c r="SCF39" s="539"/>
      <c r="SCG39" s="539"/>
      <c r="SCH39" s="539"/>
      <c r="SCI39" s="539"/>
      <c r="SCJ39" s="539"/>
      <c r="SCK39" s="539"/>
      <c r="SCL39" s="539"/>
      <c r="SCM39" s="539"/>
      <c r="SCN39" s="539"/>
      <c r="SCO39" s="539"/>
      <c r="SCP39" s="539"/>
      <c r="SCQ39" s="539"/>
      <c r="SCR39" s="539"/>
      <c r="SCS39" s="539"/>
      <c r="SCT39" s="539"/>
      <c r="SCU39" s="539"/>
      <c r="SCV39" s="539"/>
      <c r="SCW39" s="539"/>
      <c r="SCX39" s="539"/>
      <c r="SCY39" s="539"/>
      <c r="SCZ39" s="539"/>
      <c r="SDA39" s="539"/>
      <c r="SDB39" s="539"/>
      <c r="SDC39" s="539"/>
      <c r="SDD39" s="539"/>
      <c r="SDE39" s="539"/>
      <c r="SDF39" s="539"/>
      <c r="SDG39" s="539"/>
      <c r="SDH39" s="539"/>
      <c r="SDI39" s="539"/>
      <c r="SDJ39" s="539"/>
      <c r="SDK39" s="539"/>
      <c r="SDL39" s="539"/>
      <c r="SDM39" s="539"/>
      <c r="SDN39" s="539"/>
      <c r="SDO39" s="539"/>
      <c r="SDP39" s="539"/>
      <c r="SDQ39" s="539"/>
      <c r="SDR39" s="539"/>
      <c r="SDS39" s="539"/>
      <c r="SDT39" s="539"/>
      <c r="SDU39" s="539"/>
      <c r="SDV39" s="539"/>
      <c r="SDW39" s="539"/>
      <c r="SDX39" s="539"/>
      <c r="SDY39" s="539"/>
      <c r="SDZ39" s="539"/>
      <c r="SEA39" s="539"/>
      <c r="SEB39" s="539"/>
      <c r="SEC39" s="539"/>
      <c r="SED39" s="539"/>
      <c r="SEE39" s="539"/>
      <c r="SEF39" s="539"/>
      <c r="SEG39" s="539"/>
      <c r="SEH39" s="539"/>
      <c r="SEI39" s="539"/>
      <c r="SEJ39" s="539"/>
      <c r="SEK39" s="539"/>
      <c r="SEL39" s="539"/>
      <c r="SEM39" s="539"/>
      <c r="SEN39" s="539"/>
      <c r="SEO39" s="539"/>
      <c r="SEP39" s="539"/>
      <c r="SEQ39" s="539"/>
      <c r="SER39" s="539"/>
      <c r="SES39" s="539"/>
      <c r="SET39" s="539"/>
      <c r="SEU39" s="539"/>
      <c r="SEV39" s="539"/>
      <c r="SEW39" s="539"/>
      <c r="SEX39" s="539"/>
      <c r="SEY39" s="539"/>
      <c r="SEZ39" s="539"/>
      <c r="SFA39" s="539"/>
      <c r="SFB39" s="539"/>
      <c r="SFC39" s="539"/>
      <c r="SFD39" s="539"/>
      <c r="SFE39" s="539"/>
      <c r="SFF39" s="539"/>
      <c r="SFG39" s="539"/>
      <c r="SFH39" s="539"/>
      <c r="SFI39" s="539"/>
      <c r="SFJ39" s="539"/>
      <c r="SFK39" s="539"/>
      <c r="SFL39" s="539"/>
      <c r="SFM39" s="539"/>
      <c r="SFN39" s="539"/>
      <c r="SFO39" s="539"/>
      <c r="SFP39" s="539"/>
      <c r="SFQ39" s="539"/>
      <c r="SFR39" s="539"/>
      <c r="SFS39" s="539"/>
      <c r="SFT39" s="539"/>
      <c r="SFU39" s="539"/>
      <c r="SFV39" s="539"/>
      <c r="SFW39" s="539"/>
      <c r="SFX39" s="539"/>
      <c r="SFY39" s="539"/>
      <c r="SFZ39" s="539"/>
      <c r="SGA39" s="539"/>
      <c r="SGB39" s="539"/>
      <c r="SGC39" s="539"/>
      <c r="SGD39" s="539"/>
      <c r="SGE39" s="539"/>
      <c r="SGF39" s="539"/>
      <c r="SGG39" s="539"/>
      <c r="SGH39" s="539"/>
      <c r="SGI39" s="539"/>
      <c r="SGJ39" s="539"/>
      <c r="SGK39" s="539"/>
      <c r="SGL39" s="539"/>
      <c r="SGM39" s="539"/>
      <c r="SGN39" s="539"/>
      <c r="SGO39" s="539"/>
      <c r="SGP39" s="539"/>
      <c r="SGQ39" s="539"/>
      <c r="SGR39" s="539"/>
      <c r="SGS39" s="539"/>
      <c r="SGT39" s="539"/>
      <c r="SGU39" s="539"/>
      <c r="SGV39" s="539"/>
      <c r="SGW39" s="539"/>
      <c r="SGX39" s="539"/>
      <c r="SGY39" s="539"/>
      <c r="SGZ39" s="539"/>
      <c r="SHA39" s="539"/>
      <c r="SHB39" s="539"/>
      <c r="SHC39" s="539"/>
      <c r="SHD39" s="539"/>
      <c r="SHE39" s="539"/>
      <c r="SHF39" s="539"/>
      <c r="SHG39" s="539"/>
      <c r="SHH39" s="539"/>
      <c r="SHI39" s="539"/>
      <c r="SHJ39" s="539"/>
      <c r="SHK39" s="539"/>
      <c r="SHL39" s="539"/>
      <c r="SHM39" s="539"/>
      <c r="SHN39" s="539"/>
      <c r="SHO39" s="539"/>
      <c r="SHP39" s="539"/>
      <c r="SHQ39" s="539"/>
      <c r="SHR39" s="539"/>
      <c r="SHS39" s="539"/>
      <c r="SHT39" s="539"/>
      <c r="SHU39" s="539"/>
      <c r="SHV39" s="539"/>
      <c r="SHW39" s="539"/>
      <c r="SHX39" s="539"/>
      <c r="SHY39" s="539"/>
      <c r="SHZ39" s="539"/>
      <c r="SIA39" s="539"/>
      <c r="SIB39" s="539"/>
      <c r="SIC39" s="539"/>
      <c r="SID39" s="539"/>
      <c r="SIE39" s="539"/>
      <c r="SIF39" s="539"/>
      <c r="SIG39" s="539"/>
      <c r="SIH39" s="539"/>
      <c r="SII39" s="539"/>
      <c r="SIJ39" s="539"/>
      <c r="SIK39" s="539"/>
      <c r="SIL39" s="539"/>
      <c r="SIM39" s="539"/>
      <c r="SIN39" s="539"/>
      <c r="SIO39" s="539"/>
      <c r="SIP39" s="539"/>
      <c r="SIQ39" s="539"/>
      <c r="SIR39" s="539"/>
      <c r="SIS39" s="539"/>
      <c r="SIT39" s="539"/>
      <c r="SIU39" s="539"/>
      <c r="SIV39" s="539"/>
      <c r="SIW39" s="539"/>
      <c r="SIX39" s="539"/>
      <c r="SIY39" s="539"/>
      <c r="SIZ39" s="539"/>
      <c r="SJA39" s="539"/>
      <c r="SJB39" s="539"/>
      <c r="SJC39" s="539"/>
      <c r="SJD39" s="539"/>
      <c r="SJE39" s="539"/>
      <c r="SJF39" s="539"/>
      <c r="SJG39" s="539"/>
      <c r="SJH39" s="539"/>
      <c r="SJI39" s="539"/>
      <c r="SJJ39" s="539"/>
      <c r="SJK39" s="539"/>
      <c r="SJL39" s="539"/>
      <c r="SJM39" s="539"/>
      <c r="SJN39" s="539"/>
      <c r="SJO39" s="539"/>
      <c r="SJP39" s="539"/>
      <c r="SJQ39" s="539"/>
      <c r="SJR39" s="539"/>
      <c r="SJS39" s="539"/>
      <c r="SJT39" s="539"/>
      <c r="SJU39" s="539"/>
      <c r="SJV39" s="539"/>
      <c r="SJW39" s="539"/>
      <c r="SJX39" s="539"/>
      <c r="SJY39" s="539"/>
      <c r="SJZ39" s="539"/>
      <c r="SKA39" s="539"/>
      <c r="SKB39" s="539"/>
      <c r="SKC39" s="539"/>
      <c r="SKD39" s="539"/>
      <c r="SKE39" s="539"/>
      <c r="SKF39" s="539"/>
      <c r="SKG39" s="539"/>
      <c r="SKH39" s="539"/>
      <c r="SKI39" s="539"/>
      <c r="SKJ39" s="539"/>
      <c r="SKK39" s="539"/>
      <c r="SKL39" s="539"/>
      <c r="SKM39" s="539"/>
      <c r="SKN39" s="539"/>
      <c r="SKO39" s="539"/>
      <c r="SKP39" s="539"/>
      <c r="SKQ39" s="539"/>
      <c r="SKR39" s="539"/>
      <c r="SKS39" s="539"/>
      <c r="SKT39" s="539"/>
      <c r="SKU39" s="539"/>
      <c r="SKV39" s="539"/>
      <c r="SKW39" s="539"/>
      <c r="SKX39" s="539"/>
      <c r="SKY39" s="539"/>
      <c r="SKZ39" s="539"/>
      <c r="SLA39" s="539"/>
      <c r="SLB39" s="539"/>
      <c r="SLC39" s="539"/>
      <c r="SLD39" s="539"/>
      <c r="SLE39" s="539"/>
      <c r="SLF39" s="539"/>
      <c r="SLG39" s="539"/>
      <c r="SLH39" s="539"/>
      <c r="SLI39" s="539"/>
      <c r="SLJ39" s="539"/>
      <c r="SLK39" s="539"/>
      <c r="SLL39" s="539"/>
      <c r="SLM39" s="539"/>
      <c r="SLN39" s="539"/>
      <c r="SLO39" s="539"/>
      <c r="SLP39" s="539"/>
      <c r="SLQ39" s="539"/>
      <c r="SLR39" s="539"/>
      <c r="SLS39" s="539"/>
      <c r="SLT39" s="539"/>
      <c r="SLU39" s="539"/>
      <c r="SLV39" s="539"/>
      <c r="SLW39" s="539"/>
      <c r="SLX39" s="539"/>
      <c r="SLY39" s="539"/>
      <c r="SLZ39" s="539"/>
      <c r="SMA39" s="539"/>
      <c r="SMB39" s="539"/>
      <c r="SMC39" s="539"/>
      <c r="SMD39" s="539"/>
      <c r="SME39" s="539"/>
      <c r="SMF39" s="539"/>
      <c r="SMG39" s="539"/>
      <c r="SMH39" s="539"/>
      <c r="SMI39" s="539"/>
      <c r="SMJ39" s="539"/>
      <c r="SMK39" s="539"/>
      <c r="SML39" s="539"/>
      <c r="SMM39" s="539"/>
      <c r="SMN39" s="539"/>
      <c r="SMO39" s="539"/>
      <c r="SMP39" s="539"/>
      <c r="SMQ39" s="539"/>
      <c r="SMR39" s="539"/>
      <c r="SMS39" s="539"/>
      <c r="SMT39" s="539"/>
      <c r="SMU39" s="539"/>
      <c r="SMV39" s="539"/>
      <c r="SMW39" s="539"/>
      <c r="SMX39" s="539"/>
      <c r="SMY39" s="539"/>
      <c r="SMZ39" s="539"/>
      <c r="SNA39" s="539"/>
      <c r="SNB39" s="539"/>
      <c r="SNC39" s="539"/>
      <c r="SND39" s="539"/>
      <c r="SNE39" s="539"/>
      <c r="SNF39" s="539"/>
      <c r="SNG39" s="539"/>
      <c r="SNH39" s="539"/>
      <c r="SNI39" s="539"/>
      <c r="SNJ39" s="539"/>
      <c r="SNK39" s="539"/>
      <c r="SNL39" s="539"/>
      <c r="SNM39" s="539"/>
      <c r="SNN39" s="539"/>
      <c r="SNO39" s="539"/>
      <c r="SNP39" s="539"/>
      <c r="SNQ39" s="539"/>
      <c r="SNR39" s="539"/>
      <c r="SNS39" s="539"/>
      <c r="SNT39" s="539"/>
      <c r="SNU39" s="539"/>
      <c r="SNV39" s="539"/>
      <c r="SNW39" s="539"/>
      <c r="SNX39" s="539"/>
      <c r="SNY39" s="539"/>
      <c r="SNZ39" s="539"/>
      <c r="SOA39" s="539"/>
      <c r="SOB39" s="539"/>
      <c r="SOC39" s="539"/>
      <c r="SOD39" s="539"/>
      <c r="SOE39" s="539"/>
      <c r="SOF39" s="539"/>
      <c r="SOG39" s="539"/>
      <c r="SOH39" s="539"/>
      <c r="SOI39" s="539"/>
      <c r="SOJ39" s="539"/>
      <c r="SOK39" s="539"/>
      <c r="SOL39" s="539"/>
      <c r="SOM39" s="539"/>
      <c r="SON39" s="539"/>
      <c r="SOO39" s="539"/>
      <c r="SOP39" s="539"/>
      <c r="SOQ39" s="539"/>
      <c r="SOR39" s="539"/>
      <c r="SOS39" s="539"/>
      <c r="SOT39" s="539"/>
      <c r="SOU39" s="539"/>
      <c r="SOV39" s="539"/>
      <c r="SOW39" s="539"/>
      <c r="SOX39" s="539"/>
      <c r="SOY39" s="539"/>
      <c r="SOZ39" s="539"/>
      <c r="SPA39" s="539"/>
      <c r="SPB39" s="539"/>
      <c r="SPC39" s="539"/>
      <c r="SPD39" s="539"/>
      <c r="SPE39" s="539"/>
      <c r="SPF39" s="539"/>
      <c r="SPG39" s="539"/>
      <c r="SPH39" s="539"/>
      <c r="SPI39" s="539"/>
      <c r="SPJ39" s="539"/>
      <c r="SPK39" s="539"/>
      <c r="SPL39" s="539"/>
      <c r="SPM39" s="539"/>
      <c r="SPN39" s="539"/>
      <c r="SPO39" s="539"/>
      <c r="SPP39" s="539"/>
      <c r="SPQ39" s="539"/>
      <c r="SPR39" s="539"/>
      <c r="SPS39" s="539"/>
      <c r="SPT39" s="539"/>
      <c r="SPU39" s="539"/>
      <c r="SPV39" s="539"/>
      <c r="SPW39" s="539"/>
      <c r="SPX39" s="539"/>
      <c r="SPY39" s="539"/>
      <c r="SPZ39" s="539"/>
      <c r="SQA39" s="539"/>
      <c r="SQB39" s="539"/>
      <c r="SQC39" s="539"/>
      <c r="SQD39" s="539"/>
      <c r="SQE39" s="539"/>
      <c r="SQF39" s="539"/>
      <c r="SQG39" s="539"/>
      <c r="SQH39" s="539"/>
      <c r="SQI39" s="539"/>
      <c r="SQJ39" s="539"/>
      <c r="SQK39" s="539"/>
      <c r="SQL39" s="539"/>
      <c r="SQM39" s="539"/>
      <c r="SQN39" s="539"/>
      <c r="SQO39" s="539"/>
      <c r="SQP39" s="539"/>
      <c r="SQQ39" s="539"/>
      <c r="SQR39" s="539"/>
      <c r="SQS39" s="539"/>
      <c r="SQT39" s="539"/>
      <c r="SQU39" s="539"/>
      <c r="SQV39" s="539"/>
      <c r="SQW39" s="539"/>
      <c r="SQX39" s="539"/>
      <c r="SQY39" s="539"/>
      <c r="SQZ39" s="539"/>
      <c r="SRA39" s="539"/>
      <c r="SRB39" s="539"/>
      <c r="SRC39" s="539"/>
      <c r="SRD39" s="539"/>
      <c r="SRE39" s="539"/>
      <c r="SRF39" s="539"/>
      <c r="SRG39" s="539"/>
      <c r="SRH39" s="539"/>
      <c r="SRI39" s="539"/>
      <c r="SRJ39" s="539"/>
      <c r="SRK39" s="539"/>
      <c r="SRL39" s="539"/>
      <c r="SRM39" s="539"/>
      <c r="SRN39" s="539"/>
      <c r="SRO39" s="539"/>
      <c r="SRP39" s="539"/>
      <c r="SRQ39" s="539"/>
      <c r="SRR39" s="539"/>
      <c r="SRS39" s="539"/>
      <c r="SRT39" s="539"/>
      <c r="SRU39" s="539"/>
      <c r="SRV39" s="539"/>
      <c r="SRW39" s="539"/>
      <c r="SRX39" s="539"/>
      <c r="SRY39" s="539"/>
      <c r="SRZ39" s="539"/>
      <c r="SSA39" s="539"/>
      <c r="SSB39" s="539"/>
      <c r="SSC39" s="539"/>
      <c r="SSD39" s="539"/>
      <c r="SSE39" s="539"/>
      <c r="SSF39" s="539"/>
      <c r="SSG39" s="539"/>
      <c r="SSH39" s="539"/>
      <c r="SSI39" s="539"/>
      <c r="SSJ39" s="539"/>
      <c r="SSK39" s="539"/>
      <c r="SSL39" s="539"/>
      <c r="SSM39" s="539"/>
      <c r="SSN39" s="539"/>
      <c r="SSO39" s="539"/>
      <c r="SSP39" s="539"/>
      <c r="SSQ39" s="539"/>
      <c r="SSR39" s="539"/>
      <c r="SSS39" s="539"/>
      <c r="SST39" s="539"/>
      <c r="SSU39" s="539"/>
      <c r="SSV39" s="539"/>
      <c r="SSW39" s="539"/>
      <c r="SSX39" s="539"/>
      <c r="SSY39" s="539"/>
      <c r="SSZ39" s="539"/>
      <c r="STA39" s="539"/>
      <c r="STB39" s="539"/>
      <c r="STC39" s="539"/>
      <c r="STD39" s="539"/>
      <c r="STE39" s="539"/>
      <c r="STF39" s="539"/>
      <c r="STG39" s="539"/>
      <c r="STH39" s="539"/>
      <c r="STI39" s="539"/>
      <c r="STJ39" s="539"/>
      <c r="STK39" s="539"/>
      <c r="STL39" s="539"/>
      <c r="STM39" s="539"/>
      <c r="STN39" s="539"/>
      <c r="STO39" s="539"/>
      <c r="STP39" s="539"/>
      <c r="STQ39" s="539"/>
      <c r="STR39" s="539"/>
      <c r="STS39" s="539"/>
      <c r="STT39" s="539"/>
      <c r="STU39" s="539"/>
      <c r="STV39" s="539"/>
      <c r="STW39" s="539"/>
      <c r="STX39" s="539"/>
      <c r="STY39" s="539"/>
      <c r="STZ39" s="539"/>
      <c r="SUA39" s="539"/>
      <c r="SUB39" s="539"/>
      <c r="SUC39" s="539"/>
      <c r="SUD39" s="539"/>
      <c r="SUE39" s="539"/>
      <c r="SUF39" s="539"/>
      <c r="SUG39" s="539"/>
      <c r="SUH39" s="539"/>
      <c r="SUI39" s="539"/>
      <c r="SUJ39" s="539"/>
      <c r="SUK39" s="539"/>
      <c r="SUL39" s="539"/>
      <c r="SUM39" s="539"/>
      <c r="SUN39" s="539"/>
      <c r="SUO39" s="539"/>
      <c r="SUP39" s="539"/>
      <c r="SUQ39" s="539"/>
      <c r="SUR39" s="539"/>
      <c r="SUS39" s="539"/>
      <c r="SUT39" s="539"/>
      <c r="SUU39" s="539"/>
      <c r="SUV39" s="539"/>
      <c r="SUW39" s="539"/>
      <c r="SUX39" s="539"/>
      <c r="SUY39" s="539"/>
      <c r="SUZ39" s="539"/>
      <c r="SVA39" s="539"/>
      <c r="SVB39" s="539"/>
      <c r="SVC39" s="539"/>
      <c r="SVD39" s="539"/>
      <c r="SVE39" s="539"/>
      <c r="SVF39" s="539"/>
      <c r="SVG39" s="539"/>
      <c r="SVH39" s="539"/>
      <c r="SVI39" s="539"/>
      <c r="SVJ39" s="539"/>
      <c r="SVK39" s="539"/>
      <c r="SVL39" s="539"/>
      <c r="SVM39" s="539"/>
      <c r="SVN39" s="539"/>
      <c r="SVO39" s="539"/>
      <c r="SVP39" s="539"/>
      <c r="SVQ39" s="539"/>
      <c r="SVR39" s="539"/>
      <c r="SVS39" s="539"/>
      <c r="SVT39" s="539"/>
      <c r="SVU39" s="539"/>
      <c r="SVV39" s="539"/>
      <c r="SVW39" s="539"/>
      <c r="SVX39" s="539"/>
      <c r="SVY39" s="539"/>
      <c r="SVZ39" s="539"/>
      <c r="SWA39" s="539"/>
      <c r="SWB39" s="539"/>
      <c r="SWC39" s="539"/>
      <c r="SWD39" s="539"/>
      <c r="SWE39" s="539"/>
      <c r="SWF39" s="539"/>
      <c r="SWG39" s="539"/>
      <c r="SWH39" s="539"/>
      <c r="SWI39" s="539"/>
      <c r="SWJ39" s="539"/>
      <c r="SWK39" s="539"/>
      <c r="SWL39" s="539"/>
      <c r="SWM39" s="539"/>
      <c r="SWN39" s="539"/>
      <c r="SWO39" s="539"/>
      <c r="SWP39" s="539"/>
      <c r="SWQ39" s="539"/>
      <c r="SWR39" s="539"/>
      <c r="SWS39" s="539"/>
      <c r="SWT39" s="539"/>
      <c r="SWU39" s="539"/>
      <c r="SWV39" s="539"/>
      <c r="SWW39" s="539"/>
      <c r="SWX39" s="539"/>
      <c r="SWY39" s="539"/>
      <c r="SWZ39" s="539"/>
      <c r="SXA39" s="539"/>
      <c r="SXB39" s="539"/>
      <c r="SXC39" s="539"/>
      <c r="SXD39" s="539"/>
      <c r="SXE39" s="539"/>
      <c r="SXF39" s="539"/>
      <c r="SXG39" s="539"/>
      <c r="SXH39" s="539"/>
      <c r="SXI39" s="539"/>
      <c r="SXJ39" s="539"/>
      <c r="SXK39" s="539"/>
      <c r="SXL39" s="539"/>
      <c r="SXM39" s="539"/>
      <c r="SXN39" s="539"/>
      <c r="SXO39" s="539"/>
      <c r="SXP39" s="539"/>
      <c r="SXQ39" s="539"/>
      <c r="SXR39" s="539"/>
      <c r="SXS39" s="539"/>
      <c r="SXT39" s="539"/>
      <c r="SXU39" s="539"/>
      <c r="SXV39" s="539"/>
      <c r="SXW39" s="539"/>
      <c r="SXX39" s="539"/>
      <c r="SXY39" s="539"/>
      <c r="SXZ39" s="539"/>
      <c r="SYA39" s="539"/>
      <c r="SYB39" s="539"/>
      <c r="SYC39" s="539"/>
      <c r="SYD39" s="539"/>
      <c r="SYE39" s="539"/>
      <c r="SYF39" s="539"/>
      <c r="SYG39" s="539"/>
      <c r="SYH39" s="539"/>
      <c r="SYI39" s="539"/>
      <c r="SYJ39" s="539"/>
      <c r="SYK39" s="539"/>
      <c r="SYL39" s="539"/>
      <c r="SYM39" s="539"/>
      <c r="SYN39" s="539"/>
      <c r="SYO39" s="539"/>
      <c r="SYP39" s="539"/>
      <c r="SYQ39" s="539"/>
      <c r="SYR39" s="539"/>
      <c r="SYS39" s="539"/>
      <c r="SYT39" s="539"/>
      <c r="SYU39" s="539"/>
      <c r="SYV39" s="539"/>
      <c r="SYW39" s="539"/>
      <c r="SYX39" s="539"/>
      <c r="SYY39" s="539"/>
      <c r="SYZ39" s="539"/>
      <c r="SZA39" s="539"/>
      <c r="SZB39" s="539"/>
      <c r="SZC39" s="539"/>
      <c r="SZD39" s="539"/>
      <c r="SZE39" s="539"/>
      <c r="SZF39" s="539"/>
      <c r="SZG39" s="539"/>
      <c r="SZH39" s="539"/>
      <c r="SZI39" s="539"/>
      <c r="SZJ39" s="539"/>
      <c r="SZK39" s="539"/>
      <c r="SZL39" s="539"/>
      <c r="SZM39" s="539"/>
      <c r="SZN39" s="539"/>
      <c r="SZO39" s="539"/>
      <c r="SZP39" s="539"/>
      <c r="SZQ39" s="539"/>
      <c r="SZR39" s="539"/>
      <c r="SZS39" s="539"/>
      <c r="SZT39" s="539"/>
      <c r="SZU39" s="539"/>
      <c r="SZV39" s="539"/>
      <c r="SZW39" s="539"/>
      <c r="SZX39" s="539"/>
      <c r="SZY39" s="539"/>
      <c r="SZZ39" s="539"/>
      <c r="TAA39" s="539"/>
      <c r="TAB39" s="539"/>
      <c r="TAC39" s="539"/>
      <c r="TAD39" s="539"/>
      <c r="TAE39" s="539"/>
      <c r="TAF39" s="539"/>
      <c r="TAG39" s="539"/>
      <c r="TAH39" s="539"/>
      <c r="TAI39" s="539"/>
      <c r="TAJ39" s="539"/>
      <c r="TAK39" s="539"/>
      <c r="TAL39" s="539"/>
      <c r="TAM39" s="539"/>
      <c r="TAN39" s="539"/>
      <c r="TAO39" s="539"/>
      <c r="TAP39" s="539"/>
      <c r="TAQ39" s="539"/>
      <c r="TAR39" s="539"/>
      <c r="TAS39" s="539"/>
      <c r="TAT39" s="539"/>
      <c r="TAU39" s="539"/>
      <c r="TAV39" s="539"/>
      <c r="TAW39" s="539"/>
      <c r="TAX39" s="539"/>
      <c r="TAY39" s="539"/>
      <c r="TAZ39" s="539"/>
      <c r="TBA39" s="539"/>
      <c r="TBB39" s="539"/>
      <c r="TBC39" s="539"/>
      <c r="TBD39" s="539"/>
      <c r="TBE39" s="539"/>
      <c r="TBF39" s="539"/>
      <c r="TBG39" s="539"/>
      <c r="TBH39" s="539"/>
      <c r="TBI39" s="539"/>
      <c r="TBJ39" s="539"/>
      <c r="TBK39" s="539"/>
      <c r="TBL39" s="539"/>
      <c r="TBM39" s="539"/>
      <c r="TBN39" s="539"/>
      <c r="TBO39" s="539"/>
      <c r="TBP39" s="539"/>
      <c r="TBQ39" s="539"/>
      <c r="TBR39" s="539"/>
      <c r="TBS39" s="539"/>
      <c r="TBT39" s="539"/>
      <c r="TBU39" s="539"/>
      <c r="TBV39" s="539"/>
      <c r="TBW39" s="539"/>
      <c r="TBX39" s="539"/>
      <c r="TBY39" s="539"/>
      <c r="TBZ39" s="539"/>
      <c r="TCA39" s="539"/>
      <c r="TCB39" s="539"/>
      <c r="TCC39" s="539"/>
      <c r="TCD39" s="539"/>
      <c r="TCE39" s="539"/>
      <c r="TCF39" s="539"/>
      <c r="TCG39" s="539"/>
      <c r="TCH39" s="539"/>
      <c r="TCI39" s="539"/>
      <c r="TCJ39" s="539"/>
      <c r="TCK39" s="539"/>
      <c r="TCL39" s="539"/>
      <c r="TCM39" s="539"/>
      <c r="TCN39" s="539"/>
      <c r="TCO39" s="539"/>
      <c r="TCP39" s="539"/>
      <c r="TCQ39" s="539"/>
      <c r="TCR39" s="539"/>
      <c r="TCS39" s="539"/>
      <c r="TCT39" s="539"/>
      <c r="TCU39" s="539"/>
      <c r="TCV39" s="539"/>
      <c r="TCW39" s="539"/>
      <c r="TCX39" s="539"/>
      <c r="TCY39" s="539"/>
      <c r="TCZ39" s="539"/>
      <c r="TDA39" s="539"/>
      <c r="TDB39" s="539"/>
      <c r="TDC39" s="539"/>
      <c r="TDD39" s="539"/>
      <c r="TDE39" s="539"/>
      <c r="TDF39" s="539"/>
      <c r="TDG39" s="539"/>
      <c r="TDH39" s="539"/>
      <c r="TDI39" s="539"/>
      <c r="TDJ39" s="539"/>
      <c r="TDK39" s="539"/>
      <c r="TDL39" s="539"/>
      <c r="TDM39" s="539"/>
      <c r="TDN39" s="539"/>
      <c r="TDO39" s="539"/>
      <c r="TDP39" s="539"/>
      <c r="TDQ39" s="539"/>
      <c r="TDR39" s="539"/>
      <c r="TDS39" s="539"/>
      <c r="TDT39" s="539"/>
      <c r="TDU39" s="539"/>
      <c r="TDV39" s="539"/>
      <c r="TDW39" s="539"/>
      <c r="TDX39" s="539"/>
      <c r="TDY39" s="539"/>
      <c r="TDZ39" s="539"/>
      <c r="TEA39" s="539"/>
      <c r="TEB39" s="539"/>
      <c r="TEC39" s="539"/>
      <c r="TED39" s="539"/>
      <c r="TEE39" s="539"/>
      <c r="TEF39" s="539"/>
      <c r="TEG39" s="539"/>
      <c r="TEH39" s="539"/>
      <c r="TEI39" s="539"/>
      <c r="TEJ39" s="539"/>
      <c r="TEK39" s="539"/>
      <c r="TEL39" s="539"/>
      <c r="TEM39" s="539"/>
      <c r="TEN39" s="539"/>
      <c r="TEO39" s="539"/>
      <c r="TEP39" s="539"/>
      <c r="TEQ39" s="539"/>
      <c r="TER39" s="539"/>
      <c r="TES39" s="539"/>
      <c r="TET39" s="539"/>
      <c r="TEU39" s="539"/>
      <c r="TEV39" s="539"/>
      <c r="TEW39" s="539"/>
      <c r="TEX39" s="539"/>
      <c r="TEY39" s="539"/>
      <c r="TEZ39" s="539"/>
      <c r="TFA39" s="539"/>
      <c r="TFB39" s="539"/>
      <c r="TFC39" s="539"/>
      <c r="TFD39" s="539"/>
      <c r="TFE39" s="539"/>
      <c r="TFF39" s="539"/>
      <c r="TFG39" s="539"/>
      <c r="TFH39" s="539"/>
      <c r="TFI39" s="539"/>
      <c r="TFJ39" s="539"/>
      <c r="TFK39" s="539"/>
      <c r="TFL39" s="539"/>
      <c r="TFM39" s="539"/>
      <c r="TFN39" s="539"/>
      <c r="TFO39" s="539"/>
      <c r="TFP39" s="539"/>
      <c r="TFQ39" s="539"/>
      <c r="TFR39" s="539"/>
      <c r="TFS39" s="539"/>
      <c r="TFT39" s="539"/>
      <c r="TFU39" s="539"/>
      <c r="TFV39" s="539"/>
      <c r="TFW39" s="539"/>
      <c r="TFX39" s="539"/>
      <c r="TFY39" s="539"/>
      <c r="TFZ39" s="539"/>
      <c r="TGA39" s="539"/>
      <c r="TGB39" s="539"/>
      <c r="TGC39" s="539"/>
      <c r="TGD39" s="539"/>
      <c r="TGE39" s="539"/>
      <c r="TGF39" s="539"/>
      <c r="TGG39" s="539"/>
      <c r="TGH39" s="539"/>
      <c r="TGI39" s="539"/>
      <c r="TGJ39" s="539"/>
      <c r="TGK39" s="539"/>
      <c r="TGL39" s="539"/>
      <c r="TGM39" s="539"/>
      <c r="TGN39" s="539"/>
      <c r="TGO39" s="539"/>
      <c r="TGP39" s="539"/>
      <c r="TGQ39" s="539"/>
      <c r="TGR39" s="539"/>
      <c r="TGS39" s="539"/>
      <c r="TGT39" s="539"/>
      <c r="TGU39" s="539"/>
      <c r="TGV39" s="539"/>
      <c r="TGW39" s="539"/>
      <c r="TGX39" s="539"/>
      <c r="TGY39" s="539"/>
      <c r="TGZ39" s="539"/>
      <c r="THA39" s="539"/>
      <c r="THB39" s="539"/>
      <c r="THC39" s="539"/>
      <c r="THD39" s="539"/>
      <c r="THE39" s="539"/>
      <c r="THF39" s="539"/>
      <c r="THG39" s="539"/>
      <c r="THH39" s="539"/>
      <c r="THI39" s="539"/>
      <c r="THJ39" s="539"/>
      <c r="THK39" s="539"/>
      <c r="THL39" s="539"/>
      <c r="THM39" s="539"/>
      <c r="THN39" s="539"/>
      <c r="THO39" s="539"/>
      <c r="THP39" s="539"/>
      <c r="THQ39" s="539"/>
      <c r="THR39" s="539"/>
      <c r="THS39" s="539"/>
      <c r="THT39" s="539"/>
      <c r="THU39" s="539"/>
      <c r="THV39" s="539"/>
      <c r="THW39" s="539"/>
      <c r="THX39" s="539"/>
      <c r="THY39" s="539"/>
      <c r="THZ39" s="539"/>
      <c r="TIA39" s="539"/>
      <c r="TIB39" s="539"/>
      <c r="TIC39" s="539"/>
      <c r="TID39" s="539"/>
      <c r="TIE39" s="539"/>
      <c r="TIF39" s="539"/>
      <c r="TIG39" s="539"/>
      <c r="TIH39" s="539"/>
      <c r="TII39" s="539"/>
      <c r="TIJ39" s="539"/>
      <c r="TIK39" s="539"/>
      <c r="TIL39" s="539"/>
      <c r="TIM39" s="539"/>
      <c r="TIN39" s="539"/>
      <c r="TIO39" s="539"/>
      <c r="TIP39" s="539"/>
      <c r="TIQ39" s="539"/>
      <c r="TIR39" s="539"/>
      <c r="TIS39" s="539"/>
      <c r="TIT39" s="539"/>
      <c r="TIU39" s="539"/>
      <c r="TIV39" s="539"/>
      <c r="TIW39" s="539"/>
      <c r="TIX39" s="539"/>
      <c r="TIY39" s="539"/>
      <c r="TIZ39" s="539"/>
      <c r="TJA39" s="539"/>
      <c r="TJB39" s="539"/>
      <c r="TJC39" s="539"/>
      <c r="TJD39" s="539"/>
      <c r="TJE39" s="539"/>
      <c r="TJF39" s="539"/>
      <c r="TJG39" s="539"/>
      <c r="TJH39" s="539"/>
      <c r="TJI39" s="539"/>
      <c r="TJJ39" s="539"/>
      <c r="TJK39" s="539"/>
      <c r="TJL39" s="539"/>
      <c r="TJM39" s="539"/>
      <c r="TJN39" s="539"/>
      <c r="TJO39" s="539"/>
      <c r="TJP39" s="539"/>
      <c r="TJQ39" s="539"/>
      <c r="TJR39" s="539"/>
      <c r="TJS39" s="539"/>
      <c r="TJT39" s="539"/>
      <c r="TJU39" s="539"/>
      <c r="TJV39" s="539"/>
      <c r="TJW39" s="539"/>
      <c r="TJX39" s="539"/>
      <c r="TJY39" s="539"/>
      <c r="TJZ39" s="539"/>
      <c r="TKA39" s="539"/>
      <c r="TKB39" s="539"/>
      <c r="TKC39" s="539"/>
      <c r="TKD39" s="539"/>
      <c r="TKE39" s="539"/>
      <c r="TKF39" s="539"/>
      <c r="TKG39" s="539"/>
      <c r="TKH39" s="539"/>
      <c r="TKI39" s="539"/>
      <c r="TKJ39" s="539"/>
      <c r="TKK39" s="539"/>
      <c r="TKL39" s="539"/>
      <c r="TKM39" s="539"/>
      <c r="TKN39" s="539"/>
      <c r="TKO39" s="539"/>
      <c r="TKP39" s="539"/>
      <c r="TKQ39" s="539"/>
      <c r="TKR39" s="539"/>
      <c r="TKS39" s="539"/>
      <c r="TKT39" s="539"/>
      <c r="TKU39" s="539"/>
      <c r="TKV39" s="539"/>
      <c r="TKW39" s="539"/>
      <c r="TKX39" s="539"/>
      <c r="TKY39" s="539"/>
      <c r="TKZ39" s="539"/>
      <c r="TLA39" s="539"/>
      <c r="TLB39" s="539"/>
      <c r="TLC39" s="539"/>
      <c r="TLD39" s="539"/>
      <c r="TLE39" s="539"/>
      <c r="TLF39" s="539"/>
      <c r="TLG39" s="539"/>
      <c r="TLH39" s="539"/>
      <c r="TLI39" s="539"/>
      <c r="TLJ39" s="539"/>
      <c r="TLK39" s="539"/>
      <c r="TLL39" s="539"/>
      <c r="TLM39" s="539"/>
      <c r="TLN39" s="539"/>
      <c r="TLO39" s="539"/>
      <c r="TLP39" s="539"/>
      <c r="TLQ39" s="539"/>
      <c r="TLR39" s="539"/>
      <c r="TLS39" s="539"/>
      <c r="TLT39" s="539"/>
      <c r="TLU39" s="539"/>
      <c r="TLV39" s="539"/>
      <c r="TLW39" s="539"/>
      <c r="TLX39" s="539"/>
      <c r="TLY39" s="539"/>
      <c r="TLZ39" s="539"/>
      <c r="TMA39" s="539"/>
      <c r="TMB39" s="539"/>
      <c r="TMC39" s="539"/>
      <c r="TMD39" s="539"/>
      <c r="TME39" s="539"/>
      <c r="TMF39" s="539"/>
      <c r="TMG39" s="539"/>
      <c r="TMH39" s="539"/>
      <c r="TMI39" s="539"/>
      <c r="TMJ39" s="539"/>
      <c r="TMK39" s="539"/>
      <c r="TML39" s="539"/>
      <c r="TMM39" s="539"/>
      <c r="TMN39" s="539"/>
      <c r="TMO39" s="539"/>
      <c r="TMP39" s="539"/>
      <c r="TMQ39" s="539"/>
      <c r="TMR39" s="539"/>
      <c r="TMS39" s="539"/>
      <c r="TMT39" s="539"/>
      <c r="TMU39" s="539"/>
      <c r="TMV39" s="539"/>
      <c r="TMW39" s="539"/>
      <c r="TMX39" s="539"/>
      <c r="TMY39" s="539"/>
      <c r="TMZ39" s="539"/>
      <c r="TNA39" s="539"/>
      <c r="TNB39" s="539"/>
      <c r="TNC39" s="539"/>
      <c r="TND39" s="539"/>
      <c r="TNE39" s="539"/>
      <c r="TNF39" s="539"/>
      <c r="TNG39" s="539"/>
      <c r="TNH39" s="539"/>
      <c r="TNI39" s="539"/>
      <c r="TNJ39" s="539"/>
      <c r="TNK39" s="539"/>
      <c r="TNL39" s="539"/>
      <c r="TNM39" s="539"/>
      <c r="TNN39" s="539"/>
      <c r="TNO39" s="539"/>
      <c r="TNP39" s="539"/>
      <c r="TNQ39" s="539"/>
      <c r="TNR39" s="539"/>
      <c r="TNS39" s="539"/>
      <c r="TNT39" s="539"/>
      <c r="TNU39" s="539"/>
      <c r="TNV39" s="539"/>
      <c r="TNW39" s="539"/>
      <c r="TNX39" s="539"/>
      <c r="TNY39" s="539"/>
      <c r="TNZ39" s="539"/>
      <c r="TOA39" s="539"/>
      <c r="TOB39" s="539"/>
      <c r="TOC39" s="539"/>
      <c r="TOD39" s="539"/>
      <c r="TOE39" s="539"/>
      <c r="TOF39" s="539"/>
      <c r="TOG39" s="539"/>
      <c r="TOH39" s="539"/>
      <c r="TOI39" s="539"/>
      <c r="TOJ39" s="539"/>
      <c r="TOK39" s="539"/>
      <c r="TOL39" s="539"/>
      <c r="TOM39" s="539"/>
      <c r="TON39" s="539"/>
      <c r="TOO39" s="539"/>
      <c r="TOP39" s="539"/>
      <c r="TOQ39" s="539"/>
      <c r="TOR39" s="539"/>
      <c r="TOS39" s="539"/>
      <c r="TOT39" s="539"/>
      <c r="TOU39" s="539"/>
      <c r="TOV39" s="539"/>
      <c r="TOW39" s="539"/>
      <c r="TOX39" s="539"/>
      <c r="TOY39" s="539"/>
      <c r="TOZ39" s="539"/>
      <c r="TPA39" s="539"/>
      <c r="TPB39" s="539"/>
      <c r="TPC39" s="539"/>
      <c r="TPD39" s="539"/>
      <c r="TPE39" s="539"/>
      <c r="TPF39" s="539"/>
      <c r="TPG39" s="539"/>
      <c r="TPH39" s="539"/>
      <c r="TPI39" s="539"/>
      <c r="TPJ39" s="539"/>
      <c r="TPK39" s="539"/>
      <c r="TPL39" s="539"/>
      <c r="TPM39" s="539"/>
      <c r="TPN39" s="539"/>
      <c r="TPO39" s="539"/>
      <c r="TPP39" s="539"/>
      <c r="TPQ39" s="539"/>
      <c r="TPR39" s="539"/>
      <c r="TPS39" s="539"/>
      <c r="TPT39" s="539"/>
      <c r="TPU39" s="539"/>
      <c r="TPV39" s="539"/>
      <c r="TPW39" s="539"/>
      <c r="TPX39" s="539"/>
      <c r="TPY39" s="539"/>
      <c r="TPZ39" s="539"/>
      <c r="TQA39" s="539"/>
      <c r="TQB39" s="539"/>
      <c r="TQC39" s="539"/>
      <c r="TQD39" s="539"/>
      <c r="TQE39" s="539"/>
      <c r="TQF39" s="539"/>
      <c r="TQG39" s="539"/>
      <c r="TQH39" s="539"/>
      <c r="TQI39" s="539"/>
      <c r="TQJ39" s="539"/>
      <c r="TQK39" s="539"/>
      <c r="TQL39" s="539"/>
      <c r="TQM39" s="539"/>
      <c r="TQN39" s="539"/>
      <c r="TQO39" s="539"/>
      <c r="TQP39" s="539"/>
      <c r="TQQ39" s="539"/>
      <c r="TQR39" s="539"/>
      <c r="TQS39" s="539"/>
      <c r="TQT39" s="539"/>
      <c r="TQU39" s="539"/>
      <c r="TQV39" s="539"/>
      <c r="TQW39" s="539"/>
      <c r="TQX39" s="539"/>
      <c r="TQY39" s="539"/>
      <c r="TQZ39" s="539"/>
      <c r="TRA39" s="539"/>
      <c r="TRB39" s="539"/>
      <c r="TRC39" s="539"/>
      <c r="TRD39" s="539"/>
      <c r="TRE39" s="539"/>
      <c r="TRF39" s="539"/>
      <c r="TRG39" s="539"/>
      <c r="TRH39" s="539"/>
      <c r="TRI39" s="539"/>
      <c r="TRJ39" s="539"/>
      <c r="TRK39" s="539"/>
      <c r="TRL39" s="539"/>
      <c r="TRM39" s="539"/>
      <c r="TRN39" s="539"/>
      <c r="TRO39" s="539"/>
      <c r="TRP39" s="539"/>
      <c r="TRQ39" s="539"/>
      <c r="TRR39" s="539"/>
      <c r="TRS39" s="539"/>
      <c r="TRT39" s="539"/>
      <c r="TRU39" s="539"/>
      <c r="TRV39" s="539"/>
      <c r="TRW39" s="539"/>
      <c r="TRX39" s="539"/>
      <c r="TRY39" s="539"/>
      <c r="TRZ39" s="539"/>
      <c r="TSA39" s="539"/>
      <c r="TSB39" s="539"/>
      <c r="TSC39" s="539"/>
      <c r="TSD39" s="539"/>
      <c r="TSE39" s="539"/>
      <c r="TSF39" s="539"/>
      <c r="TSG39" s="539"/>
      <c r="TSH39" s="539"/>
      <c r="TSI39" s="539"/>
      <c r="TSJ39" s="539"/>
      <c r="TSK39" s="539"/>
      <c r="TSL39" s="539"/>
      <c r="TSM39" s="539"/>
      <c r="TSN39" s="539"/>
      <c r="TSO39" s="539"/>
      <c r="TSP39" s="539"/>
      <c r="TSQ39" s="539"/>
      <c r="TSR39" s="539"/>
      <c r="TSS39" s="539"/>
      <c r="TST39" s="539"/>
      <c r="TSU39" s="539"/>
      <c r="TSV39" s="539"/>
      <c r="TSW39" s="539"/>
      <c r="TSX39" s="539"/>
      <c r="TSY39" s="539"/>
      <c r="TSZ39" s="539"/>
      <c r="TTA39" s="539"/>
      <c r="TTB39" s="539"/>
      <c r="TTC39" s="539"/>
      <c r="TTD39" s="539"/>
      <c r="TTE39" s="539"/>
      <c r="TTF39" s="539"/>
      <c r="TTG39" s="539"/>
      <c r="TTH39" s="539"/>
      <c r="TTI39" s="539"/>
      <c r="TTJ39" s="539"/>
      <c r="TTK39" s="539"/>
      <c r="TTL39" s="539"/>
      <c r="TTM39" s="539"/>
      <c r="TTN39" s="539"/>
      <c r="TTO39" s="539"/>
      <c r="TTP39" s="539"/>
      <c r="TTQ39" s="539"/>
      <c r="TTR39" s="539"/>
      <c r="TTS39" s="539"/>
      <c r="TTT39" s="539"/>
      <c r="TTU39" s="539"/>
      <c r="TTV39" s="539"/>
      <c r="TTW39" s="539"/>
      <c r="TTX39" s="539"/>
      <c r="TTY39" s="539"/>
      <c r="TTZ39" s="539"/>
      <c r="TUA39" s="539"/>
      <c r="TUB39" s="539"/>
      <c r="TUC39" s="539"/>
      <c r="TUD39" s="539"/>
      <c r="TUE39" s="539"/>
      <c r="TUF39" s="539"/>
      <c r="TUG39" s="539"/>
      <c r="TUH39" s="539"/>
      <c r="TUI39" s="539"/>
      <c r="TUJ39" s="539"/>
      <c r="TUK39" s="539"/>
      <c r="TUL39" s="539"/>
      <c r="TUM39" s="539"/>
      <c r="TUN39" s="539"/>
      <c r="TUO39" s="539"/>
      <c r="TUP39" s="539"/>
      <c r="TUQ39" s="539"/>
      <c r="TUR39" s="539"/>
      <c r="TUS39" s="539"/>
      <c r="TUT39" s="539"/>
      <c r="TUU39" s="539"/>
      <c r="TUV39" s="539"/>
      <c r="TUW39" s="539"/>
      <c r="TUX39" s="539"/>
      <c r="TUY39" s="539"/>
      <c r="TUZ39" s="539"/>
      <c r="TVA39" s="539"/>
      <c r="TVB39" s="539"/>
      <c r="TVC39" s="539"/>
      <c r="TVD39" s="539"/>
      <c r="TVE39" s="539"/>
      <c r="TVF39" s="539"/>
      <c r="TVG39" s="539"/>
      <c r="TVH39" s="539"/>
      <c r="TVI39" s="539"/>
      <c r="TVJ39" s="539"/>
      <c r="TVK39" s="539"/>
      <c r="TVL39" s="539"/>
      <c r="TVM39" s="539"/>
      <c r="TVN39" s="539"/>
      <c r="TVO39" s="539"/>
      <c r="TVP39" s="539"/>
      <c r="TVQ39" s="539"/>
      <c r="TVR39" s="539"/>
      <c r="TVS39" s="539"/>
      <c r="TVT39" s="539"/>
      <c r="TVU39" s="539"/>
      <c r="TVV39" s="539"/>
      <c r="TVW39" s="539"/>
      <c r="TVX39" s="539"/>
      <c r="TVY39" s="539"/>
      <c r="TVZ39" s="539"/>
      <c r="TWA39" s="539"/>
      <c r="TWB39" s="539"/>
      <c r="TWC39" s="539"/>
      <c r="TWD39" s="539"/>
      <c r="TWE39" s="539"/>
      <c r="TWF39" s="539"/>
      <c r="TWG39" s="539"/>
      <c r="TWH39" s="539"/>
      <c r="TWI39" s="539"/>
      <c r="TWJ39" s="539"/>
      <c r="TWK39" s="539"/>
      <c r="TWL39" s="539"/>
      <c r="TWM39" s="539"/>
      <c r="TWN39" s="539"/>
      <c r="TWO39" s="539"/>
      <c r="TWP39" s="539"/>
      <c r="TWQ39" s="539"/>
      <c r="TWR39" s="539"/>
      <c r="TWS39" s="539"/>
      <c r="TWT39" s="539"/>
      <c r="TWU39" s="539"/>
      <c r="TWV39" s="539"/>
      <c r="TWW39" s="539"/>
      <c r="TWX39" s="539"/>
      <c r="TWY39" s="539"/>
      <c r="TWZ39" s="539"/>
      <c r="TXA39" s="539"/>
      <c r="TXB39" s="539"/>
      <c r="TXC39" s="539"/>
      <c r="TXD39" s="539"/>
      <c r="TXE39" s="539"/>
      <c r="TXF39" s="539"/>
      <c r="TXG39" s="539"/>
      <c r="TXH39" s="539"/>
      <c r="TXI39" s="539"/>
      <c r="TXJ39" s="539"/>
      <c r="TXK39" s="539"/>
      <c r="TXL39" s="539"/>
      <c r="TXM39" s="539"/>
      <c r="TXN39" s="539"/>
      <c r="TXO39" s="539"/>
      <c r="TXP39" s="539"/>
      <c r="TXQ39" s="539"/>
      <c r="TXR39" s="539"/>
      <c r="TXS39" s="539"/>
      <c r="TXT39" s="539"/>
      <c r="TXU39" s="539"/>
      <c r="TXV39" s="539"/>
      <c r="TXW39" s="539"/>
      <c r="TXX39" s="539"/>
      <c r="TXY39" s="539"/>
      <c r="TXZ39" s="539"/>
      <c r="TYA39" s="539"/>
      <c r="TYB39" s="539"/>
      <c r="TYC39" s="539"/>
      <c r="TYD39" s="539"/>
      <c r="TYE39" s="539"/>
      <c r="TYF39" s="539"/>
      <c r="TYG39" s="539"/>
      <c r="TYH39" s="539"/>
      <c r="TYI39" s="539"/>
      <c r="TYJ39" s="539"/>
      <c r="TYK39" s="539"/>
      <c r="TYL39" s="539"/>
      <c r="TYM39" s="539"/>
      <c r="TYN39" s="539"/>
      <c r="TYO39" s="539"/>
      <c r="TYP39" s="539"/>
      <c r="TYQ39" s="539"/>
      <c r="TYR39" s="539"/>
      <c r="TYS39" s="539"/>
      <c r="TYT39" s="539"/>
      <c r="TYU39" s="539"/>
      <c r="TYV39" s="539"/>
      <c r="TYW39" s="539"/>
      <c r="TYX39" s="539"/>
      <c r="TYY39" s="539"/>
      <c r="TYZ39" s="539"/>
      <c r="TZA39" s="539"/>
      <c r="TZB39" s="539"/>
      <c r="TZC39" s="539"/>
      <c r="TZD39" s="539"/>
      <c r="TZE39" s="539"/>
      <c r="TZF39" s="539"/>
      <c r="TZG39" s="539"/>
      <c r="TZH39" s="539"/>
      <c r="TZI39" s="539"/>
      <c r="TZJ39" s="539"/>
      <c r="TZK39" s="539"/>
      <c r="TZL39" s="539"/>
      <c r="TZM39" s="539"/>
      <c r="TZN39" s="539"/>
      <c r="TZO39" s="539"/>
      <c r="TZP39" s="539"/>
      <c r="TZQ39" s="539"/>
      <c r="TZR39" s="539"/>
      <c r="TZS39" s="539"/>
      <c r="TZT39" s="539"/>
      <c r="TZU39" s="539"/>
      <c r="TZV39" s="539"/>
      <c r="TZW39" s="539"/>
      <c r="TZX39" s="539"/>
      <c r="TZY39" s="539"/>
      <c r="TZZ39" s="539"/>
      <c r="UAA39" s="539"/>
      <c r="UAB39" s="539"/>
      <c r="UAC39" s="539"/>
      <c r="UAD39" s="539"/>
      <c r="UAE39" s="539"/>
      <c r="UAF39" s="539"/>
      <c r="UAG39" s="539"/>
      <c r="UAH39" s="539"/>
      <c r="UAI39" s="539"/>
      <c r="UAJ39" s="539"/>
      <c r="UAK39" s="539"/>
      <c r="UAL39" s="539"/>
      <c r="UAM39" s="539"/>
      <c r="UAN39" s="539"/>
      <c r="UAO39" s="539"/>
      <c r="UAP39" s="539"/>
      <c r="UAQ39" s="539"/>
      <c r="UAR39" s="539"/>
      <c r="UAS39" s="539"/>
      <c r="UAT39" s="539"/>
      <c r="UAU39" s="539"/>
      <c r="UAV39" s="539"/>
      <c r="UAW39" s="539"/>
      <c r="UAX39" s="539"/>
      <c r="UAY39" s="539"/>
      <c r="UAZ39" s="539"/>
      <c r="UBA39" s="539"/>
      <c r="UBB39" s="539"/>
      <c r="UBC39" s="539"/>
      <c r="UBD39" s="539"/>
      <c r="UBE39" s="539"/>
      <c r="UBF39" s="539"/>
      <c r="UBG39" s="539"/>
      <c r="UBH39" s="539"/>
      <c r="UBI39" s="539"/>
      <c r="UBJ39" s="539"/>
      <c r="UBK39" s="539"/>
      <c r="UBL39" s="539"/>
      <c r="UBM39" s="539"/>
      <c r="UBN39" s="539"/>
      <c r="UBO39" s="539"/>
      <c r="UBP39" s="539"/>
      <c r="UBQ39" s="539"/>
      <c r="UBR39" s="539"/>
      <c r="UBS39" s="539"/>
      <c r="UBT39" s="539"/>
      <c r="UBU39" s="539"/>
      <c r="UBV39" s="539"/>
      <c r="UBW39" s="539"/>
      <c r="UBX39" s="539"/>
      <c r="UBY39" s="539"/>
      <c r="UBZ39" s="539"/>
      <c r="UCA39" s="539"/>
      <c r="UCB39" s="539"/>
      <c r="UCC39" s="539"/>
      <c r="UCD39" s="539"/>
      <c r="UCE39" s="539"/>
      <c r="UCF39" s="539"/>
      <c r="UCG39" s="539"/>
      <c r="UCH39" s="539"/>
      <c r="UCI39" s="539"/>
      <c r="UCJ39" s="539"/>
      <c r="UCK39" s="539"/>
      <c r="UCL39" s="539"/>
      <c r="UCM39" s="539"/>
      <c r="UCN39" s="539"/>
      <c r="UCO39" s="539"/>
      <c r="UCP39" s="539"/>
      <c r="UCQ39" s="539"/>
      <c r="UCR39" s="539"/>
      <c r="UCS39" s="539"/>
      <c r="UCT39" s="539"/>
      <c r="UCU39" s="539"/>
      <c r="UCV39" s="539"/>
      <c r="UCW39" s="539"/>
      <c r="UCX39" s="539"/>
      <c r="UCY39" s="539"/>
      <c r="UCZ39" s="539"/>
      <c r="UDA39" s="539"/>
      <c r="UDB39" s="539"/>
      <c r="UDC39" s="539"/>
      <c r="UDD39" s="539"/>
      <c r="UDE39" s="539"/>
      <c r="UDF39" s="539"/>
      <c r="UDG39" s="539"/>
      <c r="UDH39" s="539"/>
      <c r="UDI39" s="539"/>
      <c r="UDJ39" s="539"/>
      <c r="UDK39" s="539"/>
      <c r="UDL39" s="539"/>
      <c r="UDM39" s="539"/>
      <c r="UDN39" s="539"/>
      <c r="UDO39" s="539"/>
      <c r="UDP39" s="539"/>
      <c r="UDQ39" s="539"/>
      <c r="UDR39" s="539"/>
      <c r="UDS39" s="539"/>
      <c r="UDT39" s="539"/>
      <c r="UDU39" s="539"/>
      <c r="UDV39" s="539"/>
      <c r="UDW39" s="539"/>
      <c r="UDX39" s="539"/>
      <c r="UDY39" s="539"/>
      <c r="UDZ39" s="539"/>
      <c r="UEA39" s="539"/>
      <c r="UEB39" s="539"/>
      <c r="UEC39" s="539"/>
      <c r="UED39" s="539"/>
      <c r="UEE39" s="539"/>
      <c r="UEF39" s="539"/>
      <c r="UEG39" s="539"/>
      <c r="UEH39" s="539"/>
      <c r="UEI39" s="539"/>
      <c r="UEJ39" s="539"/>
      <c r="UEK39" s="539"/>
      <c r="UEL39" s="539"/>
      <c r="UEM39" s="539"/>
      <c r="UEN39" s="539"/>
      <c r="UEO39" s="539"/>
      <c r="UEP39" s="539"/>
      <c r="UEQ39" s="539"/>
      <c r="UER39" s="539"/>
      <c r="UES39" s="539"/>
      <c r="UET39" s="539"/>
      <c r="UEU39" s="539"/>
      <c r="UEV39" s="539"/>
      <c r="UEW39" s="539"/>
      <c r="UEX39" s="539"/>
      <c r="UEY39" s="539"/>
      <c r="UEZ39" s="539"/>
      <c r="UFA39" s="539"/>
      <c r="UFB39" s="539"/>
      <c r="UFC39" s="539"/>
      <c r="UFD39" s="539"/>
      <c r="UFE39" s="539"/>
      <c r="UFF39" s="539"/>
      <c r="UFG39" s="539"/>
      <c r="UFH39" s="539"/>
      <c r="UFI39" s="539"/>
      <c r="UFJ39" s="539"/>
      <c r="UFK39" s="539"/>
      <c r="UFL39" s="539"/>
      <c r="UFM39" s="539"/>
      <c r="UFN39" s="539"/>
      <c r="UFO39" s="539"/>
      <c r="UFP39" s="539"/>
      <c r="UFQ39" s="539"/>
      <c r="UFR39" s="539"/>
      <c r="UFS39" s="539"/>
      <c r="UFT39" s="539"/>
      <c r="UFU39" s="539"/>
      <c r="UFV39" s="539"/>
      <c r="UFW39" s="539"/>
      <c r="UFX39" s="539"/>
      <c r="UFY39" s="539"/>
      <c r="UFZ39" s="539"/>
      <c r="UGA39" s="539"/>
      <c r="UGB39" s="539"/>
      <c r="UGC39" s="539"/>
      <c r="UGD39" s="539"/>
      <c r="UGE39" s="539"/>
      <c r="UGF39" s="539"/>
      <c r="UGG39" s="539"/>
      <c r="UGH39" s="539"/>
      <c r="UGI39" s="539"/>
      <c r="UGJ39" s="539"/>
      <c r="UGK39" s="539"/>
      <c r="UGL39" s="539"/>
      <c r="UGM39" s="539"/>
      <c r="UGN39" s="539"/>
      <c r="UGO39" s="539"/>
      <c r="UGP39" s="539"/>
      <c r="UGQ39" s="539"/>
      <c r="UGR39" s="539"/>
      <c r="UGS39" s="539"/>
      <c r="UGT39" s="539"/>
      <c r="UGU39" s="539"/>
      <c r="UGV39" s="539"/>
      <c r="UGW39" s="539"/>
      <c r="UGX39" s="539"/>
      <c r="UGY39" s="539"/>
      <c r="UGZ39" s="539"/>
      <c r="UHA39" s="539"/>
      <c r="UHB39" s="539"/>
      <c r="UHC39" s="539"/>
      <c r="UHD39" s="539"/>
      <c r="UHE39" s="539"/>
      <c r="UHF39" s="539"/>
      <c r="UHG39" s="539"/>
      <c r="UHH39" s="539"/>
      <c r="UHI39" s="539"/>
      <c r="UHJ39" s="539"/>
      <c r="UHK39" s="539"/>
      <c r="UHL39" s="539"/>
      <c r="UHM39" s="539"/>
      <c r="UHN39" s="539"/>
      <c r="UHO39" s="539"/>
      <c r="UHP39" s="539"/>
      <c r="UHQ39" s="539"/>
      <c r="UHR39" s="539"/>
      <c r="UHS39" s="539"/>
      <c r="UHT39" s="539"/>
      <c r="UHU39" s="539"/>
      <c r="UHV39" s="539"/>
      <c r="UHW39" s="539"/>
      <c r="UHX39" s="539"/>
      <c r="UHY39" s="539"/>
      <c r="UHZ39" s="539"/>
      <c r="UIA39" s="539"/>
      <c r="UIB39" s="539"/>
      <c r="UIC39" s="539"/>
      <c r="UID39" s="539"/>
      <c r="UIE39" s="539"/>
      <c r="UIF39" s="539"/>
      <c r="UIG39" s="539"/>
      <c r="UIH39" s="539"/>
      <c r="UII39" s="539"/>
      <c r="UIJ39" s="539"/>
      <c r="UIK39" s="539"/>
      <c r="UIL39" s="539"/>
      <c r="UIM39" s="539"/>
      <c r="UIN39" s="539"/>
      <c r="UIO39" s="539"/>
      <c r="UIP39" s="539"/>
      <c r="UIQ39" s="539"/>
      <c r="UIR39" s="539"/>
      <c r="UIS39" s="539"/>
      <c r="UIT39" s="539"/>
      <c r="UIU39" s="539"/>
      <c r="UIV39" s="539"/>
      <c r="UIW39" s="539"/>
      <c r="UIX39" s="539"/>
      <c r="UIY39" s="539"/>
      <c r="UIZ39" s="539"/>
      <c r="UJA39" s="539"/>
      <c r="UJB39" s="539"/>
      <c r="UJC39" s="539"/>
      <c r="UJD39" s="539"/>
      <c r="UJE39" s="539"/>
      <c r="UJF39" s="539"/>
      <c r="UJG39" s="539"/>
      <c r="UJH39" s="539"/>
      <c r="UJI39" s="539"/>
      <c r="UJJ39" s="539"/>
      <c r="UJK39" s="539"/>
      <c r="UJL39" s="539"/>
      <c r="UJM39" s="539"/>
      <c r="UJN39" s="539"/>
      <c r="UJO39" s="539"/>
      <c r="UJP39" s="539"/>
      <c r="UJQ39" s="539"/>
      <c r="UJR39" s="539"/>
      <c r="UJS39" s="539"/>
      <c r="UJT39" s="539"/>
      <c r="UJU39" s="539"/>
      <c r="UJV39" s="539"/>
      <c r="UJW39" s="539"/>
      <c r="UJX39" s="539"/>
      <c r="UJY39" s="539"/>
      <c r="UJZ39" s="539"/>
      <c r="UKA39" s="539"/>
      <c r="UKB39" s="539"/>
      <c r="UKC39" s="539"/>
      <c r="UKD39" s="539"/>
      <c r="UKE39" s="539"/>
      <c r="UKF39" s="539"/>
      <c r="UKG39" s="539"/>
      <c r="UKH39" s="539"/>
      <c r="UKI39" s="539"/>
      <c r="UKJ39" s="539"/>
      <c r="UKK39" s="539"/>
      <c r="UKL39" s="539"/>
      <c r="UKM39" s="539"/>
      <c r="UKN39" s="539"/>
      <c r="UKO39" s="539"/>
      <c r="UKP39" s="539"/>
      <c r="UKQ39" s="539"/>
      <c r="UKR39" s="539"/>
      <c r="UKS39" s="539"/>
      <c r="UKT39" s="539"/>
      <c r="UKU39" s="539"/>
      <c r="UKV39" s="539"/>
      <c r="UKW39" s="539"/>
      <c r="UKX39" s="539"/>
      <c r="UKY39" s="539"/>
      <c r="UKZ39" s="539"/>
      <c r="ULA39" s="539"/>
      <c r="ULB39" s="539"/>
      <c r="ULC39" s="539"/>
      <c r="ULD39" s="539"/>
      <c r="ULE39" s="539"/>
      <c r="ULF39" s="539"/>
      <c r="ULG39" s="539"/>
      <c r="ULH39" s="539"/>
      <c r="ULI39" s="539"/>
      <c r="ULJ39" s="539"/>
      <c r="ULK39" s="539"/>
      <c r="ULL39" s="539"/>
      <c r="ULM39" s="539"/>
      <c r="ULN39" s="539"/>
      <c r="ULO39" s="539"/>
      <c r="ULP39" s="539"/>
      <c r="ULQ39" s="539"/>
      <c r="ULR39" s="539"/>
      <c r="ULS39" s="539"/>
      <c r="ULT39" s="539"/>
      <c r="ULU39" s="539"/>
      <c r="ULV39" s="539"/>
      <c r="ULW39" s="539"/>
      <c r="ULX39" s="539"/>
      <c r="ULY39" s="539"/>
      <c r="ULZ39" s="539"/>
      <c r="UMA39" s="539"/>
      <c r="UMB39" s="539"/>
      <c r="UMC39" s="539"/>
      <c r="UMD39" s="539"/>
      <c r="UME39" s="539"/>
      <c r="UMF39" s="539"/>
      <c r="UMG39" s="539"/>
      <c r="UMH39" s="539"/>
      <c r="UMI39" s="539"/>
      <c r="UMJ39" s="539"/>
      <c r="UMK39" s="539"/>
      <c r="UML39" s="539"/>
      <c r="UMM39" s="539"/>
      <c r="UMN39" s="539"/>
      <c r="UMO39" s="539"/>
      <c r="UMP39" s="539"/>
      <c r="UMQ39" s="539"/>
      <c r="UMR39" s="539"/>
      <c r="UMS39" s="539"/>
      <c r="UMT39" s="539"/>
      <c r="UMU39" s="539"/>
      <c r="UMV39" s="539"/>
      <c r="UMW39" s="539"/>
      <c r="UMX39" s="539"/>
      <c r="UMY39" s="539"/>
      <c r="UMZ39" s="539"/>
      <c r="UNA39" s="539"/>
      <c r="UNB39" s="539"/>
      <c r="UNC39" s="539"/>
      <c r="UND39" s="539"/>
      <c r="UNE39" s="539"/>
      <c r="UNF39" s="539"/>
      <c r="UNG39" s="539"/>
      <c r="UNH39" s="539"/>
      <c r="UNI39" s="539"/>
      <c r="UNJ39" s="539"/>
      <c r="UNK39" s="539"/>
      <c r="UNL39" s="539"/>
      <c r="UNM39" s="539"/>
      <c r="UNN39" s="539"/>
      <c r="UNO39" s="539"/>
      <c r="UNP39" s="539"/>
      <c r="UNQ39" s="539"/>
      <c r="UNR39" s="539"/>
      <c r="UNS39" s="539"/>
      <c r="UNT39" s="539"/>
      <c r="UNU39" s="539"/>
      <c r="UNV39" s="539"/>
      <c r="UNW39" s="539"/>
      <c r="UNX39" s="539"/>
      <c r="UNY39" s="539"/>
      <c r="UNZ39" s="539"/>
      <c r="UOA39" s="539"/>
      <c r="UOB39" s="539"/>
      <c r="UOC39" s="539"/>
      <c r="UOD39" s="539"/>
      <c r="UOE39" s="539"/>
      <c r="UOF39" s="539"/>
      <c r="UOG39" s="539"/>
      <c r="UOH39" s="539"/>
      <c r="UOI39" s="539"/>
      <c r="UOJ39" s="539"/>
      <c r="UOK39" s="539"/>
      <c r="UOL39" s="539"/>
      <c r="UOM39" s="539"/>
      <c r="UON39" s="539"/>
      <c r="UOO39" s="539"/>
      <c r="UOP39" s="539"/>
      <c r="UOQ39" s="539"/>
      <c r="UOR39" s="539"/>
      <c r="UOS39" s="539"/>
      <c r="UOT39" s="539"/>
      <c r="UOU39" s="539"/>
      <c r="UOV39" s="539"/>
      <c r="UOW39" s="539"/>
      <c r="UOX39" s="539"/>
      <c r="UOY39" s="539"/>
      <c r="UOZ39" s="539"/>
      <c r="UPA39" s="539"/>
      <c r="UPB39" s="539"/>
      <c r="UPC39" s="539"/>
      <c r="UPD39" s="539"/>
      <c r="UPE39" s="539"/>
      <c r="UPF39" s="539"/>
      <c r="UPG39" s="539"/>
      <c r="UPH39" s="539"/>
      <c r="UPI39" s="539"/>
      <c r="UPJ39" s="539"/>
      <c r="UPK39" s="539"/>
      <c r="UPL39" s="539"/>
      <c r="UPM39" s="539"/>
      <c r="UPN39" s="539"/>
      <c r="UPO39" s="539"/>
      <c r="UPP39" s="539"/>
      <c r="UPQ39" s="539"/>
      <c r="UPR39" s="539"/>
      <c r="UPS39" s="539"/>
      <c r="UPT39" s="539"/>
      <c r="UPU39" s="539"/>
      <c r="UPV39" s="539"/>
      <c r="UPW39" s="539"/>
      <c r="UPX39" s="539"/>
      <c r="UPY39" s="539"/>
      <c r="UPZ39" s="539"/>
      <c r="UQA39" s="539"/>
      <c r="UQB39" s="539"/>
      <c r="UQC39" s="539"/>
      <c r="UQD39" s="539"/>
      <c r="UQE39" s="539"/>
      <c r="UQF39" s="539"/>
      <c r="UQG39" s="539"/>
      <c r="UQH39" s="539"/>
      <c r="UQI39" s="539"/>
      <c r="UQJ39" s="539"/>
      <c r="UQK39" s="539"/>
      <c r="UQL39" s="539"/>
      <c r="UQM39" s="539"/>
      <c r="UQN39" s="539"/>
      <c r="UQO39" s="539"/>
      <c r="UQP39" s="539"/>
      <c r="UQQ39" s="539"/>
      <c r="UQR39" s="539"/>
      <c r="UQS39" s="539"/>
      <c r="UQT39" s="539"/>
      <c r="UQU39" s="539"/>
      <c r="UQV39" s="539"/>
      <c r="UQW39" s="539"/>
      <c r="UQX39" s="539"/>
      <c r="UQY39" s="539"/>
      <c r="UQZ39" s="539"/>
      <c r="URA39" s="539"/>
      <c r="URB39" s="539"/>
      <c r="URC39" s="539"/>
      <c r="URD39" s="539"/>
      <c r="URE39" s="539"/>
      <c r="URF39" s="539"/>
      <c r="URG39" s="539"/>
      <c r="URH39" s="539"/>
      <c r="URI39" s="539"/>
      <c r="URJ39" s="539"/>
      <c r="URK39" s="539"/>
      <c r="URL39" s="539"/>
      <c r="URM39" s="539"/>
      <c r="URN39" s="539"/>
      <c r="URO39" s="539"/>
      <c r="URP39" s="539"/>
      <c r="URQ39" s="539"/>
      <c r="URR39" s="539"/>
      <c r="URS39" s="539"/>
      <c r="URT39" s="539"/>
      <c r="URU39" s="539"/>
      <c r="URV39" s="539"/>
      <c r="URW39" s="539"/>
      <c r="URX39" s="539"/>
      <c r="URY39" s="539"/>
      <c r="URZ39" s="539"/>
      <c r="USA39" s="539"/>
      <c r="USB39" s="539"/>
      <c r="USC39" s="539"/>
      <c r="USD39" s="539"/>
      <c r="USE39" s="539"/>
      <c r="USF39" s="539"/>
      <c r="USG39" s="539"/>
      <c r="USH39" s="539"/>
      <c r="USI39" s="539"/>
      <c r="USJ39" s="539"/>
      <c r="USK39" s="539"/>
      <c r="USL39" s="539"/>
      <c r="USM39" s="539"/>
      <c r="USN39" s="539"/>
      <c r="USO39" s="539"/>
      <c r="USP39" s="539"/>
      <c r="USQ39" s="539"/>
      <c r="USR39" s="539"/>
      <c r="USS39" s="539"/>
      <c r="UST39" s="539"/>
      <c r="USU39" s="539"/>
      <c r="USV39" s="539"/>
      <c r="USW39" s="539"/>
      <c r="USX39" s="539"/>
      <c r="USY39" s="539"/>
      <c r="USZ39" s="539"/>
      <c r="UTA39" s="539"/>
      <c r="UTB39" s="539"/>
      <c r="UTC39" s="539"/>
      <c r="UTD39" s="539"/>
      <c r="UTE39" s="539"/>
      <c r="UTF39" s="539"/>
      <c r="UTG39" s="539"/>
      <c r="UTH39" s="539"/>
      <c r="UTI39" s="539"/>
      <c r="UTJ39" s="539"/>
      <c r="UTK39" s="539"/>
      <c r="UTL39" s="539"/>
      <c r="UTM39" s="539"/>
      <c r="UTN39" s="539"/>
      <c r="UTO39" s="539"/>
      <c r="UTP39" s="539"/>
      <c r="UTQ39" s="539"/>
      <c r="UTR39" s="539"/>
      <c r="UTS39" s="539"/>
      <c r="UTT39" s="539"/>
      <c r="UTU39" s="539"/>
      <c r="UTV39" s="539"/>
      <c r="UTW39" s="539"/>
      <c r="UTX39" s="539"/>
      <c r="UTY39" s="539"/>
      <c r="UTZ39" s="539"/>
      <c r="UUA39" s="539"/>
      <c r="UUB39" s="539"/>
      <c r="UUC39" s="539"/>
      <c r="UUD39" s="539"/>
      <c r="UUE39" s="539"/>
      <c r="UUF39" s="539"/>
      <c r="UUG39" s="539"/>
      <c r="UUH39" s="539"/>
      <c r="UUI39" s="539"/>
      <c r="UUJ39" s="539"/>
      <c r="UUK39" s="539"/>
      <c r="UUL39" s="539"/>
      <c r="UUM39" s="539"/>
      <c r="UUN39" s="539"/>
      <c r="UUO39" s="539"/>
      <c r="UUP39" s="539"/>
      <c r="UUQ39" s="539"/>
      <c r="UUR39" s="539"/>
      <c r="UUS39" s="539"/>
      <c r="UUT39" s="539"/>
      <c r="UUU39" s="539"/>
      <c r="UUV39" s="539"/>
      <c r="UUW39" s="539"/>
      <c r="UUX39" s="539"/>
      <c r="UUY39" s="539"/>
      <c r="UUZ39" s="539"/>
      <c r="UVA39" s="539"/>
      <c r="UVB39" s="539"/>
      <c r="UVC39" s="539"/>
      <c r="UVD39" s="539"/>
      <c r="UVE39" s="539"/>
      <c r="UVF39" s="539"/>
      <c r="UVG39" s="539"/>
      <c r="UVH39" s="539"/>
      <c r="UVI39" s="539"/>
      <c r="UVJ39" s="539"/>
      <c r="UVK39" s="539"/>
      <c r="UVL39" s="539"/>
      <c r="UVM39" s="539"/>
      <c r="UVN39" s="539"/>
      <c r="UVO39" s="539"/>
      <c r="UVP39" s="539"/>
      <c r="UVQ39" s="539"/>
      <c r="UVR39" s="539"/>
      <c r="UVS39" s="539"/>
      <c r="UVT39" s="539"/>
      <c r="UVU39" s="539"/>
      <c r="UVV39" s="539"/>
      <c r="UVW39" s="539"/>
      <c r="UVX39" s="539"/>
      <c r="UVY39" s="539"/>
      <c r="UVZ39" s="539"/>
      <c r="UWA39" s="539"/>
      <c r="UWB39" s="539"/>
      <c r="UWC39" s="539"/>
      <c r="UWD39" s="539"/>
      <c r="UWE39" s="539"/>
      <c r="UWF39" s="539"/>
      <c r="UWG39" s="539"/>
      <c r="UWH39" s="539"/>
      <c r="UWI39" s="539"/>
      <c r="UWJ39" s="539"/>
      <c r="UWK39" s="539"/>
      <c r="UWL39" s="539"/>
      <c r="UWM39" s="539"/>
      <c r="UWN39" s="539"/>
      <c r="UWO39" s="539"/>
      <c r="UWP39" s="539"/>
      <c r="UWQ39" s="539"/>
      <c r="UWR39" s="539"/>
      <c r="UWS39" s="539"/>
      <c r="UWT39" s="539"/>
      <c r="UWU39" s="539"/>
      <c r="UWV39" s="539"/>
      <c r="UWW39" s="539"/>
      <c r="UWX39" s="539"/>
      <c r="UWY39" s="539"/>
      <c r="UWZ39" s="539"/>
      <c r="UXA39" s="539"/>
      <c r="UXB39" s="539"/>
      <c r="UXC39" s="539"/>
      <c r="UXD39" s="539"/>
      <c r="UXE39" s="539"/>
      <c r="UXF39" s="539"/>
      <c r="UXG39" s="539"/>
      <c r="UXH39" s="539"/>
      <c r="UXI39" s="539"/>
      <c r="UXJ39" s="539"/>
      <c r="UXK39" s="539"/>
      <c r="UXL39" s="539"/>
      <c r="UXM39" s="539"/>
      <c r="UXN39" s="539"/>
      <c r="UXO39" s="539"/>
      <c r="UXP39" s="539"/>
      <c r="UXQ39" s="539"/>
      <c r="UXR39" s="539"/>
      <c r="UXS39" s="539"/>
      <c r="UXT39" s="539"/>
      <c r="UXU39" s="539"/>
      <c r="UXV39" s="539"/>
      <c r="UXW39" s="539"/>
      <c r="UXX39" s="539"/>
      <c r="UXY39" s="539"/>
      <c r="UXZ39" s="539"/>
      <c r="UYA39" s="539"/>
      <c r="UYB39" s="539"/>
      <c r="UYC39" s="539"/>
      <c r="UYD39" s="539"/>
      <c r="UYE39" s="539"/>
      <c r="UYF39" s="539"/>
      <c r="UYG39" s="539"/>
      <c r="UYH39" s="539"/>
      <c r="UYI39" s="539"/>
      <c r="UYJ39" s="539"/>
      <c r="UYK39" s="539"/>
      <c r="UYL39" s="539"/>
      <c r="UYM39" s="539"/>
      <c r="UYN39" s="539"/>
      <c r="UYO39" s="539"/>
      <c r="UYP39" s="539"/>
      <c r="UYQ39" s="539"/>
      <c r="UYR39" s="539"/>
      <c r="UYS39" s="539"/>
      <c r="UYT39" s="539"/>
      <c r="UYU39" s="539"/>
      <c r="UYV39" s="539"/>
      <c r="UYW39" s="539"/>
      <c r="UYX39" s="539"/>
      <c r="UYY39" s="539"/>
      <c r="UYZ39" s="539"/>
      <c r="UZA39" s="539"/>
      <c r="UZB39" s="539"/>
      <c r="UZC39" s="539"/>
      <c r="UZD39" s="539"/>
      <c r="UZE39" s="539"/>
      <c r="UZF39" s="539"/>
      <c r="UZG39" s="539"/>
      <c r="UZH39" s="539"/>
      <c r="UZI39" s="539"/>
      <c r="UZJ39" s="539"/>
      <c r="UZK39" s="539"/>
      <c r="UZL39" s="539"/>
      <c r="UZM39" s="539"/>
      <c r="UZN39" s="539"/>
      <c r="UZO39" s="539"/>
      <c r="UZP39" s="539"/>
      <c r="UZQ39" s="539"/>
      <c r="UZR39" s="539"/>
      <c r="UZS39" s="539"/>
      <c r="UZT39" s="539"/>
      <c r="UZU39" s="539"/>
      <c r="UZV39" s="539"/>
      <c r="UZW39" s="539"/>
      <c r="UZX39" s="539"/>
      <c r="UZY39" s="539"/>
      <c r="UZZ39" s="539"/>
      <c r="VAA39" s="539"/>
      <c r="VAB39" s="539"/>
      <c r="VAC39" s="539"/>
      <c r="VAD39" s="539"/>
      <c r="VAE39" s="539"/>
      <c r="VAF39" s="539"/>
      <c r="VAG39" s="539"/>
      <c r="VAH39" s="539"/>
      <c r="VAI39" s="539"/>
      <c r="VAJ39" s="539"/>
      <c r="VAK39" s="539"/>
      <c r="VAL39" s="539"/>
      <c r="VAM39" s="539"/>
      <c r="VAN39" s="539"/>
      <c r="VAO39" s="539"/>
      <c r="VAP39" s="539"/>
      <c r="VAQ39" s="539"/>
      <c r="VAR39" s="539"/>
      <c r="VAS39" s="539"/>
      <c r="VAT39" s="539"/>
      <c r="VAU39" s="539"/>
      <c r="VAV39" s="539"/>
      <c r="VAW39" s="539"/>
      <c r="VAX39" s="539"/>
      <c r="VAY39" s="539"/>
      <c r="VAZ39" s="539"/>
      <c r="VBA39" s="539"/>
      <c r="VBB39" s="539"/>
      <c r="VBC39" s="539"/>
      <c r="VBD39" s="539"/>
      <c r="VBE39" s="539"/>
      <c r="VBF39" s="539"/>
      <c r="VBG39" s="539"/>
      <c r="VBH39" s="539"/>
      <c r="VBI39" s="539"/>
      <c r="VBJ39" s="539"/>
      <c r="VBK39" s="539"/>
      <c r="VBL39" s="539"/>
      <c r="VBM39" s="539"/>
      <c r="VBN39" s="539"/>
      <c r="VBO39" s="539"/>
      <c r="VBP39" s="539"/>
      <c r="VBQ39" s="539"/>
      <c r="VBR39" s="539"/>
      <c r="VBS39" s="539"/>
      <c r="VBT39" s="539"/>
      <c r="VBU39" s="539"/>
      <c r="VBV39" s="539"/>
      <c r="VBW39" s="539"/>
      <c r="VBX39" s="539"/>
      <c r="VBY39" s="539"/>
      <c r="VBZ39" s="539"/>
      <c r="VCA39" s="539"/>
      <c r="VCB39" s="539"/>
      <c r="VCC39" s="539"/>
      <c r="VCD39" s="539"/>
      <c r="VCE39" s="539"/>
      <c r="VCF39" s="539"/>
      <c r="VCG39" s="539"/>
      <c r="VCH39" s="539"/>
      <c r="VCI39" s="539"/>
      <c r="VCJ39" s="539"/>
      <c r="VCK39" s="539"/>
      <c r="VCL39" s="539"/>
      <c r="VCM39" s="539"/>
      <c r="VCN39" s="539"/>
      <c r="VCO39" s="539"/>
      <c r="VCP39" s="539"/>
      <c r="VCQ39" s="539"/>
      <c r="VCR39" s="539"/>
      <c r="VCS39" s="539"/>
      <c r="VCT39" s="539"/>
      <c r="VCU39" s="539"/>
      <c r="VCV39" s="539"/>
      <c r="VCW39" s="539"/>
      <c r="VCX39" s="539"/>
      <c r="VCY39" s="539"/>
      <c r="VCZ39" s="539"/>
      <c r="VDA39" s="539"/>
      <c r="VDB39" s="539"/>
      <c r="VDC39" s="539"/>
      <c r="VDD39" s="539"/>
      <c r="VDE39" s="539"/>
      <c r="VDF39" s="539"/>
      <c r="VDG39" s="539"/>
      <c r="VDH39" s="539"/>
      <c r="VDI39" s="539"/>
      <c r="VDJ39" s="539"/>
      <c r="VDK39" s="539"/>
      <c r="VDL39" s="539"/>
      <c r="VDM39" s="539"/>
      <c r="VDN39" s="539"/>
      <c r="VDO39" s="539"/>
      <c r="VDP39" s="539"/>
      <c r="VDQ39" s="539"/>
      <c r="VDR39" s="539"/>
      <c r="VDS39" s="539"/>
      <c r="VDT39" s="539"/>
      <c r="VDU39" s="539"/>
      <c r="VDV39" s="539"/>
      <c r="VDW39" s="539"/>
      <c r="VDX39" s="539"/>
      <c r="VDY39" s="539"/>
      <c r="VDZ39" s="539"/>
      <c r="VEA39" s="539"/>
      <c r="VEB39" s="539"/>
      <c r="VEC39" s="539"/>
      <c r="VED39" s="539"/>
      <c r="VEE39" s="539"/>
      <c r="VEF39" s="539"/>
      <c r="VEG39" s="539"/>
      <c r="VEH39" s="539"/>
      <c r="VEI39" s="539"/>
      <c r="VEJ39" s="539"/>
      <c r="VEK39" s="539"/>
      <c r="VEL39" s="539"/>
      <c r="VEM39" s="539"/>
      <c r="VEN39" s="539"/>
      <c r="VEO39" s="539"/>
      <c r="VEP39" s="539"/>
      <c r="VEQ39" s="539"/>
      <c r="VER39" s="539"/>
      <c r="VES39" s="539"/>
      <c r="VET39" s="539"/>
      <c r="VEU39" s="539"/>
      <c r="VEV39" s="539"/>
      <c r="VEW39" s="539"/>
      <c r="VEX39" s="539"/>
      <c r="VEY39" s="539"/>
      <c r="VEZ39" s="539"/>
      <c r="VFA39" s="539"/>
      <c r="VFB39" s="539"/>
      <c r="VFC39" s="539"/>
      <c r="VFD39" s="539"/>
      <c r="VFE39" s="539"/>
      <c r="VFF39" s="539"/>
      <c r="VFG39" s="539"/>
      <c r="VFH39" s="539"/>
      <c r="VFI39" s="539"/>
      <c r="VFJ39" s="539"/>
      <c r="VFK39" s="539"/>
      <c r="VFL39" s="539"/>
      <c r="VFM39" s="539"/>
      <c r="VFN39" s="539"/>
      <c r="VFO39" s="539"/>
      <c r="VFP39" s="539"/>
      <c r="VFQ39" s="539"/>
      <c r="VFR39" s="539"/>
      <c r="VFS39" s="539"/>
      <c r="VFT39" s="539"/>
      <c r="VFU39" s="539"/>
      <c r="VFV39" s="539"/>
      <c r="VFW39" s="539"/>
      <c r="VFX39" s="539"/>
      <c r="VFY39" s="539"/>
      <c r="VFZ39" s="539"/>
      <c r="VGA39" s="539"/>
      <c r="VGB39" s="539"/>
      <c r="VGC39" s="539"/>
      <c r="VGD39" s="539"/>
      <c r="VGE39" s="539"/>
      <c r="VGF39" s="539"/>
      <c r="VGG39" s="539"/>
      <c r="VGH39" s="539"/>
      <c r="VGI39" s="539"/>
      <c r="VGJ39" s="539"/>
      <c r="VGK39" s="539"/>
      <c r="VGL39" s="539"/>
      <c r="VGM39" s="539"/>
      <c r="VGN39" s="539"/>
      <c r="VGO39" s="539"/>
      <c r="VGP39" s="539"/>
      <c r="VGQ39" s="539"/>
      <c r="VGR39" s="539"/>
      <c r="VGS39" s="539"/>
      <c r="VGT39" s="539"/>
      <c r="VGU39" s="539"/>
      <c r="VGV39" s="539"/>
      <c r="VGW39" s="539"/>
      <c r="VGX39" s="539"/>
      <c r="VGY39" s="539"/>
      <c r="VGZ39" s="539"/>
      <c r="VHA39" s="539"/>
      <c r="VHB39" s="539"/>
      <c r="VHC39" s="539"/>
      <c r="VHD39" s="539"/>
      <c r="VHE39" s="539"/>
      <c r="VHF39" s="539"/>
      <c r="VHG39" s="539"/>
      <c r="VHH39" s="539"/>
      <c r="VHI39" s="539"/>
      <c r="VHJ39" s="539"/>
      <c r="VHK39" s="539"/>
      <c r="VHL39" s="539"/>
      <c r="VHM39" s="539"/>
      <c r="VHN39" s="539"/>
      <c r="VHO39" s="539"/>
      <c r="VHP39" s="539"/>
      <c r="VHQ39" s="539"/>
      <c r="VHR39" s="539"/>
      <c r="VHS39" s="539"/>
      <c r="VHT39" s="539"/>
      <c r="VHU39" s="539"/>
      <c r="VHV39" s="539"/>
      <c r="VHW39" s="539"/>
      <c r="VHX39" s="539"/>
      <c r="VHY39" s="539"/>
      <c r="VHZ39" s="539"/>
      <c r="VIA39" s="539"/>
      <c r="VIB39" s="539"/>
      <c r="VIC39" s="539"/>
      <c r="VID39" s="539"/>
      <c r="VIE39" s="539"/>
      <c r="VIF39" s="539"/>
      <c r="VIG39" s="539"/>
      <c r="VIH39" s="539"/>
      <c r="VII39" s="539"/>
      <c r="VIJ39" s="539"/>
      <c r="VIK39" s="539"/>
      <c r="VIL39" s="539"/>
      <c r="VIM39" s="539"/>
      <c r="VIN39" s="539"/>
      <c r="VIO39" s="539"/>
      <c r="VIP39" s="539"/>
      <c r="VIQ39" s="539"/>
      <c r="VIR39" s="539"/>
      <c r="VIS39" s="539"/>
      <c r="VIT39" s="539"/>
      <c r="VIU39" s="539"/>
      <c r="VIV39" s="539"/>
      <c r="VIW39" s="539"/>
      <c r="VIX39" s="539"/>
      <c r="VIY39" s="539"/>
      <c r="VIZ39" s="539"/>
      <c r="VJA39" s="539"/>
      <c r="VJB39" s="539"/>
      <c r="VJC39" s="539"/>
      <c r="VJD39" s="539"/>
      <c r="VJE39" s="539"/>
      <c r="VJF39" s="539"/>
      <c r="VJG39" s="539"/>
      <c r="VJH39" s="539"/>
      <c r="VJI39" s="539"/>
      <c r="VJJ39" s="539"/>
      <c r="VJK39" s="539"/>
      <c r="VJL39" s="539"/>
      <c r="VJM39" s="539"/>
      <c r="VJN39" s="539"/>
      <c r="VJO39" s="539"/>
      <c r="VJP39" s="539"/>
      <c r="VJQ39" s="539"/>
      <c r="VJR39" s="539"/>
      <c r="VJS39" s="539"/>
      <c r="VJT39" s="539"/>
      <c r="VJU39" s="539"/>
      <c r="VJV39" s="539"/>
      <c r="VJW39" s="539"/>
      <c r="VJX39" s="539"/>
      <c r="VJY39" s="539"/>
      <c r="VJZ39" s="539"/>
      <c r="VKA39" s="539"/>
      <c r="VKB39" s="539"/>
      <c r="VKC39" s="539"/>
      <c r="VKD39" s="539"/>
      <c r="VKE39" s="539"/>
      <c r="VKF39" s="539"/>
      <c r="VKG39" s="539"/>
      <c r="VKH39" s="539"/>
      <c r="VKI39" s="539"/>
      <c r="VKJ39" s="539"/>
      <c r="VKK39" s="539"/>
      <c r="VKL39" s="539"/>
      <c r="VKM39" s="539"/>
      <c r="VKN39" s="539"/>
      <c r="VKO39" s="539"/>
      <c r="VKP39" s="539"/>
      <c r="VKQ39" s="539"/>
      <c r="VKR39" s="539"/>
      <c r="VKS39" s="539"/>
      <c r="VKT39" s="539"/>
      <c r="VKU39" s="539"/>
      <c r="VKV39" s="539"/>
      <c r="VKW39" s="539"/>
      <c r="VKX39" s="539"/>
      <c r="VKY39" s="539"/>
      <c r="VKZ39" s="539"/>
      <c r="VLA39" s="539"/>
      <c r="VLB39" s="539"/>
      <c r="VLC39" s="539"/>
      <c r="VLD39" s="539"/>
      <c r="VLE39" s="539"/>
      <c r="VLF39" s="539"/>
      <c r="VLG39" s="539"/>
      <c r="VLH39" s="539"/>
      <c r="VLI39" s="539"/>
      <c r="VLJ39" s="539"/>
      <c r="VLK39" s="539"/>
      <c r="VLL39" s="539"/>
      <c r="VLM39" s="539"/>
      <c r="VLN39" s="539"/>
      <c r="VLO39" s="539"/>
      <c r="VLP39" s="539"/>
      <c r="VLQ39" s="539"/>
      <c r="VLR39" s="539"/>
      <c r="VLS39" s="539"/>
      <c r="VLT39" s="539"/>
      <c r="VLU39" s="539"/>
      <c r="VLV39" s="539"/>
      <c r="VLW39" s="539"/>
      <c r="VLX39" s="539"/>
      <c r="VLY39" s="539"/>
      <c r="VLZ39" s="539"/>
      <c r="VMA39" s="539"/>
      <c r="VMB39" s="539"/>
      <c r="VMC39" s="539"/>
      <c r="VMD39" s="539"/>
      <c r="VME39" s="539"/>
      <c r="VMF39" s="539"/>
      <c r="VMG39" s="539"/>
      <c r="VMH39" s="539"/>
      <c r="VMI39" s="539"/>
      <c r="VMJ39" s="539"/>
      <c r="VMK39" s="539"/>
      <c r="VML39" s="539"/>
      <c r="VMM39" s="539"/>
      <c r="VMN39" s="539"/>
      <c r="VMO39" s="539"/>
      <c r="VMP39" s="539"/>
      <c r="VMQ39" s="539"/>
      <c r="VMR39" s="539"/>
      <c r="VMS39" s="539"/>
      <c r="VMT39" s="539"/>
      <c r="VMU39" s="539"/>
      <c r="VMV39" s="539"/>
      <c r="VMW39" s="539"/>
      <c r="VMX39" s="539"/>
      <c r="VMY39" s="539"/>
      <c r="VMZ39" s="539"/>
      <c r="VNA39" s="539"/>
      <c r="VNB39" s="539"/>
      <c r="VNC39" s="539"/>
      <c r="VND39" s="539"/>
      <c r="VNE39" s="539"/>
      <c r="VNF39" s="539"/>
      <c r="VNG39" s="539"/>
      <c r="VNH39" s="539"/>
      <c r="VNI39" s="539"/>
      <c r="VNJ39" s="539"/>
      <c r="VNK39" s="539"/>
      <c r="VNL39" s="539"/>
      <c r="VNM39" s="539"/>
      <c r="VNN39" s="539"/>
      <c r="VNO39" s="539"/>
      <c r="VNP39" s="539"/>
      <c r="VNQ39" s="539"/>
      <c r="VNR39" s="539"/>
      <c r="VNS39" s="539"/>
      <c r="VNT39" s="539"/>
      <c r="VNU39" s="539"/>
      <c r="VNV39" s="539"/>
      <c r="VNW39" s="539"/>
      <c r="VNX39" s="539"/>
      <c r="VNY39" s="539"/>
      <c r="VNZ39" s="539"/>
      <c r="VOA39" s="539"/>
      <c r="VOB39" s="539"/>
      <c r="VOC39" s="539"/>
      <c r="VOD39" s="539"/>
      <c r="VOE39" s="539"/>
      <c r="VOF39" s="539"/>
      <c r="VOG39" s="539"/>
      <c r="VOH39" s="539"/>
      <c r="VOI39" s="539"/>
      <c r="VOJ39" s="539"/>
      <c r="VOK39" s="539"/>
      <c r="VOL39" s="539"/>
      <c r="VOM39" s="539"/>
      <c r="VON39" s="539"/>
      <c r="VOO39" s="539"/>
      <c r="VOP39" s="539"/>
      <c r="VOQ39" s="539"/>
      <c r="VOR39" s="539"/>
      <c r="VOS39" s="539"/>
      <c r="VOT39" s="539"/>
      <c r="VOU39" s="539"/>
      <c r="VOV39" s="539"/>
      <c r="VOW39" s="539"/>
      <c r="VOX39" s="539"/>
      <c r="VOY39" s="539"/>
      <c r="VOZ39" s="539"/>
      <c r="VPA39" s="539"/>
      <c r="VPB39" s="539"/>
      <c r="VPC39" s="539"/>
      <c r="VPD39" s="539"/>
      <c r="VPE39" s="539"/>
      <c r="VPF39" s="539"/>
      <c r="VPG39" s="539"/>
      <c r="VPH39" s="539"/>
      <c r="VPI39" s="539"/>
      <c r="VPJ39" s="539"/>
      <c r="VPK39" s="539"/>
      <c r="VPL39" s="539"/>
      <c r="VPM39" s="539"/>
      <c r="VPN39" s="539"/>
      <c r="VPO39" s="539"/>
      <c r="VPP39" s="539"/>
      <c r="VPQ39" s="539"/>
      <c r="VPR39" s="539"/>
      <c r="VPS39" s="539"/>
      <c r="VPT39" s="539"/>
      <c r="VPU39" s="539"/>
      <c r="VPV39" s="539"/>
      <c r="VPW39" s="539"/>
      <c r="VPX39" s="539"/>
      <c r="VPY39" s="539"/>
      <c r="VPZ39" s="539"/>
      <c r="VQA39" s="539"/>
      <c r="VQB39" s="539"/>
      <c r="VQC39" s="539"/>
      <c r="VQD39" s="539"/>
      <c r="VQE39" s="539"/>
      <c r="VQF39" s="539"/>
      <c r="VQG39" s="539"/>
      <c r="VQH39" s="539"/>
      <c r="VQI39" s="539"/>
      <c r="VQJ39" s="539"/>
      <c r="VQK39" s="539"/>
      <c r="VQL39" s="539"/>
      <c r="VQM39" s="539"/>
      <c r="VQN39" s="539"/>
      <c r="VQO39" s="539"/>
      <c r="VQP39" s="539"/>
      <c r="VQQ39" s="539"/>
      <c r="VQR39" s="539"/>
      <c r="VQS39" s="539"/>
      <c r="VQT39" s="539"/>
      <c r="VQU39" s="539"/>
      <c r="VQV39" s="539"/>
      <c r="VQW39" s="539"/>
      <c r="VQX39" s="539"/>
      <c r="VQY39" s="539"/>
      <c r="VQZ39" s="539"/>
      <c r="VRA39" s="539"/>
      <c r="VRB39" s="539"/>
      <c r="VRC39" s="539"/>
      <c r="VRD39" s="539"/>
      <c r="VRE39" s="539"/>
      <c r="VRF39" s="539"/>
      <c r="VRG39" s="539"/>
      <c r="VRH39" s="539"/>
      <c r="VRI39" s="539"/>
      <c r="VRJ39" s="539"/>
      <c r="VRK39" s="539"/>
      <c r="VRL39" s="539"/>
      <c r="VRM39" s="539"/>
      <c r="VRN39" s="539"/>
      <c r="VRO39" s="539"/>
      <c r="VRP39" s="539"/>
      <c r="VRQ39" s="539"/>
      <c r="VRR39" s="539"/>
      <c r="VRS39" s="539"/>
      <c r="VRT39" s="539"/>
      <c r="VRU39" s="539"/>
      <c r="VRV39" s="539"/>
      <c r="VRW39" s="539"/>
      <c r="VRX39" s="539"/>
      <c r="VRY39" s="539"/>
      <c r="VRZ39" s="539"/>
      <c r="VSA39" s="539"/>
      <c r="VSB39" s="539"/>
      <c r="VSC39" s="539"/>
      <c r="VSD39" s="539"/>
      <c r="VSE39" s="539"/>
      <c r="VSF39" s="539"/>
      <c r="VSG39" s="539"/>
      <c r="VSH39" s="539"/>
      <c r="VSI39" s="539"/>
      <c r="VSJ39" s="539"/>
      <c r="VSK39" s="539"/>
      <c r="VSL39" s="539"/>
      <c r="VSM39" s="539"/>
      <c r="VSN39" s="539"/>
      <c r="VSO39" s="539"/>
      <c r="VSP39" s="539"/>
      <c r="VSQ39" s="539"/>
      <c r="VSR39" s="539"/>
      <c r="VSS39" s="539"/>
      <c r="VST39" s="539"/>
      <c r="VSU39" s="539"/>
      <c r="VSV39" s="539"/>
      <c r="VSW39" s="539"/>
      <c r="VSX39" s="539"/>
      <c r="VSY39" s="539"/>
      <c r="VSZ39" s="539"/>
      <c r="VTA39" s="539"/>
      <c r="VTB39" s="539"/>
      <c r="VTC39" s="539"/>
      <c r="VTD39" s="539"/>
      <c r="VTE39" s="539"/>
      <c r="VTF39" s="539"/>
      <c r="VTG39" s="539"/>
      <c r="VTH39" s="539"/>
      <c r="VTI39" s="539"/>
      <c r="VTJ39" s="539"/>
      <c r="VTK39" s="539"/>
      <c r="VTL39" s="539"/>
      <c r="VTM39" s="539"/>
      <c r="VTN39" s="539"/>
      <c r="VTO39" s="539"/>
      <c r="VTP39" s="539"/>
      <c r="VTQ39" s="539"/>
      <c r="VTR39" s="539"/>
      <c r="VTS39" s="539"/>
      <c r="VTT39" s="539"/>
      <c r="VTU39" s="539"/>
      <c r="VTV39" s="539"/>
      <c r="VTW39" s="539"/>
      <c r="VTX39" s="539"/>
      <c r="VTY39" s="539"/>
      <c r="VTZ39" s="539"/>
      <c r="VUA39" s="539"/>
      <c r="VUB39" s="539"/>
      <c r="VUC39" s="539"/>
      <c r="VUD39" s="539"/>
      <c r="VUE39" s="539"/>
      <c r="VUF39" s="539"/>
      <c r="VUG39" s="539"/>
      <c r="VUH39" s="539"/>
      <c r="VUI39" s="539"/>
      <c r="VUJ39" s="539"/>
      <c r="VUK39" s="539"/>
      <c r="VUL39" s="539"/>
      <c r="VUM39" s="539"/>
      <c r="VUN39" s="539"/>
      <c r="VUO39" s="539"/>
      <c r="VUP39" s="539"/>
      <c r="VUQ39" s="539"/>
      <c r="VUR39" s="539"/>
      <c r="VUS39" s="539"/>
      <c r="VUT39" s="539"/>
      <c r="VUU39" s="539"/>
      <c r="VUV39" s="539"/>
      <c r="VUW39" s="539"/>
      <c r="VUX39" s="539"/>
      <c r="VUY39" s="539"/>
      <c r="VUZ39" s="539"/>
      <c r="VVA39" s="539"/>
      <c r="VVB39" s="539"/>
      <c r="VVC39" s="539"/>
      <c r="VVD39" s="539"/>
      <c r="VVE39" s="539"/>
      <c r="VVF39" s="539"/>
      <c r="VVG39" s="539"/>
      <c r="VVH39" s="539"/>
      <c r="VVI39" s="539"/>
      <c r="VVJ39" s="539"/>
      <c r="VVK39" s="539"/>
      <c r="VVL39" s="539"/>
      <c r="VVM39" s="539"/>
      <c r="VVN39" s="539"/>
      <c r="VVO39" s="539"/>
      <c r="VVP39" s="539"/>
      <c r="VVQ39" s="539"/>
      <c r="VVR39" s="539"/>
      <c r="VVS39" s="539"/>
      <c r="VVT39" s="539"/>
      <c r="VVU39" s="539"/>
      <c r="VVV39" s="539"/>
      <c r="VVW39" s="539"/>
      <c r="VVX39" s="539"/>
      <c r="VVY39" s="539"/>
      <c r="VVZ39" s="539"/>
      <c r="VWA39" s="539"/>
      <c r="VWB39" s="539"/>
      <c r="VWC39" s="539"/>
      <c r="VWD39" s="539"/>
      <c r="VWE39" s="539"/>
      <c r="VWF39" s="539"/>
      <c r="VWG39" s="539"/>
      <c r="VWH39" s="539"/>
      <c r="VWI39" s="539"/>
      <c r="VWJ39" s="539"/>
      <c r="VWK39" s="539"/>
      <c r="VWL39" s="539"/>
      <c r="VWM39" s="539"/>
      <c r="VWN39" s="539"/>
      <c r="VWO39" s="539"/>
      <c r="VWP39" s="539"/>
      <c r="VWQ39" s="539"/>
      <c r="VWR39" s="539"/>
      <c r="VWS39" s="539"/>
      <c r="VWT39" s="539"/>
      <c r="VWU39" s="539"/>
      <c r="VWV39" s="539"/>
      <c r="VWW39" s="539"/>
      <c r="VWX39" s="539"/>
      <c r="VWY39" s="539"/>
      <c r="VWZ39" s="539"/>
      <c r="VXA39" s="539"/>
      <c r="VXB39" s="539"/>
      <c r="VXC39" s="539"/>
      <c r="VXD39" s="539"/>
      <c r="VXE39" s="539"/>
      <c r="VXF39" s="539"/>
      <c r="VXG39" s="539"/>
      <c r="VXH39" s="539"/>
      <c r="VXI39" s="539"/>
      <c r="VXJ39" s="539"/>
      <c r="VXK39" s="539"/>
      <c r="VXL39" s="539"/>
      <c r="VXM39" s="539"/>
      <c r="VXN39" s="539"/>
      <c r="VXO39" s="539"/>
      <c r="VXP39" s="539"/>
      <c r="VXQ39" s="539"/>
      <c r="VXR39" s="539"/>
      <c r="VXS39" s="539"/>
      <c r="VXT39" s="539"/>
      <c r="VXU39" s="539"/>
      <c r="VXV39" s="539"/>
      <c r="VXW39" s="539"/>
      <c r="VXX39" s="539"/>
      <c r="VXY39" s="539"/>
      <c r="VXZ39" s="539"/>
      <c r="VYA39" s="539"/>
      <c r="VYB39" s="539"/>
      <c r="VYC39" s="539"/>
      <c r="VYD39" s="539"/>
      <c r="VYE39" s="539"/>
      <c r="VYF39" s="539"/>
      <c r="VYG39" s="539"/>
      <c r="VYH39" s="539"/>
      <c r="VYI39" s="539"/>
      <c r="VYJ39" s="539"/>
      <c r="VYK39" s="539"/>
      <c r="VYL39" s="539"/>
      <c r="VYM39" s="539"/>
      <c r="VYN39" s="539"/>
      <c r="VYO39" s="539"/>
      <c r="VYP39" s="539"/>
      <c r="VYQ39" s="539"/>
      <c r="VYR39" s="539"/>
      <c r="VYS39" s="539"/>
      <c r="VYT39" s="539"/>
      <c r="VYU39" s="539"/>
      <c r="VYV39" s="539"/>
      <c r="VYW39" s="539"/>
      <c r="VYX39" s="539"/>
      <c r="VYY39" s="539"/>
      <c r="VYZ39" s="539"/>
      <c r="VZA39" s="539"/>
      <c r="VZB39" s="539"/>
      <c r="VZC39" s="539"/>
      <c r="VZD39" s="539"/>
      <c r="VZE39" s="539"/>
      <c r="VZF39" s="539"/>
      <c r="VZG39" s="539"/>
      <c r="VZH39" s="539"/>
      <c r="VZI39" s="539"/>
      <c r="VZJ39" s="539"/>
      <c r="VZK39" s="539"/>
      <c r="VZL39" s="539"/>
      <c r="VZM39" s="539"/>
      <c r="VZN39" s="539"/>
      <c r="VZO39" s="539"/>
      <c r="VZP39" s="539"/>
      <c r="VZQ39" s="539"/>
      <c r="VZR39" s="539"/>
      <c r="VZS39" s="539"/>
      <c r="VZT39" s="539"/>
      <c r="VZU39" s="539"/>
      <c r="VZV39" s="539"/>
      <c r="VZW39" s="539"/>
      <c r="VZX39" s="539"/>
      <c r="VZY39" s="539"/>
      <c r="VZZ39" s="539"/>
      <c r="WAA39" s="539"/>
      <c r="WAB39" s="539"/>
      <c r="WAC39" s="539"/>
      <c r="WAD39" s="539"/>
      <c r="WAE39" s="539"/>
      <c r="WAF39" s="539"/>
      <c r="WAG39" s="539"/>
      <c r="WAH39" s="539"/>
      <c r="WAI39" s="539"/>
      <c r="WAJ39" s="539"/>
      <c r="WAK39" s="539"/>
      <c r="WAL39" s="539"/>
      <c r="WAM39" s="539"/>
      <c r="WAN39" s="539"/>
      <c r="WAO39" s="539"/>
      <c r="WAP39" s="539"/>
      <c r="WAQ39" s="539"/>
      <c r="WAR39" s="539"/>
      <c r="WAS39" s="539"/>
      <c r="WAT39" s="539"/>
      <c r="WAU39" s="539"/>
      <c r="WAV39" s="539"/>
      <c r="WAW39" s="539"/>
      <c r="WAX39" s="539"/>
      <c r="WAY39" s="539"/>
      <c r="WAZ39" s="539"/>
      <c r="WBA39" s="539"/>
      <c r="WBB39" s="539"/>
      <c r="WBC39" s="539"/>
      <c r="WBD39" s="539"/>
      <c r="WBE39" s="539"/>
      <c r="WBF39" s="539"/>
      <c r="WBG39" s="539"/>
      <c r="WBH39" s="539"/>
      <c r="WBI39" s="539"/>
      <c r="WBJ39" s="539"/>
      <c r="WBK39" s="539"/>
      <c r="WBL39" s="539"/>
      <c r="WBM39" s="539"/>
      <c r="WBN39" s="539"/>
      <c r="WBO39" s="539"/>
      <c r="WBP39" s="539"/>
      <c r="WBQ39" s="539"/>
      <c r="WBR39" s="539"/>
      <c r="WBS39" s="539"/>
      <c r="WBT39" s="539"/>
      <c r="WBU39" s="539"/>
      <c r="WBV39" s="539"/>
      <c r="WBW39" s="539"/>
      <c r="WBX39" s="539"/>
      <c r="WBY39" s="539"/>
      <c r="WBZ39" s="539"/>
      <c r="WCA39" s="539"/>
      <c r="WCB39" s="539"/>
      <c r="WCC39" s="539"/>
      <c r="WCD39" s="539"/>
      <c r="WCE39" s="539"/>
      <c r="WCF39" s="539"/>
      <c r="WCG39" s="539"/>
      <c r="WCH39" s="539"/>
      <c r="WCI39" s="539"/>
      <c r="WCJ39" s="539"/>
      <c r="WCK39" s="539"/>
      <c r="WCL39" s="539"/>
      <c r="WCM39" s="539"/>
      <c r="WCN39" s="539"/>
      <c r="WCO39" s="539"/>
      <c r="WCP39" s="539"/>
      <c r="WCQ39" s="539"/>
      <c r="WCR39" s="539"/>
      <c r="WCS39" s="539"/>
      <c r="WCT39" s="539"/>
      <c r="WCU39" s="539"/>
      <c r="WCV39" s="539"/>
      <c r="WCW39" s="539"/>
      <c r="WCX39" s="539"/>
      <c r="WCY39" s="539"/>
      <c r="WCZ39" s="539"/>
      <c r="WDA39" s="539"/>
      <c r="WDB39" s="539"/>
      <c r="WDC39" s="539"/>
      <c r="WDD39" s="539"/>
      <c r="WDE39" s="539"/>
      <c r="WDF39" s="539"/>
      <c r="WDG39" s="539"/>
      <c r="WDH39" s="539"/>
      <c r="WDI39" s="539"/>
      <c r="WDJ39" s="539"/>
      <c r="WDK39" s="539"/>
      <c r="WDL39" s="539"/>
      <c r="WDM39" s="539"/>
      <c r="WDN39" s="539"/>
      <c r="WDO39" s="539"/>
      <c r="WDP39" s="539"/>
      <c r="WDQ39" s="539"/>
      <c r="WDR39" s="539"/>
      <c r="WDS39" s="539"/>
      <c r="WDT39" s="539"/>
      <c r="WDU39" s="539"/>
      <c r="WDV39" s="539"/>
      <c r="WDW39" s="539"/>
      <c r="WDX39" s="539"/>
      <c r="WDY39" s="539"/>
      <c r="WDZ39" s="539"/>
      <c r="WEA39" s="539"/>
      <c r="WEB39" s="539"/>
      <c r="WEC39" s="539"/>
      <c r="WED39" s="539"/>
      <c r="WEE39" s="539"/>
      <c r="WEF39" s="539"/>
      <c r="WEG39" s="539"/>
      <c r="WEH39" s="539"/>
      <c r="WEI39" s="539"/>
      <c r="WEJ39" s="539"/>
      <c r="WEK39" s="539"/>
      <c r="WEL39" s="539"/>
      <c r="WEM39" s="539"/>
      <c r="WEN39" s="539"/>
      <c r="WEO39" s="539"/>
      <c r="WEP39" s="539"/>
      <c r="WEQ39" s="539"/>
      <c r="WER39" s="539"/>
      <c r="WES39" s="539"/>
      <c r="WET39" s="539"/>
      <c r="WEU39" s="539"/>
      <c r="WEV39" s="539"/>
      <c r="WEW39" s="539"/>
      <c r="WEX39" s="539"/>
      <c r="WEY39" s="539"/>
      <c r="WEZ39" s="539"/>
      <c r="WFA39" s="539"/>
      <c r="WFB39" s="539"/>
      <c r="WFC39" s="539"/>
      <c r="WFD39" s="539"/>
      <c r="WFE39" s="539"/>
      <c r="WFF39" s="539"/>
      <c r="WFG39" s="539"/>
      <c r="WFH39" s="539"/>
      <c r="WFI39" s="539"/>
      <c r="WFJ39" s="539"/>
      <c r="WFK39" s="539"/>
      <c r="WFL39" s="539"/>
      <c r="WFM39" s="539"/>
      <c r="WFN39" s="539"/>
      <c r="WFO39" s="539"/>
      <c r="WFP39" s="539"/>
      <c r="WFQ39" s="539"/>
      <c r="WFR39" s="539"/>
      <c r="WFS39" s="539"/>
      <c r="WFT39" s="539"/>
      <c r="WFU39" s="539"/>
      <c r="WFV39" s="539"/>
      <c r="WFW39" s="539"/>
      <c r="WFX39" s="539"/>
      <c r="WFY39" s="539"/>
      <c r="WFZ39" s="539"/>
      <c r="WGA39" s="539"/>
      <c r="WGB39" s="539"/>
      <c r="WGC39" s="539"/>
      <c r="WGD39" s="539"/>
      <c r="WGE39" s="539"/>
      <c r="WGF39" s="539"/>
      <c r="WGG39" s="539"/>
      <c r="WGH39" s="539"/>
      <c r="WGI39" s="539"/>
      <c r="WGJ39" s="539"/>
      <c r="WGK39" s="539"/>
      <c r="WGL39" s="539"/>
      <c r="WGM39" s="539"/>
      <c r="WGN39" s="539"/>
      <c r="WGO39" s="539"/>
      <c r="WGP39" s="539"/>
      <c r="WGQ39" s="539"/>
      <c r="WGR39" s="539"/>
      <c r="WGS39" s="539"/>
      <c r="WGT39" s="539"/>
      <c r="WGU39" s="539"/>
      <c r="WGV39" s="539"/>
      <c r="WGW39" s="539"/>
      <c r="WGX39" s="539"/>
      <c r="WGY39" s="539"/>
      <c r="WGZ39" s="539"/>
      <c r="WHA39" s="539"/>
      <c r="WHB39" s="539"/>
      <c r="WHC39" s="539"/>
      <c r="WHD39" s="539"/>
      <c r="WHE39" s="539"/>
      <c r="WHF39" s="539"/>
      <c r="WHG39" s="539"/>
      <c r="WHH39" s="539"/>
      <c r="WHI39" s="539"/>
      <c r="WHJ39" s="539"/>
      <c r="WHK39" s="539"/>
      <c r="WHL39" s="539"/>
      <c r="WHM39" s="539"/>
      <c r="WHN39" s="539"/>
      <c r="WHO39" s="539"/>
      <c r="WHP39" s="539"/>
      <c r="WHQ39" s="539"/>
      <c r="WHR39" s="539"/>
      <c r="WHS39" s="539"/>
      <c r="WHT39" s="539"/>
      <c r="WHU39" s="539"/>
      <c r="WHV39" s="539"/>
      <c r="WHW39" s="539"/>
      <c r="WHX39" s="539"/>
      <c r="WHY39" s="539"/>
      <c r="WHZ39" s="539"/>
      <c r="WIA39" s="539"/>
      <c r="WIB39" s="539"/>
      <c r="WIC39" s="539"/>
      <c r="WID39" s="539"/>
      <c r="WIE39" s="539"/>
      <c r="WIF39" s="539"/>
      <c r="WIG39" s="539"/>
      <c r="WIH39" s="539"/>
      <c r="WII39" s="539"/>
      <c r="WIJ39" s="539"/>
      <c r="WIK39" s="539"/>
      <c r="WIL39" s="539"/>
      <c r="WIM39" s="539"/>
      <c r="WIN39" s="539"/>
      <c r="WIO39" s="539"/>
      <c r="WIP39" s="539"/>
      <c r="WIQ39" s="539"/>
      <c r="WIR39" s="539"/>
      <c r="WIS39" s="539"/>
      <c r="WIT39" s="539"/>
      <c r="WIU39" s="539"/>
      <c r="WIV39" s="539"/>
      <c r="WIW39" s="539"/>
      <c r="WIX39" s="539"/>
      <c r="WIY39" s="539"/>
      <c r="WIZ39" s="539"/>
      <c r="WJA39" s="539"/>
      <c r="WJB39" s="539"/>
      <c r="WJC39" s="539"/>
      <c r="WJD39" s="539"/>
      <c r="WJE39" s="539"/>
      <c r="WJF39" s="539"/>
      <c r="WJG39" s="539"/>
      <c r="WJH39" s="539"/>
      <c r="WJI39" s="539"/>
      <c r="WJJ39" s="539"/>
      <c r="WJK39" s="539"/>
      <c r="WJL39" s="539"/>
      <c r="WJM39" s="539"/>
      <c r="WJN39" s="539"/>
      <c r="WJO39" s="539"/>
      <c r="WJP39" s="539"/>
      <c r="WJQ39" s="539"/>
      <c r="WJR39" s="539"/>
      <c r="WJS39" s="539"/>
      <c r="WJT39" s="539"/>
      <c r="WJU39" s="539"/>
      <c r="WJV39" s="539"/>
      <c r="WJW39" s="539"/>
      <c r="WJX39" s="539"/>
      <c r="WJY39" s="539"/>
      <c r="WJZ39" s="539"/>
      <c r="WKA39" s="539"/>
      <c r="WKB39" s="539"/>
      <c r="WKC39" s="539"/>
      <c r="WKD39" s="539"/>
      <c r="WKE39" s="539"/>
      <c r="WKF39" s="539"/>
      <c r="WKG39" s="539"/>
      <c r="WKH39" s="539"/>
      <c r="WKI39" s="539"/>
      <c r="WKJ39" s="539"/>
      <c r="WKK39" s="539"/>
      <c r="WKL39" s="539"/>
      <c r="WKM39" s="539"/>
      <c r="WKN39" s="539"/>
      <c r="WKO39" s="539"/>
      <c r="WKP39" s="539"/>
      <c r="WKQ39" s="539"/>
      <c r="WKR39" s="539"/>
      <c r="WKS39" s="539"/>
      <c r="WKT39" s="539"/>
      <c r="WKU39" s="539"/>
      <c r="WKV39" s="539"/>
      <c r="WKW39" s="539"/>
      <c r="WKX39" s="539"/>
      <c r="WKY39" s="539"/>
      <c r="WKZ39" s="539"/>
      <c r="WLA39" s="539"/>
      <c r="WLB39" s="539"/>
      <c r="WLC39" s="539"/>
      <c r="WLD39" s="539"/>
      <c r="WLE39" s="539"/>
      <c r="WLF39" s="539"/>
      <c r="WLG39" s="539"/>
      <c r="WLH39" s="539"/>
      <c r="WLI39" s="539"/>
      <c r="WLJ39" s="539"/>
      <c r="WLK39" s="539"/>
      <c r="WLL39" s="539"/>
      <c r="WLM39" s="539"/>
      <c r="WLN39" s="539"/>
      <c r="WLO39" s="539"/>
      <c r="WLP39" s="539"/>
      <c r="WLQ39" s="539"/>
      <c r="WLR39" s="539"/>
      <c r="WLS39" s="539"/>
      <c r="WLT39" s="539"/>
      <c r="WLU39" s="539"/>
      <c r="WLV39" s="539"/>
      <c r="WLW39" s="539"/>
      <c r="WLX39" s="539"/>
      <c r="WLY39" s="539"/>
      <c r="WLZ39" s="539"/>
      <c r="WMA39" s="539"/>
      <c r="WMB39" s="539"/>
      <c r="WMC39" s="539"/>
      <c r="WMD39" s="539"/>
      <c r="WME39" s="539"/>
      <c r="WMF39" s="539"/>
      <c r="WMG39" s="539"/>
      <c r="WMH39" s="539"/>
      <c r="WMI39" s="539"/>
      <c r="WMJ39" s="539"/>
      <c r="WMK39" s="539"/>
      <c r="WML39" s="539"/>
      <c r="WMM39" s="539"/>
      <c r="WMN39" s="539"/>
      <c r="WMO39" s="539"/>
      <c r="WMP39" s="539"/>
      <c r="WMQ39" s="539"/>
      <c r="WMR39" s="539"/>
      <c r="WMS39" s="539"/>
      <c r="WMT39" s="539"/>
      <c r="WMU39" s="539"/>
      <c r="WMV39" s="539"/>
      <c r="WMW39" s="539"/>
      <c r="WMX39" s="539"/>
      <c r="WMY39" s="539"/>
      <c r="WMZ39" s="539"/>
      <c r="WNA39" s="539"/>
      <c r="WNB39" s="539"/>
      <c r="WNC39" s="539"/>
      <c r="WND39" s="539"/>
      <c r="WNE39" s="539"/>
      <c r="WNF39" s="539"/>
      <c r="WNG39" s="539"/>
      <c r="WNH39" s="539"/>
      <c r="WNI39" s="539"/>
      <c r="WNJ39" s="539"/>
      <c r="WNK39" s="539"/>
      <c r="WNL39" s="539"/>
      <c r="WNM39" s="539"/>
      <c r="WNN39" s="539"/>
      <c r="WNO39" s="539"/>
      <c r="WNP39" s="539"/>
      <c r="WNQ39" s="539"/>
      <c r="WNR39" s="539"/>
      <c r="WNS39" s="539"/>
      <c r="WNT39" s="539"/>
      <c r="WNU39" s="539"/>
      <c r="WNV39" s="539"/>
      <c r="WNW39" s="539"/>
      <c r="WNX39" s="539"/>
      <c r="WNY39" s="539"/>
      <c r="WNZ39" s="539"/>
      <c r="WOA39" s="539"/>
      <c r="WOB39" s="539"/>
      <c r="WOC39" s="539"/>
      <c r="WOD39" s="539"/>
      <c r="WOE39" s="539"/>
      <c r="WOF39" s="539"/>
      <c r="WOG39" s="539"/>
      <c r="WOH39" s="539"/>
      <c r="WOI39" s="539"/>
      <c r="WOJ39" s="539"/>
      <c r="WOK39" s="539"/>
      <c r="WOL39" s="539"/>
      <c r="WOM39" s="539"/>
      <c r="WON39" s="539"/>
      <c r="WOO39" s="539"/>
      <c r="WOP39" s="539"/>
      <c r="WOQ39" s="539"/>
      <c r="WOR39" s="539"/>
      <c r="WOS39" s="539"/>
      <c r="WOT39" s="539"/>
      <c r="WOU39" s="539"/>
      <c r="WOV39" s="539"/>
      <c r="WOW39" s="539"/>
      <c r="WOX39" s="539"/>
      <c r="WOY39" s="539"/>
      <c r="WOZ39" s="539"/>
      <c r="WPA39" s="539"/>
      <c r="WPB39" s="539"/>
      <c r="WPC39" s="539"/>
      <c r="WPD39" s="539"/>
      <c r="WPE39" s="539"/>
      <c r="WPF39" s="539"/>
      <c r="WPG39" s="539"/>
      <c r="WPH39" s="539"/>
      <c r="WPI39" s="539"/>
      <c r="WPJ39" s="539"/>
      <c r="WPK39" s="539"/>
      <c r="WPL39" s="539"/>
      <c r="WPM39" s="539"/>
      <c r="WPN39" s="539"/>
      <c r="WPO39" s="539"/>
      <c r="WPP39" s="539"/>
      <c r="WPQ39" s="539"/>
      <c r="WPR39" s="539"/>
      <c r="WPS39" s="539"/>
      <c r="WPT39" s="539"/>
      <c r="WPU39" s="539"/>
      <c r="WPV39" s="539"/>
      <c r="WPW39" s="539"/>
      <c r="WPX39" s="539"/>
      <c r="WPY39" s="539"/>
      <c r="WPZ39" s="539"/>
      <c r="WQA39" s="539"/>
      <c r="WQB39" s="539"/>
      <c r="WQC39" s="539"/>
      <c r="WQD39" s="539"/>
      <c r="WQE39" s="539"/>
      <c r="WQF39" s="539"/>
      <c r="WQG39" s="539"/>
      <c r="WQH39" s="539"/>
      <c r="WQI39" s="539"/>
      <c r="WQJ39" s="539"/>
      <c r="WQK39" s="539"/>
      <c r="WQL39" s="539"/>
      <c r="WQM39" s="539"/>
      <c r="WQN39" s="539"/>
      <c r="WQO39" s="539"/>
      <c r="WQP39" s="539"/>
      <c r="WQQ39" s="539"/>
      <c r="WQR39" s="539"/>
      <c r="WQS39" s="539"/>
      <c r="WQT39" s="539"/>
      <c r="WQU39" s="539"/>
      <c r="WQV39" s="539"/>
      <c r="WQW39" s="539"/>
      <c r="WQX39" s="539"/>
      <c r="WQY39" s="539"/>
      <c r="WQZ39" s="539"/>
      <c r="WRA39" s="539"/>
      <c r="WRB39" s="539"/>
      <c r="WRC39" s="539"/>
      <c r="WRD39" s="539"/>
      <c r="WRE39" s="539"/>
      <c r="WRF39" s="539"/>
      <c r="WRG39" s="539"/>
      <c r="WRH39" s="539"/>
      <c r="WRI39" s="539"/>
      <c r="WRJ39" s="539"/>
      <c r="WRK39" s="539"/>
      <c r="WRL39" s="539"/>
      <c r="WRM39" s="539"/>
      <c r="WRN39" s="539"/>
      <c r="WRO39" s="539"/>
      <c r="WRP39" s="539"/>
      <c r="WRQ39" s="539"/>
      <c r="WRR39" s="539"/>
      <c r="WRS39" s="539"/>
      <c r="WRT39" s="539"/>
      <c r="WRU39" s="539"/>
      <c r="WRV39" s="539"/>
      <c r="WRW39" s="539"/>
      <c r="WRX39" s="539"/>
      <c r="WRY39" s="539"/>
      <c r="WRZ39" s="539"/>
      <c r="WSA39" s="539"/>
      <c r="WSB39" s="539"/>
      <c r="WSC39" s="539"/>
      <c r="WSD39" s="539"/>
      <c r="WSE39" s="539"/>
      <c r="WSF39" s="539"/>
      <c r="WSG39" s="539"/>
      <c r="WSH39" s="539"/>
      <c r="WSI39" s="539"/>
      <c r="WSJ39" s="539"/>
      <c r="WSK39" s="539"/>
      <c r="WSL39" s="539"/>
      <c r="WSM39" s="539"/>
      <c r="WSN39" s="539"/>
      <c r="WSO39" s="539"/>
      <c r="WSP39" s="539"/>
      <c r="WSQ39" s="539"/>
      <c r="WSR39" s="539"/>
      <c r="WSS39" s="539"/>
      <c r="WST39" s="539"/>
      <c r="WSU39" s="539"/>
      <c r="WSV39" s="539"/>
      <c r="WSW39" s="539"/>
      <c r="WSX39" s="539"/>
      <c r="WSY39" s="539"/>
      <c r="WSZ39" s="539"/>
      <c r="WTA39" s="539"/>
      <c r="WTB39" s="539"/>
      <c r="WTC39" s="539"/>
      <c r="WTD39" s="539"/>
      <c r="WTE39" s="539"/>
      <c r="WTF39" s="539"/>
      <c r="WTG39" s="539"/>
      <c r="WTH39" s="539"/>
      <c r="WTI39" s="539"/>
      <c r="WTJ39" s="539"/>
      <c r="WTK39" s="539"/>
      <c r="WTL39" s="539"/>
      <c r="WTM39" s="539"/>
      <c r="WTN39" s="539"/>
      <c r="WTO39" s="539"/>
      <c r="WTP39" s="539"/>
      <c r="WTQ39" s="539"/>
      <c r="WTR39" s="539"/>
      <c r="WTS39" s="539"/>
      <c r="WTT39" s="539"/>
      <c r="WTU39" s="539"/>
      <c r="WTV39" s="539"/>
      <c r="WTW39" s="539"/>
      <c r="WTX39" s="539"/>
      <c r="WTY39" s="539"/>
      <c r="WTZ39" s="539"/>
      <c r="WUA39" s="539"/>
      <c r="WUB39" s="539"/>
      <c r="WUC39" s="539"/>
      <c r="WUD39" s="539"/>
      <c r="WUE39" s="539"/>
      <c r="WUF39" s="539"/>
      <c r="WUG39" s="539"/>
      <c r="WUH39" s="539"/>
      <c r="WUI39" s="539"/>
      <c r="WUJ39" s="539"/>
      <c r="WUK39" s="539"/>
      <c r="WUL39" s="539"/>
      <c r="WUM39" s="539"/>
      <c r="WUN39" s="539"/>
      <c r="WUO39" s="539"/>
      <c r="WUP39" s="539"/>
      <c r="WUQ39" s="539"/>
      <c r="WUR39" s="539"/>
      <c r="WUS39" s="539"/>
      <c r="WUT39" s="539"/>
      <c r="WUU39" s="539"/>
      <c r="WUV39" s="539"/>
      <c r="WUW39" s="539"/>
      <c r="WUX39" s="539"/>
      <c r="WUY39" s="539"/>
      <c r="WUZ39" s="539"/>
      <c r="WVA39" s="539"/>
      <c r="WVB39" s="539"/>
      <c r="WVC39" s="539"/>
      <c r="WVD39" s="539"/>
      <c r="WVE39" s="539"/>
      <c r="WVF39" s="539"/>
      <c r="WVG39" s="539"/>
      <c r="WVH39" s="539"/>
      <c r="WVI39" s="539"/>
      <c r="WVJ39" s="539"/>
      <c r="WVK39" s="539"/>
      <c r="WVL39" s="539"/>
      <c r="WVM39" s="539"/>
      <c r="WVN39" s="539"/>
      <c r="WVO39" s="539"/>
      <c r="WVP39" s="539"/>
      <c r="WVQ39" s="539"/>
      <c r="WVR39" s="539"/>
      <c r="WVS39" s="539"/>
      <c r="WVT39" s="539"/>
      <c r="WVU39" s="539"/>
      <c r="WVV39" s="539"/>
      <c r="WVW39" s="539"/>
      <c r="WVX39" s="539"/>
      <c r="WVY39" s="539"/>
      <c r="WVZ39" s="539"/>
      <c r="WWA39" s="539"/>
      <c r="WWB39" s="539"/>
      <c r="WWC39" s="539"/>
      <c r="WWD39" s="539"/>
      <c r="WWE39" s="539"/>
      <c r="WWF39" s="539"/>
      <c r="WWG39" s="539"/>
      <c r="WWH39" s="539"/>
      <c r="WWI39" s="539"/>
      <c r="WWJ39" s="539"/>
      <c r="WWK39" s="539"/>
      <c r="WWL39" s="539"/>
      <c r="WWM39" s="539"/>
      <c r="WWN39" s="539"/>
      <c r="WWO39" s="539"/>
      <c r="WWP39" s="539"/>
      <c r="WWQ39" s="539"/>
      <c r="WWR39" s="539"/>
      <c r="WWS39" s="539"/>
      <c r="WWT39" s="539"/>
      <c r="WWU39" s="539"/>
      <c r="WWV39" s="539"/>
      <c r="WWW39" s="539"/>
      <c r="WWX39" s="539"/>
      <c r="WWY39" s="539"/>
      <c r="WWZ39" s="539"/>
      <c r="WXA39" s="539"/>
      <c r="WXB39" s="539"/>
      <c r="WXC39" s="539"/>
      <c r="WXD39" s="539"/>
      <c r="WXE39" s="539"/>
      <c r="WXF39" s="539"/>
      <c r="WXG39" s="539"/>
      <c r="WXH39" s="539"/>
      <c r="WXI39" s="539"/>
      <c r="WXJ39" s="539"/>
      <c r="WXK39" s="539"/>
      <c r="WXL39" s="539"/>
      <c r="WXM39" s="539"/>
      <c r="WXN39" s="539"/>
      <c r="WXO39" s="539"/>
      <c r="WXP39" s="539"/>
      <c r="WXQ39" s="539"/>
      <c r="WXR39" s="539"/>
      <c r="WXS39" s="539"/>
      <c r="WXT39" s="539"/>
      <c r="WXU39" s="539"/>
      <c r="WXV39" s="539"/>
      <c r="WXW39" s="539"/>
      <c r="WXX39" s="539"/>
      <c r="WXY39" s="539"/>
      <c r="WXZ39" s="539"/>
      <c r="WYA39" s="539"/>
      <c r="WYB39" s="539"/>
      <c r="WYC39" s="539"/>
      <c r="WYD39" s="539"/>
      <c r="WYE39" s="539"/>
      <c r="WYF39" s="539"/>
      <c r="WYG39" s="539"/>
      <c r="WYH39" s="539"/>
      <c r="WYI39" s="539"/>
      <c r="WYJ39" s="539"/>
      <c r="WYK39" s="539"/>
      <c r="WYL39" s="539"/>
      <c r="WYM39" s="539"/>
      <c r="WYN39" s="539"/>
      <c r="WYO39" s="539"/>
      <c r="WYP39" s="539"/>
      <c r="WYQ39" s="539"/>
      <c r="WYR39" s="539"/>
      <c r="WYS39" s="539"/>
      <c r="WYT39" s="539"/>
      <c r="WYU39" s="539"/>
      <c r="WYV39" s="539"/>
      <c r="WYW39" s="539"/>
      <c r="WYX39" s="539"/>
      <c r="WYY39" s="539"/>
      <c r="WYZ39" s="539"/>
      <c r="WZA39" s="539"/>
      <c r="WZB39" s="539"/>
      <c r="WZC39" s="539"/>
      <c r="WZD39" s="539"/>
      <c r="WZE39" s="539"/>
      <c r="WZF39" s="539"/>
      <c r="WZG39" s="539"/>
      <c r="WZH39" s="539"/>
      <c r="WZI39" s="539"/>
      <c r="WZJ39" s="539"/>
      <c r="WZK39" s="539"/>
      <c r="WZL39" s="539"/>
      <c r="WZM39" s="539"/>
      <c r="WZN39" s="539"/>
      <c r="WZO39" s="539"/>
      <c r="WZP39" s="539"/>
      <c r="WZQ39" s="539"/>
      <c r="WZR39" s="539"/>
      <c r="WZS39" s="539"/>
      <c r="WZT39" s="539"/>
      <c r="WZU39" s="539"/>
      <c r="WZV39" s="539"/>
      <c r="WZW39" s="539"/>
      <c r="WZX39" s="539"/>
      <c r="WZY39" s="539"/>
      <c r="WZZ39" s="539"/>
      <c r="XAA39" s="539"/>
      <c r="XAB39" s="539"/>
      <c r="XAC39" s="539"/>
      <c r="XAD39" s="539"/>
      <c r="XAE39" s="539"/>
      <c r="XAF39" s="539"/>
      <c r="XAG39" s="539"/>
      <c r="XAH39" s="539"/>
      <c r="XAI39" s="539"/>
      <c r="XAJ39" s="539"/>
      <c r="XAK39" s="539"/>
      <c r="XAL39" s="539"/>
      <c r="XAM39" s="539"/>
      <c r="XAN39" s="539"/>
      <c r="XAO39" s="539"/>
      <c r="XAP39" s="539"/>
      <c r="XAQ39" s="539"/>
      <c r="XAR39" s="539"/>
      <c r="XAS39" s="539"/>
      <c r="XAT39" s="539"/>
      <c r="XAU39" s="539"/>
      <c r="XAV39" s="539"/>
      <c r="XAW39" s="539"/>
      <c r="XAX39" s="539"/>
      <c r="XAY39" s="539"/>
      <c r="XAZ39" s="539"/>
      <c r="XBA39" s="539"/>
      <c r="XBB39" s="539"/>
      <c r="XBC39" s="539"/>
      <c r="XBD39" s="539"/>
      <c r="XBE39" s="539"/>
      <c r="XBF39" s="539"/>
      <c r="XBG39" s="539"/>
      <c r="XBH39" s="539"/>
      <c r="XBI39" s="539"/>
      <c r="XBJ39" s="539"/>
      <c r="XBK39" s="539"/>
      <c r="XBL39" s="539"/>
      <c r="XBM39" s="539"/>
      <c r="XBN39" s="539"/>
      <c r="XBO39" s="539"/>
      <c r="XBP39" s="539"/>
      <c r="XBQ39" s="539"/>
      <c r="XBR39" s="539"/>
      <c r="XBS39" s="539"/>
      <c r="XBT39" s="539"/>
      <c r="XBU39" s="539"/>
      <c r="XBV39" s="539"/>
      <c r="XBW39" s="539"/>
      <c r="XBX39" s="539"/>
      <c r="XBY39" s="539"/>
      <c r="XBZ39" s="539"/>
      <c r="XCA39" s="539"/>
      <c r="XCB39" s="539"/>
      <c r="XCC39" s="539"/>
      <c r="XCD39" s="539"/>
      <c r="XCE39" s="539"/>
      <c r="XCF39" s="539"/>
      <c r="XCG39" s="539"/>
      <c r="XCH39" s="539"/>
      <c r="XCI39" s="539"/>
      <c r="XCJ39" s="539"/>
      <c r="XCK39" s="539"/>
      <c r="XCL39" s="539"/>
      <c r="XCM39" s="539"/>
      <c r="XCN39" s="539"/>
      <c r="XCO39" s="539"/>
      <c r="XCP39" s="539"/>
      <c r="XCQ39" s="539"/>
      <c r="XCR39" s="539"/>
      <c r="XCS39" s="539"/>
      <c r="XCT39" s="539"/>
      <c r="XCU39" s="539"/>
      <c r="XCV39" s="539"/>
      <c r="XCW39" s="539"/>
      <c r="XCX39" s="539"/>
      <c r="XCY39" s="539"/>
      <c r="XCZ39" s="539"/>
      <c r="XDA39" s="539"/>
      <c r="XDB39" s="539"/>
      <c r="XDC39" s="539"/>
      <c r="XDD39" s="539"/>
      <c r="XDE39" s="539"/>
      <c r="XDF39" s="539"/>
      <c r="XDG39" s="539"/>
      <c r="XDH39" s="539"/>
      <c r="XDI39" s="539"/>
      <c r="XDJ39" s="539"/>
      <c r="XDK39" s="539"/>
      <c r="XDL39" s="539"/>
      <c r="XDM39" s="539"/>
      <c r="XDN39" s="539"/>
      <c r="XDO39" s="539"/>
      <c r="XDP39" s="539"/>
      <c r="XDQ39" s="539"/>
      <c r="XDR39" s="539"/>
      <c r="XDS39" s="539"/>
      <c r="XDT39" s="539"/>
      <c r="XDU39" s="539"/>
      <c r="XDV39" s="539"/>
      <c r="XDW39" s="539"/>
      <c r="XDX39" s="539"/>
      <c r="XDY39" s="539"/>
      <c r="XDZ39" s="539"/>
      <c r="XEA39" s="539"/>
      <c r="XEB39" s="539"/>
      <c r="XEC39" s="539"/>
      <c r="XED39" s="539"/>
      <c r="XEE39" s="539"/>
      <c r="XEF39" s="539"/>
      <c r="XEG39" s="539"/>
      <c r="XEH39" s="539"/>
      <c r="XEI39" s="539"/>
      <c r="XEJ39" s="539"/>
      <c r="XEK39" s="539"/>
      <c r="XEL39" s="539"/>
      <c r="XEM39" s="539"/>
      <c r="XEN39" s="539"/>
      <c r="XEO39" s="539"/>
      <c r="XEP39" s="539"/>
      <c r="XEQ39" s="539"/>
      <c r="XER39" s="539"/>
      <c r="XES39" s="539"/>
      <c r="XET39" s="539"/>
      <c r="XEU39" s="539"/>
      <c r="XEV39" s="539"/>
      <c r="XEW39" s="539"/>
      <c r="XEX39" s="539"/>
      <c r="XEY39" s="539"/>
      <c r="XEZ39" s="539"/>
      <c r="XFA39" s="539"/>
      <c r="XFB39" s="539"/>
      <c r="XFC39" s="539"/>
      <c r="XFD39" s="539"/>
    </row>
    <row r="40" spans="1:16384" s="15" customFormat="1" ht="43.5" customHeight="1" outlineLevel="1" thickBot="1">
      <c r="A40" s="58" t="s">
        <v>230</v>
      </c>
      <c r="B40" s="21" t="s">
        <v>6</v>
      </c>
      <c r="C40" s="133" t="s">
        <v>38</v>
      </c>
      <c r="D40" s="133" t="s">
        <v>39</v>
      </c>
      <c r="E40" s="133" t="s">
        <v>57</v>
      </c>
      <c r="F40" s="22" t="s">
        <v>40</v>
      </c>
      <c r="H40" s="43"/>
      <c r="J40" s="14"/>
      <c r="K40" s="16"/>
      <c r="S40" s="24"/>
    </row>
    <row r="41" spans="1:16384" ht="18" customHeight="1" outlineLevel="1">
      <c r="A41" s="123">
        <v>44561</v>
      </c>
      <c r="B41" s="377">
        <v>32</v>
      </c>
      <c r="C41" s="378">
        <v>1</v>
      </c>
      <c r="D41" s="378">
        <v>2</v>
      </c>
      <c r="E41" s="378">
        <v>26</v>
      </c>
      <c r="F41" s="379">
        <v>3</v>
      </c>
      <c r="H41" s="43"/>
    </row>
    <row r="42" spans="1:16384" ht="18" customHeight="1" outlineLevel="1">
      <c r="A42" s="123" t="s">
        <v>160</v>
      </c>
      <c r="B42" s="279">
        <v>30</v>
      </c>
      <c r="C42" s="280">
        <v>4</v>
      </c>
      <c r="D42" s="280">
        <v>3</v>
      </c>
      <c r="E42" s="280">
        <v>20</v>
      </c>
      <c r="F42" s="281">
        <v>3</v>
      </c>
      <c r="H42" s="43"/>
    </row>
    <row r="43" spans="1:16384" ht="18" customHeight="1" outlineLevel="1">
      <c r="A43" s="123">
        <v>45291</v>
      </c>
      <c r="B43" s="279">
        <v>31</v>
      </c>
      <c r="C43" s="280">
        <v>5</v>
      </c>
      <c r="D43" s="280">
        <v>4</v>
      </c>
      <c r="E43" s="280">
        <v>19</v>
      </c>
      <c r="F43" s="281">
        <v>3</v>
      </c>
      <c r="H43" s="43"/>
    </row>
    <row r="44" spans="1:16384" ht="18" customHeight="1" outlineLevel="1">
      <c r="A44" s="123">
        <v>45657</v>
      </c>
      <c r="B44" s="279">
        <v>30</v>
      </c>
      <c r="C44" s="280">
        <v>5</v>
      </c>
      <c r="D44" s="280">
        <v>4</v>
      </c>
      <c r="E44" s="280">
        <v>17</v>
      </c>
      <c r="F44" s="281">
        <v>4</v>
      </c>
      <c r="H44" s="43"/>
      <c r="R44" s="24"/>
      <c r="W44" s="134"/>
      <c r="X44" s="134"/>
      <c r="Y44" s="237"/>
    </row>
    <row r="45" spans="1:16384" ht="18" customHeight="1" outlineLevel="2">
      <c r="A45" s="245">
        <v>45747</v>
      </c>
      <c r="B45" s="279">
        <v>30</v>
      </c>
      <c r="C45" s="280">
        <v>5</v>
      </c>
      <c r="D45" s="280">
        <v>4</v>
      </c>
      <c r="E45" s="280">
        <v>17</v>
      </c>
      <c r="F45" s="281">
        <v>4</v>
      </c>
      <c r="H45" s="43"/>
    </row>
    <row r="46" spans="1:16384" ht="18" customHeight="1" outlineLevel="2">
      <c r="A46" s="245">
        <v>45838</v>
      </c>
      <c r="B46" s="279">
        <v>30</v>
      </c>
      <c r="C46" s="280">
        <v>5</v>
      </c>
      <c r="D46" s="280">
        <v>4</v>
      </c>
      <c r="E46" s="280">
        <v>17</v>
      </c>
      <c r="F46" s="281">
        <v>4</v>
      </c>
      <c r="H46" s="43"/>
    </row>
    <row r="47" spans="1:16384" ht="18" customHeight="1" outlineLevel="2">
      <c r="A47" s="245">
        <v>45930</v>
      </c>
      <c r="B47" s="279">
        <v>30</v>
      </c>
      <c r="C47" s="280">
        <v>5</v>
      </c>
      <c r="D47" s="280">
        <v>4</v>
      </c>
      <c r="E47" s="280">
        <v>17</v>
      </c>
      <c r="F47" s="281">
        <v>4</v>
      </c>
      <c r="H47" s="43"/>
    </row>
    <row r="48" spans="1:16384" s="24" customFormat="1" ht="18" customHeight="1" outlineLevel="1">
      <c r="A48" s="123">
        <v>46022</v>
      </c>
      <c r="B48" s="318">
        <f>SUM(C48:F48)</f>
        <v>30</v>
      </c>
      <c r="C48" s="319">
        <v>5</v>
      </c>
      <c r="D48" s="319">
        <v>4</v>
      </c>
      <c r="E48" s="319">
        <v>17</v>
      </c>
      <c r="F48" s="320">
        <v>4</v>
      </c>
      <c r="G48" s="43"/>
      <c r="H48" s="44"/>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row>
    <row r="49" spans="1:39" ht="16.899999999999999" customHeight="1" outlineLevel="1">
      <c r="A49" s="542" t="s">
        <v>157</v>
      </c>
      <c r="B49" s="92">
        <f t="shared" ref="B49:F49" si="12">B48-B47</f>
        <v>0</v>
      </c>
      <c r="C49" s="128">
        <f t="shared" si="12"/>
        <v>0</v>
      </c>
      <c r="D49" s="128">
        <f t="shared" si="12"/>
        <v>0</v>
      </c>
      <c r="E49" s="128">
        <f t="shared" si="12"/>
        <v>0</v>
      </c>
      <c r="F49" s="129">
        <f t="shared" si="12"/>
        <v>0</v>
      </c>
      <c r="G49" s="43"/>
      <c r="H49" s="45"/>
      <c r="I49" s="45"/>
      <c r="J49" s="45"/>
      <c r="K49" s="45"/>
    </row>
    <row r="50" spans="1:39" ht="16.899999999999999" customHeight="1" outlineLevel="1">
      <c r="A50" s="543"/>
      <c r="B50" s="330">
        <f t="shared" ref="B50:F50" si="13">B48/B47-1</f>
        <v>0</v>
      </c>
      <c r="C50" s="267">
        <f t="shared" si="13"/>
        <v>0</v>
      </c>
      <c r="D50" s="267">
        <f t="shared" si="13"/>
        <v>0</v>
      </c>
      <c r="E50" s="267">
        <f t="shared" si="13"/>
        <v>0</v>
      </c>
      <c r="F50" s="268">
        <f t="shared" si="13"/>
        <v>0</v>
      </c>
      <c r="G50" s="43"/>
      <c r="H50" s="45"/>
      <c r="I50" s="45"/>
      <c r="J50" s="45"/>
      <c r="K50" s="45"/>
    </row>
    <row r="51" spans="1:39" ht="16.899999999999999" customHeight="1" outlineLevel="1">
      <c r="A51" s="542" t="s">
        <v>158</v>
      </c>
      <c r="B51" s="92">
        <f t="shared" ref="B51:F51" si="14">B48-B44</f>
        <v>0</v>
      </c>
      <c r="C51" s="128">
        <f t="shared" si="14"/>
        <v>0</v>
      </c>
      <c r="D51" s="128">
        <f t="shared" si="14"/>
        <v>0</v>
      </c>
      <c r="E51" s="128">
        <f t="shared" si="14"/>
        <v>0</v>
      </c>
      <c r="F51" s="129">
        <f t="shared" si="14"/>
        <v>0</v>
      </c>
      <c r="G51" s="43"/>
      <c r="H51" s="45"/>
      <c r="I51" s="45"/>
      <c r="J51" s="45"/>
      <c r="K51" s="45"/>
    </row>
    <row r="52" spans="1:39" ht="16.899999999999999" customHeight="1" outlineLevel="1">
      <c r="A52" s="543"/>
      <c r="B52" s="330">
        <f t="shared" ref="B52:F52" si="15">B48/B44-1</f>
        <v>0</v>
      </c>
      <c r="C52" s="267">
        <f t="shared" si="15"/>
        <v>0</v>
      </c>
      <c r="D52" s="267">
        <f t="shared" si="15"/>
        <v>0</v>
      </c>
      <c r="E52" s="267">
        <f t="shared" si="15"/>
        <v>0</v>
      </c>
      <c r="F52" s="268">
        <f t="shared" si="15"/>
        <v>0</v>
      </c>
      <c r="G52" s="43"/>
      <c r="H52" s="45"/>
      <c r="I52" s="45"/>
      <c r="J52" s="45"/>
      <c r="K52" s="45"/>
    </row>
    <row r="53" spans="1:39" ht="16.899999999999999" customHeight="1" outlineLevel="1">
      <c r="A53" s="544" t="s">
        <v>159</v>
      </c>
      <c r="B53" s="92">
        <f t="shared" ref="B53:F53" si="16">B48-B41</f>
        <v>-2</v>
      </c>
      <c r="C53" s="128">
        <f t="shared" si="16"/>
        <v>4</v>
      </c>
      <c r="D53" s="128">
        <f t="shared" si="16"/>
        <v>2</v>
      </c>
      <c r="E53" s="128">
        <f t="shared" si="16"/>
        <v>-9</v>
      </c>
      <c r="F53" s="129">
        <f t="shared" si="16"/>
        <v>1</v>
      </c>
      <c r="G53" s="43"/>
      <c r="H53" s="45"/>
      <c r="I53" s="45"/>
      <c r="J53" s="45"/>
      <c r="K53" s="45"/>
    </row>
    <row r="54" spans="1:39" ht="16.899999999999999" customHeight="1" outlineLevel="1" thickBot="1">
      <c r="A54" s="545"/>
      <c r="B54" s="330">
        <f t="shared" ref="B54:F54" si="17">B48/B41-1</f>
        <v>-6.25E-2</v>
      </c>
      <c r="C54" s="267">
        <f t="shared" si="17"/>
        <v>4</v>
      </c>
      <c r="D54" s="267">
        <f t="shared" si="17"/>
        <v>1</v>
      </c>
      <c r="E54" s="267">
        <f t="shared" si="17"/>
        <v>-0.34615384615384615</v>
      </c>
      <c r="F54" s="268">
        <f t="shared" si="17"/>
        <v>0.33333333333333326</v>
      </c>
      <c r="G54" s="43"/>
      <c r="H54" s="45"/>
      <c r="I54" s="45"/>
      <c r="J54" s="45"/>
      <c r="K54" s="45"/>
    </row>
    <row r="55" spans="1:39" s="134" customFormat="1" ht="13.9" customHeight="1" outlineLevel="1">
      <c r="A55" s="537" t="s">
        <v>56</v>
      </c>
      <c r="B55" s="537"/>
      <c r="C55" s="537"/>
      <c r="D55" s="537"/>
      <c r="E55" s="537"/>
      <c r="F55" s="537"/>
      <c r="G55" s="237"/>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row>
    <row r="56" spans="1:39" s="134" customFormat="1" ht="59.45" customHeight="1" outlineLevel="1">
      <c r="A56" s="546" t="s">
        <v>161</v>
      </c>
      <c r="B56" s="546"/>
      <c r="C56" s="546"/>
      <c r="D56" s="546"/>
      <c r="E56" s="546"/>
      <c r="F56" s="546"/>
      <c r="G56" s="237"/>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row>
    <row r="57" spans="1:39" s="134" customFormat="1" ht="15" customHeight="1" outlineLevel="1">
      <c r="A57" s="541" t="s">
        <v>87</v>
      </c>
      <c r="B57" s="541"/>
      <c r="C57" s="541"/>
      <c r="D57" s="541"/>
      <c r="E57" s="541"/>
      <c r="F57" s="541"/>
      <c r="G57" s="236"/>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row>
    <row r="58" spans="1:39" s="237" customFormat="1" ht="15" customHeight="1" outlineLevel="1">
      <c r="A58" s="536" t="s">
        <v>106</v>
      </c>
      <c r="B58" s="536"/>
      <c r="C58" s="536"/>
      <c r="D58" s="536"/>
      <c r="E58" s="536"/>
      <c r="F58" s="536"/>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row>
    <row r="59" spans="1:39">
      <c r="A59" s="270"/>
    </row>
    <row r="60" spans="1:39">
      <c r="C60" s="273"/>
      <c r="D60" s="273"/>
      <c r="E60" s="273"/>
      <c r="F60" s="273"/>
    </row>
  </sheetData>
  <mergeCells count="46">
    <mergeCell ref="A14:A15"/>
    <mergeCell ref="A33:A34"/>
    <mergeCell ref="O33:O34"/>
    <mergeCell ref="P33:P34"/>
    <mergeCell ref="Q33:Q34"/>
    <mergeCell ref="A35:A36"/>
    <mergeCell ref="Q31:Q32"/>
    <mergeCell ref="R31:R32"/>
    <mergeCell ref="S31:S32"/>
    <mergeCell ref="O18:XFD18"/>
    <mergeCell ref="P31:P32"/>
    <mergeCell ref="R33:R34"/>
    <mergeCell ref="S33:S34"/>
    <mergeCell ref="T33:T34"/>
    <mergeCell ref="U33:U34"/>
    <mergeCell ref="V33:V34"/>
    <mergeCell ref="A1:XFD1"/>
    <mergeCell ref="A2:A3"/>
    <mergeCell ref="B2:B3"/>
    <mergeCell ref="C2:K2"/>
    <mergeCell ref="L2:N2"/>
    <mergeCell ref="A37:M37"/>
    <mergeCell ref="A12:A13"/>
    <mergeCell ref="C21:E21"/>
    <mergeCell ref="A31:A32"/>
    <mergeCell ref="A16:A17"/>
    <mergeCell ref="A18:N18"/>
    <mergeCell ref="A19:XFD19"/>
    <mergeCell ref="A20:XFD20"/>
    <mergeCell ref="A21:A22"/>
    <mergeCell ref="B21:B22"/>
    <mergeCell ref="F21:H21"/>
    <mergeCell ref="I21:M21"/>
    <mergeCell ref="T31:T32"/>
    <mergeCell ref="U31:U32"/>
    <mergeCell ref="V31:V32"/>
    <mergeCell ref="O31:O32"/>
    <mergeCell ref="A58:F58"/>
    <mergeCell ref="A55:F55"/>
    <mergeCell ref="A38:XFD38"/>
    <mergeCell ref="A39:XFD39"/>
    <mergeCell ref="A57:F57"/>
    <mergeCell ref="A49:A50"/>
    <mergeCell ref="A53:A54"/>
    <mergeCell ref="A51:A52"/>
    <mergeCell ref="A56:F56"/>
  </mergeCells>
  <conditionalFormatting sqref="B49:F54">
    <cfRule type="cellIs" dxfId="20" priority="1" operator="lessThan">
      <formula>0</formula>
    </cfRule>
  </conditionalFormatting>
  <conditionalFormatting sqref="C31:M36">
    <cfRule type="cellIs" dxfId="19" priority="4" operator="lessThan">
      <formula>0</formula>
    </cfRule>
  </conditionalFormatting>
  <conditionalFormatting sqref="C12:N17">
    <cfRule type="cellIs" dxfId="18" priority="5" operator="lessThan">
      <formula>0</formula>
    </cfRule>
  </conditionalFormatting>
  <hyperlinks>
    <hyperlink ref="A58" r:id="rId1" xr:uid="{00000000-0004-0000-0100-000000000000}"/>
  </hyperlinks>
  <pageMargins left="0.75" right="0.75" top="1" bottom="1" header="0.5" footer="0.5"/>
  <pageSetup paperSize="9" orientation="portrait" verticalDpi="300"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1:S63"/>
  <sheetViews>
    <sheetView zoomScaleNormal="100" workbookViewId="0">
      <pane ySplit="1" topLeftCell="A2" activePane="bottomLeft" state="frozen"/>
      <selection activeCell="A17" sqref="A17"/>
      <selection pane="bottomLeft" sqref="A1:XFD1"/>
    </sheetView>
  </sheetViews>
  <sheetFormatPr defaultColWidth="9.140625" defaultRowHeight="12.75" outlineLevelRow="2"/>
  <cols>
    <col min="1" max="1" width="28.5703125" style="1" customWidth="1"/>
    <col min="2" max="2" width="17.85546875" style="1" customWidth="1"/>
    <col min="3" max="3" width="12" style="1" customWidth="1"/>
    <col min="4" max="4" width="2.42578125" style="1" customWidth="1"/>
    <col min="5" max="5" width="30.28515625" style="1" customWidth="1"/>
    <col min="6" max="6" width="12.28515625" style="1" customWidth="1"/>
    <col min="7" max="7" width="2" style="1" customWidth="1"/>
    <col min="8" max="8" width="29" style="1" customWidth="1"/>
    <col min="9" max="9" width="12" style="1" customWidth="1"/>
    <col min="10" max="10" width="2.28515625" style="1" customWidth="1"/>
    <col min="11" max="11" width="34.140625" style="1" customWidth="1"/>
    <col min="12" max="12" width="12.5703125" style="1" customWidth="1"/>
    <col min="13" max="13" width="2.140625" style="1" customWidth="1"/>
    <col min="14" max="14" width="28.7109375" style="1" customWidth="1"/>
    <col min="15" max="15" width="13.28515625" style="1" customWidth="1"/>
    <col min="16" max="16" width="2.28515625" style="1" customWidth="1"/>
    <col min="17" max="17" width="27.5703125" style="1" customWidth="1"/>
    <col min="18" max="18" width="12.28515625" style="1" customWidth="1"/>
    <col min="19" max="16384" width="9.140625" style="1"/>
  </cols>
  <sheetData>
    <row r="1" spans="1:15" s="567" customFormat="1" ht="24.6" customHeight="1">
      <c r="A1" s="567" t="s">
        <v>139</v>
      </c>
    </row>
    <row r="2" spans="1:15" ht="15" hidden="1" customHeight="1" outlineLevel="1"/>
    <row r="3" spans="1:15" ht="15" hidden="1" customHeight="1" outlineLevel="1"/>
    <row r="4" spans="1:15" ht="15" hidden="1" customHeight="1" outlineLevel="1"/>
    <row r="5" spans="1:15" ht="15" hidden="1" customHeight="1" outlineLevel="1"/>
    <row r="6" spans="1:15" ht="15" hidden="1" customHeight="1" outlineLevel="1"/>
    <row r="7" spans="1:15" ht="15" hidden="1" customHeight="1" outlineLevel="1"/>
    <row r="8" spans="1:15" ht="15" hidden="1" customHeight="1" outlineLevel="1"/>
    <row r="9" spans="1:15" ht="15" hidden="1" customHeight="1" outlineLevel="1"/>
    <row r="10" spans="1:15" ht="15" hidden="1" customHeight="1" outlineLevel="1"/>
    <row r="11" spans="1:15" ht="15" hidden="1" customHeight="1" outlineLevel="1"/>
    <row r="12" spans="1:15" ht="15" hidden="1" customHeight="1" outlineLevel="1"/>
    <row r="13" spans="1:15" ht="15" hidden="1" customHeight="1" outlineLevel="1"/>
    <row r="14" spans="1:15" ht="15" hidden="1" customHeight="1" outlineLevel="1"/>
    <row r="15" spans="1:15" ht="15" hidden="1" customHeight="1" outlineLevel="1"/>
    <row r="16" spans="1:15" ht="16.149999999999999" customHeight="1" collapsed="1" thickBot="1">
      <c r="A16" s="568">
        <v>46022</v>
      </c>
      <c r="B16" s="568"/>
      <c r="C16" s="568"/>
      <c r="D16" s="364"/>
      <c r="E16" s="364"/>
      <c r="F16" s="364"/>
      <c r="G16" s="364"/>
      <c r="H16" s="364"/>
      <c r="I16" s="364"/>
      <c r="J16" s="364"/>
      <c r="K16" s="364"/>
      <c r="L16" s="364"/>
      <c r="M16" s="364"/>
      <c r="N16" s="364"/>
      <c r="O16" s="364"/>
    </row>
    <row r="17" spans="1:19" ht="48.6" customHeight="1" outlineLevel="1" thickBot="1">
      <c r="A17" s="37" t="s">
        <v>21</v>
      </c>
      <c r="B17" s="38" t="s">
        <v>94</v>
      </c>
      <c r="C17" s="106" t="s">
        <v>36</v>
      </c>
      <c r="D17" s="67"/>
      <c r="E17" s="67"/>
      <c r="F17" s="67"/>
      <c r="G17" s="67"/>
      <c r="H17" s="67"/>
      <c r="I17" s="67"/>
      <c r="J17" s="67"/>
      <c r="K17" s="67"/>
      <c r="L17" s="67"/>
      <c r="M17" s="67"/>
      <c r="N17" s="67"/>
      <c r="O17" s="67"/>
      <c r="P17" s="67"/>
    </row>
    <row r="18" spans="1:19" s="105" customFormat="1" ht="15" customHeight="1" outlineLevel="1">
      <c r="A18" s="98" t="s">
        <v>17</v>
      </c>
      <c r="B18" s="99">
        <v>190</v>
      </c>
      <c r="C18" s="100">
        <v>0.71161048689138573</v>
      </c>
      <c r="D18" s="124"/>
      <c r="E18" s="333"/>
      <c r="F18" s="101"/>
      <c r="G18" s="274"/>
      <c r="H18" s="323"/>
      <c r="I18" s="101"/>
      <c r="J18" s="274"/>
      <c r="K18" s="323"/>
      <c r="L18" s="101"/>
      <c r="M18" s="101"/>
      <c r="N18" s="323"/>
      <c r="O18" s="101"/>
      <c r="P18" s="64"/>
      <c r="Q18" s="1"/>
      <c r="R18" s="1"/>
      <c r="S18" s="1"/>
    </row>
    <row r="19" spans="1:19" s="39" customFormat="1" ht="15" customHeight="1" outlineLevel="1">
      <c r="A19" s="258" t="s">
        <v>13</v>
      </c>
      <c r="B19" s="65">
        <v>19</v>
      </c>
      <c r="C19" s="66">
        <v>7.116104868913857E-2</v>
      </c>
      <c r="D19" s="86"/>
      <c r="E19" s="518"/>
      <c r="F19" s="64"/>
      <c r="G19" s="325"/>
      <c r="H19" s="324"/>
      <c r="I19" s="64"/>
      <c r="J19" s="86"/>
      <c r="K19" s="324"/>
      <c r="L19" s="64"/>
      <c r="M19" s="64"/>
      <c r="N19" s="324"/>
      <c r="O19" s="64"/>
      <c r="P19" s="64"/>
      <c r="Q19" s="1"/>
      <c r="R19" s="1"/>
      <c r="S19" s="1"/>
    </row>
    <row r="20" spans="1:19" s="39" customFormat="1" ht="15" customHeight="1" outlineLevel="1">
      <c r="A20" s="257" t="s">
        <v>16</v>
      </c>
      <c r="B20" s="65">
        <v>15</v>
      </c>
      <c r="C20" s="66">
        <v>5.6179775280898875E-2</v>
      </c>
      <c r="D20" s="64"/>
      <c r="E20" s="324"/>
      <c r="F20" s="64"/>
      <c r="G20" s="325"/>
      <c r="H20" s="324"/>
      <c r="I20" s="64"/>
      <c r="J20" s="64"/>
      <c r="K20" s="324"/>
      <c r="L20" s="64"/>
      <c r="M20" s="64"/>
      <c r="N20" s="324"/>
      <c r="O20" s="64"/>
      <c r="P20" s="64"/>
      <c r="S20" s="1"/>
    </row>
    <row r="21" spans="1:19" s="39" customFormat="1" ht="15" customHeight="1" outlineLevel="1">
      <c r="A21" s="114" t="s">
        <v>47</v>
      </c>
      <c r="B21" s="65">
        <v>11</v>
      </c>
      <c r="C21" s="66">
        <v>4.1198501872659173E-2</v>
      </c>
      <c r="D21" s="64"/>
      <c r="E21" s="324"/>
      <c r="F21" s="64"/>
      <c r="G21" s="275"/>
      <c r="H21" s="324"/>
      <c r="I21" s="64"/>
      <c r="J21" s="64"/>
      <c r="K21" s="324"/>
      <c r="L21" s="64"/>
      <c r="M21" s="64"/>
      <c r="N21" s="324"/>
      <c r="O21" s="64"/>
      <c r="P21" s="64"/>
      <c r="Q21" s="1"/>
      <c r="R21" s="1"/>
      <c r="S21" s="1"/>
    </row>
    <row r="22" spans="1:19" s="39" customFormat="1" ht="15" customHeight="1" outlineLevel="1">
      <c r="A22" s="83" t="s">
        <v>15</v>
      </c>
      <c r="B22" s="65">
        <v>6</v>
      </c>
      <c r="C22" s="66">
        <v>2.247191011235955E-2</v>
      </c>
      <c r="D22" s="64"/>
      <c r="E22" s="518"/>
      <c r="F22" s="64"/>
      <c r="G22" s="275"/>
      <c r="H22" s="324"/>
      <c r="I22" s="64"/>
      <c r="J22" s="64"/>
      <c r="K22" s="324"/>
      <c r="L22" s="64"/>
      <c r="M22" s="64"/>
      <c r="N22" s="324"/>
      <c r="O22" s="64"/>
      <c r="P22" s="64"/>
      <c r="Q22" s="1"/>
      <c r="R22" s="1"/>
      <c r="S22" s="1"/>
    </row>
    <row r="23" spans="1:19" s="105" customFormat="1" ht="15" customHeight="1" outlineLevel="1" thickBot="1">
      <c r="A23" s="102" t="s">
        <v>58</v>
      </c>
      <c r="B23" s="103">
        <v>26</v>
      </c>
      <c r="C23" s="104">
        <v>9.7378277153558054E-2</v>
      </c>
      <c r="D23" s="124"/>
      <c r="E23" s="326"/>
      <c r="F23" s="124"/>
      <c r="G23" s="274"/>
      <c r="H23" s="326"/>
      <c r="I23" s="124"/>
      <c r="J23" s="124"/>
      <c r="K23" s="326"/>
      <c r="L23" s="124"/>
      <c r="M23" s="101"/>
      <c r="N23" s="326"/>
      <c r="O23" s="124"/>
      <c r="P23" s="64"/>
      <c r="Q23" s="207"/>
      <c r="R23" s="1"/>
      <c r="S23" s="1"/>
    </row>
    <row r="24" spans="1:19" s="50" customFormat="1" ht="15" hidden="1" customHeight="1" outlineLevel="2">
      <c r="A24" s="88" t="s">
        <v>14</v>
      </c>
      <c r="B24" s="85">
        <v>4</v>
      </c>
      <c r="C24" s="86">
        <v>1.4981273408239701E-2</v>
      </c>
      <c r="D24" s="86"/>
      <c r="E24" s="136"/>
      <c r="F24" s="86"/>
      <c r="G24" s="276"/>
      <c r="H24" s="136"/>
      <c r="I24" s="86"/>
      <c r="J24" s="86"/>
      <c r="K24" s="136"/>
      <c r="L24" s="86"/>
      <c r="M24" s="86"/>
      <c r="N24" s="136"/>
      <c r="O24" s="86"/>
      <c r="P24" s="86"/>
      <c r="Q24" s="1"/>
      <c r="R24" s="1"/>
      <c r="S24" s="1"/>
    </row>
    <row r="25" spans="1:19" s="50" customFormat="1" ht="15" hidden="1" customHeight="1" outlineLevel="2">
      <c r="A25" s="84" t="s">
        <v>48</v>
      </c>
      <c r="B25" s="90">
        <v>4</v>
      </c>
      <c r="C25" s="87">
        <v>1.4981273408239701E-2</v>
      </c>
      <c r="D25" s="86"/>
      <c r="E25" s="136"/>
      <c r="F25" s="86"/>
      <c r="G25" s="327"/>
      <c r="H25" s="136"/>
      <c r="I25" s="86"/>
      <c r="J25" s="86"/>
      <c r="K25" s="136"/>
      <c r="L25" s="86"/>
      <c r="M25" s="86"/>
      <c r="N25" s="136"/>
      <c r="O25" s="86"/>
      <c r="P25" s="86"/>
      <c r="Q25" s="1"/>
      <c r="R25" s="1"/>
      <c r="S25" s="1"/>
    </row>
    <row r="26" spans="1:19" s="50" customFormat="1" ht="15" hidden="1" customHeight="1" outlineLevel="2">
      <c r="A26" s="91" t="s">
        <v>31</v>
      </c>
      <c r="B26" s="85">
        <v>3</v>
      </c>
      <c r="C26" s="86">
        <v>1.1235955056179775E-2</v>
      </c>
      <c r="D26" s="86"/>
      <c r="E26" s="136"/>
      <c r="F26" s="86"/>
      <c r="G26" s="328"/>
      <c r="H26" s="136"/>
      <c r="I26" s="86"/>
      <c r="J26" s="86"/>
      <c r="K26" s="136"/>
      <c r="L26" s="86"/>
      <c r="M26" s="86"/>
      <c r="N26" s="136"/>
      <c r="O26" s="86"/>
      <c r="P26" s="86"/>
      <c r="Q26" s="1"/>
      <c r="R26" s="1"/>
      <c r="S26" s="1"/>
    </row>
    <row r="27" spans="1:19" s="50" customFormat="1" ht="15" hidden="1" customHeight="1" outlineLevel="2">
      <c r="A27" s="89" t="s">
        <v>61</v>
      </c>
      <c r="B27" s="90">
        <v>2</v>
      </c>
      <c r="C27" s="87">
        <v>7.4906367041198503E-3</v>
      </c>
      <c r="D27" s="86"/>
      <c r="E27" s="136"/>
      <c r="F27" s="86"/>
      <c r="G27" s="276"/>
      <c r="H27" s="136"/>
      <c r="I27" s="86"/>
      <c r="J27" s="86"/>
      <c r="K27" s="136"/>
      <c r="L27" s="86"/>
      <c r="M27" s="86"/>
      <c r="N27" s="136"/>
      <c r="O27" s="86"/>
      <c r="P27" s="86"/>
    </row>
    <row r="28" spans="1:19" ht="15.6" hidden="1" customHeight="1" outlineLevel="2">
      <c r="B28" s="109"/>
      <c r="C28" s="107">
        <f>SUM(C24:C27)</f>
        <v>4.8689138576779027E-2</v>
      </c>
      <c r="D28" s="50"/>
      <c r="E28" s="50"/>
      <c r="F28" s="135"/>
      <c r="H28" s="50"/>
      <c r="I28" s="135"/>
      <c r="J28" s="50"/>
      <c r="K28" s="50"/>
      <c r="L28" s="135"/>
      <c r="M28" s="50"/>
      <c r="N28" s="136"/>
      <c r="O28" s="135"/>
      <c r="P28" s="50"/>
    </row>
    <row r="29" spans="1:19" ht="15.6" hidden="1" customHeight="1" outlineLevel="2">
      <c r="B29" s="109"/>
      <c r="C29" s="135"/>
      <c r="D29" s="50"/>
      <c r="J29" s="50"/>
      <c r="M29" s="50"/>
      <c r="P29" s="50"/>
    </row>
    <row r="30" spans="1:19" outlineLevel="1" collapsed="1">
      <c r="A30" s="137" t="s">
        <v>100</v>
      </c>
      <c r="C30" s="3"/>
    </row>
    <row r="31" spans="1:19" s="234" customFormat="1"/>
    <row r="32" spans="1:19" ht="16.149999999999999" customHeight="1" collapsed="1" thickBot="1">
      <c r="A32" s="568">
        <v>45930</v>
      </c>
      <c r="B32" s="568"/>
      <c r="C32" s="568"/>
      <c r="D32" s="364"/>
      <c r="E32" s="364"/>
      <c r="F32" s="364"/>
      <c r="G32" s="364"/>
      <c r="H32" s="364"/>
      <c r="I32" s="364"/>
      <c r="J32" s="364"/>
      <c r="K32" s="364"/>
      <c r="L32" s="364"/>
      <c r="M32" s="364"/>
      <c r="N32" s="364"/>
      <c r="O32" s="364"/>
    </row>
    <row r="33" spans="1:19" ht="48.6" customHeight="1" outlineLevel="1" thickBot="1">
      <c r="A33" s="37" t="s">
        <v>21</v>
      </c>
      <c r="B33" s="38" t="s">
        <v>94</v>
      </c>
      <c r="C33" s="106" t="s">
        <v>36</v>
      </c>
      <c r="D33" s="67"/>
      <c r="E33" s="67"/>
      <c r="F33" s="67"/>
      <c r="G33" s="67"/>
      <c r="H33" s="67"/>
      <c r="I33" s="67"/>
      <c r="J33" s="67"/>
      <c r="K33" s="67"/>
      <c r="L33" s="67"/>
      <c r="M33" s="67"/>
      <c r="N33" s="67"/>
      <c r="O33" s="67"/>
      <c r="P33" s="67"/>
    </row>
    <row r="34" spans="1:19" s="105" customFormat="1" ht="15" customHeight="1" outlineLevel="1">
      <c r="A34" s="98" t="s">
        <v>17</v>
      </c>
      <c r="B34" s="99">
        <v>191</v>
      </c>
      <c r="C34" s="100">
        <v>0.71268656716417911</v>
      </c>
      <c r="D34" s="124"/>
      <c r="E34" s="333"/>
      <c r="F34" s="101"/>
      <c r="G34" s="274"/>
      <c r="H34" s="323"/>
      <c r="I34" s="101"/>
      <c r="J34" s="274"/>
      <c r="K34" s="323"/>
      <c r="L34" s="101"/>
      <c r="M34" s="101"/>
      <c r="N34" s="323"/>
      <c r="O34" s="101"/>
      <c r="P34" s="64"/>
      <c r="Q34" s="1"/>
      <c r="R34" s="1"/>
      <c r="S34" s="1"/>
    </row>
    <row r="35" spans="1:19" s="39" customFormat="1" ht="15" customHeight="1" outlineLevel="1">
      <c r="A35" s="258" t="s">
        <v>13</v>
      </c>
      <c r="B35" s="65">
        <v>21</v>
      </c>
      <c r="C35" s="66">
        <v>7.8358208955223885E-2</v>
      </c>
      <c r="D35" s="86"/>
      <c r="E35" s="324"/>
      <c r="F35" s="64"/>
      <c r="G35" s="325"/>
      <c r="H35" s="324"/>
      <c r="I35" s="64"/>
      <c r="J35" s="86"/>
      <c r="K35" s="324"/>
      <c r="L35" s="64"/>
      <c r="M35" s="64"/>
      <c r="N35" s="324"/>
      <c r="O35" s="64"/>
      <c r="P35" s="64"/>
      <c r="Q35" s="1"/>
      <c r="R35" s="1"/>
      <c r="S35" s="1"/>
    </row>
    <row r="36" spans="1:19" s="39" customFormat="1" ht="15" customHeight="1" outlineLevel="1">
      <c r="A36" s="257" t="s">
        <v>16</v>
      </c>
      <c r="B36" s="65">
        <v>15</v>
      </c>
      <c r="C36" s="66">
        <v>5.5970149253731345E-2</v>
      </c>
      <c r="D36" s="64"/>
      <c r="E36" s="324"/>
      <c r="F36" s="64"/>
      <c r="G36" s="325"/>
      <c r="H36" s="324"/>
      <c r="I36" s="64"/>
      <c r="J36" s="64"/>
      <c r="K36" s="324"/>
      <c r="L36" s="64"/>
      <c r="M36" s="64"/>
      <c r="N36" s="324"/>
      <c r="O36" s="64"/>
      <c r="P36" s="64"/>
      <c r="S36" s="1"/>
    </row>
    <row r="37" spans="1:19" s="39" customFormat="1" ht="15" customHeight="1" outlineLevel="1">
      <c r="A37" s="114" t="s">
        <v>47</v>
      </c>
      <c r="B37" s="65">
        <v>11</v>
      </c>
      <c r="C37" s="66">
        <v>4.1044776119402986E-2</v>
      </c>
      <c r="D37" s="64"/>
      <c r="E37" s="324"/>
      <c r="F37" s="64"/>
      <c r="G37" s="275"/>
      <c r="H37" s="324"/>
      <c r="I37" s="64"/>
      <c r="J37" s="64"/>
      <c r="K37" s="324"/>
      <c r="L37" s="64"/>
      <c r="M37" s="64"/>
      <c r="N37" s="324"/>
      <c r="O37" s="64"/>
      <c r="P37" s="64"/>
      <c r="Q37" s="1"/>
      <c r="R37" s="1"/>
      <c r="S37" s="1"/>
    </row>
    <row r="38" spans="1:19" s="39" customFormat="1" ht="15" customHeight="1" outlineLevel="1">
      <c r="A38" s="83" t="s">
        <v>15</v>
      </c>
      <c r="B38" s="65">
        <v>5</v>
      </c>
      <c r="C38" s="66">
        <v>1.8656716417910446E-2</v>
      </c>
      <c r="D38" s="64"/>
      <c r="E38" s="324"/>
      <c r="F38" s="64"/>
      <c r="G38" s="275"/>
      <c r="H38" s="324"/>
      <c r="I38" s="64"/>
      <c r="J38" s="64"/>
      <c r="K38" s="324"/>
      <c r="L38" s="64"/>
      <c r="M38" s="64"/>
      <c r="N38" s="324"/>
      <c r="O38" s="64"/>
      <c r="P38" s="64"/>
      <c r="Q38" s="1"/>
      <c r="R38" s="1"/>
      <c r="S38" s="1"/>
    </row>
    <row r="39" spans="1:19" s="105" customFormat="1" ht="15" customHeight="1" outlineLevel="1" thickBot="1">
      <c r="A39" s="102" t="s">
        <v>58</v>
      </c>
      <c r="B39" s="103">
        <v>25</v>
      </c>
      <c r="C39" s="104">
        <v>9.3283582089552244E-2</v>
      </c>
      <c r="D39" s="124"/>
      <c r="E39" s="326"/>
      <c r="F39" s="124"/>
      <c r="G39" s="274"/>
      <c r="H39" s="326"/>
      <c r="I39" s="124"/>
      <c r="J39" s="124"/>
      <c r="K39" s="326"/>
      <c r="L39" s="124"/>
      <c r="M39" s="101"/>
      <c r="N39" s="326"/>
      <c r="O39" s="124"/>
      <c r="P39" s="64"/>
      <c r="Q39" s="207"/>
      <c r="R39" s="1"/>
      <c r="S39" s="1"/>
    </row>
    <row r="40" spans="1:19" s="50" customFormat="1" ht="15" hidden="1" customHeight="1" outlineLevel="2">
      <c r="A40" s="88" t="s">
        <v>14</v>
      </c>
      <c r="B40" s="85">
        <v>4</v>
      </c>
      <c r="C40" s="86">
        <v>1.4925373134328358E-2</v>
      </c>
      <c r="D40" s="86"/>
      <c r="E40" s="136"/>
      <c r="F40" s="86"/>
      <c r="G40" s="276"/>
      <c r="H40" s="136"/>
      <c r="I40" s="86"/>
      <c r="J40" s="86"/>
      <c r="K40" s="136"/>
      <c r="L40" s="86"/>
      <c r="M40" s="86"/>
      <c r="N40" s="136"/>
      <c r="O40" s="86"/>
      <c r="P40" s="86"/>
      <c r="Q40" s="1"/>
      <c r="R40" s="1"/>
      <c r="S40" s="1"/>
    </row>
    <row r="41" spans="1:19" s="50" customFormat="1" ht="15" hidden="1" customHeight="1" outlineLevel="2">
      <c r="A41" s="84" t="s">
        <v>48</v>
      </c>
      <c r="B41" s="90">
        <v>4</v>
      </c>
      <c r="C41" s="87">
        <v>1.4925373134328358E-2</v>
      </c>
      <c r="D41" s="86"/>
      <c r="E41" s="136"/>
      <c r="F41" s="86"/>
      <c r="G41" s="327"/>
      <c r="H41" s="136"/>
      <c r="I41" s="86"/>
      <c r="J41" s="86"/>
      <c r="K41" s="136"/>
      <c r="L41" s="86"/>
      <c r="M41" s="86"/>
      <c r="N41" s="136"/>
      <c r="O41" s="86"/>
      <c r="P41" s="86"/>
      <c r="Q41" s="1"/>
      <c r="R41" s="1"/>
      <c r="S41" s="1"/>
    </row>
    <row r="42" spans="1:19" s="50" customFormat="1" ht="15" hidden="1" customHeight="1" outlineLevel="2">
      <c r="A42" s="91" t="s">
        <v>31</v>
      </c>
      <c r="B42" s="85">
        <v>3</v>
      </c>
      <c r="C42" s="86">
        <v>1.1194029850746268E-2</v>
      </c>
      <c r="D42" s="86"/>
      <c r="E42" s="136"/>
      <c r="F42" s="86"/>
      <c r="G42" s="328"/>
      <c r="H42" s="136"/>
      <c r="I42" s="86"/>
      <c r="J42" s="86"/>
      <c r="K42" s="136"/>
      <c r="L42" s="86"/>
      <c r="M42" s="86"/>
      <c r="N42" s="136"/>
      <c r="O42" s="86"/>
      <c r="P42" s="86"/>
      <c r="Q42" s="1"/>
      <c r="R42" s="1"/>
      <c r="S42" s="1"/>
    </row>
    <row r="43" spans="1:19" s="50" customFormat="1" ht="15" hidden="1" customHeight="1" outlineLevel="2">
      <c r="A43" s="89" t="s">
        <v>61</v>
      </c>
      <c r="B43" s="90">
        <v>2</v>
      </c>
      <c r="C43" s="87">
        <v>7.462686567164179E-3</v>
      </c>
      <c r="D43" s="86"/>
      <c r="E43" s="136"/>
      <c r="F43" s="86"/>
      <c r="G43" s="276"/>
      <c r="H43" s="136"/>
      <c r="I43" s="86"/>
      <c r="J43" s="86"/>
      <c r="K43" s="136"/>
      <c r="L43" s="86"/>
      <c r="M43" s="86"/>
      <c r="N43" s="136"/>
      <c r="O43" s="86"/>
      <c r="P43" s="86"/>
    </row>
    <row r="44" spans="1:19" ht="15.6" hidden="1" customHeight="1" outlineLevel="2">
      <c r="B44" s="109"/>
      <c r="C44" s="107">
        <f>SUM(C40:C43)</f>
        <v>4.8507462686567165E-2</v>
      </c>
      <c r="D44" s="50"/>
      <c r="E44" s="50"/>
      <c r="F44" s="135"/>
      <c r="H44" s="50"/>
      <c r="I44" s="135"/>
      <c r="J44" s="50"/>
      <c r="K44" s="50"/>
      <c r="L44" s="135"/>
      <c r="M44" s="50"/>
      <c r="N44" s="136"/>
      <c r="O44" s="135"/>
      <c r="P44" s="50"/>
    </row>
    <row r="45" spans="1:19" ht="15.6" hidden="1" customHeight="1" outlineLevel="2">
      <c r="B45" s="109"/>
      <c r="C45" s="135"/>
      <c r="D45" s="50"/>
      <c r="J45" s="50"/>
      <c r="M45" s="50"/>
      <c r="P45" s="50"/>
    </row>
    <row r="46" spans="1:19" outlineLevel="1" collapsed="1">
      <c r="A46" s="137" t="s">
        <v>100</v>
      </c>
      <c r="C46" s="3"/>
    </row>
    <row r="47" spans="1:19" s="234" customFormat="1"/>
    <row r="48" spans="1:19" ht="16.149999999999999" customHeight="1" thickBot="1">
      <c r="A48" s="568">
        <v>45657</v>
      </c>
      <c r="B48" s="568"/>
      <c r="C48" s="568"/>
      <c r="D48" s="364"/>
      <c r="E48" s="364"/>
      <c r="F48" s="364"/>
      <c r="G48" s="364"/>
      <c r="H48" s="364"/>
      <c r="I48" s="364"/>
      <c r="J48" s="364"/>
      <c r="K48" s="364"/>
      <c r="L48" s="364"/>
      <c r="M48" s="364"/>
      <c r="N48" s="364"/>
      <c r="O48" s="364"/>
    </row>
    <row r="49" spans="1:19" ht="48.6" customHeight="1" outlineLevel="1" thickBot="1">
      <c r="A49" s="37" t="s">
        <v>21</v>
      </c>
      <c r="B49" s="38" t="s">
        <v>94</v>
      </c>
      <c r="C49" s="106" t="s">
        <v>36</v>
      </c>
      <c r="D49" s="67"/>
      <c r="E49" s="67"/>
      <c r="F49" s="67"/>
      <c r="G49" s="67"/>
      <c r="H49" s="67"/>
      <c r="I49" s="67"/>
      <c r="J49" s="67"/>
      <c r="K49" s="67"/>
      <c r="L49" s="67"/>
      <c r="M49" s="67"/>
      <c r="N49" s="67"/>
      <c r="O49" s="67"/>
      <c r="P49" s="67"/>
    </row>
    <row r="50" spans="1:19" s="105" customFormat="1" ht="15" customHeight="1" outlineLevel="1">
      <c r="A50" s="98" t="s">
        <v>17</v>
      </c>
      <c r="B50" s="99">
        <v>196</v>
      </c>
      <c r="C50" s="100">
        <v>0.70250896057347667</v>
      </c>
      <c r="D50" s="124"/>
      <c r="E50" s="333"/>
      <c r="F50" s="101"/>
      <c r="G50" s="274"/>
      <c r="H50" s="323"/>
      <c r="I50" s="101"/>
      <c r="J50" s="274"/>
      <c r="K50" s="323"/>
      <c r="L50" s="101"/>
      <c r="M50" s="101"/>
      <c r="N50" s="323"/>
      <c r="O50" s="101"/>
      <c r="P50" s="64"/>
      <c r="Q50" s="1"/>
      <c r="R50" s="1"/>
      <c r="S50" s="1"/>
    </row>
    <row r="51" spans="1:19" s="39" customFormat="1" ht="15" customHeight="1" outlineLevel="1">
      <c r="A51" s="258" t="s">
        <v>13</v>
      </c>
      <c r="B51" s="65">
        <v>20</v>
      </c>
      <c r="C51" s="66">
        <v>7.1684587813620068E-2</v>
      </c>
      <c r="D51" s="86"/>
      <c r="E51" s="324"/>
      <c r="F51" s="64"/>
      <c r="G51" s="325"/>
      <c r="H51" s="324"/>
      <c r="I51" s="64"/>
      <c r="J51" s="86"/>
      <c r="K51" s="324"/>
      <c r="L51" s="64"/>
      <c r="M51" s="64"/>
      <c r="N51" s="324"/>
      <c r="O51" s="64"/>
      <c r="P51" s="64"/>
      <c r="Q51" s="1"/>
      <c r="R51" s="1"/>
      <c r="S51" s="1"/>
    </row>
    <row r="52" spans="1:19" s="39" customFormat="1" ht="15" customHeight="1" outlineLevel="1">
      <c r="A52" s="257" t="s">
        <v>16</v>
      </c>
      <c r="B52" s="65">
        <v>20</v>
      </c>
      <c r="C52" s="66">
        <v>7.1684587813620068E-2</v>
      </c>
      <c r="D52" s="64"/>
      <c r="E52" s="324"/>
      <c r="F52" s="64"/>
      <c r="G52" s="325"/>
      <c r="H52" s="324"/>
      <c r="I52" s="64"/>
      <c r="J52" s="64"/>
      <c r="K52" s="324"/>
      <c r="L52" s="64"/>
      <c r="M52" s="64"/>
      <c r="N52" s="324"/>
      <c r="O52" s="64"/>
      <c r="P52" s="64"/>
      <c r="S52" s="1"/>
    </row>
    <row r="53" spans="1:19" s="39" customFormat="1" ht="15" customHeight="1" outlineLevel="1">
      <c r="A53" s="114" t="s">
        <v>47</v>
      </c>
      <c r="B53" s="65">
        <v>11</v>
      </c>
      <c r="C53" s="66">
        <v>3.9426523297491037E-2</v>
      </c>
      <c r="D53" s="64"/>
      <c r="E53" s="324"/>
      <c r="F53" s="64"/>
      <c r="G53" s="275"/>
      <c r="H53" s="324"/>
      <c r="I53" s="64"/>
      <c r="J53" s="64"/>
      <c r="K53" s="324"/>
      <c r="L53" s="64"/>
      <c r="M53" s="64"/>
      <c r="N53" s="324"/>
      <c r="O53" s="64"/>
      <c r="P53" s="64"/>
      <c r="Q53" s="1"/>
      <c r="R53" s="1"/>
      <c r="S53" s="1"/>
    </row>
    <row r="54" spans="1:19" s="39" customFormat="1" ht="15" customHeight="1" outlineLevel="1">
      <c r="A54" s="83" t="s">
        <v>15</v>
      </c>
      <c r="B54" s="65">
        <v>6</v>
      </c>
      <c r="C54" s="66">
        <v>2.1505376344086023E-2</v>
      </c>
      <c r="D54" s="64"/>
      <c r="E54" s="324"/>
      <c r="F54" s="64"/>
      <c r="G54" s="275"/>
      <c r="H54" s="324"/>
      <c r="I54" s="64"/>
      <c r="J54" s="64"/>
      <c r="K54" s="324"/>
      <c r="L54" s="64"/>
      <c r="M54" s="64"/>
      <c r="N54" s="324"/>
      <c r="O54" s="64"/>
      <c r="P54" s="64"/>
      <c r="Q54" s="1"/>
      <c r="R54" s="1"/>
      <c r="S54" s="1"/>
    </row>
    <row r="55" spans="1:19" s="105" customFormat="1" ht="15" customHeight="1" outlineLevel="1" thickBot="1">
      <c r="A55" s="102" t="s">
        <v>58</v>
      </c>
      <c r="B55" s="103">
        <v>26</v>
      </c>
      <c r="C55" s="104">
        <v>9.3189964157706098E-2</v>
      </c>
      <c r="D55" s="124"/>
      <c r="E55" s="326"/>
      <c r="F55" s="124"/>
      <c r="G55" s="274"/>
      <c r="H55" s="326"/>
      <c r="I55" s="124"/>
      <c r="J55" s="124"/>
      <c r="K55" s="326"/>
      <c r="L55" s="124"/>
      <c r="M55" s="101"/>
      <c r="N55" s="326"/>
      <c r="O55" s="124"/>
      <c r="P55" s="64"/>
      <c r="Q55" s="207"/>
      <c r="R55" s="1"/>
      <c r="S55" s="1"/>
    </row>
    <row r="56" spans="1:19" s="50" customFormat="1" ht="15" hidden="1" customHeight="1" outlineLevel="2">
      <c r="A56" s="88" t="s">
        <v>14</v>
      </c>
      <c r="B56" s="85">
        <v>4</v>
      </c>
      <c r="C56" s="86">
        <v>1.4336917562724014E-2</v>
      </c>
      <c r="D56" s="86"/>
      <c r="E56" s="136"/>
      <c r="F56" s="86"/>
      <c r="G56" s="276"/>
      <c r="H56" s="136"/>
      <c r="I56" s="86"/>
      <c r="J56" s="86"/>
      <c r="K56" s="136"/>
      <c r="L56" s="86"/>
      <c r="M56" s="86"/>
      <c r="N56" s="136"/>
      <c r="O56" s="86"/>
      <c r="P56" s="86"/>
      <c r="Q56" s="1"/>
      <c r="R56" s="1"/>
      <c r="S56" s="1"/>
    </row>
    <row r="57" spans="1:19" s="50" customFormat="1" ht="15" hidden="1" customHeight="1" outlineLevel="2">
      <c r="A57" s="84" t="s">
        <v>48</v>
      </c>
      <c r="B57" s="90">
        <v>4</v>
      </c>
      <c r="C57" s="87">
        <v>1.4336917562724014E-2</v>
      </c>
      <c r="D57" s="86"/>
      <c r="E57" s="136"/>
      <c r="F57" s="86"/>
      <c r="G57" s="327"/>
      <c r="H57" s="136"/>
      <c r="I57" s="86"/>
      <c r="J57" s="86"/>
      <c r="K57" s="136"/>
      <c r="L57" s="86"/>
      <c r="M57" s="86"/>
      <c r="N57" s="136"/>
      <c r="O57" s="86"/>
      <c r="P57" s="86"/>
      <c r="Q57" s="1"/>
      <c r="R57" s="1"/>
      <c r="S57" s="1"/>
    </row>
    <row r="58" spans="1:19" s="50" customFormat="1" ht="15" hidden="1" customHeight="1" outlineLevel="2">
      <c r="A58" s="91" t="s">
        <v>31</v>
      </c>
      <c r="B58" s="85">
        <v>3</v>
      </c>
      <c r="C58" s="86">
        <v>1.0752688172043012E-2</v>
      </c>
      <c r="D58" s="86"/>
      <c r="E58" s="136"/>
      <c r="F58" s="86"/>
      <c r="G58" s="328"/>
      <c r="H58" s="136"/>
      <c r="I58" s="86"/>
      <c r="J58" s="86"/>
      <c r="K58" s="136"/>
      <c r="L58" s="86"/>
      <c r="M58" s="86"/>
      <c r="N58" s="136"/>
      <c r="O58" s="86"/>
      <c r="P58" s="86"/>
      <c r="Q58" s="1"/>
      <c r="R58" s="1"/>
      <c r="S58" s="1"/>
    </row>
    <row r="59" spans="1:19" s="50" customFormat="1" ht="15" hidden="1" customHeight="1" outlineLevel="2">
      <c r="A59" s="89" t="s">
        <v>61</v>
      </c>
      <c r="B59" s="90">
        <v>3</v>
      </c>
      <c r="C59" s="87">
        <v>1.0752688172043012E-2</v>
      </c>
      <c r="D59" s="86"/>
      <c r="E59" s="136"/>
      <c r="F59" s="86"/>
      <c r="G59" s="276"/>
      <c r="H59" s="136"/>
      <c r="I59" s="86"/>
      <c r="J59" s="86"/>
      <c r="K59" s="136"/>
      <c r="L59" s="86"/>
      <c r="M59" s="86"/>
      <c r="N59" s="136"/>
      <c r="O59" s="86"/>
      <c r="P59" s="86"/>
    </row>
    <row r="60" spans="1:19" ht="15.6" hidden="1" customHeight="1" outlineLevel="2">
      <c r="B60" s="109"/>
      <c r="C60" s="107">
        <f>SUM(C56:C59)</f>
        <v>5.0179211469534052E-2</v>
      </c>
      <c r="D60" s="50"/>
      <c r="E60" s="50"/>
      <c r="F60" s="135"/>
      <c r="H60" s="50"/>
      <c r="I60" s="135"/>
      <c r="J60" s="50"/>
      <c r="K60" s="50"/>
      <c r="L60" s="135"/>
      <c r="M60" s="50"/>
      <c r="N60" s="136"/>
      <c r="O60" s="135"/>
      <c r="P60" s="50"/>
    </row>
    <row r="61" spans="1:19" ht="15.6" hidden="1" customHeight="1" outlineLevel="2">
      <c r="B61" s="109"/>
      <c r="C61" s="135"/>
      <c r="D61" s="50"/>
      <c r="J61" s="50"/>
      <c r="M61" s="50"/>
      <c r="P61" s="50"/>
    </row>
    <row r="62" spans="1:19" outlineLevel="1" collapsed="1">
      <c r="A62" s="137" t="s">
        <v>100</v>
      </c>
      <c r="C62" s="3"/>
    </row>
    <row r="63" spans="1:19" s="234" customFormat="1"/>
  </sheetData>
  <mergeCells count="4">
    <mergeCell ref="A1:XFD1"/>
    <mergeCell ref="A48:C48"/>
    <mergeCell ref="A16:C16"/>
    <mergeCell ref="A32:C32"/>
  </mergeCells>
  <pageMargins left="0.75" right="0.75" top="1" bottom="1" header="0.5" footer="0.5"/>
  <pageSetup paperSize="9"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sheetPr>
  <dimension ref="A1:AB100"/>
  <sheetViews>
    <sheetView zoomScaleNormal="100" workbookViewId="0">
      <selection sqref="A1:XFD1"/>
    </sheetView>
  </sheetViews>
  <sheetFormatPr defaultColWidth="9.140625" defaultRowHeight="12.75" outlineLevelRow="2"/>
  <cols>
    <col min="1" max="1" width="29.140625" style="6" customWidth="1"/>
    <col min="2" max="7" width="14.28515625" style="6" customWidth="1"/>
    <col min="8" max="10" width="12.7109375" style="6" customWidth="1"/>
    <col min="11" max="11" width="15.140625" style="6" customWidth="1"/>
    <col min="12" max="12" width="13.42578125" style="6" customWidth="1"/>
    <col min="13" max="13" width="12.7109375" style="6" bestFit="1" customWidth="1"/>
    <col min="14" max="15" width="9.140625" style="6"/>
    <col min="16" max="16" width="12.140625" style="6" bestFit="1" customWidth="1"/>
    <col min="17" max="17" width="11.5703125" style="6" bestFit="1" customWidth="1"/>
    <col min="18" max="18" width="11.7109375" style="6" bestFit="1" customWidth="1"/>
    <col min="19" max="20" width="11.5703125" style="6" bestFit="1" customWidth="1"/>
    <col min="21" max="16384" width="9.140625" style="6"/>
  </cols>
  <sheetData>
    <row r="1" spans="1:10" s="569" customFormat="1" ht="24.6" customHeight="1" thickBot="1">
      <c r="A1" s="569" t="s">
        <v>59</v>
      </c>
    </row>
    <row r="2" spans="1:10" ht="63.6" customHeight="1" outlineLevel="1" thickBot="1">
      <c r="A2" s="13" t="s">
        <v>162</v>
      </c>
      <c r="B2" s="94" t="s">
        <v>163</v>
      </c>
      <c r="C2" s="94" t="s">
        <v>164</v>
      </c>
      <c r="D2" s="94" t="s">
        <v>165</v>
      </c>
      <c r="E2" s="380" t="s">
        <v>166</v>
      </c>
      <c r="F2" s="381"/>
      <c r="G2" s="381"/>
      <c r="H2" s="381"/>
      <c r="I2" s="381"/>
      <c r="J2" s="381"/>
    </row>
    <row r="3" spans="1:10" ht="18.600000000000001" hidden="1" customHeight="1" outlineLevel="2">
      <c r="A3" s="382">
        <v>2004</v>
      </c>
      <c r="B3" s="261">
        <v>88</v>
      </c>
      <c r="C3" s="261">
        <v>39</v>
      </c>
      <c r="D3" s="383">
        <v>1938.49</v>
      </c>
      <c r="E3" s="384" t="s">
        <v>145</v>
      </c>
      <c r="F3" s="381"/>
      <c r="G3" s="381"/>
      <c r="H3" s="381"/>
      <c r="I3" s="381"/>
      <c r="J3" s="381"/>
    </row>
    <row r="4" spans="1:10" ht="18.600000000000001" hidden="1" customHeight="1" outlineLevel="2">
      <c r="A4" s="382" t="s">
        <v>167</v>
      </c>
      <c r="B4" s="261">
        <v>159</v>
      </c>
      <c r="C4" s="261">
        <v>128</v>
      </c>
      <c r="D4" s="383">
        <v>6903.82</v>
      </c>
      <c r="E4" s="177">
        <f t="shared" ref="E4:E20" si="0">D4/D3-1</f>
        <v>2.5614421534286995</v>
      </c>
      <c r="F4" s="381"/>
      <c r="G4" s="381"/>
      <c r="H4" s="381"/>
      <c r="I4" s="381"/>
      <c r="J4" s="381"/>
    </row>
    <row r="5" spans="1:10" ht="18.600000000000001" hidden="1" customHeight="1" outlineLevel="2">
      <c r="A5" s="382" t="s">
        <v>168</v>
      </c>
      <c r="B5" s="261">
        <v>228</v>
      </c>
      <c r="C5" s="261">
        <v>324</v>
      </c>
      <c r="D5" s="383">
        <v>17145.22</v>
      </c>
      <c r="E5" s="177">
        <f t="shared" si="0"/>
        <v>1.4834396030023962</v>
      </c>
      <c r="F5" s="381"/>
      <c r="G5" s="381"/>
      <c r="H5" s="381"/>
      <c r="I5" s="381"/>
      <c r="J5" s="381"/>
    </row>
    <row r="6" spans="1:10" ht="18.600000000000001" hidden="1" customHeight="1" outlineLevel="2">
      <c r="A6" s="382" t="s">
        <v>169</v>
      </c>
      <c r="B6" s="261">
        <v>334</v>
      </c>
      <c r="C6" s="261">
        <v>577</v>
      </c>
      <c r="D6" s="383">
        <v>40780.379999999997</v>
      </c>
      <c r="E6" s="177">
        <f t="shared" si="0"/>
        <v>1.3785276596042508</v>
      </c>
      <c r="F6" s="381"/>
      <c r="G6" s="381"/>
      <c r="H6" s="381"/>
      <c r="I6" s="381"/>
      <c r="J6" s="381"/>
    </row>
    <row r="7" spans="1:10" ht="18.600000000000001" hidden="1" customHeight="1" outlineLevel="2" collapsed="1">
      <c r="A7" s="382" t="s">
        <v>170</v>
      </c>
      <c r="B7" s="261">
        <v>409</v>
      </c>
      <c r="C7" s="261">
        <v>888</v>
      </c>
      <c r="D7" s="383">
        <v>63265.05</v>
      </c>
      <c r="E7" s="177">
        <f t="shared" si="0"/>
        <v>0.55135999223155863</v>
      </c>
      <c r="F7" s="381"/>
      <c r="G7" s="381"/>
      <c r="H7" s="381"/>
      <c r="I7" s="381"/>
      <c r="J7" s="381"/>
    </row>
    <row r="8" spans="1:10" ht="18.600000000000001" hidden="1" customHeight="1" outlineLevel="2">
      <c r="A8" s="382">
        <v>2009</v>
      </c>
      <c r="B8" s="261">
        <v>380</v>
      </c>
      <c r="C8" s="261">
        <v>985</v>
      </c>
      <c r="D8" s="383">
        <v>82540.926669131106</v>
      </c>
      <c r="E8" s="177">
        <f t="shared" si="0"/>
        <v>0.30468444534748818</v>
      </c>
      <c r="F8" s="381"/>
      <c r="G8" s="381"/>
      <c r="H8" s="381"/>
      <c r="I8" s="381"/>
      <c r="J8" s="381"/>
    </row>
    <row r="9" spans="1:10" ht="18.600000000000001" hidden="1" customHeight="1" outlineLevel="2">
      <c r="A9" s="382">
        <v>2010</v>
      </c>
      <c r="B9" s="261">
        <v>339</v>
      </c>
      <c r="C9" s="261">
        <v>1095</v>
      </c>
      <c r="D9" s="383">
        <v>105866.58832639825</v>
      </c>
      <c r="E9" s="177">
        <f t="shared" si="0"/>
        <v>0.28259510279996092</v>
      </c>
      <c r="F9" s="381"/>
      <c r="G9" s="381"/>
      <c r="H9" s="381"/>
      <c r="I9" s="381"/>
      <c r="J9" s="381"/>
    </row>
    <row r="10" spans="1:10" ht="18.600000000000001" hidden="1" customHeight="1" outlineLevel="2">
      <c r="A10" s="382">
        <v>2011</v>
      </c>
      <c r="B10" s="261">
        <v>341</v>
      </c>
      <c r="C10" s="261">
        <v>1125</v>
      </c>
      <c r="D10" s="383">
        <v>126789.59882539856</v>
      </c>
      <c r="E10" s="177">
        <f t="shared" si="0"/>
        <v>0.19763563584851118</v>
      </c>
      <c r="F10" s="381"/>
      <c r="G10" s="381"/>
      <c r="H10" s="381"/>
      <c r="I10" s="381"/>
      <c r="J10" s="381"/>
    </row>
    <row r="11" spans="1:10" ht="18.600000000000001" hidden="1" customHeight="1" outlineLevel="2">
      <c r="A11" s="382">
        <v>2012</v>
      </c>
      <c r="B11" s="261">
        <v>353</v>
      </c>
      <c r="C11" s="261">
        <v>1222</v>
      </c>
      <c r="D11" s="383">
        <v>157201.12</v>
      </c>
      <c r="E11" s="177">
        <f t="shared" si="0"/>
        <v>0.23985817019959987</v>
      </c>
      <c r="F11" s="381"/>
      <c r="G11" s="381"/>
      <c r="H11" s="381"/>
      <c r="I11" s="381"/>
      <c r="J11" s="381"/>
    </row>
    <row r="12" spans="1:10" ht="18.600000000000001" hidden="1" customHeight="1" outlineLevel="2">
      <c r="A12" s="382">
        <v>2013</v>
      </c>
      <c r="B12" s="261">
        <v>347</v>
      </c>
      <c r="C12" s="261">
        <v>1250</v>
      </c>
      <c r="D12" s="383">
        <v>177522.9907672471</v>
      </c>
      <c r="E12" s="177">
        <f t="shared" si="0"/>
        <v>0.12927306603952382</v>
      </c>
      <c r="F12" s="381"/>
      <c r="G12" s="381"/>
      <c r="H12" s="381"/>
      <c r="I12" s="381"/>
      <c r="J12" s="381"/>
    </row>
    <row r="13" spans="1:10" ht="18.600000000000001" hidden="1" customHeight="1" outlineLevel="2">
      <c r="A13" s="382">
        <v>2014</v>
      </c>
      <c r="B13" s="261">
        <v>336</v>
      </c>
      <c r="C13" s="126">
        <v>1188</v>
      </c>
      <c r="D13" s="385">
        <v>206358.01345041502</v>
      </c>
      <c r="E13" s="177">
        <f t="shared" si="0"/>
        <v>0.16242979322590356</v>
      </c>
      <c r="F13" s="381"/>
      <c r="G13" s="381"/>
      <c r="H13" s="381"/>
      <c r="I13" s="381"/>
      <c r="J13" s="381"/>
    </row>
    <row r="14" spans="1:10" ht="18.600000000000001" customHeight="1" outlineLevel="1" collapsed="1">
      <c r="A14" s="382" t="s">
        <v>171</v>
      </c>
      <c r="B14" s="261">
        <v>313</v>
      </c>
      <c r="C14" s="126">
        <v>1147</v>
      </c>
      <c r="D14" s="385">
        <v>236175.00047807681</v>
      </c>
      <c r="E14" s="177">
        <f t="shared" si="0"/>
        <v>0.14449153938393766</v>
      </c>
      <c r="F14" s="381"/>
      <c r="G14" s="381"/>
      <c r="H14" s="381"/>
      <c r="I14" s="381"/>
      <c r="J14" s="381"/>
    </row>
    <row r="15" spans="1:10" ht="18.600000000000001" customHeight="1" outlineLevel="2">
      <c r="A15" s="382" t="s">
        <v>172</v>
      </c>
      <c r="B15" s="261">
        <v>295</v>
      </c>
      <c r="C15" s="126">
        <v>1130</v>
      </c>
      <c r="D15" s="385">
        <v>230188.00296866489</v>
      </c>
      <c r="E15" s="177">
        <f t="shared" si="0"/>
        <v>-2.5349835915286278E-2</v>
      </c>
      <c r="F15" s="381"/>
      <c r="G15" s="381"/>
      <c r="H15" s="381"/>
      <c r="I15" s="381"/>
      <c r="J15" s="381"/>
    </row>
    <row r="16" spans="1:10" ht="18.600000000000001" customHeight="1" outlineLevel="2">
      <c r="A16" s="382" t="s">
        <v>173</v>
      </c>
      <c r="B16" s="261">
        <v>296</v>
      </c>
      <c r="C16" s="126">
        <v>1167</v>
      </c>
      <c r="D16" s="385">
        <v>275522.31110460212</v>
      </c>
      <c r="E16" s="177">
        <f t="shared" si="0"/>
        <v>0.1969447041169583</v>
      </c>
      <c r="F16" s="381"/>
      <c r="G16" s="381"/>
      <c r="H16" s="381"/>
      <c r="I16" s="381"/>
      <c r="J16" s="381"/>
    </row>
    <row r="17" spans="1:14" ht="18.600000000000001" customHeight="1" outlineLevel="2">
      <c r="A17" s="382">
        <v>2018</v>
      </c>
      <c r="B17" s="261">
        <v>296</v>
      </c>
      <c r="C17" s="261">
        <v>1228</v>
      </c>
      <c r="D17" s="383">
        <v>296765.38148438092</v>
      </c>
      <c r="E17" s="177">
        <f t="shared" si="0"/>
        <v>7.710108954375694E-2</v>
      </c>
      <c r="F17" s="381"/>
      <c r="G17" s="381"/>
      <c r="H17" s="381"/>
      <c r="I17" s="381"/>
      <c r="J17" s="381"/>
    </row>
    <row r="18" spans="1:14" ht="18.600000000000001" customHeight="1" outlineLevel="2">
      <c r="A18" s="382">
        <v>2019</v>
      </c>
      <c r="B18" s="261">
        <v>293</v>
      </c>
      <c r="C18" s="261">
        <v>1326</v>
      </c>
      <c r="D18" s="383">
        <v>339129.80037825857</v>
      </c>
      <c r="E18" s="177">
        <f t="shared" si="0"/>
        <v>0.14275391112661606</v>
      </c>
      <c r="F18" s="381"/>
      <c r="G18" s="381"/>
      <c r="H18" s="381"/>
      <c r="I18" s="381"/>
      <c r="J18" s="381"/>
    </row>
    <row r="19" spans="1:14" ht="18.600000000000001" customHeight="1" outlineLevel="2">
      <c r="A19" s="386">
        <v>2020</v>
      </c>
      <c r="B19" s="264">
        <v>303</v>
      </c>
      <c r="C19" s="264">
        <v>1478</v>
      </c>
      <c r="D19" s="387">
        <v>414192.85422166175</v>
      </c>
      <c r="E19" s="177">
        <f t="shared" si="0"/>
        <v>0.22134018821017598</v>
      </c>
      <c r="F19" s="381"/>
      <c r="G19" s="381"/>
      <c r="H19" s="381"/>
      <c r="I19" s="381"/>
      <c r="J19" s="381"/>
    </row>
    <row r="20" spans="1:14" ht="18.600000000000001" customHeight="1" outlineLevel="2">
      <c r="A20" s="386" t="s">
        <v>174</v>
      </c>
      <c r="B20" s="264">
        <v>312</v>
      </c>
      <c r="C20" s="264">
        <v>1711</v>
      </c>
      <c r="D20" s="387">
        <v>520437.12025568308</v>
      </c>
      <c r="E20" s="177">
        <f t="shared" si="0"/>
        <v>0.25650917187760824</v>
      </c>
      <c r="F20" s="381"/>
      <c r="G20" s="381"/>
      <c r="H20" s="381"/>
      <c r="I20" s="381"/>
      <c r="J20" s="381"/>
    </row>
    <row r="21" spans="1:14" ht="18.600000000000001" customHeight="1" outlineLevel="2">
      <c r="A21" s="386">
        <v>2022</v>
      </c>
      <c r="B21" s="264">
        <v>300</v>
      </c>
      <c r="C21" s="264">
        <v>1742</v>
      </c>
      <c r="D21" s="388">
        <v>534918.42656089913</v>
      </c>
      <c r="E21" s="177">
        <f>D21/D19-1</f>
        <v>0.29147188588296902</v>
      </c>
      <c r="F21" s="381"/>
      <c r="G21" s="381"/>
      <c r="H21" s="381"/>
      <c r="I21" s="381"/>
      <c r="J21" s="381"/>
    </row>
    <row r="22" spans="1:14" ht="18.600000000000001" customHeight="1" outlineLevel="2">
      <c r="A22" s="386">
        <v>2023</v>
      </c>
      <c r="B22" s="264">
        <v>284</v>
      </c>
      <c r="C22" s="264">
        <v>1772</v>
      </c>
      <c r="D22" s="388">
        <v>601284.24679210142</v>
      </c>
      <c r="E22" s="177">
        <v>0.124067179098469</v>
      </c>
      <c r="F22" s="381"/>
      <c r="G22" s="381"/>
      <c r="H22" s="381"/>
      <c r="I22" s="381"/>
      <c r="J22" s="381"/>
    </row>
    <row r="23" spans="1:14" ht="18.600000000000001" customHeight="1" outlineLevel="2">
      <c r="A23" s="386">
        <v>2024</v>
      </c>
      <c r="B23" s="264">
        <v>279</v>
      </c>
      <c r="C23" s="264">
        <v>1840</v>
      </c>
      <c r="D23" s="388">
        <v>666440.93000000005</v>
      </c>
      <c r="E23" s="177">
        <v>0.10836253162379461</v>
      </c>
      <c r="F23" s="381"/>
      <c r="G23" s="381"/>
      <c r="H23" s="381"/>
      <c r="I23" s="381"/>
      <c r="J23" s="381"/>
    </row>
    <row r="24" spans="1:14" ht="18.600000000000001" customHeight="1" outlineLevel="1" thickBot="1">
      <c r="A24" s="389">
        <v>2025</v>
      </c>
      <c r="B24" s="390">
        <v>267</v>
      </c>
      <c r="C24" s="390">
        <v>1892</v>
      </c>
      <c r="D24" s="391">
        <v>656559.82332015468</v>
      </c>
      <c r="E24" s="392">
        <f>D24/D23-1</f>
        <v>-1.4826680407887594E-2</v>
      </c>
      <c r="F24" s="381"/>
      <c r="G24" s="381"/>
      <c r="H24" s="381"/>
      <c r="I24" s="381"/>
      <c r="J24" s="381"/>
    </row>
    <row r="25" spans="1:14" s="570" customFormat="1" ht="12.6" customHeight="1" outlineLevel="1"/>
    <row r="26" spans="1:14" ht="13.5" outlineLevel="1" thickBot="1">
      <c r="G26" s="170" t="s">
        <v>109</v>
      </c>
      <c r="H26" s="341"/>
      <c r="I26" s="341"/>
      <c r="J26" s="341"/>
    </row>
    <row r="27" spans="1:14" ht="45" customHeight="1" outlineLevel="1" thickBot="1">
      <c r="A27" s="13" t="s">
        <v>5</v>
      </c>
      <c r="B27" s="171">
        <v>44561</v>
      </c>
      <c r="C27" s="171">
        <v>44926</v>
      </c>
      <c r="D27" s="171">
        <v>45291</v>
      </c>
      <c r="E27" s="171">
        <v>45657</v>
      </c>
      <c r="F27" s="171">
        <v>45930</v>
      </c>
      <c r="G27" s="171">
        <v>46022</v>
      </c>
      <c r="H27" s="171" t="s">
        <v>175</v>
      </c>
      <c r="I27" s="171" t="s">
        <v>158</v>
      </c>
      <c r="J27" s="171" t="s">
        <v>159</v>
      </c>
      <c r="K27" s="341"/>
      <c r="L27" s="341" t="s">
        <v>144</v>
      </c>
      <c r="M27" s="341"/>
      <c r="N27" s="341"/>
    </row>
    <row r="28" spans="1:14" ht="18.75" customHeight="1" outlineLevel="1">
      <c r="A28" s="172" t="s">
        <v>8</v>
      </c>
      <c r="B28" s="173">
        <v>184.27564405019996</v>
      </c>
      <c r="C28" s="173">
        <v>146.14111100010001</v>
      </c>
      <c r="D28" s="173">
        <v>152.18790740750001</v>
      </c>
      <c r="E28" s="173">
        <v>241.07744734010001</v>
      </c>
      <c r="F28" s="173">
        <v>211.68414196009999</v>
      </c>
      <c r="G28" s="173">
        <v>222.33265862010003</v>
      </c>
      <c r="H28" s="174">
        <v>5.0303799620508016E-2</v>
      </c>
      <c r="I28" s="174">
        <v>-7.7754219346597653E-2</v>
      </c>
      <c r="J28" s="174">
        <v>0.20652221711694385</v>
      </c>
      <c r="K28" s="341"/>
      <c r="L28" s="341">
        <v>0.69859332461464696</v>
      </c>
      <c r="M28" s="341"/>
      <c r="N28" s="341"/>
    </row>
    <row r="29" spans="1:14" ht="18.75" customHeight="1" outlineLevel="1">
      <c r="A29" s="175" t="s">
        <v>2</v>
      </c>
      <c r="B29" s="176">
        <v>86.307891691899982</v>
      </c>
      <c r="C29" s="176">
        <v>59.974049921900004</v>
      </c>
      <c r="D29" s="176">
        <v>62.226756921900005</v>
      </c>
      <c r="E29" s="176">
        <v>72.020983681899992</v>
      </c>
      <c r="F29" s="176">
        <v>75.671226051899993</v>
      </c>
      <c r="G29" s="176">
        <v>79.72953425190002</v>
      </c>
      <c r="H29" s="177">
        <v>5.3630797487232318E-2</v>
      </c>
      <c r="I29" s="177">
        <v>0.10703200894959886</v>
      </c>
      <c r="J29" s="177">
        <v>-7.6219651656921905E-2</v>
      </c>
      <c r="K29" s="341"/>
      <c r="L29" s="341">
        <v>0.14644093863214214</v>
      </c>
      <c r="M29" s="341"/>
      <c r="N29" s="341"/>
    </row>
    <row r="30" spans="1:14" ht="18.75" customHeight="1" outlineLevel="1">
      <c r="A30" s="178" t="s">
        <v>67</v>
      </c>
      <c r="B30" s="176">
        <v>24662.611276620399</v>
      </c>
      <c r="C30" s="176">
        <v>16721.301001390399</v>
      </c>
      <c r="D30" s="176">
        <v>19411.517239813405</v>
      </c>
      <c r="E30" s="176">
        <v>19761.613707410001</v>
      </c>
      <c r="F30" s="176">
        <v>11664.690893630001</v>
      </c>
      <c r="G30" s="176">
        <v>11674.148049138999</v>
      </c>
      <c r="H30" s="179">
        <v>8.1075063156310634E-4</v>
      </c>
      <c r="I30" s="179">
        <v>-0.40925127765443814</v>
      </c>
      <c r="J30" s="179">
        <v>-0.52664590467734329</v>
      </c>
      <c r="K30" s="341"/>
      <c r="L30" s="341">
        <v>-1.7974763552202955E-2</v>
      </c>
      <c r="M30" s="341"/>
      <c r="N30" s="341"/>
    </row>
    <row r="31" spans="1:14" ht="18.75" customHeight="1" outlineLevel="1">
      <c r="A31" s="180" t="s">
        <v>68</v>
      </c>
      <c r="B31" s="176">
        <v>5622.5818153004002</v>
      </c>
      <c r="C31" s="176">
        <v>4631.8226462204002</v>
      </c>
      <c r="D31" s="176">
        <v>4274.2657284034003</v>
      </c>
      <c r="E31" s="176">
        <v>5022.3804015700007</v>
      </c>
      <c r="F31" s="176">
        <v>6432.8091874700003</v>
      </c>
      <c r="G31" s="176">
        <v>6870.3667712500001</v>
      </c>
      <c r="H31" s="177">
        <v>6.8019673991307927E-2</v>
      </c>
      <c r="I31" s="177">
        <v>0.3679502988468013</v>
      </c>
      <c r="J31" s="177">
        <v>0.2219238415622653</v>
      </c>
      <c r="K31" s="341"/>
      <c r="L31" s="341">
        <v>-0.14016439607001541</v>
      </c>
      <c r="M31" s="341"/>
      <c r="N31" s="341"/>
    </row>
    <row r="32" spans="1:14" ht="18.75" customHeight="1" outlineLevel="1">
      <c r="A32" s="180" t="s">
        <v>69</v>
      </c>
      <c r="B32" s="176">
        <v>19040.029461319999</v>
      </c>
      <c r="C32" s="176">
        <v>12089.478355169998</v>
      </c>
      <c r="D32" s="176">
        <v>15137.251511410004</v>
      </c>
      <c r="E32" s="176">
        <v>14739.233305839998</v>
      </c>
      <c r="F32" s="176">
        <v>5231.8817061600002</v>
      </c>
      <c r="G32" s="176">
        <v>4803.7812778890002</v>
      </c>
      <c r="H32" s="177">
        <v>-8.1825326395846498E-2</v>
      </c>
      <c r="I32" s="177">
        <v>-0.67408201103746423</v>
      </c>
      <c r="J32" s="177">
        <v>-0.74770095352804322</v>
      </c>
      <c r="K32" s="341"/>
      <c r="L32" s="341">
        <v>1.9122367096157777E-2</v>
      </c>
      <c r="M32" s="341"/>
      <c r="N32" s="341"/>
    </row>
    <row r="33" spans="1:14" ht="18.75" customHeight="1" outlineLevel="1">
      <c r="A33" s="181" t="s">
        <v>43</v>
      </c>
      <c r="B33" s="182">
        <v>24933.194812362501</v>
      </c>
      <c r="C33" s="182">
        <v>16927.416162312398</v>
      </c>
      <c r="D33" s="182">
        <v>19625.931904142803</v>
      </c>
      <c r="E33" s="182">
        <v>20074.712138431998</v>
      </c>
      <c r="F33" s="182">
        <v>11952.046261642001</v>
      </c>
      <c r="G33" s="182">
        <v>11976.210242011</v>
      </c>
      <c r="H33" s="183">
        <v>2.0217442135033181E-3</v>
      </c>
      <c r="I33" s="183">
        <v>-0.40341808343626684</v>
      </c>
      <c r="J33" s="183">
        <v>-0.51966804366069863</v>
      </c>
      <c r="K33" s="341"/>
      <c r="L33" s="341">
        <v>-1.168508389369427E-2</v>
      </c>
      <c r="M33" s="341"/>
      <c r="N33" s="341"/>
    </row>
    <row r="34" spans="1:14" ht="18.75" customHeight="1" outlineLevel="1">
      <c r="A34" s="175" t="s">
        <v>25</v>
      </c>
      <c r="B34" s="176">
        <v>495503.92544332065</v>
      </c>
      <c r="C34" s="176">
        <v>517991.01039858675</v>
      </c>
      <c r="D34" s="176">
        <v>581658.31488795858</v>
      </c>
      <c r="E34" s="176">
        <v>646366.21956900891</v>
      </c>
      <c r="F34" s="176">
        <v>699892.68676982808</v>
      </c>
      <c r="G34" s="176">
        <v>644583.61307814368</v>
      </c>
      <c r="H34" s="184">
        <v>-7.9025077325709736E-2</v>
      </c>
      <c r="I34" s="184">
        <v>-2.7578893155243422E-3</v>
      </c>
      <c r="J34" s="177">
        <v>0.30086479638167041</v>
      </c>
      <c r="K34" s="341"/>
      <c r="L34" s="341">
        <v>0.11763580355502201</v>
      </c>
      <c r="M34" s="341"/>
      <c r="N34" s="341"/>
    </row>
    <row r="35" spans="1:14" ht="18.75" customHeight="1" outlineLevel="1" thickBot="1">
      <c r="A35" s="185" t="s">
        <v>26</v>
      </c>
      <c r="B35" s="186">
        <v>520437.12025568314</v>
      </c>
      <c r="C35" s="186">
        <v>534918.42656089913</v>
      </c>
      <c r="D35" s="186">
        <v>601284.24679210142</v>
      </c>
      <c r="E35" s="186">
        <v>666440.93170744088</v>
      </c>
      <c r="F35" s="186">
        <v>711844.7330314701</v>
      </c>
      <c r="G35" s="186">
        <v>656559.82332015468</v>
      </c>
      <c r="H35" s="187">
        <v>-7.7664281473121877E-2</v>
      </c>
      <c r="I35" s="187">
        <v>-1.4826682931929902E-2</v>
      </c>
      <c r="J35" s="188">
        <v>0.26155456205275374</v>
      </c>
      <c r="K35" s="341"/>
      <c r="L35" s="341">
        <v>0.11360268949198327</v>
      </c>
      <c r="M35" s="341"/>
      <c r="N35" s="341"/>
    </row>
    <row r="36" spans="1:14" ht="18" customHeight="1" outlineLevel="1">
      <c r="A36" s="571" t="s">
        <v>146</v>
      </c>
      <c r="B36" s="571"/>
      <c r="C36" s="571"/>
      <c r="D36" s="571"/>
      <c r="E36" s="571"/>
      <c r="F36" s="571"/>
      <c r="G36" s="571"/>
      <c r="H36" s="571"/>
      <c r="I36" s="571"/>
      <c r="J36" s="571"/>
    </row>
    <row r="37" spans="1:14" s="341" customFormat="1" ht="16.5" customHeight="1">
      <c r="G37" s="342"/>
    </row>
    <row r="38" spans="1:14" s="338" customFormat="1" ht="18.75" customHeight="1" thickBot="1">
      <c r="A38" s="338" t="s">
        <v>27</v>
      </c>
    </row>
    <row r="39" spans="1:14" ht="18.75" customHeight="1" outlineLevel="1" thickBot="1">
      <c r="A39" s="13" t="s">
        <v>5</v>
      </c>
      <c r="B39" s="171">
        <v>44561</v>
      </c>
      <c r="C39" s="171">
        <v>44926</v>
      </c>
      <c r="D39" s="171">
        <v>45291</v>
      </c>
      <c r="E39" s="171">
        <v>45657</v>
      </c>
      <c r="F39" s="171">
        <v>45930</v>
      </c>
      <c r="G39" s="171">
        <v>46022</v>
      </c>
      <c r="I39" s="329"/>
    </row>
    <row r="40" spans="1:14" ht="18.600000000000001" customHeight="1" outlineLevel="1">
      <c r="A40" s="189" t="s">
        <v>8</v>
      </c>
      <c r="B40" s="259">
        <v>7.3907754476306214E-3</v>
      </c>
      <c r="C40" s="259">
        <v>8.6333974186486931E-3</v>
      </c>
      <c r="D40" s="259">
        <v>7.7544296062382109E-3</v>
      </c>
      <c r="E40" s="259">
        <v>1.2009011420819813E-2</v>
      </c>
      <c r="F40" s="191">
        <v>1.7711121370025413E-2</v>
      </c>
      <c r="G40" s="191">
        <v>1.8564525348777342E-2</v>
      </c>
    </row>
    <row r="41" spans="1:14" ht="18.600000000000001" customHeight="1" outlineLevel="1">
      <c r="A41" s="175" t="s">
        <v>2</v>
      </c>
      <c r="B41" s="260">
        <v>3.4615656894922417E-3</v>
      </c>
      <c r="C41" s="260">
        <v>3.5430126693185258E-3</v>
      </c>
      <c r="D41" s="260">
        <v>3.1706396020239258E-3</v>
      </c>
      <c r="E41" s="260">
        <v>3.5876471445894132E-3</v>
      </c>
      <c r="F41" s="191">
        <v>6.3312360407065645E-3</v>
      </c>
      <c r="G41" s="191">
        <v>6.6573258685973212E-3</v>
      </c>
      <c r="I41" s="138"/>
    </row>
    <row r="42" spans="1:14" ht="18.600000000000001" customHeight="1" outlineLevel="1">
      <c r="A42" s="178" t="s">
        <v>42</v>
      </c>
      <c r="B42" s="191">
        <v>0.98914765886287703</v>
      </c>
      <c r="C42" s="191">
        <v>0.98782358991203278</v>
      </c>
      <c r="D42" s="191">
        <v>0.98907493079173803</v>
      </c>
      <c r="E42" s="191">
        <v>0.98440334143459085</v>
      </c>
      <c r="F42" s="191">
        <v>0.97595764258926798</v>
      </c>
      <c r="G42" s="191">
        <v>0.97477814878262525</v>
      </c>
    </row>
    <row r="43" spans="1:14" ht="18.600000000000001" customHeight="1" outlineLevel="1">
      <c r="A43" s="192" t="s">
        <v>68</v>
      </c>
      <c r="B43" s="191">
        <v>0.22550587109328579</v>
      </c>
      <c r="C43" s="191">
        <v>0.27362844995403374</v>
      </c>
      <c r="D43" s="191">
        <v>0.21778663807047824</v>
      </c>
      <c r="E43" s="191">
        <v>0.25018442939238533</v>
      </c>
      <c r="F43" s="191">
        <v>0.53821823030546445</v>
      </c>
      <c r="G43" s="191">
        <v>0.57366784921240277</v>
      </c>
    </row>
    <row r="44" spans="1:14" ht="18.600000000000001" customHeight="1" outlineLevel="1">
      <c r="A44" s="192" t="s">
        <v>69</v>
      </c>
      <c r="B44" s="191">
        <v>0.76364178776959124</v>
      </c>
      <c r="C44" s="191">
        <v>0.7141951399579991</v>
      </c>
      <c r="D44" s="191">
        <v>0.77128829272125976</v>
      </c>
      <c r="E44" s="191">
        <v>0.73421891204220546</v>
      </c>
      <c r="F44" s="191">
        <v>0.43773941228380353</v>
      </c>
      <c r="G44" s="191">
        <v>0.40111029957022259</v>
      </c>
    </row>
    <row r="45" spans="1:14" ht="18.600000000000001" customHeight="1" outlineLevel="1" thickBot="1">
      <c r="A45" s="193" t="s">
        <v>43</v>
      </c>
      <c r="B45" s="194">
        <v>1</v>
      </c>
      <c r="C45" s="194">
        <v>1</v>
      </c>
      <c r="D45" s="194">
        <v>1</v>
      </c>
      <c r="E45" s="194">
        <v>1</v>
      </c>
      <c r="F45" s="194">
        <v>1</v>
      </c>
      <c r="G45" s="194">
        <v>1</v>
      </c>
    </row>
    <row r="46" spans="1:14" s="342" customFormat="1">
      <c r="G46" s="6"/>
    </row>
    <row r="47" spans="1:14" s="339" customFormat="1" ht="18.75" customHeight="1" thickBot="1">
      <c r="A47" s="339" t="s">
        <v>75</v>
      </c>
    </row>
    <row r="48" spans="1:14" ht="18.75" customHeight="1" outlineLevel="1" thickBot="1">
      <c r="A48" s="13" t="s">
        <v>5</v>
      </c>
      <c r="B48" s="171">
        <v>46022</v>
      </c>
      <c r="C48" s="9"/>
      <c r="D48" s="9"/>
      <c r="E48" s="9"/>
      <c r="G48" s="342"/>
    </row>
    <row r="49" spans="1:11" ht="18" customHeight="1" outlineLevel="1">
      <c r="A49" s="189" t="s">
        <v>25</v>
      </c>
      <c r="B49" s="195">
        <v>0.98175914849396584</v>
      </c>
      <c r="C49" s="9"/>
      <c r="D49" s="9"/>
      <c r="E49" s="9"/>
    </row>
    <row r="50" spans="1:11" ht="18" customHeight="1" outlineLevel="1">
      <c r="A50" s="189" t="s">
        <v>8</v>
      </c>
      <c r="B50" s="195">
        <v>3.3863275016705549E-4</v>
      </c>
      <c r="C50" s="10"/>
      <c r="D50" s="10"/>
      <c r="E50" s="10"/>
    </row>
    <row r="51" spans="1:11" ht="18" customHeight="1" outlineLevel="1">
      <c r="A51" s="175" t="s">
        <v>2</v>
      </c>
      <c r="B51" s="195">
        <v>1.2143529259636397E-4</v>
      </c>
      <c r="C51" s="10"/>
    </row>
    <row r="52" spans="1:11" ht="18" customHeight="1" outlineLevel="1">
      <c r="A52" s="178" t="s">
        <v>42</v>
      </c>
      <c r="B52" s="195">
        <v>1.7780783463270791E-2</v>
      </c>
      <c r="C52" s="139"/>
      <c r="D52" s="11"/>
      <c r="E52" s="11"/>
    </row>
    <row r="53" spans="1:11" ht="18" customHeight="1" outlineLevel="1">
      <c r="A53" s="192" t="s">
        <v>68</v>
      </c>
      <c r="B53" s="196">
        <v>1.0464190051269464E-2</v>
      </c>
      <c r="C53" s="139"/>
      <c r="D53" s="11"/>
      <c r="E53" s="11"/>
    </row>
    <row r="54" spans="1:11" ht="18" customHeight="1" outlineLevel="1">
      <c r="A54" s="192" t="s">
        <v>69</v>
      </c>
      <c r="B54" s="196">
        <v>7.3165934120013286E-3</v>
      </c>
      <c r="C54" s="139"/>
      <c r="D54" s="11"/>
      <c r="E54" s="11"/>
    </row>
    <row r="55" spans="1:11" ht="18" customHeight="1" outlineLevel="1">
      <c r="A55" s="197" t="s">
        <v>43</v>
      </c>
      <c r="B55" s="198">
        <v>1.824085150603421E-2</v>
      </c>
      <c r="C55" s="139"/>
      <c r="D55" s="11"/>
      <c r="E55" s="11"/>
    </row>
    <row r="56" spans="1:11" ht="18" customHeight="1" outlineLevel="1" thickBot="1">
      <c r="A56" s="185" t="s">
        <v>26</v>
      </c>
      <c r="B56" s="199">
        <v>1</v>
      </c>
      <c r="C56" s="11"/>
      <c r="D56" s="11"/>
      <c r="E56" s="11"/>
    </row>
    <row r="57" spans="1:11" s="342" customFormat="1" ht="18.75" customHeight="1"/>
    <row r="58" spans="1:11" s="340" customFormat="1" ht="24.6" customHeight="1">
      <c r="A58" s="340" t="s">
        <v>60</v>
      </c>
    </row>
    <row r="59" spans="1:11" ht="18.75" customHeight="1" outlineLevel="1" thickBot="1">
      <c r="C59" s="335"/>
      <c r="D59" s="335"/>
      <c r="G59" s="170" t="s">
        <v>109</v>
      </c>
      <c r="I59" s="7"/>
      <c r="J59" s="8"/>
    </row>
    <row r="60" spans="1:11" ht="42.75" customHeight="1" outlineLevel="1" thickBot="1">
      <c r="A60" s="13" t="s">
        <v>5</v>
      </c>
      <c r="B60" s="171">
        <v>44561</v>
      </c>
      <c r="C60" s="171">
        <v>44926</v>
      </c>
      <c r="D60" s="171">
        <v>45291</v>
      </c>
      <c r="E60" s="171">
        <v>45657</v>
      </c>
      <c r="F60" s="171">
        <v>45930</v>
      </c>
      <c r="G60" s="171">
        <v>46022</v>
      </c>
      <c r="H60" s="171" t="s">
        <v>175</v>
      </c>
      <c r="I60" s="171" t="s">
        <v>158</v>
      </c>
      <c r="J60" s="171" t="s">
        <v>159</v>
      </c>
    </row>
    <row r="61" spans="1:11" ht="18.600000000000001" customHeight="1" outlineLevel="1">
      <c r="A61" s="189" t="s">
        <v>8</v>
      </c>
      <c r="B61" s="173">
        <v>180.50136996020004</v>
      </c>
      <c r="C61" s="173">
        <v>145.91530930010001</v>
      </c>
      <c r="D61" s="173">
        <v>151.8987349475</v>
      </c>
      <c r="E61" s="173">
        <v>240.17157712010001</v>
      </c>
      <c r="F61" s="173">
        <v>211.3689989801</v>
      </c>
      <c r="G61" s="173">
        <v>221.91627550010003</v>
      </c>
      <c r="H61" s="174">
        <v>4.9899827178502276E-2</v>
      </c>
      <c r="I61" s="174">
        <v>-7.6009417262856371E-2</v>
      </c>
      <c r="J61" s="174">
        <v>0.22944371862125945</v>
      </c>
      <c r="K61" s="256"/>
    </row>
    <row r="62" spans="1:11" ht="18.600000000000001" customHeight="1" outlineLevel="1">
      <c r="A62" s="175" t="s">
        <v>2</v>
      </c>
      <c r="B62" s="176">
        <v>85.009449701899996</v>
      </c>
      <c r="C62" s="176">
        <v>58.53626945189999</v>
      </c>
      <c r="D62" s="176">
        <v>60.655022841899999</v>
      </c>
      <c r="E62" s="176">
        <v>70.426102571900003</v>
      </c>
      <c r="F62" s="176">
        <v>74.039415421900003</v>
      </c>
      <c r="G62" s="176">
        <v>77.999179101900012</v>
      </c>
      <c r="H62" s="177">
        <v>5.3481833391525679E-2</v>
      </c>
      <c r="I62" s="177">
        <v>0.10753223951685298</v>
      </c>
      <c r="J62" s="177">
        <v>-8.2464603930300528E-2</v>
      </c>
      <c r="K62" s="256"/>
    </row>
    <row r="63" spans="1:11" ht="18.600000000000001" customHeight="1" outlineLevel="1">
      <c r="A63" s="178" t="s">
        <v>67</v>
      </c>
      <c r="B63" s="176">
        <v>24085.130608640404</v>
      </c>
      <c r="C63" s="176">
        <v>16269.692735860401</v>
      </c>
      <c r="D63" s="176">
        <v>18969.249627623401</v>
      </c>
      <c r="E63" s="176">
        <v>19445.485717540003</v>
      </c>
      <c r="F63" s="176">
        <v>11489.88390742</v>
      </c>
      <c r="G63" s="176">
        <v>11315.348353799</v>
      </c>
      <c r="H63" s="179">
        <v>-1.5190367024360274E-2</v>
      </c>
      <c r="I63" s="179">
        <v>-0.41809896043931405</v>
      </c>
      <c r="J63" s="179">
        <v>-0.53019360626843837</v>
      </c>
    </row>
    <row r="64" spans="1:11" s="49" customFormat="1" ht="18.600000000000001" customHeight="1" outlineLevel="1">
      <c r="A64" s="180" t="s">
        <v>68</v>
      </c>
      <c r="B64" s="176">
        <v>5178.4374392004011</v>
      </c>
      <c r="C64" s="176">
        <v>4311.4013545004</v>
      </c>
      <c r="D64" s="176">
        <v>3990.7859972234005</v>
      </c>
      <c r="E64" s="176">
        <v>4889.8011256299997</v>
      </c>
      <c r="F64" s="176">
        <v>6381.6939627799993</v>
      </c>
      <c r="G64" s="176">
        <v>6808.3849963999992</v>
      </c>
      <c r="H64" s="177">
        <v>6.686171980489708E-2</v>
      </c>
      <c r="I64" s="177">
        <v>0.3923643971354378</v>
      </c>
      <c r="J64" s="177">
        <v>0.31475663775736895</v>
      </c>
      <c r="K64" s="256"/>
    </row>
    <row r="65" spans="1:11" s="49" customFormat="1" ht="18.600000000000001" customHeight="1" outlineLevel="1">
      <c r="A65" s="180" t="s">
        <v>69</v>
      </c>
      <c r="B65" s="176">
        <v>18906.693169440001</v>
      </c>
      <c r="C65" s="176">
        <v>11958.291381360003</v>
      </c>
      <c r="D65" s="176">
        <v>14978.463630400001</v>
      </c>
      <c r="E65" s="176">
        <v>14555.684591910003</v>
      </c>
      <c r="F65" s="176">
        <v>5108.1899446400002</v>
      </c>
      <c r="G65" s="176">
        <v>4506.9633573989995</v>
      </c>
      <c r="H65" s="177">
        <v>-0.11769855736705037</v>
      </c>
      <c r="I65" s="177">
        <v>-0.69036404100814652</v>
      </c>
      <c r="J65" s="177">
        <v>-0.76162074895868792</v>
      </c>
      <c r="K65" s="256"/>
    </row>
    <row r="66" spans="1:11" s="51" customFormat="1" ht="18.600000000000001" customHeight="1" outlineLevel="1">
      <c r="A66" s="181" t="s">
        <v>43</v>
      </c>
      <c r="B66" s="182">
        <v>24350.641428302504</v>
      </c>
      <c r="C66" s="182">
        <v>16474.1443146124</v>
      </c>
      <c r="D66" s="182">
        <v>19181.803385412801</v>
      </c>
      <c r="E66" s="182">
        <v>19756.083397232007</v>
      </c>
      <c r="F66" s="182">
        <v>11775.292321822</v>
      </c>
      <c r="G66" s="182">
        <v>11615.263808401</v>
      </c>
      <c r="H66" s="183">
        <v>-1.3590194540175959E-2</v>
      </c>
      <c r="I66" s="183">
        <v>-0.41206647214151793</v>
      </c>
      <c r="J66" s="183">
        <v>-0.52299967774562628</v>
      </c>
    </row>
    <row r="67" spans="1:11" ht="18.600000000000001" customHeight="1" outlineLevel="1">
      <c r="A67" s="175" t="s">
        <v>25</v>
      </c>
      <c r="B67" s="176">
        <v>366669.72281293338</v>
      </c>
      <c r="C67" s="176">
        <v>396139.63508115889</v>
      </c>
      <c r="D67" s="176">
        <v>471302.95636202855</v>
      </c>
      <c r="E67" s="176">
        <v>548550.98383141728</v>
      </c>
      <c r="F67" s="176">
        <v>601315.61049471737</v>
      </c>
      <c r="G67" s="176">
        <v>533614.19188659883</v>
      </c>
      <c r="H67" s="184">
        <v>-0.11258882594519526</v>
      </c>
      <c r="I67" s="184">
        <v>-2.7229541802096024E-2</v>
      </c>
      <c r="J67" s="177">
        <v>0.45529930257927709</v>
      </c>
      <c r="K67" s="256"/>
    </row>
    <row r="68" spans="1:11" ht="18.600000000000001" customHeight="1" outlineLevel="1" thickBot="1">
      <c r="A68" s="185" t="s">
        <v>26</v>
      </c>
      <c r="B68" s="186">
        <v>391020.36424123589</v>
      </c>
      <c r="C68" s="186">
        <v>412613.77939577133</v>
      </c>
      <c r="D68" s="186">
        <v>490484.75974744133</v>
      </c>
      <c r="E68" s="186">
        <v>568307.06722864928</v>
      </c>
      <c r="F68" s="186">
        <v>613090.9028165394</v>
      </c>
      <c r="G68" s="186">
        <v>545229.4556949999</v>
      </c>
      <c r="H68" s="187">
        <v>-0.11068741488380274</v>
      </c>
      <c r="I68" s="187">
        <v>-4.0607644818121624E-2</v>
      </c>
      <c r="J68" s="188">
        <v>0.39437611325692057</v>
      </c>
    </row>
    <row r="69" spans="1:11" ht="15.6" customHeight="1" outlineLevel="1">
      <c r="A69" s="571" t="s">
        <v>146</v>
      </c>
      <c r="B69" s="571"/>
      <c r="C69" s="571"/>
      <c r="D69" s="571"/>
      <c r="E69" s="571"/>
      <c r="F69" s="571"/>
      <c r="G69" s="571"/>
      <c r="H69" s="571"/>
      <c r="I69" s="571"/>
      <c r="J69" s="571"/>
    </row>
    <row r="70" spans="1:11" s="346" customFormat="1" ht="13.9" customHeight="1">
      <c r="G70" s="6"/>
    </row>
    <row r="71" spans="1:11" s="343" customFormat="1" ht="18.600000000000001" customHeight="1" thickBot="1">
      <c r="A71" s="343" t="s">
        <v>28</v>
      </c>
    </row>
    <row r="72" spans="1:11" ht="18.75" customHeight="1" outlineLevel="1" thickBot="1">
      <c r="A72" s="13" t="s">
        <v>5</v>
      </c>
      <c r="B72" s="200">
        <v>44561</v>
      </c>
      <c r="C72" s="200">
        <v>44926</v>
      </c>
      <c r="D72" s="200">
        <v>45291</v>
      </c>
      <c r="E72" s="200">
        <v>45657</v>
      </c>
      <c r="F72" s="171">
        <v>45930</v>
      </c>
      <c r="G72" s="171">
        <v>46022</v>
      </c>
    </row>
    <row r="73" spans="1:11" ht="18.600000000000001" customHeight="1" outlineLevel="1">
      <c r="A73" s="189" t="s">
        <v>8</v>
      </c>
      <c r="B73" s="177">
        <v>7.4125920046773435E-3</v>
      </c>
      <c r="C73" s="177">
        <v>8.8572314600081897E-3</v>
      </c>
      <c r="D73" s="177">
        <v>7.9188975038194023E-3</v>
      </c>
      <c r="E73" s="177">
        <v>1.2156841631562968E-2</v>
      </c>
      <c r="F73" s="190">
        <v>1.7950212462105122E-2</v>
      </c>
      <c r="G73" s="190">
        <v>1.910557342137973E-2</v>
      </c>
    </row>
    <row r="74" spans="1:11" ht="18.600000000000001" customHeight="1" outlineLevel="1">
      <c r="A74" s="175" t="s">
        <v>2</v>
      </c>
      <c r="B74" s="177">
        <v>3.4910558702200907E-3</v>
      </c>
      <c r="C74" s="177">
        <v>3.5532206307054689E-3</v>
      </c>
      <c r="D74" s="177">
        <v>3.1621126347289308E-3</v>
      </c>
      <c r="E74" s="177">
        <v>3.5647805871161331E-3</v>
      </c>
      <c r="F74" s="190">
        <v>6.2876923475343348E-3</v>
      </c>
      <c r="G74" s="190">
        <v>6.7152309571725235E-3</v>
      </c>
    </row>
    <row r="75" spans="1:11" ht="18.600000000000001" customHeight="1" outlineLevel="1">
      <c r="A75" s="178" t="s">
        <v>42</v>
      </c>
      <c r="B75" s="190">
        <v>0.9890963521251025</v>
      </c>
      <c r="C75" s="190">
        <v>0.98758954790928632</v>
      </c>
      <c r="D75" s="190">
        <v>0.98891898986145166</v>
      </c>
      <c r="E75" s="190">
        <v>0.98427837778132066</v>
      </c>
      <c r="F75" s="190">
        <v>0.97576209519036061</v>
      </c>
      <c r="G75" s="190">
        <v>0.97417919562144772</v>
      </c>
    </row>
    <row r="76" spans="1:11" ht="18.600000000000001" customHeight="1" outlineLevel="1">
      <c r="A76" s="192" t="s">
        <v>68</v>
      </c>
      <c r="B76" s="190">
        <v>0.21266123335796633</v>
      </c>
      <c r="C76" s="190">
        <v>0.26170714983213</v>
      </c>
      <c r="D76" s="190">
        <v>0.20805061531692459</v>
      </c>
      <c r="E76" s="190">
        <v>0.2475086294844808</v>
      </c>
      <c r="F76" s="190">
        <v>0.54195630888529434</v>
      </c>
      <c r="G76" s="190">
        <v>0.58615844708371434</v>
      </c>
    </row>
    <row r="77" spans="1:11" ht="18.600000000000001" customHeight="1" outlineLevel="1">
      <c r="A77" s="192" t="s">
        <v>69</v>
      </c>
      <c r="B77" s="190">
        <v>0.77643511876713611</v>
      </c>
      <c r="C77" s="190">
        <v>0.72588239807715649</v>
      </c>
      <c r="D77" s="190">
        <v>0.78086837454452718</v>
      </c>
      <c r="E77" s="190">
        <v>0.73676974829683994</v>
      </c>
      <c r="F77" s="190">
        <v>0.43380578630506611</v>
      </c>
      <c r="G77" s="190">
        <v>0.38802074853773338</v>
      </c>
    </row>
    <row r="78" spans="1:11" s="51" customFormat="1" ht="18.600000000000001" customHeight="1" outlineLevel="1" thickBot="1">
      <c r="A78" s="193" t="s">
        <v>43</v>
      </c>
      <c r="B78" s="201">
        <v>1</v>
      </c>
      <c r="C78" s="201">
        <v>1</v>
      </c>
      <c r="D78" s="201">
        <v>1</v>
      </c>
      <c r="E78" s="201">
        <v>1</v>
      </c>
      <c r="F78" s="201">
        <v>1</v>
      </c>
      <c r="G78" s="201">
        <v>1</v>
      </c>
    </row>
    <row r="79" spans="1:11" ht="18" outlineLevel="1">
      <c r="G79" s="393"/>
    </row>
    <row r="80" spans="1:11" outlineLevel="1"/>
    <row r="81" spans="1:28" outlineLevel="1"/>
    <row r="82" spans="1:28" outlineLevel="1"/>
    <row r="83" spans="1:28" outlineLevel="1"/>
    <row r="84" spans="1:28" outlineLevel="1"/>
    <row r="85" spans="1:28" outlineLevel="1"/>
    <row r="86" spans="1:28" outlineLevel="1"/>
    <row r="87" spans="1:28" s="342" customFormat="1">
      <c r="G87" s="6"/>
    </row>
    <row r="88" spans="1:28" s="345" customFormat="1" ht="18" customHeight="1" thickBot="1">
      <c r="A88" s="344" t="s">
        <v>34</v>
      </c>
      <c r="B88" s="344"/>
      <c r="C88" s="344"/>
      <c r="D88" s="344"/>
      <c r="E88" s="344"/>
      <c r="F88" s="344"/>
      <c r="G88" s="344"/>
      <c r="H88" s="344"/>
      <c r="I88" s="344"/>
      <c r="J88" s="344"/>
      <c r="K88" s="344"/>
      <c r="L88" s="344"/>
      <c r="M88" s="344"/>
      <c r="N88" s="344"/>
      <c r="O88" s="344"/>
      <c r="P88" s="344"/>
      <c r="Q88" s="344"/>
      <c r="R88" s="344"/>
      <c r="S88" s="344"/>
      <c r="T88" s="344"/>
      <c r="U88" s="344"/>
      <c r="V88" s="344"/>
      <c r="W88" s="344"/>
      <c r="X88" s="344"/>
      <c r="Y88" s="344"/>
      <c r="Z88" s="344"/>
      <c r="AA88" s="344"/>
      <c r="AB88" s="344"/>
    </row>
    <row r="89" spans="1:28" ht="18" customHeight="1" outlineLevel="1" thickBot="1">
      <c r="A89" s="13" t="s">
        <v>5</v>
      </c>
      <c r="B89" s="171">
        <v>45657</v>
      </c>
      <c r="C89" s="171">
        <v>46022</v>
      </c>
      <c r="J89" s="51"/>
    </row>
    <row r="90" spans="1:28" ht="18.600000000000001" customHeight="1" outlineLevel="1">
      <c r="A90" s="189" t="s">
        <v>25</v>
      </c>
      <c r="B90" s="202">
        <v>0.96523695632790107</v>
      </c>
      <c r="C90" s="202">
        <v>0.97869655850930659</v>
      </c>
    </row>
    <row r="91" spans="1:28" ht="18.600000000000001" customHeight="1" outlineLevel="1">
      <c r="A91" s="189" t="s">
        <v>8</v>
      </c>
      <c r="B91" s="202">
        <v>4.2260881655281407E-4</v>
      </c>
      <c r="C91" s="202">
        <v>4.0701446552850857E-4</v>
      </c>
    </row>
    <row r="92" spans="1:28" ht="18.600000000000001" customHeight="1" outlineLevel="1">
      <c r="A92" s="175" t="s">
        <v>2</v>
      </c>
      <c r="B92" s="202">
        <v>1.2392262323136866E-4</v>
      </c>
      <c r="C92" s="202">
        <v>1.4305752979261739E-4</v>
      </c>
    </row>
    <row r="93" spans="1:28" ht="18.600000000000001" customHeight="1" outlineLevel="1">
      <c r="A93" s="178" t="s">
        <v>42</v>
      </c>
      <c r="B93" s="203">
        <v>3.4216512232314755E-2</v>
      </c>
      <c r="C93" s="203">
        <v>2.0753369495372202E-2</v>
      </c>
    </row>
    <row r="94" spans="1:28" ht="18.600000000000001" customHeight="1" outlineLevel="1">
      <c r="A94" s="192" t="s">
        <v>68</v>
      </c>
      <c r="B94" s="202">
        <v>8.604153295990364E-3</v>
      </c>
      <c r="C94" s="202">
        <v>1.2487192181723568E-2</v>
      </c>
      <c r="D94" s="10"/>
    </row>
    <row r="95" spans="1:28" ht="18.600000000000001" customHeight="1" outlineLevel="1">
      <c r="A95" s="192" t="s">
        <v>69</v>
      </c>
      <c r="B95" s="202">
        <v>2.5612358936324395E-2</v>
      </c>
      <c r="C95" s="202">
        <v>8.2661773136486309E-3</v>
      </c>
      <c r="D95" s="10"/>
    </row>
    <row r="96" spans="1:28" ht="18.600000000000001" customHeight="1" outlineLevel="1">
      <c r="A96" s="204" t="s">
        <v>43</v>
      </c>
      <c r="B96" s="205">
        <v>3.4763043672098939E-2</v>
      </c>
      <c r="C96" s="205">
        <v>2.1303441490693329E-2</v>
      </c>
    </row>
    <row r="97" spans="1:3" ht="18.600000000000001" customHeight="1" outlineLevel="1" thickBot="1">
      <c r="A97" s="185" t="s">
        <v>26</v>
      </c>
      <c r="B97" s="206">
        <v>1</v>
      </c>
      <c r="C97" s="206">
        <v>0.99999999999999989</v>
      </c>
    </row>
    <row r="98" spans="1:3" outlineLevel="1"/>
    <row r="99" spans="1:3" outlineLevel="1"/>
    <row r="100" spans="1:3" outlineLevel="1"/>
  </sheetData>
  <mergeCells count="4">
    <mergeCell ref="A1:XFD1"/>
    <mergeCell ref="A25:XFD25"/>
    <mergeCell ref="A36:J36"/>
    <mergeCell ref="A69:J69"/>
  </mergeCells>
  <conditionalFormatting sqref="E3:E24">
    <cfRule type="cellIs" dxfId="17" priority="2" operator="lessThan">
      <formula>0</formula>
    </cfRule>
  </conditionalFormatting>
  <conditionalFormatting sqref="H28:J35">
    <cfRule type="cellIs" dxfId="16" priority="12" operator="lessThan">
      <formula>0</formula>
    </cfRule>
  </conditionalFormatting>
  <conditionalFormatting sqref="H61:J68">
    <cfRule type="cellIs" dxfId="15" priority="1" operator="lessThan">
      <formula>0</formula>
    </cfRule>
  </conditionalFormatting>
  <pageMargins left="0.75" right="0.75" top="1" bottom="1" header="0.5" footer="0.5"/>
  <pageSetup paperSize="9"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559E1-2D7A-41A2-8F54-7779213AC629}">
  <sheetPr>
    <tabColor rgb="FF0070C0"/>
  </sheetPr>
  <dimension ref="A1:N13"/>
  <sheetViews>
    <sheetView zoomScaleNormal="100" workbookViewId="0">
      <pane ySplit="1" topLeftCell="A2" activePane="bottomLeft" state="frozen"/>
      <selection sqref="A1:XFD1"/>
      <selection pane="bottomLeft" sqref="A1:XFD1"/>
    </sheetView>
  </sheetViews>
  <sheetFormatPr defaultColWidth="9.140625" defaultRowHeight="12.75" outlineLevelCol="1"/>
  <cols>
    <col min="1" max="1" width="40.85546875" style="418" customWidth="1"/>
    <col min="2" max="7" width="11.140625" style="418" customWidth="1" outlineLevel="1"/>
    <col min="8" max="8" width="11.140625" style="418" customWidth="1"/>
    <col min="9" max="10" width="11.140625" style="418" hidden="1" customWidth="1" outlineLevel="1"/>
    <col min="11" max="11" width="11.140625" style="418" customWidth="1" collapsed="1"/>
    <col min="12" max="12" width="11.140625" style="418" customWidth="1"/>
    <col min="13" max="13" width="14" style="418" bestFit="1" customWidth="1"/>
    <col min="14" max="246" width="9.140625" style="418"/>
    <col min="247" max="247" width="44.42578125" style="418" customWidth="1"/>
    <col min="248" max="254" width="12.7109375" style="418" customWidth="1"/>
    <col min="255" max="255" width="20.5703125" style="418" bestFit="1" customWidth="1"/>
    <col min="256" max="502" width="9.140625" style="418"/>
    <col min="503" max="503" width="44.42578125" style="418" customWidth="1"/>
    <col min="504" max="510" width="12.7109375" style="418" customWidth="1"/>
    <col min="511" max="511" width="20.5703125" style="418" bestFit="1" customWidth="1"/>
    <col min="512" max="758" width="9.140625" style="418"/>
    <col min="759" max="759" width="44.42578125" style="418" customWidth="1"/>
    <col min="760" max="766" width="12.7109375" style="418" customWidth="1"/>
    <col min="767" max="767" width="20.5703125" style="418" bestFit="1" customWidth="1"/>
    <col min="768" max="1014" width="9.140625" style="418"/>
    <col min="1015" max="1015" width="44.42578125" style="418" customWidth="1"/>
    <col min="1016" max="1022" width="12.7109375" style="418" customWidth="1"/>
    <col min="1023" max="1023" width="20.5703125" style="418" bestFit="1" customWidth="1"/>
    <col min="1024" max="1270" width="9.140625" style="418"/>
    <col min="1271" max="1271" width="44.42578125" style="418" customWidth="1"/>
    <col min="1272" max="1278" width="12.7109375" style="418" customWidth="1"/>
    <col min="1279" max="1279" width="20.5703125" style="418" bestFit="1" customWidth="1"/>
    <col min="1280" max="1526" width="9.140625" style="418"/>
    <col min="1527" max="1527" width="44.42578125" style="418" customWidth="1"/>
    <col min="1528" max="1534" width="12.7109375" style="418" customWidth="1"/>
    <col min="1535" max="1535" width="20.5703125" style="418" bestFit="1" customWidth="1"/>
    <col min="1536" max="1782" width="9.140625" style="418"/>
    <col min="1783" max="1783" width="44.42578125" style="418" customWidth="1"/>
    <col min="1784" max="1790" width="12.7109375" style="418" customWidth="1"/>
    <col min="1791" max="1791" width="20.5703125" style="418" bestFit="1" customWidth="1"/>
    <col min="1792" max="2038" width="9.140625" style="418"/>
    <col min="2039" max="2039" width="44.42578125" style="418" customWidth="1"/>
    <col min="2040" max="2046" width="12.7109375" style="418" customWidth="1"/>
    <col min="2047" max="2047" width="20.5703125" style="418" bestFit="1" customWidth="1"/>
    <col min="2048" max="2294" width="9.140625" style="418"/>
    <col min="2295" max="2295" width="44.42578125" style="418" customWidth="1"/>
    <col min="2296" max="2302" width="12.7109375" style="418" customWidth="1"/>
    <col min="2303" max="2303" width="20.5703125" style="418" bestFit="1" customWidth="1"/>
    <col min="2304" max="2550" width="9.140625" style="418"/>
    <col min="2551" max="2551" width="44.42578125" style="418" customWidth="1"/>
    <col min="2552" max="2558" width="12.7109375" style="418" customWidth="1"/>
    <col min="2559" max="2559" width="20.5703125" style="418" bestFit="1" customWidth="1"/>
    <col min="2560" max="2806" width="9.140625" style="418"/>
    <col min="2807" max="2807" width="44.42578125" style="418" customWidth="1"/>
    <col min="2808" max="2814" width="12.7109375" style="418" customWidth="1"/>
    <col min="2815" max="2815" width="20.5703125" style="418" bestFit="1" customWidth="1"/>
    <col min="2816" max="3062" width="9.140625" style="418"/>
    <col min="3063" max="3063" width="44.42578125" style="418" customWidth="1"/>
    <col min="3064" max="3070" width="12.7109375" style="418" customWidth="1"/>
    <col min="3071" max="3071" width="20.5703125" style="418" bestFit="1" customWidth="1"/>
    <col min="3072" max="3318" width="9.140625" style="418"/>
    <col min="3319" max="3319" width="44.42578125" style="418" customWidth="1"/>
    <col min="3320" max="3326" width="12.7109375" style="418" customWidth="1"/>
    <col min="3327" max="3327" width="20.5703125" style="418" bestFit="1" customWidth="1"/>
    <col min="3328" max="3574" width="9.140625" style="418"/>
    <col min="3575" max="3575" width="44.42578125" style="418" customWidth="1"/>
    <col min="3576" max="3582" width="12.7109375" style="418" customWidth="1"/>
    <col min="3583" max="3583" width="20.5703125" style="418" bestFit="1" customWidth="1"/>
    <col min="3584" max="3830" width="9.140625" style="418"/>
    <col min="3831" max="3831" width="44.42578125" style="418" customWidth="1"/>
    <col min="3832" max="3838" width="12.7109375" style="418" customWidth="1"/>
    <col min="3839" max="3839" width="20.5703125" style="418" bestFit="1" customWidth="1"/>
    <col min="3840" max="4086" width="9.140625" style="418"/>
    <col min="4087" max="4087" width="44.42578125" style="418" customWidth="1"/>
    <col min="4088" max="4094" width="12.7109375" style="418" customWidth="1"/>
    <col min="4095" max="4095" width="20.5703125" style="418" bestFit="1" customWidth="1"/>
    <col min="4096" max="4342" width="9.140625" style="418"/>
    <col min="4343" max="4343" width="44.42578125" style="418" customWidth="1"/>
    <col min="4344" max="4350" width="12.7109375" style="418" customWidth="1"/>
    <col min="4351" max="4351" width="20.5703125" style="418" bestFit="1" customWidth="1"/>
    <col min="4352" max="4598" width="9.140625" style="418"/>
    <col min="4599" max="4599" width="44.42578125" style="418" customWidth="1"/>
    <col min="4600" max="4606" width="12.7109375" style="418" customWidth="1"/>
    <col min="4607" max="4607" width="20.5703125" style="418" bestFit="1" customWidth="1"/>
    <col min="4608" max="4854" width="9.140625" style="418"/>
    <col min="4855" max="4855" width="44.42578125" style="418" customWidth="1"/>
    <col min="4856" max="4862" width="12.7109375" style="418" customWidth="1"/>
    <col min="4863" max="4863" width="20.5703125" style="418" bestFit="1" customWidth="1"/>
    <col min="4864" max="5110" width="9.140625" style="418"/>
    <col min="5111" max="5111" width="44.42578125" style="418" customWidth="1"/>
    <col min="5112" max="5118" width="12.7109375" style="418" customWidth="1"/>
    <col min="5119" max="5119" width="20.5703125" style="418" bestFit="1" customWidth="1"/>
    <col min="5120" max="5366" width="9.140625" style="418"/>
    <col min="5367" max="5367" width="44.42578125" style="418" customWidth="1"/>
    <col min="5368" max="5374" width="12.7109375" style="418" customWidth="1"/>
    <col min="5375" max="5375" width="20.5703125" style="418" bestFit="1" customWidth="1"/>
    <col min="5376" max="5622" width="9.140625" style="418"/>
    <col min="5623" max="5623" width="44.42578125" style="418" customWidth="1"/>
    <col min="5624" max="5630" width="12.7109375" style="418" customWidth="1"/>
    <col min="5631" max="5631" width="20.5703125" style="418" bestFit="1" customWidth="1"/>
    <col min="5632" max="5878" width="9.140625" style="418"/>
    <col min="5879" max="5879" width="44.42578125" style="418" customWidth="1"/>
    <col min="5880" max="5886" width="12.7109375" style="418" customWidth="1"/>
    <col min="5887" max="5887" width="20.5703125" style="418" bestFit="1" customWidth="1"/>
    <col min="5888" max="6134" width="9.140625" style="418"/>
    <col min="6135" max="6135" width="44.42578125" style="418" customWidth="1"/>
    <col min="6136" max="6142" width="12.7109375" style="418" customWidth="1"/>
    <col min="6143" max="6143" width="20.5703125" style="418" bestFit="1" customWidth="1"/>
    <col min="6144" max="6390" width="9.140625" style="418"/>
    <col min="6391" max="6391" width="44.42578125" style="418" customWidth="1"/>
    <col min="6392" max="6398" width="12.7109375" style="418" customWidth="1"/>
    <col min="6399" max="6399" width="20.5703125" style="418" bestFit="1" customWidth="1"/>
    <col min="6400" max="6646" width="9.140625" style="418"/>
    <col min="6647" max="6647" width="44.42578125" style="418" customWidth="1"/>
    <col min="6648" max="6654" width="12.7109375" style="418" customWidth="1"/>
    <col min="6655" max="6655" width="20.5703125" style="418" bestFit="1" customWidth="1"/>
    <col min="6656" max="6902" width="9.140625" style="418"/>
    <col min="6903" max="6903" width="44.42578125" style="418" customWidth="1"/>
    <col min="6904" max="6910" width="12.7109375" style="418" customWidth="1"/>
    <col min="6911" max="6911" width="20.5703125" style="418" bestFit="1" customWidth="1"/>
    <col min="6912" max="7158" width="9.140625" style="418"/>
    <col min="7159" max="7159" width="44.42578125" style="418" customWidth="1"/>
    <col min="7160" max="7166" width="12.7109375" style="418" customWidth="1"/>
    <col min="7167" max="7167" width="20.5703125" style="418" bestFit="1" customWidth="1"/>
    <col min="7168" max="7414" width="9.140625" style="418"/>
    <col min="7415" max="7415" width="44.42578125" style="418" customWidth="1"/>
    <col min="7416" max="7422" width="12.7109375" style="418" customWidth="1"/>
    <col min="7423" max="7423" width="20.5703125" style="418" bestFit="1" customWidth="1"/>
    <col min="7424" max="7670" width="9.140625" style="418"/>
    <col min="7671" max="7671" width="44.42578125" style="418" customWidth="1"/>
    <col min="7672" max="7678" width="12.7109375" style="418" customWidth="1"/>
    <col min="7679" max="7679" width="20.5703125" style="418" bestFit="1" customWidth="1"/>
    <col min="7680" max="7926" width="9.140625" style="418"/>
    <col min="7927" max="7927" width="44.42578125" style="418" customWidth="1"/>
    <col min="7928" max="7934" width="12.7109375" style="418" customWidth="1"/>
    <col min="7935" max="7935" width="20.5703125" style="418" bestFit="1" customWidth="1"/>
    <col min="7936" max="8182" width="9.140625" style="418"/>
    <col min="8183" max="8183" width="44.42578125" style="418" customWidth="1"/>
    <col min="8184" max="8190" width="12.7109375" style="418" customWidth="1"/>
    <col min="8191" max="8191" width="20.5703125" style="418" bestFit="1" customWidth="1"/>
    <col min="8192" max="8438" width="9.140625" style="418"/>
    <col min="8439" max="8439" width="44.42578125" style="418" customWidth="1"/>
    <col min="8440" max="8446" width="12.7109375" style="418" customWidth="1"/>
    <col min="8447" max="8447" width="20.5703125" style="418" bestFit="1" customWidth="1"/>
    <col min="8448" max="8694" width="9.140625" style="418"/>
    <col min="8695" max="8695" width="44.42578125" style="418" customWidth="1"/>
    <col min="8696" max="8702" width="12.7109375" style="418" customWidth="1"/>
    <col min="8703" max="8703" width="20.5703125" style="418" bestFit="1" customWidth="1"/>
    <col min="8704" max="8950" width="9.140625" style="418"/>
    <col min="8951" max="8951" width="44.42578125" style="418" customWidth="1"/>
    <col min="8952" max="8958" width="12.7109375" style="418" customWidth="1"/>
    <col min="8959" max="8959" width="20.5703125" style="418" bestFit="1" customWidth="1"/>
    <col min="8960" max="9206" width="9.140625" style="418"/>
    <col min="9207" max="9207" width="44.42578125" style="418" customWidth="1"/>
    <col min="9208" max="9214" width="12.7109375" style="418" customWidth="1"/>
    <col min="9215" max="9215" width="20.5703125" style="418" bestFit="1" customWidth="1"/>
    <col min="9216" max="9462" width="9.140625" style="418"/>
    <col min="9463" max="9463" width="44.42578125" style="418" customWidth="1"/>
    <col min="9464" max="9470" width="12.7109375" style="418" customWidth="1"/>
    <col min="9471" max="9471" width="20.5703125" style="418" bestFit="1" customWidth="1"/>
    <col min="9472" max="9718" width="9.140625" style="418"/>
    <col min="9719" max="9719" width="44.42578125" style="418" customWidth="1"/>
    <col min="9720" max="9726" width="12.7109375" style="418" customWidth="1"/>
    <col min="9727" max="9727" width="20.5703125" style="418" bestFit="1" customWidth="1"/>
    <col min="9728" max="9974" width="9.140625" style="418"/>
    <col min="9975" max="9975" width="44.42578125" style="418" customWidth="1"/>
    <col min="9976" max="9982" width="12.7109375" style="418" customWidth="1"/>
    <col min="9983" max="9983" width="20.5703125" style="418" bestFit="1" customWidth="1"/>
    <col min="9984" max="10230" width="9.140625" style="418"/>
    <col min="10231" max="10231" width="44.42578125" style="418" customWidth="1"/>
    <col min="10232" max="10238" width="12.7109375" style="418" customWidth="1"/>
    <col min="10239" max="10239" width="20.5703125" style="418" bestFit="1" customWidth="1"/>
    <col min="10240" max="10486" width="9.140625" style="418"/>
    <col min="10487" max="10487" width="44.42578125" style="418" customWidth="1"/>
    <col min="10488" max="10494" width="12.7109375" style="418" customWidth="1"/>
    <col min="10495" max="10495" width="20.5703125" style="418" bestFit="1" customWidth="1"/>
    <col min="10496" max="10742" width="9.140625" style="418"/>
    <col min="10743" max="10743" width="44.42578125" style="418" customWidth="1"/>
    <col min="10744" max="10750" width="12.7109375" style="418" customWidth="1"/>
    <col min="10751" max="10751" width="20.5703125" style="418" bestFit="1" customWidth="1"/>
    <col min="10752" max="10998" width="9.140625" style="418"/>
    <col min="10999" max="10999" width="44.42578125" style="418" customWidth="1"/>
    <col min="11000" max="11006" width="12.7109375" style="418" customWidth="1"/>
    <col min="11007" max="11007" width="20.5703125" style="418" bestFit="1" customWidth="1"/>
    <col min="11008" max="11254" width="9.140625" style="418"/>
    <col min="11255" max="11255" width="44.42578125" style="418" customWidth="1"/>
    <col min="11256" max="11262" width="12.7109375" style="418" customWidth="1"/>
    <col min="11263" max="11263" width="20.5703125" style="418" bestFit="1" customWidth="1"/>
    <col min="11264" max="11510" width="9.140625" style="418"/>
    <col min="11511" max="11511" width="44.42578125" style="418" customWidth="1"/>
    <col min="11512" max="11518" width="12.7109375" style="418" customWidth="1"/>
    <col min="11519" max="11519" width="20.5703125" style="418" bestFit="1" customWidth="1"/>
    <col min="11520" max="11766" width="9.140625" style="418"/>
    <col min="11767" max="11767" width="44.42578125" style="418" customWidth="1"/>
    <col min="11768" max="11774" width="12.7109375" style="418" customWidth="1"/>
    <col min="11775" max="11775" width="20.5703125" style="418" bestFit="1" customWidth="1"/>
    <col min="11776" max="12022" width="9.140625" style="418"/>
    <col min="12023" max="12023" width="44.42578125" style="418" customWidth="1"/>
    <col min="12024" max="12030" width="12.7109375" style="418" customWidth="1"/>
    <col min="12031" max="12031" width="20.5703125" style="418" bestFit="1" customWidth="1"/>
    <col min="12032" max="12278" width="9.140625" style="418"/>
    <col min="12279" max="12279" width="44.42578125" style="418" customWidth="1"/>
    <col min="12280" max="12286" width="12.7109375" style="418" customWidth="1"/>
    <col min="12287" max="12287" width="20.5703125" style="418" bestFit="1" customWidth="1"/>
    <col min="12288" max="12534" width="9.140625" style="418"/>
    <col min="12535" max="12535" width="44.42578125" style="418" customWidth="1"/>
    <col min="12536" max="12542" width="12.7109375" style="418" customWidth="1"/>
    <col min="12543" max="12543" width="20.5703125" style="418" bestFit="1" customWidth="1"/>
    <col min="12544" max="12790" width="9.140625" style="418"/>
    <col min="12791" max="12791" width="44.42578125" style="418" customWidth="1"/>
    <col min="12792" max="12798" width="12.7109375" style="418" customWidth="1"/>
    <col min="12799" max="12799" width="20.5703125" style="418" bestFit="1" customWidth="1"/>
    <col min="12800" max="13046" width="9.140625" style="418"/>
    <col min="13047" max="13047" width="44.42578125" style="418" customWidth="1"/>
    <col min="13048" max="13054" width="12.7109375" style="418" customWidth="1"/>
    <col min="13055" max="13055" width="20.5703125" style="418" bestFit="1" customWidth="1"/>
    <col min="13056" max="13302" width="9.140625" style="418"/>
    <col min="13303" max="13303" width="44.42578125" style="418" customWidth="1"/>
    <col min="13304" max="13310" width="12.7109375" style="418" customWidth="1"/>
    <col min="13311" max="13311" width="20.5703125" style="418" bestFit="1" customWidth="1"/>
    <col min="13312" max="13558" width="9.140625" style="418"/>
    <col min="13559" max="13559" width="44.42578125" style="418" customWidth="1"/>
    <col min="13560" max="13566" width="12.7109375" style="418" customWidth="1"/>
    <col min="13567" max="13567" width="20.5703125" style="418" bestFit="1" customWidth="1"/>
    <col min="13568" max="13814" width="9.140625" style="418"/>
    <col min="13815" max="13815" width="44.42578125" style="418" customWidth="1"/>
    <col min="13816" max="13822" width="12.7109375" style="418" customWidth="1"/>
    <col min="13823" max="13823" width="20.5703125" style="418" bestFit="1" customWidth="1"/>
    <col min="13824" max="14070" width="9.140625" style="418"/>
    <col min="14071" max="14071" width="44.42578125" style="418" customWidth="1"/>
    <col min="14072" max="14078" width="12.7109375" style="418" customWidth="1"/>
    <col min="14079" max="14079" width="20.5703125" style="418" bestFit="1" customWidth="1"/>
    <col min="14080" max="14326" width="9.140625" style="418"/>
    <col min="14327" max="14327" width="44.42578125" style="418" customWidth="1"/>
    <col min="14328" max="14334" width="12.7109375" style="418" customWidth="1"/>
    <col min="14335" max="14335" width="20.5703125" style="418" bestFit="1" customWidth="1"/>
    <col min="14336" max="14582" width="9.140625" style="418"/>
    <col min="14583" max="14583" width="44.42578125" style="418" customWidth="1"/>
    <col min="14584" max="14590" width="12.7109375" style="418" customWidth="1"/>
    <col min="14591" max="14591" width="20.5703125" style="418" bestFit="1" customWidth="1"/>
    <col min="14592" max="14838" width="9.140625" style="418"/>
    <col min="14839" max="14839" width="44.42578125" style="418" customWidth="1"/>
    <col min="14840" max="14846" width="12.7109375" style="418" customWidth="1"/>
    <col min="14847" max="14847" width="20.5703125" style="418" bestFit="1" customWidth="1"/>
    <col min="14848" max="15094" width="9.140625" style="418"/>
    <col min="15095" max="15095" width="44.42578125" style="418" customWidth="1"/>
    <col min="15096" max="15102" width="12.7109375" style="418" customWidth="1"/>
    <col min="15103" max="15103" width="20.5703125" style="418" bestFit="1" customWidth="1"/>
    <col min="15104" max="15350" width="9.140625" style="418"/>
    <col min="15351" max="15351" width="44.42578125" style="418" customWidth="1"/>
    <col min="15352" max="15358" width="12.7109375" style="418" customWidth="1"/>
    <col min="15359" max="15359" width="20.5703125" style="418" bestFit="1" customWidth="1"/>
    <col min="15360" max="15606" width="9.140625" style="418"/>
    <col min="15607" max="15607" width="44.42578125" style="418" customWidth="1"/>
    <col min="15608" max="15614" width="12.7109375" style="418" customWidth="1"/>
    <col min="15615" max="15615" width="20.5703125" style="418" bestFit="1" customWidth="1"/>
    <col min="15616" max="15862" width="9.140625" style="418"/>
    <col min="15863" max="15863" width="44.42578125" style="418" customWidth="1"/>
    <col min="15864" max="15870" width="12.7109375" style="418" customWidth="1"/>
    <col min="15871" max="15871" width="20.5703125" style="418" bestFit="1" customWidth="1"/>
    <col min="15872" max="16118" width="9.140625" style="418"/>
    <col min="16119" max="16119" width="44.42578125" style="418" customWidth="1"/>
    <col min="16120" max="16126" width="12.7109375" style="418" customWidth="1"/>
    <col min="16127" max="16127" width="20.5703125" style="418" bestFit="1" customWidth="1"/>
    <col min="16128" max="16384" width="9.140625" style="418"/>
  </cols>
  <sheetData>
    <row r="1" spans="1:14" s="573" customFormat="1" ht="24.6" customHeight="1" thickBot="1">
      <c r="A1" s="573" t="s">
        <v>176</v>
      </c>
    </row>
    <row r="2" spans="1:14" s="397" customFormat="1" ht="18.75" customHeight="1">
      <c r="A2" s="574" t="s">
        <v>177</v>
      </c>
      <c r="B2" s="395">
        <v>42369</v>
      </c>
      <c r="C2" s="396">
        <v>42735</v>
      </c>
      <c r="D2" s="396">
        <v>43100</v>
      </c>
      <c r="E2" s="396">
        <v>43465</v>
      </c>
      <c r="F2" s="396">
        <v>43830</v>
      </c>
      <c r="G2" s="396">
        <v>44196</v>
      </c>
      <c r="H2" s="396">
        <v>44561</v>
      </c>
      <c r="I2" s="396">
        <v>44926</v>
      </c>
      <c r="J2" s="396">
        <v>45291</v>
      </c>
      <c r="K2" s="396">
        <v>45657</v>
      </c>
      <c r="L2" s="396">
        <v>46022</v>
      </c>
    </row>
    <row r="3" spans="1:14" s="397" customFormat="1" ht="18.75" customHeight="1" thickBot="1">
      <c r="A3" s="575"/>
      <c r="B3" s="398">
        <v>2015</v>
      </c>
      <c r="C3" s="399">
        <v>2016</v>
      </c>
      <c r="D3" s="399">
        <v>2017</v>
      </c>
      <c r="E3" s="399">
        <v>2018</v>
      </c>
      <c r="F3" s="399">
        <v>2019</v>
      </c>
      <c r="G3" s="399">
        <v>2020</v>
      </c>
      <c r="H3" s="399">
        <v>2021</v>
      </c>
      <c r="I3" s="399">
        <v>2022</v>
      </c>
      <c r="J3" s="399">
        <v>2023</v>
      </c>
      <c r="K3" s="399">
        <v>2024</v>
      </c>
      <c r="L3" s="399">
        <v>2025</v>
      </c>
    </row>
    <row r="4" spans="1:14" s="397" customFormat="1" ht="18.75" customHeight="1">
      <c r="A4" s="400" t="s">
        <v>178</v>
      </c>
      <c r="B4" s="401">
        <v>236.18</v>
      </c>
      <c r="C4" s="402">
        <v>230.19</v>
      </c>
      <c r="D4" s="403">
        <v>275.52</v>
      </c>
      <c r="E4" s="403">
        <v>296.77</v>
      </c>
      <c r="F4" s="403">
        <v>339.13</v>
      </c>
      <c r="G4" s="403">
        <v>414.19</v>
      </c>
      <c r="H4" s="403">
        <v>520.44000000000005</v>
      </c>
      <c r="I4" s="402">
        <v>534.91999999999996</v>
      </c>
      <c r="J4" s="402">
        <v>601.28</v>
      </c>
      <c r="K4" s="402">
        <v>666.44</v>
      </c>
      <c r="L4" s="402">
        <v>656.56</v>
      </c>
      <c r="M4" s="404"/>
      <c r="N4" s="404"/>
    </row>
    <row r="5" spans="1:14" s="397" customFormat="1" ht="18.75" customHeight="1">
      <c r="A5" s="405" t="s">
        <v>179</v>
      </c>
      <c r="B5" s="406">
        <v>1220.33</v>
      </c>
      <c r="C5" s="403">
        <v>1256.3</v>
      </c>
      <c r="D5" s="403">
        <v>1333.83</v>
      </c>
      <c r="E5" s="403">
        <v>1359.7</v>
      </c>
      <c r="F5" s="403">
        <v>1493.3</v>
      </c>
      <c r="G5" s="403">
        <v>1822.81</v>
      </c>
      <c r="H5" s="403">
        <v>2053.23</v>
      </c>
      <c r="I5" s="403">
        <v>2351.6799999999998</v>
      </c>
      <c r="J5" s="403">
        <v>2945.03</v>
      </c>
      <c r="K5" s="403">
        <v>3414.92</v>
      </c>
      <c r="L5" s="403">
        <v>4000.72</v>
      </c>
      <c r="M5" s="404"/>
      <c r="N5" s="404"/>
    </row>
    <row r="6" spans="1:14" s="397" customFormat="1" ht="18.75" customHeight="1">
      <c r="A6" s="405" t="s">
        <v>180</v>
      </c>
      <c r="B6" s="406">
        <v>1988.54</v>
      </c>
      <c r="C6" s="403">
        <v>2385.37</v>
      </c>
      <c r="D6" s="403">
        <v>2983.88</v>
      </c>
      <c r="E6" s="403">
        <v>3558.71</v>
      </c>
      <c r="F6" s="403">
        <v>3978.4</v>
      </c>
      <c r="G6" s="403">
        <v>4194.1000000000004</v>
      </c>
      <c r="H6" s="403">
        <v>5459.57</v>
      </c>
      <c r="I6" s="403">
        <v>5239.1099999999997</v>
      </c>
      <c r="J6" s="403">
        <v>6627.96</v>
      </c>
      <c r="K6" s="403">
        <v>7662.38</v>
      </c>
      <c r="L6" s="403">
        <v>8931.19</v>
      </c>
      <c r="M6" s="404"/>
    </row>
    <row r="7" spans="1:14" s="412" customFormat="1" ht="18" customHeight="1">
      <c r="A7" s="407" t="s">
        <v>181</v>
      </c>
      <c r="B7" s="408">
        <v>0.19353781354223859</v>
      </c>
      <c r="C7" s="410">
        <v>0.18322852821778238</v>
      </c>
      <c r="D7" s="409">
        <v>0.20656305526191493</v>
      </c>
      <c r="E7" s="409">
        <v>0.21826138118702654</v>
      </c>
      <c r="F7" s="409">
        <v>0.22710105136275363</v>
      </c>
      <c r="G7" s="409">
        <v>0.22722609597270149</v>
      </c>
      <c r="H7" s="409">
        <v>0.25347379494747302</v>
      </c>
      <c r="I7" s="410">
        <v>0.2274629201251871</v>
      </c>
      <c r="J7" s="410">
        <v>0.2041676994801411</v>
      </c>
      <c r="K7" s="410">
        <v>0.19471746625372527</v>
      </c>
      <c r="L7" s="410">
        <f>L4/L5</f>
        <v>0.16411046011717889</v>
      </c>
      <c r="M7" s="411"/>
    </row>
    <row r="8" spans="1:14" s="412" customFormat="1" ht="18" customHeight="1" thickBot="1">
      <c r="A8" s="413" t="s">
        <v>182</v>
      </c>
      <c r="B8" s="414">
        <v>0.11877055528176451</v>
      </c>
      <c r="C8" s="415">
        <v>9.6500752503804438E-2</v>
      </c>
      <c r="D8" s="415">
        <v>9.2336152928401943E-2</v>
      </c>
      <c r="E8" s="415">
        <v>8.339257764751834E-2</v>
      </c>
      <c r="F8" s="416">
        <v>8.5242811180374023E-2</v>
      </c>
      <c r="G8" s="416">
        <v>9.8755394482725731E-2</v>
      </c>
      <c r="H8" s="415">
        <v>9.5326188692516092E-2</v>
      </c>
      <c r="I8" s="416">
        <v>0.10210131110054951</v>
      </c>
      <c r="J8" s="415">
        <v>9.1969353745814733E-2</v>
      </c>
      <c r="K8" s="415">
        <v>8.7017833406888415E-2</v>
      </c>
      <c r="L8" s="415">
        <f>L4/L6</f>
        <v>7.3513160060417471E-2</v>
      </c>
      <c r="M8" s="417"/>
    </row>
    <row r="9" spans="1:14">
      <c r="A9" s="576" t="s">
        <v>183</v>
      </c>
      <c r="B9" s="576"/>
      <c r="C9" s="576"/>
      <c r="D9" s="576"/>
      <c r="E9" s="576"/>
      <c r="F9" s="576"/>
      <c r="G9" s="576"/>
      <c r="H9" s="576"/>
      <c r="I9" s="576"/>
      <c r="J9" s="576"/>
      <c r="K9" s="576"/>
      <c r="L9" s="576"/>
    </row>
    <row r="10" spans="1:14">
      <c r="A10" s="572" t="s">
        <v>184</v>
      </c>
      <c r="B10" s="572"/>
      <c r="C10" s="572"/>
      <c r="D10" s="572"/>
      <c r="E10" s="572"/>
      <c r="F10" s="572"/>
      <c r="G10" s="572"/>
      <c r="H10" s="572"/>
      <c r="I10" s="572"/>
      <c r="J10" s="572"/>
      <c r="K10" s="572"/>
      <c r="L10" s="572"/>
    </row>
    <row r="11" spans="1:14">
      <c r="A11" s="572" t="s">
        <v>185</v>
      </c>
      <c r="B11" s="572"/>
      <c r="C11" s="572"/>
      <c r="D11" s="572"/>
      <c r="E11" s="572"/>
      <c r="F11" s="572"/>
      <c r="G11" s="572"/>
      <c r="H11" s="572"/>
      <c r="I11" s="572"/>
      <c r="J11" s="572"/>
      <c r="K11" s="572"/>
      <c r="L11" s="572"/>
    </row>
    <row r="12" spans="1:14">
      <c r="A12" s="572" t="s">
        <v>186</v>
      </c>
      <c r="B12" s="572"/>
      <c r="C12" s="572"/>
      <c r="D12" s="572"/>
      <c r="E12" s="572"/>
      <c r="F12" s="572"/>
      <c r="G12" s="572"/>
      <c r="H12" s="572"/>
      <c r="I12" s="572"/>
      <c r="J12" s="572"/>
      <c r="K12" s="572"/>
      <c r="L12" s="572"/>
    </row>
    <row r="13" spans="1:14">
      <c r="A13" s="572"/>
      <c r="B13" s="572"/>
      <c r="C13" s="572"/>
      <c r="D13" s="572"/>
      <c r="E13" s="572"/>
      <c r="F13" s="572"/>
      <c r="G13" s="572"/>
      <c r="H13" s="572"/>
    </row>
  </sheetData>
  <mergeCells count="7">
    <mergeCell ref="A13:H13"/>
    <mergeCell ref="A1:XFD1"/>
    <mergeCell ref="A2:A3"/>
    <mergeCell ref="A9:L9"/>
    <mergeCell ref="A10:L10"/>
    <mergeCell ref="A11:L11"/>
    <mergeCell ref="A12:L12"/>
  </mergeCells>
  <pageMargins left="0.75" right="0.75" top="1" bottom="1" header="0.5" footer="0.5"/>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sheetPr>
  <dimension ref="A1:W44"/>
  <sheetViews>
    <sheetView zoomScaleNormal="100" workbookViewId="0">
      <selection sqref="A1:XFD1"/>
    </sheetView>
  </sheetViews>
  <sheetFormatPr defaultColWidth="9.140625" defaultRowHeight="12.75" outlineLevelRow="1" outlineLevelCol="1"/>
  <cols>
    <col min="1" max="1" width="26.85546875" style="17" customWidth="1"/>
    <col min="2" max="10" width="11.140625" style="17" hidden="1" customWidth="1" outlineLevel="1"/>
    <col min="11" max="11" width="11.140625" style="17" customWidth="1" collapsed="1"/>
    <col min="12" max="12" width="11.140625" style="17" customWidth="1"/>
    <col min="13" max="21" width="11.28515625" style="17" hidden="1" customWidth="1" outlineLevel="1"/>
    <col min="22" max="22" width="11.28515625" style="17" customWidth="1" collapsed="1"/>
    <col min="23" max="23" width="11.28515625" style="17" customWidth="1"/>
    <col min="24" max="16384" width="9.140625" style="17"/>
  </cols>
  <sheetData>
    <row r="1" spans="1:23" s="583" customFormat="1" ht="25.15" customHeight="1" thickBot="1">
      <c r="A1" s="583" t="s">
        <v>152</v>
      </c>
    </row>
    <row r="2" spans="1:23" ht="33" customHeight="1" thickBot="1">
      <c r="A2" s="582" t="s">
        <v>32</v>
      </c>
      <c r="B2" s="584" t="s">
        <v>187</v>
      </c>
      <c r="C2" s="585"/>
      <c r="D2" s="585"/>
      <c r="E2" s="585"/>
      <c r="F2" s="585"/>
      <c r="G2" s="585"/>
      <c r="H2" s="585"/>
      <c r="I2" s="585"/>
      <c r="J2" s="585"/>
      <c r="K2" s="585"/>
      <c r="L2" s="586"/>
      <c r="M2" s="584" t="s">
        <v>188</v>
      </c>
      <c r="N2" s="585"/>
      <c r="O2" s="585"/>
      <c r="P2" s="585"/>
      <c r="Q2" s="585"/>
      <c r="R2" s="585"/>
      <c r="S2" s="585"/>
      <c r="T2" s="585"/>
      <c r="U2" s="585"/>
      <c r="V2" s="585"/>
      <c r="W2" s="585"/>
    </row>
    <row r="3" spans="1:23" ht="17.45" customHeight="1" thickBot="1">
      <c r="A3" s="578"/>
      <c r="B3" s="419">
        <v>2015</v>
      </c>
      <c r="C3" s="13">
        <v>2016</v>
      </c>
      <c r="D3" s="13">
        <v>2017</v>
      </c>
      <c r="E3" s="13">
        <v>2018</v>
      </c>
      <c r="F3" s="13">
        <v>2019</v>
      </c>
      <c r="G3" s="13">
        <v>2020</v>
      </c>
      <c r="H3" s="13">
        <v>2021</v>
      </c>
      <c r="I3" s="13" t="s">
        <v>189</v>
      </c>
      <c r="J3" s="13">
        <v>2023</v>
      </c>
      <c r="K3" s="13">
        <v>2024</v>
      </c>
      <c r="L3" s="420">
        <v>2025</v>
      </c>
      <c r="M3" s="13">
        <v>2015</v>
      </c>
      <c r="N3" s="13">
        <v>2016</v>
      </c>
      <c r="O3" s="13">
        <v>2017</v>
      </c>
      <c r="P3" s="13">
        <v>2018</v>
      </c>
      <c r="Q3" s="394">
        <v>2019</v>
      </c>
      <c r="R3" s="394">
        <v>2020</v>
      </c>
      <c r="S3" s="394">
        <v>2021</v>
      </c>
      <c r="T3" s="394" t="s">
        <v>189</v>
      </c>
      <c r="U3" s="394">
        <v>2023</v>
      </c>
      <c r="V3" s="394">
        <v>2024</v>
      </c>
      <c r="W3" s="420">
        <v>2025</v>
      </c>
    </row>
    <row r="4" spans="1:23" ht="17.45" customHeight="1" outlineLevel="1">
      <c r="A4" s="421" t="s">
        <v>190</v>
      </c>
      <c r="B4" s="422">
        <v>679.95037200999991</v>
      </c>
      <c r="C4" s="423">
        <v>-119.26593255958375</v>
      </c>
      <c r="D4" s="423">
        <v>-295.87270367723511</v>
      </c>
      <c r="E4" s="423">
        <v>1782.9667985599999</v>
      </c>
      <c r="F4" s="423">
        <v>-1313.6296789949999</v>
      </c>
      <c r="G4" s="423">
        <v>-1268.0229779900001</v>
      </c>
      <c r="H4" s="423">
        <v>3870.2838725400002</v>
      </c>
      <c r="I4" s="423">
        <v>-1419.7975441000001</v>
      </c>
      <c r="J4" s="423">
        <v>-6205.3123882999998</v>
      </c>
      <c r="K4" s="423">
        <v>-5922.0835478999998</v>
      </c>
      <c r="L4" s="424">
        <v>-829.80167400000005</v>
      </c>
      <c r="M4" s="425">
        <v>24</v>
      </c>
      <c r="N4" s="426">
        <v>21</v>
      </c>
      <c r="O4" s="426">
        <v>17</v>
      </c>
      <c r="P4" s="426">
        <v>17</v>
      </c>
      <c r="Q4" s="426">
        <v>17</v>
      </c>
      <c r="R4" s="426">
        <v>17</v>
      </c>
      <c r="S4" s="426">
        <v>16</v>
      </c>
      <c r="T4" s="426">
        <v>16</v>
      </c>
      <c r="U4" s="426">
        <v>16</v>
      </c>
      <c r="V4" s="426">
        <v>16</v>
      </c>
      <c r="W4" s="426">
        <v>16</v>
      </c>
    </row>
    <row r="5" spans="1:23" ht="17.45" customHeight="1" outlineLevel="1">
      <c r="A5" s="427" t="s">
        <v>191</v>
      </c>
      <c r="B5" s="428">
        <v>-1271.2926679300001</v>
      </c>
      <c r="C5" s="429">
        <v>-217.19840537862495</v>
      </c>
      <c r="D5" s="429">
        <v>-551.20216965396503</v>
      </c>
      <c r="E5" s="429">
        <v>1586.6355764499999</v>
      </c>
      <c r="F5" s="429">
        <v>-571.91654324000001</v>
      </c>
      <c r="G5" s="429">
        <v>2721.9649558450001</v>
      </c>
      <c r="H5" s="429">
        <v>39078.998138149997</v>
      </c>
      <c r="I5" s="429">
        <v>3660.6141231000001</v>
      </c>
      <c r="J5" s="429">
        <v>-3853.0229451999999</v>
      </c>
      <c r="K5" s="429">
        <v>3299.3761709999999</v>
      </c>
      <c r="L5" s="430">
        <v>-1635.7261798</v>
      </c>
      <c r="M5" s="431">
        <v>24</v>
      </c>
      <c r="N5" s="432">
        <v>20</v>
      </c>
      <c r="O5" s="432">
        <v>18</v>
      </c>
      <c r="P5" s="432">
        <v>17</v>
      </c>
      <c r="Q5" s="432">
        <v>17</v>
      </c>
      <c r="R5" s="432">
        <v>17</v>
      </c>
      <c r="S5" s="432">
        <v>16</v>
      </c>
      <c r="T5" s="432">
        <v>16</v>
      </c>
      <c r="U5" s="432">
        <v>16</v>
      </c>
      <c r="V5" s="432">
        <v>16</v>
      </c>
      <c r="W5" s="432">
        <v>16</v>
      </c>
    </row>
    <row r="6" spans="1:23" ht="17.45" customHeight="1" outlineLevel="1">
      <c r="A6" s="427" t="s">
        <v>192</v>
      </c>
      <c r="B6" s="433">
        <v>-977.96942793000017</v>
      </c>
      <c r="C6" s="434">
        <v>-589.85720480087343</v>
      </c>
      <c r="D6" s="434">
        <v>-576.73303783957124</v>
      </c>
      <c r="E6" s="434">
        <v>-1224.3879933149999</v>
      </c>
      <c r="F6" s="434">
        <v>-198.10630061534798</v>
      </c>
      <c r="G6" s="434">
        <v>1946.0811299500001</v>
      </c>
      <c r="H6" s="434">
        <v>17584.613459280001</v>
      </c>
      <c r="I6" s="434">
        <v>0</v>
      </c>
      <c r="J6" s="434">
        <v>1317.0006103000001</v>
      </c>
      <c r="K6" s="434">
        <v>-61.703924800000003</v>
      </c>
      <c r="L6" s="435">
        <v>2444.7100322000001</v>
      </c>
      <c r="M6" s="431">
        <v>24</v>
      </c>
      <c r="N6" s="432">
        <v>19</v>
      </c>
      <c r="O6" s="432">
        <v>17</v>
      </c>
      <c r="P6" s="432">
        <v>17</v>
      </c>
      <c r="Q6" s="432">
        <v>17</v>
      </c>
      <c r="R6" s="432">
        <v>17</v>
      </c>
      <c r="S6" s="432">
        <v>16</v>
      </c>
      <c r="T6" s="432">
        <v>16</v>
      </c>
      <c r="U6" s="432">
        <v>16</v>
      </c>
      <c r="V6" s="432">
        <v>16</v>
      </c>
      <c r="W6" s="432">
        <v>16</v>
      </c>
    </row>
    <row r="7" spans="1:23" ht="17.45" customHeight="1" outlineLevel="1">
      <c r="A7" s="427" t="s">
        <v>193</v>
      </c>
      <c r="B7" s="433">
        <v>-412.81528704897562</v>
      </c>
      <c r="C7" s="434">
        <v>-562.81882641224024</v>
      </c>
      <c r="D7" s="434">
        <v>197.72165213</v>
      </c>
      <c r="E7" s="434">
        <v>1868.19474747</v>
      </c>
      <c r="F7" s="434">
        <v>-579.04195888000004</v>
      </c>
      <c r="G7" s="434">
        <v>431.1301158</v>
      </c>
      <c r="H7" s="434">
        <v>8556.2533323500011</v>
      </c>
      <c r="I7" s="434">
        <v>0</v>
      </c>
      <c r="J7" s="434">
        <v>-1308.2311178</v>
      </c>
      <c r="K7" s="434">
        <v>-1701.2818145000001</v>
      </c>
      <c r="L7" s="435">
        <v>-31655.382313800001</v>
      </c>
      <c r="M7" s="436">
        <v>23</v>
      </c>
      <c r="N7" s="437">
        <v>19</v>
      </c>
      <c r="O7" s="437">
        <v>18</v>
      </c>
      <c r="P7" s="437">
        <v>17</v>
      </c>
      <c r="Q7" s="437">
        <v>17</v>
      </c>
      <c r="R7" s="437">
        <v>17</v>
      </c>
      <c r="S7" s="437">
        <v>16</v>
      </c>
      <c r="T7" s="437">
        <v>16</v>
      </c>
      <c r="U7" s="437">
        <v>16</v>
      </c>
      <c r="V7" s="437">
        <v>16</v>
      </c>
      <c r="W7" s="437">
        <v>16</v>
      </c>
    </row>
    <row r="8" spans="1:23" ht="17.45" customHeight="1" outlineLevel="1">
      <c r="A8" s="427" t="s">
        <v>194</v>
      </c>
      <c r="B8" s="433">
        <v>839.77184049658422</v>
      </c>
      <c r="C8" s="434">
        <v>-99.109504320929531</v>
      </c>
      <c r="D8" s="434">
        <v>80.281832449999996</v>
      </c>
      <c r="E8" s="434">
        <v>407.2953321</v>
      </c>
      <c r="F8" s="434">
        <v>-464.30462751499999</v>
      </c>
      <c r="G8" s="434">
        <v>2014.52915601</v>
      </c>
      <c r="H8" s="434">
        <v>-14682.750501099999</v>
      </c>
      <c r="I8" s="434">
        <v>0</v>
      </c>
      <c r="J8" s="434">
        <v>650.84930139999994</v>
      </c>
      <c r="K8" s="434">
        <v>-4095.8911082</v>
      </c>
      <c r="L8" s="435">
        <v>735.68860089999998</v>
      </c>
      <c r="M8" s="436">
        <v>23</v>
      </c>
      <c r="N8" s="437">
        <v>16</v>
      </c>
      <c r="O8" s="437">
        <v>18</v>
      </c>
      <c r="P8" s="437">
        <v>17</v>
      </c>
      <c r="Q8" s="437">
        <v>17</v>
      </c>
      <c r="R8" s="437">
        <v>17</v>
      </c>
      <c r="S8" s="437">
        <v>16</v>
      </c>
      <c r="T8" s="437">
        <v>16</v>
      </c>
      <c r="U8" s="437">
        <v>16</v>
      </c>
      <c r="V8" s="437">
        <v>16</v>
      </c>
      <c r="W8" s="437">
        <v>16</v>
      </c>
    </row>
    <row r="9" spans="1:23" ht="17.45" customHeight="1" outlineLevel="1">
      <c r="A9" s="427" t="s">
        <v>195</v>
      </c>
      <c r="B9" s="433">
        <v>-1626.2528777699331</v>
      </c>
      <c r="C9" s="434">
        <v>-118.43</v>
      </c>
      <c r="D9" s="434">
        <v>625.56772004000004</v>
      </c>
      <c r="E9" s="434">
        <v>494.61597842999998</v>
      </c>
      <c r="F9" s="434">
        <v>-494.03855000999999</v>
      </c>
      <c r="G9" s="434">
        <v>-664.02583539</v>
      </c>
      <c r="H9" s="434">
        <v>-3430.9915875000002</v>
      </c>
      <c r="I9" s="434">
        <v>0</v>
      </c>
      <c r="J9" s="434">
        <v>-1859.9478177999999</v>
      </c>
      <c r="K9" s="434">
        <v>63437.437259999999</v>
      </c>
      <c r="L9" s="435">
        <v>-35704.909731799999</v>
      </c>
      <c r="M9" s="436">
        <v>24</v>
      </c>
      <c r="N9" s="437">
        <v>16</v>
      </c>
      <c r="O9" s="437">
        <v>18</v>
      </c>
      <c r="P9" s="437">
        <v>17</v>
      </c>
      <c r="Q9" s="437">
        <v>17</v>
      </c>
      <c r="R9" s="437">
        <v>17</v>
      </c>
      <c r="S9" s="437">
        <v>16</v>
      </c>
      <c r="T9" s="437">
        <v>16</v>
      </c>
      <c r="U9" s="437">
        <v>16</v>
      </c>
      <c r="V9" s="437">
        <v>16</v>
      </c>
      <c r="W9" s="437">
        <v>16</v>
      </c>
    </row>
    <row r="10" spans="1:23" ht="17.45" customHeight="1" outlineLevel="1">
      <c r="A10" s="427" t="s">
        <v>196</v>
      </c>
      <c r="B10" s="433">
        <v>-766.7569197447126</v>
      </c>
      <c r="C10" s="434">
        <v>518.72252880659721</v>
      </c>
      <c r="D10" s="434">
        <v>1545.9942526</v>
      </c>
      <c r="E10" s="434">
        <v>207.26159415000001</v>
      </c>
      <c r="F10" s="434">
        <v>506.35533479999998</v>
      </c>
      <c r="G10" s="434">
        <v>4118.16189184</v>
      </c>
      <c r="H10" s="434">
        <v>4815.1892170649999</v>
      </c>
      <c r="I10" s="434">
        <v>0</v>
      </c>
      <c r="J10" s="434">
        <v>-327.72332</v>
      </c>
      <c r="K10" s="434">
        <v>8960.2001634000007</v>
      </c>
      <c r="L10" s="435">
        <v>1972.0156887000001</v>
      </c>
      <c r="M10" s="436">
        <v>23</v>
      </c>
      <c r="N10" s="437">
        <v>18</v>
      </c>
      <c r="O10" s="437">
        <v>18</v>
      </c>
      <c r="P10" s="437">
        <v>17</v>
      </c>
      <c r="Q10" s="437">
        <v>17</v>
      </c>
      <c r="R10" s="437">
        <v>17</v>
      </c>
      <c r="S10" s="437">
        <v>16</v>
      </c>
      <c r="T10" s="437">
        <v>16</v>
      </c>
      <c r="U10" s="437">
        <v>16</v>
      </c>
      <c r="V10" s="437">
        <v>16</v>
      </c>
      <c r="W10" s="437">
        <v>16</v>
      </c>
    </row>
    <row r="11" spans="1:23" ht="17.45" customHeight="1" outlineLevel="1">
      <c r="A11" s="427" t="s">
        <v>197</v>
      </c>
      <c r="B11" s="433">
        <v>-175.91443964985166</v>
      </c>
      <c r="C11" s="434">
        <v>634.20826215995828</v>
      </c>
      <c r="D11" s="434">
        <v>-564.22174462999999</v>
      </c>
      <c r="E11" s="434">
        <v>-776.57719488999999</v>
      </c>
      <c r="F11" s="434">
        <v>-766.56884938999997</v>
      </c>
      <c r="G11" s="434">
        <v>3141.082437515</v>
      </c>
      <c r="H11" s="434">
        <v>5272.7935131000004</v>
      </c>
      <c r="I11" s="434">
        <v>-0.14483559999999099</v>
      </c>
      <c r="J11" s="434">
        <v>1144.3504054</v>
      </c>
      <c r="K11" s="434">
        <v>-2156.3493549999998</v>
      </c>
      <c r="L11" s="435">
        <v>1183.2328752000001</v>
      </c>
      <c r="M11" s="436">
        <v>20</v>
      </c>
      <c r="N11" s="437">
        <v>18</v>
      </c>
      <c r="O11" s="437">
        <v>18</v>
      </c>
      <c r="P11" s="437">
        <v>17</v>
      </c>
      <c r="Q11" s="437">
        <v>17</v>
      </c>
      <c r="R11" s="437">
        <v>16</v>
      </c>
      <c r="S11" s="437">
        <v>16</v>
      </c>
      <c r="T11" s="437">
        <v>16</v>
      </c>
      <c r="U11" s="437">
        <v>16</v>
      </c>
      <c r="V11" s="437">
        <v>16</v>
      </c>
      <c r="W11" s="437">
        <v>16</v>
      </c>
    </row>
    <row r="12" spans="1:23" ht="17.45" customHeight="1" outlineLevel="1">
      <c r="A12" s="427" t="s">
        <v>198</v>
      </c>
      <c r="B12" s="433">
        <v>-519.79690696801424</v>
      </c>
      <c r="C12" s="434">
        <v>-177.36410713108774</v>
      </c>
      <c r="D12" s="434">
        <v>1554.7161294099999</v>
      </c>
      <c r="E12" s="434">
        <v>-962.32864698000003</v>
      </c>
      <c r="F12" s="434">
        <v>311.16771783000002</v>
      </c>
      <c r="G12" s="434">
        <v>1590.0182899199999</v>
      </c>
      <c r="H12" s="434">
        <v>-4323.7313412000003</v>
      </c>
      <c r="I12" s="434">
        <v>-2.0467236</v>
      </c>
      <c r="J12" s="434">
        <v>-134.31107230000001</v>
      </c>
      <c r="K12" s="434">
        <v>3510.0137731999998</v>
      </c>
      <c r="L12" s="435">
        <v>1691.7452055000001</v>
      </c>
      <c r="M12" s="436">
        <v>21</v>
      </c>
      <c r="N12" s="437">
        <v>18</v>
      </c>
      <c r="O12" s="437">
        <v>18</v>
      </c>
      <c r="P12" s="437">
        <v>17</v>
      </c>
      <c r="Q12" s="437">
        <v>17</v>
      </c>
      <c r="R12" s="437">
        <v>16</v>
      </c>
      <c r="S12" s="437">
        <v>16</v>
      </c>
      <c r="T12" s="437">
        <v>16</v>
      </c>
      <c r="U12" s="437">
        <v>16</v>
      </c>
      <c r="V12" s="437">
        <v>16</v>
      </c>
      <c r="W12" s="437">
        <v>16</v>
      </c>
    </row>
    <row r="13" spans="1:23" ht="17.45" customHeight="1" outlineLevel="1">
      <c r="A13" s="438" t="s">
        <v>199</v>
      </c>
      <c r="B13" s="433">
        <v>-284.59767997462956</v>
      </c>
      <c r="C13" s="434">
        <v>167.03316855708582</v>
      </c>
      <c r="D13" s="434">
        <v>1098.91831318</v>
      </c>
      <c r="E13" s="434">
        <v>459.55398723000002</v>
      </c>
      <c r="F13" s="434">
        <v>-415.37075584000002</v>
      </c>
      <c r="G13" s="434">
        <v>2925.69330042</v>
      </c>
      <c r="H13" s="434">
        <v>-1437.0416892000001</v>
      </c>
      <c r="I13" s="434">
        <v>-14565.5017142</v>
      </c>
      <c r="J13" s="434">
        <v>-4821.8779260000001</v>
      </c>
      <c r="K13" s="434">
        <v>3426.4276774</v>
      </c>
      <c r="L13" s="435">
        <v>-1785.3503209</v>
      </c>
      <c r="M13" s="436">
        <v>24</v>
      </c>
      <c r="N13" s="437">
        <v>19</v>
      </c>
      <c r="O13" s="437">
        <v>17</v>
      </c>
      <c r="P13" s="437">
        <v>17</v>
      </c>
      <c r="Q13" s="437">
        <v>17</v>
      </c>
      <c r="R13" s="437">
        <v>16</v>
      </c>
      <c r="S13" s="437">
        <v>16</v>
      </c>
      <c r="T13" s="437">
        <v>16</v>
      </c>
      <c r="U13" s="437">
        <v>16</v>
      </c>
      <c r="V13" s="437">
        <v>16</v>
      </c>
      <c r="W13" s="437">
        <v>16</v>
      </c>
    </row>
    <row r="14" spans="1:23" ht="17.45" customHeight="1" outlineLevel="1">
      <c r="A14" s="439" t="s">
        <v>200</v>
      </c>
      <c r="B14" s="433">
        <v>24.137752253103656</v>
      </c>
      <c r="C14" s="434">
        <v>-514.84731989521515</v>
      </c>
      <c r="D14" s="434">
        <v>-1250.6450334000001</v>
      </c>
      <c r="E14" s="434">
        <v>-121.09954801000001</v>
      </c>
      <c r="F14" s="434">
        <v>-255.90286028</v>
      </c>
      <c r="G14" s="434">
        <v>777.85522281999999</v>
      </c>
      <c r="H14" s="434">
        <v>1726.8226711</v>
      </c>
      <c r="I14" s="434">
        <v>-2128.834327</v>
      </c>
      <c r="J14" s="434">
        <v>525.34824279999998</v>
      </c>
      <c r="K14" s="434">
        <v>185.68798000000001</v>
      </c>
      <c r="L14" s="435">
        <v>1067.2762244</v>
      </c>
      <c r="M14" s="436">
        <v>23</v>
      </c>
      <c r="N14" s="437">
        <v>18</v>
      </c>
      <c r="O14" s="437">
        <v>17</v>
      </c>
      <c r="P14" s="437">
        <v>17</v>
      </c>
      <c r="Q14" s="437">
        <v>17</v>
      </c>
      <c r="R14" s="437">
        <v>16</v>
      </c>
      <c r="S14" s="437">
        <v>16</v>
      </c>
      <c r="T14" s="437">
        <v>16</v>
      </c>
      <c r="U14" s="437">
        <v>16</v>
      </c>
      <c r="V14" s="437">
        <v>16</v>
      </c>
      <c r="W14" s="437">
        <v>16</v>
      </c>
    </row>
    <row r="15" spans="1:23" ht="17.45" customHeight="1" outlineLevel="1">
      <c r="A15" s="440" t="s">
        <v>201</v>
      </c>
      <c r="B15" s="441">
        <v>175.05763793162339</v>
      </c>
      <c r="C15" s="442">
        <v>-617.65089120987057</v>
      </c>
      <c r="D15" s="442">
        <v>314.24897535000002</v>
      </c>
      <c r="E15" s="442">
        <v>-679.65997170000003</v>
      </c>
      <c r="F15" s="442">
        <v>-1545.7239910200001</v>
      </c>
      <c r="G15" s="442">
        <v>224.61841526000001</v>
      </c>
      <c r="H15" s="442">
        <v>-114.552533400001</v>
      </c>
      <c r="I15" s="442">
        <v>-11022.038925999999</v>
      </c>
      <c r="J15" s="442">
        <v>8.0967528000000009</v>
      </c>
      <c r="K15" s="442">
        <v>-7070.9257266000004</v>
      </c>
      <c r="L15" s="443">
        <v>3550.6849514</v>
      </c>
      <c r="M15" s="444">
        <v>21</v>
      </c>
      <c r="N15" s="445">
        <v>17</v>
      </c>
      <c r="O15" s="445">
        <v>17</v>
      </c>
      <c r="P15" s="445">
        <v>17</v>
      </c>
      <c r="Q15" s="445">
        <v>17</v>
      </c>
      <c r="R15" s="445">
        <v>16</v>
      </c>
      <c r="S15" s="445">
        <v>16</v>
      </c>
      <c r="T15" s="445">
        <v>16</v>
      </c>
      <c r="U15" s="445">
        <v>16</v>
      </c>
      <c r="V15" s="445">
        <v>16</v>
      </c>
      <c r="W15" s="445">
        <v>16</v>
      </c>
    </row>
    <row r="16" spans="1:23" ht="17.45" customHeight="1" thickBot="1">
      <c r="A16" s="446" t="s">
        <v>162</v>
      </c>
      <c r="B16" s="447">
        <v>-4316.4786043248059</v>
      </c>
      <c r="C16" s="448">
        <v>-1696.5782321847842</v>
      </c>
      <c r="D16" s="448">
        <v>2178.7741859592284</v>
      </c>
      <c r="E16" s="448">
        <v>3042.4706594950003</v>
      </c>
      <c r="F16" s="449">
        <v>-5787.0810631553486</v>
      </c>
      <c r="G16" s="449">
        <v>17959.086102000001</v>
      </c>
      <c r="H16" s="449">
        <v>56915.886551184994</v>
      </c>
      <c r="I16" s="449">
        <v>-25477.7499474</v>
      </c>
      <c r="J16" s="449">
        <v>-14864.781274700001</v>
      </c>
      <c r="K16" s="449">
        <v>61810.90754800001</v>
      </c>
      <c r="L16" s="449">
        <f t="shared" ref="L16" si="0">SUM(L4:L15)</f>
        <v>-58965.816641999991</v>
      </c>
      <c r="M16" s="450">
        <v>22.833333333333332</v>
      </c>
      <c r="N16" s="451">
        <v>18.25</v>
      </c>
      <c r="O16" s="451">
        <v>17.583333333333332</v>
      </c>
      <c r="P16" s="451">
        <v>17</v>
      </c>
      <c r="Q16" s="451">
        <v>17.583333333333332</v>
      </c>
      <c r="R16" s="451">
        <v>16.583333333333332</v>
      </c>
      <c r="S16" s="451">
        <v>16</v>
      </c>
      <c r="T16" s="451">
        <v>16</v>
      </c>
      <c r="U16" s="451">
        <v>16</v>
      </c>
      <c r="V16" s="451">
        <v>16</v>
      </c>
      <c r="W16" s="451">
        <f>AVERAGE(W4:W15)</f>
        <v>16</v>
      </c>
    </row>
    <row r="17" spans="1:23">
      <c r="A17" s="452" t="s">
        <v>202</v>
      </c>
      <c r="B17" s="453"/>
      <c r="C17" s="454">
        <f>C16/B16-1</f>
        <v>-0.60695317000183135</v>
      </c>
      <c r="D17" s="455">
        <f>D16/C16-1</f>
        <v>-2.2842167514748155</v>
      </c>
      <c r="E17" s="455">
        <f>E16/D16-1</f>
        <v>0.39641394647583472</v>
      </c>
      <c r="F17" s="455">
        <f t="shared" ref="F17:H17" si="1">F16/E16-1</f>
        <v>-2.9020992183096048</v>
      </c>
      <c r="G17" s="455">
        <f>G16/F16-1</f>
        <v>-4.1033064693598718</v>
      </c>
      <c r="H17" s="454">
        <f t="shared" si="1"/>
        <v>2.1691972647119608</v>
      </c>
      <c r="I17" s="455">
        <f>I16/H16-1</f>
        <v>-1.4476386381944102</v>
      </c>
      <c r="J17" s="455">
        <f t="shared" ref="J17:L17" si="2">J16/I16-1</f>
        <v>-0.41655831832131829</v>
      </c>
      <c r="K17" s="454">
        <f t="shared" si="2"/>
        <v>-5.1582117089877917</v>
      </c>
      <c r="L17" s="455">
        <f t="shared" si="2"/>
        <v>-1.9539710543193265</v>
      </c>
      <c r="M17" s="456"/>
      <c r="N17" s="456">
        <f>N16/M16-1</f>
        <v>-0.20072992700729919</v>
      </c>
      <c r="O17" s="456">
        <f t="shared" ref="O17:W17" si="3">O16/N16-1</f>
        <v>-3.6529680365296913E-2</v>
      </c>
      <c r="P17" s="456">
        <f t="shared" si="3"/>
        <v>-3.3175355450236865E-2</v>
      </c>
      <c r="Q17" s="456">
        <f t="shared" si="3"/>
        <v>3.4313725490195957E-2</v>
      </c>
      <c r="R17" s="456">
        <f t="shared" si="3"/>
        <v>-5.6872037914691975E-2</v>
      </c>
      <c r="S17" s="456">
        <f t="shared" si="3"/>
        <v>-3.5175879396984855E-2</v>
      </c>
      <c r="T17" s="456">
        <f t="shared" si="3"/>
        <v>0</v>
      </c>
      <c r="U17" s="456">
        <f t="shared" si="3"/>
        <v>0</v>
      </c>
      <c r="V17" s="456">
        <f t="shared" si="3"/>
        <v>0</v>
      </c>
      <c r="W17" s="456">
        <f t="shared" si="3"/>
        <v>0</v>
      </c>
    </row>
    <row r="18" spans="1:23" ht="18.75" customHeight="1">
      <c r="A18" s="452" t="s">
        <v>203</v>
      </c>
      <c r="B18" s="453"/>
      <c r="C18" s="454"/>
      <c r="D18" s="455"/>
      <c r="E18" s="455"/>
      <c r="F18" s="455"/>
      <c r="G18" s="455"/>
      <c r="H18" s="455"/>
      <c r="I18" s="455"/>
      <c r="J18" s="454"/>
      <c r="K18" s="455"/>
      <c r="L18" s="457"/>
      <c r="M18" s="456"/>
      <c r="N18" s="456"/>
      <c r="O18" s="456"/>
      <c r="P18" s="456"/>
      <c r="Q18" s="456"/>
      <c r="R18" s="456"/>
      <c r="S18" s="456"/>
      <c r="T18" s="456"/>
      <c r="U18" s="456"/>
      <c r="V18" s="456"/>
      <c r="W18" s="456"/>
    </row>
    <row r="19" spans="1:23" ht="18" customHeight="1">
      <c r="A19" s="18"/>
      <c r="B19" s="6"/>
      <c r="C19" s="6"/>
      <c r="D19" s="6"/>
      <c r="E19" s="6"/>
      <c r="F19" s="6"/>
      <c r="G19" s="6"/>
      <c r="H19" s="6"/>
      <c r="I19" s="6"/>
      <c r="J19" s="25"/>
      <c r="K19" s="25"/>
      <c r="L19" s="25"/>
      <c r="M19" s="18"/>
      <c r="N19" s="18"/>
      <c r="O19" s="18"/>
      <c r="P19" s="19"/>
      <c r="R19" s="6"/>
      <c r="S19" s="25"/>
      <c r="T19" s="19"/>
      <c r="U19" s="19"/>
    </row>
    <row r="20" spans="1:23" ht="42" customHeight="1" thickBot="1">
      <c r="A20" s="587" t="s">
        <v>210</v>
      </c>
      <c r="B20" s="587"/>
      <c r="C20" s="587"/>
      <c r="D20" s="587"/>
      <c r="E20" s="587"/>
      <c r="F20" s="587"/>
      <c r="G20" s="587"/>
      <c r="H20" s="587"/>
      <c r="I20" s="587"/>
      <c r="J20" s="587"/>
      <c r="K20" s="587"/>
      <c r="L20" s="587"/>
      <c r="M20" s="587"/>
      <c r="N20" s="587"/>
      <c r="O20" s="587"/>
      <c r="P20" s="587"/>
      <c r="Q20" s="587"/>
      <c r="R20" s="587"/>
      <c r="S20" s="587"/>
      <c r="T20" s="587"/>
      <c r="U20" s="587"/>
      <c r="V20" s="587"/>
      <c r="W20" s="587"/>
    </row>
    <row r="21" spans="1:23" ht="59.45" customHeight="1" outlineLevel="1" thickBot="1">
      <c r="A21" s="577" t="s">
        <v>32</v>
      </c>
      <c r="B21" s="579" t="s">
        <v>204</v>
      </c>
      <c r="C21" s="580"/>
      <c r="D21" s="580"/>
      <c r="E21" s="580"/>
      <c r="F21" s="580"/>
      <c r="G21" s="580"/>
      <c r="H21" s="580"/>
      <c r="I21" s="580"/>
      <c r="J21" s="580"/>
      <c r="K21" s="580"/>
      <c r="L21" s="581"/>
      <c r="M21" s="579" t="s">
        <v>205</v>
      </c>
      <c r="N21" s="580"/>
      <c r="O21" s="580"/>
      <c r="P21" s="580"/>
      <c r="Q21" s="580"/>
      <c r="R21" s="580"/>
      <c r="S21" s="580"/>
      <c r="T21" s="580"/>
      <c r="U21" s="580"/>
      <c r="V21" s="580"/>
      <c r="W21" s="580"/>
    </row>
    <row r="22" spans="1:23" ht="18.75" customHeight="1" outlineLevel="1" thickBot="1">
      <c r="A22" s="578"/>
      <c r="B22" s="419">
        <f t="shared" ref="B22:W22" si="4">B3</f>
        <v>2015</v>
      </c>
      <c r="C22" s="13">
        <f t="shared" si="4"/>
        <v>2016</v>
      </c>
      <c r="D22" s="13">
        <f t="shared" si="4"/>
        <v>2017</v>
      </c>
      <c r="E22" s="13">
        <f t="shared" si="4"/>
        <v>2018</v>
      </c>
      <c r="F22" s="420">
        <f t="shared" si="4"/>
        <v>2019</v>
      </c>
      <c r="G22" s="420">
        <f t="shared" si="4"/>
        <v>2020</v>
      </c>
      <c r="H22" s="420">
        <f t="shared" si="4"/>
        <v>2021</v>
      </c>
      <c r="I22" s="420" t="str">
        <f t="shared" si="4"/>
        <v>2022**</v>
      </c>
      <c r="J22" s="420">
        <f t="shared" si="4"/>
        <v>2023</v>
      </c>
      <c r="K22" s="394">
        <f t="shared" si="4"/>
        <v>2024</v>
      </c>
      <c r="L22" s="394">
        <f t="shared" si="4"/>
        <v>2025</v>
      </c>
      <c r="M22" s="13">
        <f t="shared" si="4"/>
        <v>2015</v>
      </c>
      <c r="N22" s="13">
        <f t="shared" si="4"/>
        <v>2016</v>
      </c>
      <c r="O22" s="13">
        <f t="shared" si="4"/>
        <v>2017</v>
      </c>
      <c r="P22" s="394">
        <f t="shared" si="4"/>
        <v>2018</v>
      </c>
      <c r="Q22" s="394">
        <f t="shared" si="4"/>
        <v>2019</v>
      </c>
      <c r="R22" s="394">
        <f t="shared" si="4"/>
        <v>2020</v>
      </c>
      <c r="S22" s="394">
        <f t="shared" si="4"/>
        <v>2021</v>
      </c>
      <c r="T22" s="394" t="str">
        <f t="shared" si="4"/>
        <v>2022**</v>
      </c>
      <c r="U22" s="394">
        <f t="shared" si="4"/>
        <v>2023</v>
      </c>
      <c r="V22" s="394">
        <f t="shared" si="4"/>
        <v>2024</v>
      </c>
      <c r="W22" s="394">
        <f t="shared" si="4"/>
        <v>2025</v>
      </c>
    </row>
    <row r="23" spans="1:23" ht="18.75" customHeight="1" outlineLevel="1">
      <c r="A23" s="458" t="s">
        <v>206</v>
      </c>
      <c r="B23" s="459">
        <f t="shared" ref="B23:H23" si="5">SUM(B4:B6)</f>
        <v>-1569.3117238500004</v>
      </c>
      <c r="C23" s="423">
        <f t="shared" si="5"/>
        <v>-926.32154273908213</v>
      </c>
      <c r="D23" s="423">
        <f t="shared" si="5"/>
        <v>-1423.8079111707714</v>
      </c>
      <c r="E23" s="423">
        <f t="shared" si="5"/>
        <v>2145.2143816950002</v>
      </c>
      <c r="F23" s="423">
        <f t="shared" si="5"/>
        <v>-2083.6525228503479</v>
      </c>
      <c r="G23" s="423">
        <f t="shared" si="5"/>
        <v>3400.0231078050001</v>
      </c>
      <c r="H23" s="423">
        <f t="shared" si="5"/>
        <v>60533.895469969997</v>
      </c>
      <c r="I23" s="423">
        <f>SUM(I4:I6)</f>
        <v>2240.8165790000003</v>
      </c>
      <c r="J23" s="423">
        <f>SUM(J4:J6)</f>
        <v>-8741.3347231999996</v>
      </c>
      <c r="K23" s="423">
        <f>SUM(K4:K6)</f>
        <v>-2684.4113017</v>
      </c>
      <c r="L23" s="460">
        <f>SUM(L4:L6)</f>
        <v>-20.817821600000116</v>
      </c>
      <c r="M23" s="461">
        <f t="shared" ref="M23:S23" si="6">B23</f>
        <v>-1569.3117238500004</v>
      </c>
      <c r="N23" s="462">
        <f t="shared" si="6"/>
        <v>-926.32154273908213</v>
      </c>
      <c r="O23" s="462">
        <f t="shared" si="6"/>
        <v>-1423.8079111707714</v>
      </c>
      <c r="P23" s="462">
        <f t="shared" si="6"/>
        <v>2145.2143816950002</v>
      </c>
      <c r="Q23" s="463">
        <f t="shared" si="6"/>
        <v>-2083.6525228503479</v>
      </c>
      <c r="R23" s="463">
        <f t="shared" si="6"/>
        <v>3400.0231078050001</v>
      </c>
      <c r="S23" s="463">
        <f t="shared" si="6"/>
        <v>60533.895469969997</v>
      </c>
      <c r="T23" s="463">
        <v>2145.2143816950002</v>
      </c>
      <c r="U23" s="463">
        <f>J23</f>
        <v>-8741.3347231999996</v>
      </c>
      <c r="V23" s="463">
        <f>K23</f>
        <v>-2684.4113017</v>
      </c>
      <c r="W23" s="463">
        <f>L23</f>
        <v>-20.817821600000116</v>
      </c>
    </row>
    <row r="24" spans="1:23" ht="18.75" customHeight="1" outlineLevel="1">
      <c r="A24" s="464" t="s">
        <v>207</v>
      </c>
      <c r="B24" s="465">
        <f t="shared" ref="B24:H24" si="7">SUM(B7:B9)</f>
        <v>-1199.2963243223244</v>
      </c>
      <c r="C24" s="429">
        <f t="shared" si="7"/>
        <v>-780.35833073316985</v>
      </c>
      <c r="D24" s="429">
        <f t="shared" si="7"/>
        <v>903.57120462</v>
      </c>
      <c r="E24" s="429">
        <f t="shared" si="7"/>
        <v>2770.1060579999998</v>
      </c>
      <c r="F24" s="429">
        <f t="shared" si="7"/>
        <v>-1537.3851364050001</v>
      </c>
      <c r="G24" s="429">
        <f t="shared" si="7"/>
        <v>1781.6334364200002</v>
      </c>
      <c r="H24" s="429">
        <f t="shared" si="7"/>
        <v>-9557.4887562499989</v>
      </c>
      <c r="I24" s="429">
        <f>SUM(I7:I9)</f>
        <v>0</v>
      </c>
      <c r="J24" s="429">
        <f>SUM(J7:J9)</f>
        <v>-2517.3296341999999</v>
      </c>
      <c r="K24" s="429">
        <f>SUM(K7:K9)</f>
        <v>57640.264337300003</v>
      </c>
      <c r="L24" s="466">
        <f>SUM(L7:L9)</f>
        <v>-66624.603444699998</v>
      </c>
      <c r="M24" s="467">
        <f t="shared" ref="M24:S24" si="8">SUM(B23:B24)</f>
        <v>-2768.6080481723247</v>
      </c>
      <c r="N24" s="468">
        <f t="shared" si="8"/>
        <v>-1706.679873472252</v>
      </c>
      <c r="O24" s="469">
        <f t="shared" si="8"/>
        <v>-520.23670655077137</v>
      </c>
      <c r="P24" s="469">
        <f t="shared" si="8"/>
        <v>4915.3204396950005</v>
      </c>
      <c r="Q24" s="470">
        <f t="shared" si="8"/>
        <v>-3621.037659255348</v>
      </c>
      <c r="R24" s="470">
        <f t="shared" si="8"/>
        <v>5181.6565442250003</v>
      </c>
      <c r="S24" s="470">
        <f t="shared" si="8"/>
        <v>50976.406713719996</v>
      </c>
      <c r="T24" s="470">
        <v>4915.3204396950005</v>
      </c>
      <c r="U24" s="470">
        <f>SUM(J23:J24)</f>
        <v>-11258.664357399999</v>
      </c>
      <c r="V24" s="470">
        <f>SUM(K23:K24)</f>
        <v>54955.853035600005</v>
      </c>
      <c r="W24" s="470">
        <f>SUM(L23:L24)</f>
        <v>-66645.421266299993</v>
      </c>
    </row>
    <row r="25" spans="1:23" ht="18.75" customHeight="1" outlineLevel="1">
      <c r="A25" s="464" t="s">
        <v>208</v>
      </c>
      <c r="B25" s="465">
        <f t="shared" ref="B25:H25" si="9">SUM(B10:B12)</f>
        <v>-1462.4682663625786</v>
      </c>
      <c r="C25" s="434">
        <f t="shared" si="9"/>
        <v>975.56668383546764</v>
      </c>
      <c r="D25" s="434">
        <f t="shared" si="9"/>
        <v>2536.48863738</v>
      </c>
      <c r="E25" s="434">
        <f t="shared" si="9"/>
        <v>-1531.6442477200001</v>
      </c>
      <c r="F25" s="434">
        <f t="shared" si="9"/>
        <v>50.954203240000027</v>
      </c>
      <c r="G25" s="434">
        <f t="shared" si="9"/>
        <v>8849.2626192749995</v>
      </c>
      <c r="H25" s="434">
        <f t="shared" si="9"/>
        <v>5764.2513889649999</v>
      </c>
      <c r="I25" s="434">
        <f>SUM(I10:I12)</f>
        <v>-2.191559199999991</v>
      </c>
      <c r="J25" s="434">
        <f>SUM(J10:J12)</f>
        <v>682.31601309999996</v>
      </c>
      <c r="K25" s="434">
        <f>SUM(K10:K12)</f>
        <v>10313.864581600001</v>
      </c>
      <c r="L25" s="466">
        <f>SUM(L10:L12)</f>
        <v>4846.9937694</v>
      </c>
      <c r="M25" s="467">
        <f t="shared" ref="M25:S25" si="10">SUM(B23:B25)</f>
        <v>-4231.0763145349028</v>
      </c>
      <c r="N25" s="471">
        <f t="shared" si="10"/>
        <v>-731.11318963678434</v>
      </c>
      <c r="O25" s="472">
        <f t="shared" si="10"/>
        <v>2016.2519308292285</v>
      </c>
      <c r="P25" s="472">
        <f t="shared" si="10"/>
        <v>3383.6761919750006</v>
      </c>
      <c r="Q25" s="473">
        <f t="shared" si="10"/>
        <v>-3570.083456015348</v>
      </c>
      <c r="R25" s="473">
        <f t="shared" si="10"/>
        <v>14030.919163499999</v>
      </c>
      <c r="S25" s="473">
        <f t="shared" si="10"/>
        <v>56740.658102684996</v>
      </c>
      <c r="T25" s="473">
        <v>3383.6761919750006</v>
      </c>
      <c r="U25" s="473">
        <f>SUM(J23:J25)</f>
        <v>-10576.348344299999</v>
      </c>
      <c r="V25" s="473">
        <f>SUM(K23:K25)</f>
        <v>65269.717617200004</v>
      </c>
      <c r="W25" s="473">
        <f>SUM(L23:L25)</f>
        <v>-61798.427496899996</v>
      </c>
    </row>
    <row r="26" spans="1:23" ht="18.75" customHeight="1" outlineLevel="1" thickBot="1">
      <c r="A26" s="474" t="s">
        <v>209</v>
      </c>
      <c r="B26" s="475">
        <f t="shared" ref="B26:H26" si="11">SUM(B13:B15)</f>
        <v>-85.402289789902511</v>
      </c>
      <c r="C26" s="476">
        <f t="shared" si="11"/>
        <v>-965.46504254799993</v>
      </c>
      <c r="D26" s="476">
        <f t="shared" si="11"/>
        <v>162.52225512999996</v>
      </c>
      <c r="E26" s="476">
        <f t="shared" si="11"/>
        <v>-341.20553247999999</v>
      </c>
      <c r="F26" s="476">
        <f t="shared" si="11"/>
        <v>-2216.9976071400001</v>
      </c>
      <c r="G26" s="476">
        <f t="shared" si="11"/>
        <v>3928.1669385</v>
      </c>
      <c r="H26" s="476">
        <f t="shared" si="11"/>
        <v>175.22844849999893</v>
      </c>
      <c r="I26" s="476">
        <f>SUM(I13:I15)</f>
        <v>-27716.374967199998</v>
      </c>
      <c r="J26" s="476">
        <f>SUM(J13:J15)</f>
        <v>-4288.4329304000003</v>
      </c>
      <c r="K26" s="476">
        <f>SUM(K13:K15)</f>
        <v>-3458.8100692000003</v>
      </c>
      <c r="L26" s="477">
        <f>SUM(L13:L15)</f>
        <v>2832.6108549</v>
      </c>
      <c r="M26" s="478">
        <f t="shared" ref="M26:S26" si="12">SUM(B23:B26)</f>
        <v>-4316.478604324805</v>
      </c>
      <c r="N26" s="479">
        <f t="shared" si="12"/>
        <v>-1696.5782321847842</v>
      </c>
      <c r="O26" s="479">
        <f t="shared" si="12"/>
        <v>2178.7741859592284</v>
      </c>
      <c r="P26" s="479">
        <f t="shared" si="12"/>
        <v>3042.4706594950007</v>
      </c>
      <c r="Q26" s="480">
        <f t="shared" si="12"/>
        <v>-5787.0810631553486</v>
      </c>
      <c r="R26" s="480">
        <f t="shared" si="12"/>
        <v>17959.086101999997</v>
      </c>
      <c r="S26" s="480">
        <f t="shared" si="12"/>
        <v>56915.886551184994</v>
      </c>
      <c r="T26" s="480">
        <v>3042.4706594950007</v>
      </c>
      <c r="U26" s="480">
        <f>SUM(J23:J26)</f>
        <v>-14864.781274699999</v>
      </c>
      <c r="V26" s="480">
        <f>SUM(K23:K26)</f>
        <v>61810.907548000003</v>
      </c>
      <c r="W26" s="480">
        <f>SUM(L23:L26)</f>
        <v>-58965.816641999998</v>
      </c>
    </row>
    <row r="27" spans="1:23" ht="13.5" outlineLevel="1" thickBot="1">
      <c r="A27" s="582" t="s">
        <v>32</v>
      </c>
    </row>
    <row r="28" spans="1:23" ht="13.5" outlineLevel="1" thickBot="1">
      <c r="A28" s="578"/>
      <c r="K28" s="420">
        <f t="shared" ref="K28:U28" si="13">K22</f>
        <v>2024</v>
      </c>
      <c r="L28" s="420">
        <f t="shared" si="13"/>
        <v>2025</v>
      </c>
      <c r="M28" s="420">
        <f t="shared" si="13"/>
        <v>2015</v>
      </c>
      <c r="N28" s="420">
        <f t="shared" si="13"/>
        <v>2016</v>
      </c>
      <c r="O28" s="420">
        <f t="shared" si="13"/>
        <v>2017</v>
      </c>
      <c r="P28" s="420">
        <f t="shared" si="13"/>
        <v>2018</v>
      </c>
      <c r="Q28" s="420">
        <f t="shared" si="13"/>
        <v>2019</v>
      </c>
      <c r="R28" s="420">
        <f t="shared" si="13"/>
        <v>2020</v>
      </c>
      <c r="S28" s="420">
        <f t="shared" si="13"/>
        <v>2021</v>
      </c>
      <c r="T28" s="420" t="str">
        <f t="shared" si="13"/>
        <v>2022**</v>
      </c>
      <c r="U28" s="420">
        <f t="shared" si="13"/>
        <v>2023</v>
      </c>
      <c r="V28" s="420">
        <f>V22</f>
        <v>2024</v>
      </c>
      <c r="W28" s="420">
        <f>W22</f>
        <v>2025</v>
      </c>
    </row>
    <row r="29" spans="1:23" outlineLevel="1">
      <c r="A29" s="458" t="s">
        <v>206</v>
      </c>
      <c r="K29" s="481">
        <f>K23/1000</f>
        <v>-2.6844113017</v>
      </c>
      <c r="L29" s="481">
        <f>L23/1000</f>
        <v>-2.0817821600000116E-2</v>
      </c>
      <c r="V29" s="481">
        <f>V23/1000</f>
        <v>-2.6844113017</v>
      </c>
      <c r="W29" s="481">
        <f>W23/1000</f>
        <v>-2.0817821600000116E-2</v>
      </c>
    </row>
    <row r="30" spans="1:23" outlineLevel="1">
      <c r="A30" s="464" t="s">
        <v>207</v>
      </c>
      <c r="K30" s="482">
        <f t="shared" ref="K30:L32" si="14">K24/1000</f>
        <v>57.640264337300003</v>
      </c>
      <c r="L30" s="482">
        <f t="shared" si="14"/>
        <v>-66.6246034447</v>
      </c>
      <c r="V30" s="482">
        <f t="shared" ref="V30:W32" si="15">V24/1000</f>
        <v>54.955853035600008</v>
      </c>
      <c r="W30" s="482">
        <f t="shared" si="15"/>
        <v>-66.645421266299991</v>
      </c>
    </row>
    <row r="31" spans="1:23" outlineLevel="1">
      <c r="A31" s="464" t="s">
        <v>208</v>
      </c>
      <c r="K31" s="482">
        <f t="shared" si="14"/>
        <v>10.313864581600001</v>
      </c>
      <c r="L31" s="482">
        <f t="shared" si="14"/>
        <v>4.8469937694</v>
      </c>
      <c r="V31" s="482">
        <f t="shared" si="15"/>
        <v>65.269717617200001</v>
      </c>
      <c r="W31" s="482">
        <f t="shared" si="15"/>
        <v>-61.798427496899997</v>
      </c>
    </row>
    <row r="32" spans="1:23" ht="13.5" outlineLevel="1" thickBot="1">
      <c r="A32" s="474" t="s">
        <v>209</v>
      </c>
      <c r="K32" s="483">
        <f t="shared" si="14"/>
        <v>-3.4588100692000001</v>
      </c>
      <c r="L32" s="483">
        <f t="shared" si="14"/>
        <v>2.8326108549</v>
      </c>
      <c r="V32" s="483">
        <f t="shared" si="15"/>
        <v>61.810907548000003</v>
      </c>
      <c r="W32" s="483">
        <f t="shared" si="15"/>
        <v>-58.965816642</v>
      </c>
    </row>
    <row r="33" spans="1:4" outlineLevel="1"/>
    <row r="34" spans="1:4" outlineLevel="1"/>
    <row r="35" spans="1:4" outlineLevel="1"/>
    <row r="36" spans="1:4" outlineLevel="1">
      <c r="B36" s="484"/>
      <c r="C36" s="484"/>
      <c r="D36" s="484"/>
    </row>
    <row r="37" spans="1:4" outlineLevel="1">
      <c r="B37" s="484"/>
      <c r="C37" s="484"/>
      <c r="D37" s="484"/>
    </row>
    <row r="38" spans="1:4" outlineLevel="1"/>
    <row r="39" spans="1:4" outlineLevel="1"/>
    <row r="40" spans="1:4" outlineLevel="1"/>
    <row r="41" spans="1:4" outlineLevel="1"/>
    <row r="42" spans="1:4" outlineLevel="1"/>
    <row r="44" spans="1:4">
      <c r="A44" s="354"/>
    </row>
  </sheetData>
  <mergeCells count="9">
    <mergeCell ref="A21:A22"/>
    <mergeCell ref="B21:L21"/>
    <mergeCell ref="M21:W21"/>
    <mergeCell ref="A27:A28"/>
    <mergeCell ref="A1:XFD1"/>
    <mergeCell ref="A2:A3"/>
    <mergeCell ref="B2:L2"/>
    <mergeCell ref="M2:W2"/>
    <mergeCell ref="A20:W20"/>
  </mergeCells>
  <conditionalFormatting sqref="B17:B18">
    <cfRule type="cellIs" dxfId="14" priority="11" operator="lessThan">
      <formula>0</formula>
    </cfRule>
  </conditionalFormatting>
  <conditionalFormatting sqref="B4:W16">
    <cfRule type="cellIs" dxfId="13" priority="3" operator="lessThan">
      <formula>0</formula>
    </cfRule>
  </conditionalFormatting>
  <conditionalFormatting sqref="B23:W26">
    <cfRule type="cellIs" dxfId="12" priority="12" operator="lessThan">
      <formula>0</formula>
    </cfRule>
  </conditionalFormatting>
  <conditionalFormatting sqref="V16:W16">
    <cfRule type="cellIs" dxfId="11" priority="1" operator="lessThan">
      <formula>0</formula>
    </cfRule>
  </conditionalFormatting>
  <pageMargins left="0.7" right="0.7" top="0.75" bottom="0.75" header="0.3" footer="0.3"/>
  <pageSetup paperSize="9" orientation="portrait"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sheetPr>
  <dimension ref="A1:XFD99"/>
  <sheetViews>
    <sheetView zoomScaleNormal="100" workbookViewId="0">
      <pane ySplit="1" topLeftCell="A2" activePane="bottomLeft" state="frozen"/>
      <selection sqref="A1:XFD1"/>
      <selection pane="bottomLeft" sqref="A1:XFD1"/>
    </sheetView>
  </sheetViews>
  <sheetFormatPr defaultColWidth="9.140625" defaultRowHeight="12.75" outlineLevelRow="2"/>
  <cols>
    <col min="1" max="1" width="31.42578125" style="1" customWidth="1"/>
    <col min="2" max="10" width="15.42578125" style="1" customWidth="1"/>
    <col min="11" max="12" width="13.7109375" style="1" customWidth="1"/>
    <col min="13" max="13" width="10.140625" style="1" bestFit="1" customWidth="1"/>
    <col min="14" max="14" width="13.7109375" style="1" bestFit="1" customWidth="1"/>
    <col min="15" max="15" width="10" style="1" customWidth="1"/>
    <col min="16" max="16" width="10.140625" style="1" bestFit="1" customWidth="1"/>
    <col min="17" max="17" width="12.85546875" style="1" bestFit="1" customWidth="1"/>
    <col min="18" max="18" width="14.5703125" style="1" customWidth="1"/>
    <col min="19" max="16384" width="9.140625" style="1"/>
  </cols>
  <sheetData>
    <row r="1" spans="1:16384" s="604" customFormat="1" ht="25.15" customHeight="1" thickBot="1">
      <c r="A1" s="603" t="s">
        <v>212</v>
      </c>
      <c r="B1" s="603"/>
      <c r="C1" s="603"/>
      <c r="D1" s="603"/>
      <c r="E1" s="603"/>
      <c r="F1" s="603"/>
      <c r="G1" s="603"/>
      <c r="H1" s="603"/>
      <c r="I1" s="603"/>
      <c r="J1" s="603"/>
      <c r="K1" s="603"/>
      <c r="L1" s="603"/>
      <c r="M1" s="603"/>
      <c r="N1" s="603"/>
      <c r="O1" s="603"/>
      <c r="P1" s="603"/>
      <c r="Q1" s="603"/>
      <c r="R1" s="603"/>
      <c r="S1" s="603"/>
      <c r="T1" s="603"/>
      <c r="U1" s="603"/>
      <c r="V1" s="603"/>
      <c r="W1" s="603"/>
      <c r="X1" s="603"/>
      <c r="Y1" s="603"/>
      <c r="Z1" s="603"/>
      <c r="AA1" s="603"/>
      <c r="AB1" s="603"/>
      <c r="AC1" s="603"/>
      <c r="AD1" s="603"/>
      <c r="AE1" s="603"/>
      <c r="AF1" s="603"/>
      <c r="AG1" s="603"/>
      <c r="AH1" s="603"/>
      <c r="AI1" s="603"/>
      <c r="AJ1" s="603"/>
      <c r="AK1" s="603"/>
      <c r="AL1" s="603"/>
      <c r="AM1" s="603"/>
      <c r="AN1" s="603"/>
      <c r="AO1" s="603"/>
      <c r="AP1" s="603"/>
      <c r="AQ1" s="603"/>
      <c r="AR1" s="603"/>
      <c r="AS1" s="603"/>
      <c r="AT1" s="603"/>
      <c r="AU1" s="603"/>
      <c r="AV1" s="603"/>
      <c r="AW1" s="603"/>
      <c r="AX1" s="603"/>
      <c r="AY1" s="603"/>
      <c r="AZ1" s="603"/>
      <c r="BA1" s="603"/>
      <c r="BB1" s="603"/>
      <c r="BC1" s="603"/>
      <c r="BD1" s="603"/>
      <c r="BE1" s="603"/>
      <c r="BF1" s="603"/>
      <c r="BG1" s="603"/>
      <c r="BH1" s="603"/>
      <c r="BI1" s="603"/>
      <c r="BJ1" s="603"/>
      <c r="BK1" s="603"/>
      <c r="BL1" s="603"/>
      <c r="BM1" s="603"/>
      <c r="BN1" s="603"/>
      <c r="BO1" s="603"/>
      <c r="BP1" s="603"/>
      <c r="BQ1" s="603"/>
      <c r="BR1" s="603"/>
      <c r="BS1" s="603"/>
      <c r="BT1" s="603"/>
      <c r="BU1" s="603"/>
      <c r="BV1" s="603"/>
      <c r="BW1" s="603"/>
      <c r="BX1" s="603"/>
      <c r="BY1" s="603"/>
      <c r="BZ1" s="603"/>
      <c r="CA1" s="603"/>
      <c r="CB1" s="603"/>
      <c r="CC1" s="603"/>
      <c r="CD1" s="603"/>
      <c r="CE1" s="603"/>
      <c r="CF1" s="603"/>
      <c r="CG1" s="603"/>
      <c r="CH1" s="603"/>
      <c r="CI1" s="603"/>
      <c r="CJ1" s="603"/>
      <c r="CK1" s="603"/>
      <c r="CL1" s="603"/>
      <c r="CM1" s="603"/>
      <c r="CN1" s="603"/>
      <c r="CO1" s="603"/>
      <c r="CP1" s="603"/>
      <c r="CQ1" s="603"/>
      <c r="CR1" s="603"/>
      <c r="CS1" s="603"/>
      <c r="CT1" s="603"/>
      <c r="CU1" s="603"/>
      <c r="CV1" s="603"/>
      <c r="CW1" s="603"/>
      <c r="CX1" s="603"/>
      <c r="CY1" s="603"/>
      <c r="CZ1" s="603"/>
      <c r="DA1" s="603"/>
      <c r="DB1" s="603"/>
      <c r="DC1" s="603"/>
      <c r="DD1" s="603"/>
      <c r="DE1" s="603"/>
      <c r="DF1" s="603"/>
      <c r="DG1" s="603"/>
      <c r="DH1" s="603"/>
      <c r="DI1" s="603"/>
      <c r="DJ1" s="603"/>
      <c r="DK1" s="603"/>
      <c r="DL1" s="603"/>
      <c r="DM1" s="603"/>
      <c r="DN1" s="603"/>
      <c r="DO1" s="603"/>
      <c r="DP1" s="603"/>
      <c r="DQ1" s="603"/>
      <c r="DR1" s="603"/>
      <c r="DS1" s="603"/>
      <c r="DT1" s="603"/>
      <c r="DU1" s="603"/>
      <c r="DV1" s="603"/>
      <c r="DW1" s="603"/>
      <c r="DX1" s="603"/>
      <c r="DY1" s="603"/>
      <c r="DZ1" s="603"/>
      <c r="EA1" s="603"/>
      <c r="EB1" s="603"/>
      <c r="EC1" s="603"/>
      <c r="ED1" s="603"/>
      <c r="EE1" s="603"/>
      <c r="EF1" s="603"/>
      <c r="EG1" s="603"/>
      <c r="EH1" s="603"/>
      <c r="EI1" s="603"/>
      <c r="EJ1" s="603"/>
      <c r="EK1" s="603"/>
      <c r="EL1" s="603"/>
      <c r="EM1" s="603"/>
      <c r="EN1" s="603"/>
      <c r="EO1" s="603"/>
      <c r="EP1" s="603"/>
      <c r="EQ1" s="603"/>
      <c r="ER1" s="603"/>
      <c r="ES1" s="603"/>
      <c r="ET1" s="603"/>
      <c r="EU1" s="603"/>
      <c r="EV1" s="603"/>
      <c r="EW1" s="603"/>
      <c r="EX1" s="603"/>
      <c r="EY1" s="603"/>
      <c r="EZ1" s="603"/>
      <c r="FA1" s="603"/>
      <c r="FB1" s="603"/>
      <c r="FC1" s="603"/>
      <c r="FD1" s="603"/>
      <c r="FE1" s="603"/>
      <c r="FF1" s="603"/>
      <c r="FG1" s="603"/>
      <c r="FH1" s="603"/>
      <c r="FI1" s="603"/>
      <c r="FJ1" s="603"/>
      <c r="FK1" s="603"/>
      <c r="FL1" s="603"/>
      <c r="FM1" s="603"/>
      <c r="FN1" s="603"/>
      <c r="FO1" s="603"/>
      <c r="FP1" s="603"/>
      <c r="FQ1" s="603"/>
      <c r="FR1" s="603"/>
      <c r="FS1" s="603"/>
      <c r="FT1" s="603"/>
      <c r="FU1" s="603"/>
      <c r="FV1" s="603"/>
      <c r="FW1" s="603"/>
      <c r="FX1" s="603"/>
      <c r="FY1" s="603"/>
      <c r="FZ1" s="603"/>
      <c r="GA1" s="603"/>
      <c r="GB1" s="603"/>
      <c r="GC1" s="603"/>
      <c r="GD1" s="603"/>
      <c r="GE1" s="603"/>
      <c r="GF1" s="603"/>
      <c r="GG1" s="603"/>
      <c r="GH1" s="603"/>
      <c r="GI1" s="603"/>
      <c r="GJ1" s="603"/>
      <c r="GK1" s="603"/>
      <c r="GL1" s="603"/>
      <c r="GM1" s="603"/>
      <c r="GN1" s="603"/>
      <c r="GO1" s="603"/>
      <c r="GP1" s="603"/>
      <c r="GQ1" s="603"/>
      <c r="GR1" s="603"/>
      <c r="GS1" s="603"/>
      <c r="GT1" s="603"/>
      <c r="GU1" s="603"/>
      <c r="GV1" s="603"/>
      <c r="GW1" s="603"/>
      <c r="GX1" s="603"/>
      <c r="GY1" s="603"/>
      <c r="GZ1" s="603"/>
      <c r="HA1" s="603"/>
      <c r="HB1" s="603"/>
      <c r="HC1" s="603"/>
      <c r="HD1" s="603"/>
      <c r="HE1" s="603"/>
      <c r="HF1" s="603"/>
      <c r="HG1" s="603"/>
      <c r="HH1" s="603"/>
      <c r="HI1" s="603"/>
      <c r="HJ1" s="603"/>
      <c r="HK1" s="603"/>
      <c r="HL1" s="603"/>
      <c r="HM1" s="603"/>
      <c r="HN1" s="603"/>
      <c r="HO1" s="603"/>
      <c r="HP1" s="603"/>
      <c r="HQ1" s="603"/>
      <c r="HR1" s="603"/>
      <c r="HS1" s="603"/>
      <c r="HT1" s="603"/>
      <c r="HU1" s="603"/>
      <c r="HV1" s="603"/>
      <c r="HW1" s="603"/>
      <c r="HX1" s="603"/>
      <c r="HY1" s="603"/>
      <c r="HZ1" s="603"/>
      <c r="IA1" s="603"/>
      <c r="IB1" s="603"/>
      <c r="IC1" s="603"/>
      <c r="ID1" s="603"/>
      <c r="IE1" s="603"/>
      <c r="IF1" s="603"/>
      <c r="IG1" s="603"/>
      <c r="IH1" s="603"/>
      <c r="II1" s="603"/>
      <c r="IJ1" s="603"/>
      <c r="IK1" s="603"/>
      <c r="IL1" s="603"/>
      <c r="IM1" s="603"/>
      <c r="IN1" s="603"/>
      <c r="IO1" s="603"/>
      <c r="IP1" s="603"/>
      <c r="IQ1" s="603"/>
      <c r="IR1" s="603"/>
      <c r="IS1" s="603"/>
      <c r="IT1" s="603"/>
      <c r="IU1" s="603"/>
      <c r="IV1" s="603"/>
      <c r="IW1" s="603"/>
      <c r="IX1" s="603"/>
      <c r="IY1" s="603"/>
      <c r="IZ1" s="603"/>
      <c r="JA1" s="603"/>
      <c r="JB1" s="603"/>
      <c r="JC1" s="603"/>
      <c r="JD1" s="603"/>
      <c r="JE1" s="603"/>
      <c r="JF1" s="603"/>
      <c r="JG1" s="603"/>
      <c r="JH1" s="603"/>
      <c r="JI1" s="603"/>
      <c r="JJ1" s="603"/>
      <c r="JK1" s="603"/>
      <c r="JL1" s="603"/>
      <c r="JM1" s="603"/>
      <c r="JN1" s="603"/>
      <c r="JO1" s="603"/>
      <c r="JP1" s="603"/>
      <c r="JQ1" s="603"/>
      <c r="JR1" s="603"/>
      <c r="JS1" s="603"/>
      <c r="JT1" s="603"/>
      <c r="JU1" s="603"/>
      <c r="JV1" s="603"/>
      <c r="JW1" s="603"/>
      <c r="JX1" s="603"/>
      <c r="JY1" s="603"/>
      <c r="JZ1" s="603"/>
      <c r="KA1" s="603"/>
      <c r="KB1" s="603"/>
      <c r="KC1" s="603"/>
      <c r="KD1" s="603"/>
      <c r="KE1" s="603"/>
      <c r="KF1" s="603"/>
      <c r="KG1" s="603"/>
      <c r="KH1" s="603"/>
      <c r="KI1" s="603"/>
      <c r="KJ1" s="603"/>
      <c r="KK1" s="603"/>
      <c r="KL1" s="603"/>
      <c r="KM1" s="603"/>
      <c r="KN1" s="603"/>
      <c r="KO1" s="603"/>
      <c r="KP1" s="603"/>
      <c r="KQ1" s="603"/>
      <c r="KR1" s="603"/>
      <c r="KS1" s="603"/>
      <c r="KT1" s="603"/>
      <c r="KU1" s="603"/>
      <c r="KV1" s="603"/>
      <c r="KW1" s="603"/>
      <c r="KX1" s="603"/>
      <c r="KY1" s="603"/>
      <c r="KZ1" s="603"/>
      <c r="LA1" s="603"/>
      <c r="LB1" s="603"/>
      <c r="LC1" s="603"/>
      <c r="LD1" s="603"/>
      <c r="LE1" s="603"/>
      <c r="LF1" s="603"/>
      <c r="LG1" s="603"/>
      <c r="LH1" s="603"/>
      <c r="LI1" s="603"/>
      <c r="LJ1" s="603"/>
      <c r="LK1" s="603"/>
      <c r="LL1" s="603"/>
      <c r="LM1" s="603"/>
      <c r="LN1" s="603"/>
      <c r="LO1" s="603"/>
      <c r="LP1" s="603"/>
      <c r="LQ1" s="603"/>
      <c r="LR1" s="603"/>
      <c r="LS1" s="603"/>
      <c r="LT1" s="603"/>
      <c r="LU1" s="603"/>
      <c r="LV1" s="603"/>
      <c r="LW1" s="603"/>
      <c r="LX1" s="603"/>
      <c r="LY1" s="603"/>
      <c r="LZ1" s="603"/>
      <c r="MA1" s="603"/>
      <c r="MB1" s="603"/>
      <c r="MC1" s="603"/>
      <c r="MD1" s="603"/>
      <c r="ME1" s="603"/>
      <c r="MF1" s="603"/>
      <c r="MG1" s="603"/>
      <c r="MH1" s="603"/>
      <c r="MI1" s="603"/>
      <c r="MJ1" s="603"/>
      <c r="MK1" s="603"/>
      <c r="ML1" s="603"/>
      <c r="MM1" s="603"/>
      <c r="MN1" s="603"/>
      <c r="MO1" s="603"/>
      <c r="MP1" s="603"/>
      <c r="MQ1" s="603"/>
      <c r="MR1" s="603"/>
      <c r="MS1" s="603"/>
      <c r="MT1" s="603"/>
      <c r="MU1" s="603"/>
      <c r="MV1" s="603"/>
      <c r="MW1" s="603"/>
      <c r="MX1" s="603"/>
      <c r="MY1" s="603"/>
      <c r="MZ1" s="603"/>
      <c r="NA1" s="603"/>
      <c r="NB1" s="603"/>
      <c r="NC1" s="603"/>
      <c r="ND1" s="603"/>
      <c r="NE1" s="603"/>
      <c r="NF1" s="603"/>
      <c r="NG1" s="603"/>
      <c r="NH1" s="603"/>
      <c r="NI1" s="603"/>
      <c r="NJ1" s="603"/>
      <c r="NK1" s="603"/>
      <c r="NL1" s="603"/>
      <c r="NM1" s="603"/>
      <c r="NN1" s="603"/>
      <c r="NO1" s="603"/>
      <c r="NP1" s="603"/>
      <c r="NQ1" s="603"/>
      <c r="NR1" s="603"/>
      <c r="NS1" s="603"/>
      <c r="NT1" s="603"/>
      <c r="NU1" s="603"/>
      <c r="NV1" s="603"/>
      <c r="NW1" s="603"/>
      <c r="NX1" s="603"/>
      <c r="NY1" s="603"/>
      <c r="NZ1" s="603"/>
      <c r="OA1" s="603"/>
      <c r="OB1" s="603"/>
      <c r="OC1" s="603"/>
      <c r="OD1" s="603"/>
      <c r="OE1" s="603"/>
      <c r="OF1" s="603"/>
      <c r="OG1" s="603"/>
      <c r="OH1" s="603"/>
      <c r="OI1" s="603"/>
      <c r="OJ1" s="603"/>
      <c r="OK1" s="603"/>
      <c r="OL1" s="603"/>
      <c r="OM1" s="603"/>
      <c r="ON1" s="603"/>
      <c r="OO1" s="603"/>
      <c r="OP1" s="603"/>
      <c r="OQ1" s="603"/>
      <c r="OR1" s="603"/>
      <c r="OS1" s="603"/>
      <c r="OT1" s="603"/>
      <c r="OU1" s="603"/>
      <c r="OV1" s="603"/>
      <c r="OW1" s="603"/>
      <c r="OX1" s="603"/>
      <c r="OY1" s="603"/>
      <c r="OZ1" s="603"/>
      <c r="PA1" s="603"/>
      <c r="PB1" s="603"/>
      <c r="PC1" s="603"/>
      <c r="PD1" s="603"/>
      <c r="PE1" s="603"/>
      <c r="PF1" s="603"/>
      <c r="PG1" s="603"/>
      <c r="PH1" s="603"/>
      <c r="PI1" s="603"/>
      <c r="PJ1" s="603"/>
      <c r="PK1" s="603"/>
      <c r="PL1" s="603"/>
      <c r="PM1" s="603"/>
      <c r="PN1" s="603"/>
      <c r="PO1" s="603"/>
      <c r="PP1" s="603"/>
      <c r="PQ1" s="603"/>
      <c r="PR1" s="603"/>
      <c r="PS1" s="603"/>
      <c r="PT1" s="603"/>
      <c r="PU1" s="603"/>
      <c r="PV1" s="603"/>
      <c r="PW1" s="603"/>
      <c r="PX1" s="603"/>
      <c r="PY1" s="603"/>
      <c r="PZ1" s="603"/>
      <c r="QA1" s="603"/>
      <c r="QB1" s="603"/>
      <c r="QC1" s="603"/>
      <c r="QD1" s="603"/>
      <c r="QE1" s="603"/>
      <c r="QF1" s="603"/>
      <c r="QG1" s="603"/>
      <c r="QH1" s="603"/>
      <c r="QI1" s="603"/>
      <c r="QJ1" s="603"/>
      <c r="QK1" s="603"/>
      <c r="QL1" s="603"/>
      <c r="QM1" s="603"/>
      <c r="QN1" s="603"/>
      <c r="QO1" s="603"/>
      <c r="QP1" s="603"/>
      <c r="QQ1" s="603"/>
      <c r="QR1" s="603"/>
      <c r="QS1" s="603"/>
      <c r="QT1" s="603"/>
      <c r="QU1" s="603"/>
      <c r="QV1" s="603"/>
      <c r="QW1" s="603"/>
      <c r="QX1" s="603"/>
      <c r="QY1" s="603"/>
      <c r="QZ1" s="603"/>
      <c r="RA1" s="603"/>
      <c r="RB1" s="603"/>
      <c r="RC1" s="603"/>
      <c r="RD1" s="603"/>
      <c r="RE1" s="603"/>
      <c r="RF1" s="603"/>
      <c r="RG1" s="603"/>
      <c r="RH1" s="603"/>
      <c r="RI1" s="603"/>
      <c r="RJ1" s="603"/>
      <c r="RK1" s="603"/>
      <c r="RL1" s="603"/>
      <c r="RM1" s="603"/>
      <c r="RN1" s="603"/>
      <c r="RO1" s="603"/>
      <c r="RP1" s="603"/>
      <c r="RQ1" s="603"/>
      <c r="RR1" s="603"/>
      <c r="RS1" s="603"/>
      <c r="RT1" s="603"/>
      <c r="RU1" s="603"/>
      <c r="RV1" s="603"/>
      <c r="RW1" s="603"/>
      <c r="RX1" s="603"/>
      <c r="RY1" s="603"/>
      <c r="RZ1" s="603"/>
      <c r="SA1" s="603"/>
      <c r="SB1" s="603"/>
      <c r="SC1" s="603"/>
      <c r="SD1" s="603"/>
      <c r="SE1" s="603"/>
      <c r="SF1" s="603"/>
      <c r="SG1" s="603"/>
      <c r="SH1" s="603"/>
      <c r="SI1" s="603"/>
      <c r="SJ1" s="603"/>
      <c r="SK1" s="603"/>
      <c r="SL1" s="603"/>
      <c r="SM1" s="603"/>
      <c r="SN1" s="603"/>
      <c r="SO1" s="603"/>
      <c r="SP1" s="603"/>
      <c r="SQ1" s="603"/>
      <c r="SR1" s="603"/>
      <c r="SS1" s="603"/>
      <c r="ST1" s="603"/>
      <c r="SU1" s="603"/>
      <c r="SV1" s="603"/>
      <c r="SW1" s="603"/>
      <c r="SX1" s="603"/>
      <c r="SY1" s="603"/>
      <c r="SZ1" s="603"/>
      <c r="TA1" s="603"/>
      <c r="TB1" s="603"/>
      <c r="TC1" s="603"/>
      <c r="TD1" s="603"/>
      <c r="TE1" s="603"/>
      <c r="TF1" s="603"/>
      <c r="TG1" s="603"/>
      <c r="TH1" s="603"/>
      <c r="TI1" s="603"/>
      <c r="TJ1" s="603"/>
      <c r="TK1" s="603"/>
      <c r="TL1" s="603"/>
      <c r="TM1" s="603"/>
      <c r="TN1" s="603"/>
      <c r="TO1" s="603"/>
      <c r="TP1" s="603"/>
      <c r="TQ1" s="603"/>
      <c r="TR1" s="603"/>
      <c r="TS1" s="603"/>
      <c r="TT1" s="603"/>
      <c r="TU1" s="603"/>
      <c r="TV1" s="603"/>
      <c r="TW1" s="603"/>
      <c r="TX1" s="603"/>
      <c r="TY1" s="603"/>
      <c r="TZ1" s="603"/>
      <c r="UA1" s="603"/>
      <c r="UB1" s="603"/>
      <c r="UC1" s="603"/>
      <c r="UD1" s="603"/>
      <c r="UE1" s="603"/>
      <c r="UF1" s="603"/>
      <c r="UG1" s="603"/>
      <c r="UH1" s="603"/>
      <c r="UI1" s="603"/>
      <c r="UJ1" s="603"/>
      <c r="UK1" s="603"/>
      <c r="UL1" s="603"/>
      <c r="UM1" s="603"/>
      <c r="UN1" s="603"/>
      <c r="UO1" s="603"/>
      <c r="UP1" s="603"/>
      <c r="UQ1" s="603"/>
      <c r="UR1" s="603"/>
      <c r="US1" s="603"/>
      <c r="UT1" s="603"/>
      <c r="UU1" s="603"/>
      <c r="UV1" s="603"/>
      <c r="UW1" s="603"/>
      <c r="UX1" s="603"/>
      <c r="UY1" s="603"/>
      <c r="UZ1" s="603"/>
      <c r="VA1" s="603"/>
      <c r="VB1" s="603"/>
      <c r="VC1" s="603"/>
      <c r="VD1" s="603"/>
      <c r="VE1" s="603"/>
      <c r="VF1" s="603"/>
      <c r="VG1" s="603"/>
      <c r="VH1" s="603"/>
      <c r="VI1" s="603"/>
      <c r="VJ1" s="603"/>
      <c r="VK1" s="603"/>
      <c r="VL1" s="603"/>
      <c r="VM1" s="603"/>
      <c r="VN1" s="603"/>
      <c r="VO1" s="603"/>
      <c r="VP1" s="603"/>
      <c r="VQ1" s="603"/>
      <c r="VR1" s="603"/>
      <c r="VS1" s="603"/>
      <c r="VT1" s="603"/>
      <c r="VU1" s="603"/>
      <c r="VV1" s="603"/>
      <c r="VW1" s="603"/>
      <c r="VX1" s="603"/>
      <c r="VY1" s="603"/>
      <c r="VZ1" s="603"/>
      <c r="WA1" s="603"/>
      <c r="WB1" s="603"/>
      <c r="WC1" s="603"/>
      <c r="WD1" s="603"/>
      <c r="WE1" s="603"/>
      <c r="WF1" s="603"/>
      <c r="WG1" s="603"/>
      <c r="WH1" s="603"/>
      <c r="WI1" s="603"/>
      <c r="WJ1" s="603"/>
      <c r="WK1" s="603"/>
      <c r="WL1" s="603"/>
      <c r="WM1" s="603"/>
      <c r="WN1" s="603"/>
      <c r="WO1" s="603"/>
      <c r="WP1" s="603"/>
      <c r="WQ1" s="603"/>
      <c r="WR1" s="603"/>
      <c r="WS1" s="603"/>
      <c r="WT1" s="603"/>
      <c r="WU1" s="603"/>
      <c r="WV1" s="603"/>
      <c r="WW1" s="603"/>
      <c r="WX1" s="603"/>
      <c r="WY1" s="603"/>
      <c r="WZ1" s="603"/>
      <c r="XA1" s="603"/>
      <c r="XB1" s="603"/>
      <c r="XC1" s="603"/>
      <c r="XD1" s="603"/>
      <c r="XE1" s="603"/>
      <c r="XF1" s="603"/>
      <c r="XG1" s="603"/>
      <c r="XH1" s="603"/>
      <c r="XI1" s="603"/>
      <c r="XJ1" s="603"/>
      <c r="XK1" s="603"/>
      <c r="XL1" s="603"/>
      <c r="XM1" s="603"/>
      <c r="XN1" s="603"/>
      <c r="XO1" s="603"/>
      <c r="XP1" s="603"/>
      <c r="XQ1" s="603"/>
      <c r="XR1" s="603"/>
      <c r="XS1" s="603"/>
      <c r="XT1" s="603"/>
      <c r="XU1" s="603"/>
      <c r="XV1" s="603"/>
      <c r="XW1" s="603"/>
      <c r="XX1" s="603"/>
      <c r="XY1" s="603"/>
      <c r="XZ1" s="603"/>
      <c r="YA1" s="603"/>
      <c r="YB1" s="603"/>
      <c r="YC1" s="603"/>
      <c r="YD1" s="603"/>
      <c r="YE1" s="603"/>
      <c r="YF1" s="603"/>
      <c r="YG1" s="603"/>
      <c r="YH1" s="603"/>
      <c r="YI1" s="603"/>
      <c r="YJ1" s="603"/>
      <c r="YK1" s="603"/>
      <c r="YL1" s="603"/>
      <c r="YM1" s="603"/>
      <c r="YN1" s="603"/>
      <c r="YO1" s="603"/>
      <c r="YP1" s="603"/>
      <c r="YQ1" s="603"/>
      <c r="YR1" s="603"/>
      <c r="YS1" s="603"/>
      <c r="YT1" s="603"/>
      <c r="YU1" s="603"/>
      <c r="YV1" s="603"/>
      <c r="YW1" s="603"/>
      <c r="YX1" s="603"/>
      <c r="YY1" s="603"/>
      <c r="YZ1" s="603"/>
      <c r="ZA1" s="603"/>
      <c r="ZB1" s="603"/>
      <c r="ZC1" s="603"/>
      <c r="ZD1" s="603"/>
      <c r="ZE1" s="603"/>
      <c r="ZF1" s="603"/>
      <c r="ZG1" s="603"/>
      <c r="ZH1" s="603"/>
      <c r="ZI1" s="603"/>
      <c r="ZJ1" s="603"/>
      <c r="ZK1" s="603"/>
      <c r="ZL1" s="603"/>
      <c r="ZM1" s="603"/>
      <c r="ZN1" s="603"/>
      <c r="ZO1" s="603"/>
      <c r="ZP1" s="603"/>
      <c r="ZQ1" s="603"/>
      <c r="ZR1" s="603"/>
      <c r="ZS1" s="603"/>
      <c r="ZT1" s="603"/>
      <c r="ZU1" s="603"/>
      <c r="ZV1" s="603"/>
      <c r="ZW1" s="603"/>
      <c r="ZX1" s="603"/>
      <c r="ZY1" s="603"/>
      <c r="ZZ1" s="603"/>
      <c r="AAA1" s="603"/>
      <c r="AAB1" s="603"/>
      <c r="AAC1" s="603"/>
      <c r="AAD1" s="603"/>
      <c r="AAE1" s="603"/>
      <c r="AAF1" s="603"/>
      <c r="AAG1" s="603"/>
      <c r="AAH1" s="603"/>
      <c r="AAI1" s="603"/>
      <c r="AAJ1" s="603"/>
      <c r="AAK1" s="603"/>
      <c r="AAL1" s="603"/>
      <c r="AAM1" s="603"/>
      <c r="AAN1" s="603"/>
      <c r="AAO1" s="603"/>
      <c r="AAP1" s="603"/>
      <c r="AAQ1" s="603"/>
      <c r="AAR1" s="603"/>
      <c r="AAS1" s="603"/>
      <c r="AAT1" s="603"/>
      <c r="AAU1" s="603"/>
      <c r="AAV1" s="603"/>
      <c r="AAW1" s="603"/>
      <c r="AAX1" s="603"/>
      <c r="AAY1" s="603"/>
      <c r="AAZ1" s="603"/>
      <c r="ABA1" s="603"/>
      <c r="ABB1" s="603"/>
      <c r="ABC1" s="603"/>
      <c r="ABD1" s="603"/>
      <c r="ABE1" s="603"/>
      <c r="ABF1" s="603"/>
      <c r="ABG1" s="603"/>
      <c r="ABH1" s="603"/>
      <c r="ABI1" s="603"/>
      <c r="ABJ1" s="603"/>
      <c r="ABK1" s="603"/>
      <c r="ABL1" s="603"/>
      <c r="ABM1" s="603"/>
      <c r="ABN1" s="603"/>
      <c r="ABO1" s="603"/>
      <c r="ABP1" s="603"/>
      <c r="ABQ1" s="603"/>
      <c r="ABR1" s="603"/>
      <c r="ABS1" s="603"/>
      <c r="ABT1" s="603"/>
      <c r="ABU1" s="603"/>
      <c r="ABV1" s="603"/>
      <c r="ABW1" s="603"/>
      <c r="ABX1" s="603"/>
      <c r="ABY1" s="603"/>
      <c r="ABZ1" s="603"/>
      <c r="ACA1" s="603"/>
      <c r="ACB1" s="603"/>
      <c r="ACC1" s="603"/>
      <c r="ACD1" s="603"/>
      <c r="ACE1" s="603"/>
      <c r="ACF1" s="603"/>
      <c r="ACG1" s="603"/>
      <c r="ACH1" s="603"/>
      <c r="ACI1" s="603"/>
      <c r="ACJ1" s="603"/>
      <c r="ACK1" s="603"/>
      <c r="ACL1" s="603"/>
      <c r="ACM1" s="603"/>
      <c r="ACN1" s="603"/>
      <c r="ACO1" s="603"/>
      <c r="ACP1" s="603"/>
      <c r="ACQ1" s="603"/>
      <c r="ACR1" s="603"/>
      <c r="ACS1" s="603"/>
      <c r="ACT1" s="603"/>
      <c r="ACU1" s="603"/>
      <c r="ACV1" s="603"/>
      <c r="ACW1" s="603"/>
      <c r="ACX1" s="603"/>
      <c r="ACY1" s="603"/>
      <c r="ACZ1" s="603"/>
      <c r="ADA1" s="603"/>
      <c r="ADB1" s="603"/>
      <c r="ADC1" s="603"/>
      <c r="ADD1" s="603"/>
      <c r="ADE1" s="603"/>
      <c r="ADF1" s="603"/>
      <c r="ADG1" s="603"/>
      <c r="ADH1" s="603"/>
      <c r="ADI1" s="603"/>
      <c r="ADJ1" s="603"/>
      <c r="ADK1" s="603"/>
      <c r="ADL1" s="603"/>
      <c r="ADM1" s="603"/>
      <c r="ADN1" s="603"/>
      <c r="ADO1" s="603"/>
      <c r="ADP1" s="603"/>
      <c r="ADQ1" s="603"/>
      <c r="ADR1" s="603"/>
      <c r="ADS1" s="603"/>
      <c r="ADT1" s="603"/>
      <c r="ADU1" s="603"/>
      <c r="ADV1" s="603"/>
      <c r="ADW1" s="603"/>
      <c r="ADX1" s="603"/>
      <c r="ADY1" s="603"/>
      <c r="ADZ1" s="603"/>
      <c r="AEA1" s="603"/>
      <c r="AEB1" s="603"/>
      <c r="AEC1" s="603"/>
      <c r="AED1" s="603"/>
      <c r="AEE1" s="603"/>
      <c r="AEF1" s="603"/>
      <c r="AEG1" s="603"/>
      <c r="AEH1" s="603"/>
      <c r="AEI1" s="603"/>
      <c r="AEJ1" s="603"/>
      <c r="AEK1" s="603"/>
      <c r="AEL1" s="603"/>
      <c r="AEM1" s="603"/>
      <c r="AEN1" s="603"/>
      <c r="AEO1" s="603"/>
      <c r="AEP1" s="603"/>
      <c r="AEQ1" s="603"/>
      <c r="AER1" s="603"/>
      <c r="AES1" s="603"/>
      <c r="AET1" s="603"/>
      <c r="AEU1" s="603"/>
      <c r="AEV1" s="603"/>
      <c r="AEW1" s="603"/>
      <c r="AEX1" s="603"/>
      <c r="AEY1" s="603"/>
      <c r="AEZ1" s="603"/>
      <c r="AFA1" s="603"/>
      <c r="AFB1" s="603"/>
      <c r="AFC1" s="603"/>
      <c r="AFD1" s="603"/>
      <c r="AFE1" s="603"/>
      <c r="AFF1" s="603"/>
      <c r="AFG1" s="603"/>
      <c r="AFH1" s="603"/>
      <c r="AFI1" s="603"/>
      <c r="AFJ1" s="603"/>
      <c r="AFK1" s="603"/>
      <c r="AFL1" s="603"/>
      <c r="AFM1" s="603"/>
      <c r="AFN1" s="603"/>
      <c r="AFO1" s="603"/>
      <c r="AFP1" s="603"/>
      <c r="AFQ1" s="603"/>
      <c r="AFR1" s="603"/>
      <c r="AFS1" s="603"/>
      <c r="AFT1" s="603"/>
      <c r="AFU1" s="603"/>
      <c r="AFV1" s="603"/>
      <c r="AFW1" s="603"/>
      <c r="AFX1" s="603"/>
      <c r="AFY1" s="603"/>
      <c r="AFZ1" s="603"/>
      <c r="AGA1" s="603"/>
      <c r="AGB1" s="603"/>
      <c r="AGC1" s="603"/>
      <c r="AGD1" s="603"/>
      <c r="AGE1" s="603"/>
      <c r="AGF1" s="603"/>
      <c r="AGG1" s="603"/>
      <c r="AGH1" s="603"/>
      <c r="AGI1" s="603"/>
      <c r="AGJ1" s="603"/>
      <c r="AGK1" s="603"/>
      <c r="AGL1" s="603"/>
      <c r="AGM1" s="603"/>
      <c r="AGN1" s="603"/>
      <c r="AGO1" s="603"/>
      <c r="AGP1" s="603"/>
      <c r="AGQ1" s="603"/>
      <c r="AGR1" s="603"/>
      <c r="AGS1" s="603"/>
      <c r="AGT1" s="603"/>
      <c r="AGU1" s="603"/>
      <c r="AGV1" s="603"/>
      <c r="AGW1" s="603"/>
      <c r="AGX1" s="603"/>
      <c r="AGY1" s="603"/>
      <c r="AGZ1" s="603"/>
      <c r="AHA1" s="603"/>
      <c r="AHB1" s="603"/>
      <c r="AHC1" s="603"/>
      <c r="AHD1" s="603"/>
      <c r="AHE1" s="603"/>
      <c r="AHF1" s="603"/>
      <c r="AHG1" s="603"/>
      <c r="AHH1" s="603"/>
      <c r="AHI1" s="603"/>
      <c r="AHJ1" s="603"/>
      <c r="AHK1" s="603"/>
      <c r="AHL1" s="603"/>
      <c r="AHM1" s="603"/>
      <c r="AHN1" s="603"/>
      <c r="AHO1" s="603"/>
      <c r="AHP1" s="603"/>
      <c r="AHQ1" s="603"/>
      <c r="AHR1" s="603"/>
      <c r="AHS1" s="603"/>
      <c r="AHT1" s="603"/>
      <c r="AHU1" s="603"/>
      <c r="AHV1" s="603"/>
      <c r="AHW1" s="603"/>
      <c r="AHX1" s="603"/>
      <c r="AHY1" s="603"/>
      <c r="AHZ1" s="603"/>
      <c r="AIA1" s="603"/>
      <c r="AIB1" s="603"/>
      <c r="AIC1" s="603"/>
      <c r="AID1" s="603"/>
      <c r="AIE1" s="603"/>
      <c r="AIF1" s="603"/>
      <c r="AIG1" s="603"/>
      <c r="AIH1" s="603"/>
      <c r="AII1" s="603"/>
      <c r="AIJ1" s="603"/>
      <c r="AIK1" s="603"/>
      <c r="AIL1" s="603"/>
      <c r="AIM1" s="603"/>
      <c r="AIN1" s="603"/>
      <c r="AIO1" s="603"/>
      <c r="AIP1" s="603"/>
      <c r="AIQ1" s="603"/>
      <c r="AIR1" s="603"/>
      <c r="AIS1" s="603"/>
      <c r="AIT1" s="603"/>
      <c r="AIU1" s="603"/>
      <c r="AIV1" s="603"/>
      <c r="AIW1" s="603"/>
      <c r="AIX1" s="603"/>
      <c r="AIY1" s="603"/>
      <c r="AIZ1" s="603"/>
      <c r="AJA1" s="603"/>
      <c r="AJB1" s="603"/>
      <c r="AJC1" s="603"/>
      <c r="AJD1" s="603"/>
      <c r="AJE1" s="603"/>
      <c r="AJF1" s="603"/>
      <c r="AJG1" s="603"/>
      <c r="AJH1" s="603"/>
      <c r="AJI1" s="603"/>
      <c r="AJJ1" s="603"/>
      <c r="AJK1" s="603"/>
      <c r="AJL1" s="603"/>
      <c r="AJM1" s="603"/>
      <c r="AJN1" s="603"/>
      <c r="AJO1" s="603"/>
      <c r="AJP1" s="603"/>
      <c r="AJQ1" s="603"/>
      <c r="AJR1" s="603"/>
      <c r="AJS1" s="603"/>
      <c r="AJT1" s="603"/>
      <c r="AJU1" s="603"/>
      <c r="AJV1" s="603"/>
      <c r="AJW1" s="603"/>
      <c r="AJX1" s="603"/>
      <c r="AJY1" s="603"/>
      <c r="AJZ1" s="603"/>
      <c r="AKA1" s="603"/>
      <c r="AKB1" s="603"/>
      <c r="AKC1" s="603"/>
      <c r="AKD1" s="603"/>
      <c r="AKE1" s="603"/>
      <c r="AKF1" s="603"/>
      <c r="AKG1" s="603"/>
      <c r="AKH1" s="603"/>
      <c r="AKI1" s="603"/>
      <c r="AKJ1" s="603"/>
      <c r="AKK1" s="603"/>
      <c r="AKL1" s="603"/>
      <c r="AKM1" s="603"/>
      <c r="AKN1" s="603"/>
      <c r="AKO1" s="603"/>
      <c r="AKP1" s="603"/>
      <c r="AKQ1" s="603"/>
      <c r="AKR1" s="603"/>
      <c r="AKS1" s="603"/>
      <c r="AKT1" s="603"/>
      <c r="AKU1" s="603"/>
      <c r="AKV1" s="603"/>
      <c r="AKW1" s="603"/>
      <c r="AKX1" s="603"/>
      <c r="AKY1" s="603"/>
      <c r="AKZ1" s="603"/>
      <c r="ALA1" s="603"/>
      <c r="ALB1" s="603"/>
      <c r="ALC1" s="603"/>
      <c r="ALD1" s="603"/>
      <c r="ALE1" s="603"/>
      <c r="ALF1" s="603"/>
      <c r="ALG1" s="603"/>
      <c r="ALH1" s="603"/>
      <c r="ALI1" s="603"/>
      <c r="ALJ1" s="603"/>
      <c r="ALK1" s="603"/>
      <c r="ALL1" s="603"/>
      <c r="ALM1" s="603"/>
      <c r="ALN1" s="603"/>
      <c r="ALO1" s="603"/>
      <c r="ALP1" s="603"/>
      <c r="ALQ1" s="603"/>
      <c r="ALR1" s="603"/>
      <c r="ALS1" s="603"/>
      <c r="ALT1" s="603"/>
      <c r="ALU1" s="603"/>
      <c r="ALV1" s="603"/>
      <c r="ALW1" s="603"/>
      <c r="ALX1" s="603"/>
      <c r="ALY1" s="603"/>
      <c r="ALZ1" s="603"/>
      <c r="AMA1" s="603"/>
      <c r="AMB1" s="603"/>
      <c r="AMC1" s="603"/>
      <c r="AMD1" s="603"/>
      <c r="AME1" s="603"/>
      <c r="AMF1" s="603"/>
      <c r="AMG1" s="603"/>
      <c r="AMH1" s="603"/>
      <c r="AMI1" s="603"/>
      <c r="AMJ1" s="603"/>
      <c r="AMK1" s="603"/>
      <c r="AML1" s="603"/>
      <c r="AMM1" s="603"/>
      <c r="AMN1" s="603"/>
      <c r="AMO1" s="603"/>
      <c r="AMP1" s="603"/>
      <c r="AMQ1" s="603"/>
      <c r="AMR1" s="603"/>
      <c r="AMS1" s="603"/>
      <c r="AMT1" s="603"/>
      <c r="AMU1" s="603"/>
      <c r="AMV1" s="603"/>
      <c r="AMW1" s="603"/>
      <c r="AMX1" s="603"/>
      <c r="AMY1" s="603"/>
      <c r="AMZ1" s="603"/>
      <c r="ANA1" s="603"/>
      <c r="ANB1" s="603"/>
      <c r="ANC1" s="603"/>
      <c r="AND1" s="603"/>
      <c r="ANE1" s="603"/>
      <c r="ANF1" s="603"/>
      <c r="ANG1" s="603"/>
      <c r="ANH1" s="603"/>
      <c r="ANI1" s="603"/>
      <c r="ANJ1" s="603"/>
      <c r="ANK1" s="603"/>
      <c r="ANL1" s="603"/>
      <c r="ANM1" s="603"/>
      <c r="ANN1" s="603"/>
      <c r="ANO1" s="603"/>
      <c r="ANP1" s="603"/>
      <c r="ANQ1" s="603"/>
      <c r="ANR1" s="603"/>
      <c r="ANS1" s="603"/>
      <c r="ANT1" s="603"/>
      <c r="ANU1" s="603"/>
      <c r="ANV1" s="603"/>
      <c r="ANW1" s="603"/>
      <c r="ANX1" s="603"/>
      <c r="ANY1" s="603"/>
      <c r="ANZ1" s="603"/>
      <c r="AOA1" s="603"/>
      <c r="AOB1" s="603"/>
      <c r="AOC1" s="603"/>
      <c r="AOD1" s="603"/>
      <c r="AOE1" s="603"/>
      <c r="AOF1" s="603"/>
      <c r="AOG1" s="603"/>
      <c r="AOH1" s="603"/>
      <c r="AOI1" s="603"/>
      <c r="AOJ1" s="603"/>
      <c r="AOK1" s="603"/>
      <c r="AOL1" s="603"/>
      <c r="AOM1" s="603"/>
      <c r="AON1" s="603"/>
      <c r="AOO1" s="603"/>
      <c r="AOP1" s="603"/>
      <c r="AOQ1" s="603"/>
      <c r="AOR1" s="603"/>
      <c r="AOS1" s="603"/>
      <c r="AOT1" s="603"/>
      <c r="AOU1" s="603"/>
      <c r="AOV1" s="603"/>
      <c r="AOW1" s="603"/>
      <c r="AOX1" s="603"/>
      <c r="AOY1" s="603"/>
      <c r="AOZ1" s="603"/>
      <c r="APA1" s="603"/>
      <c r="APB1" s="603"/>
      <c r="APC1" s="603"/>
      <c r="APD1" s="603"/>
      <c r="APE1" s="603"/>
      <c r="APF1" s="603"/>
      <c r="APG1" s="603"/>
      <c r="APH1" s="603"/>
      <c r="API1" s="603"/>
      <c r="APJ1" s="603"/>
      <c r="APK1" s="603"/>
      <c r="APL1" s="603"/>
      <c r="APM1" s="603"/>
      <c r="APN1" s="603"/>
      <c r="APO1" s="603"/>
      <c r="APP1" s="603"/>
      <c r="APQ1" s="603"/>
      <c r="APR1" s="603"/>
      <c r="APS1" s="603"/>
      <c r="APT1" s="603"/>
      <c r="APU1" s="603"/>
      <c r="APV1" s="603"/>
      <c r="APW1" s="603"/>
      <c r="APX1" s="603"/>
      <c r="APY1" s="603"/>
      <c r="APZ1" s="603"/>
      <c r="AQA1" s="603"/>
      <c r="AQB1" s="603"/>
      <c r="AQC1" s="603"/>
      <c r="AQD1" s="603"/>
      <c r="AQE1" s="603"/>
      <c r="AQF1" s="603"/>
      <c r="AQG1" s="603"/>
      <c r="AQH1" s="603"/>
      <c r="AQI1" s="603"/>
      <c r="AQJ1" s="603"/>
      <c r="AQK1" s="603"/>
      <c r="AQL1" s="603"/>
      <c r="AQM1" s="603"/>
      <c r="AQN1" s="603"/>
      <c r="AQO1" s="603"/>
      <c r="AQP1" s="603"/>
      <c r="AQQ1" s="603"/>
      <c r="AQR1" s="603"/>
      <c r="AQS1" s="603"/>
      <c r="AQT1" s="603"/>
      <c r="AQU1" s="603"/>
      <c r="AQV1" s="603"/>
      <c r="AQW1" s="603"/>
      <c r="AQX1" s="603"/>
      <c r="AQY1" s="603"/>
      <c r="AQZ1" s="603"/>
      <c r="ARA1" s="603"/>
      <c r="ARB1" s="603"/>
      <c r="ARC1" s="603"/>
      <c r="ARD1" s="603"/>
      <c r="ARE1" s="603"/>
      <c r="ARF1" s="603"/>
      <c r="ARG1" s="603"/>
      <c r="ARH1" s="603"/>
      <c r="ARI1" s="603"/>
      <c r="ARJ1" s="603"/>
      <c r="ARK1" s="603"/>
      <c r="ARL1" s="603"/>
      <c r="ARM1" s="603"/>
      <c r="ARN1" s="603"/>
      <c r="ARO1" s="603"/>
      <c r="ARP1" s="603"/>
      <c r="ARQ1" s="603"/>
      <c r="ARR1" s="603"/>
      <c r="ARS1" s="603"/>
      <c r="ART1" s="603"/>
      <c r="ARU1" s="603"/>
      <c r="ARV1" s="603"/>
      <c r="ARW1" s="603"/>
      <c r="ARX1" s="603"/>
      <c r="ARY1" s="603"/>
      <c r="ARZ1" s="603"/>
      <c r="ASA1" s="603"/>
      <c r="ASB1" s="603"/>
      <c r="ASC1" s="603"/>
      <c r="ASD1" s="603"/>
      <c r="ASE1" s="603"/>
      <c r="ASF1" s="603"/>
      <c r="ASG1" s="603"/>
      <c r="ASH1" s="603"/>
      <c r="ASI1" s="603"/>
      <c r="ASJ1" s="603"/>
      <c r="ASK1" s="603"/>
      <c r="ASL1" s="603"/>
      <c r="ASM1" s="603"/>
      <c r="ASN1" s="603"/>
      <c r="ASO1" s="603"/>
      <c r="ASP1" s="603"/>
      <c r="ASQ1" s="603"/>
      <c r="ASR1" s="603"/>
      <c r="ASS1" s="603"/>
      <c r="AST1" s="603"/>
      <c r="ASU1" s="603"/>
      <c r="ASV1" s="603"/>
      <c r="ASW1" s="603"/>
      <c r="ASX1" s="603"/>
      <c r="ASY1" s="603"/>
      <c r="ASZ1" s="603"/>
      <c r="ATA1" s="603"/>
      <c r="ATB1" s="603"/>
      <c r="ATC1" s="603"/>
      <c r="ATD1" s="603"/>
      <c r="ATE1" s="603"/>
      <c r="ATF1" s="603"/>
      <c r="ATG1" s="603"/>
      <c r="ATH1" s="603"/>
      <c r="ATI1" s="603"/>
      <c r="ATJ1" s="603"/>
      <c r="ATK1" s="603"/>
      <c r="ATL1" s="603"/>
      <c r="ATM1" s="603"/>
      <c r="ATN1" s="603"/>
      <c r="ATO1" s="603"/>
      <c r="ATP1" s="603"/>
      <c r="ATQ1" s="603"/>
      <c r="ATR1" s="603"/>
      <c r="ATS1" s="603"/>
      <c r="ATT1" s="603"/>
      <c r="ATU1" s="603"/>
      <c r="ATV1" s="603"/>
      <c r="ATW1" s="603"/>
      <c r="ATX1" s="603"/>
      <c r="ATY1" s="603"/>
      <c r="ATZ1" s="603"/>
      <c r="AUA1" s="603"/>
      <c r="AUB1" s="603"/>
      <c r="AUC1" s="603"/>
      <c r="AUD1" s="603"/>
      <c r="AUE1" s="603"/>
      <c r="AUF1" s="603"/>
      <c r="AUG1" s="603"/>
      <c r="AUH1" s="603"/>
      <c r="AUI1" s="603"/>
      <c r="AUJ1" s="603"/>
      <c r="AUK1" s="603"/>
      <c r="AUL1" s="603"/>
      <c r="AUM1" s="603"/>
      <c r="AUN1" s="603"/>
      <c r="AUO1" s="603"/>
      <c r="AUP1" s="603"/>
      <c r="AUQ1" s="603"/>
      <c r="AUR1" s="603"/>
      <c r="AUS1" s="603"/>
      <c r="AUT1" s="603"/>
      <c r="AUU1" s="603"/>
      <c r="AUV1" s="603"/>
      <c r="AUW1" s="603"/>
      <c r="AUX1" s="603"/>
      <c r="AUY1" s="603"/>
      <c r="AUZ1" s="603"/>
      <c r="AVA1" s="603"/>
      <c r="AVB1" s="603"/>
      <c r="AVC1" s="603"/>
      <c r="AVD1" s="603"/>
      <c r="AVE1" s="603"/>
      <c r="AVF1" s="603"/>
      <c r="AVG1" s="603"/>
      <c r="AVH1" s="603"/>
      <c r="AVI1" s="603"/>
      <c r="AVJ1" s="603"/>
      <c r="AVK1" s="603"/>
      <c r="AVL1" s="603"/>
      <c r="AVM1" s="603"/>
      <c r="AVN1" s="603"/>
      <c r="AVO1" s="603"/>
      <c r="AVP1" s="603"/>
      <c r="AVQ1" s="603"/>
      <c r="AVR1" s="603"/>
      <c r="AVS1" s="603"/>
      <c r="AVT1" s="603"/>
      <c r="AVU1" s="603"/>
      <c r="AVV1" s="603"/>
      <c r="AVW1" s="603"/>
      <c r="AVX1" s="603"/>
      <c r="AVY1" s="603"/>
      <c r="AVZ1" s="603"/>
      <c r="AWA1" s="603"/>
      <c r="AWB1" s="603"/>
      <c r="AWC1" s="603"/>
      <c r="AWD1" s="603"/>
      <c r="AWE1" s="603"/>
      <c r="AWF1" s="603"/>
      <c r="AWG1" s="603"/>
      <c r="AWH1" s="603"/>
      <c r="AWI1" s="603"/>
      <c r="AWJ1" s="603"/>
      <c r="AWK1" s="603"/>
      <c r="AWL1" s="603"/>
      <c r="AWM1" s="603"/>
      <c r="AWN1" s="603"/>
      <c r="AWO1" s="603"/>
      <c r="AWP1" s="603"/>
      <c r="AWQ1" s="603"/>
      <c r="AWR1" s="603"/>
      <c r="AWS1" s="603"/>
      <c r="AWT1" s="603"/>
      <c r="AWU1" s="603"/>
      <c r="AWV1" s="603"/>
      <c r="AWW1" s="603"/>
      <c r="AWX1" s="603"/>
      <c r="AWY1" s="603"/>
      <c r="AWZ1" s="603"/>
      <c r="AXA1" s="603"/>
      <c r="AXB1" s="603"/>
      <c r="AXC1" s="603"/>
      <c r="AXD1" s="603"/>
      <c r="AXE1" s="603"/>
      <c r="AXF1" s="603"/>
      <c r="AXG1" s="603"/>
      <c r="AXH1" s="603"/>
      <c r="AXI1" s="603"/>
      <c r="AXJ1" s="603"/>
      <c r="AXK1" s="603"/>
      <c r="AXL1" s="603"/>
      <c r="AXM1" s="603"/>
      <c r="AXN1" s="603"/>
      <c r="AXO1" s="603"/>
      <c r="AXP1" s="603"/>
      <c r="AXQ1" s="603"/>
      <c r="AXR1" s="603"/>
      <c r="AXS1" s="603"/>
      <c r="AXT1" s="603"/>
      <c r="AXU1" s="603"/>
      <c r="AXV1" s="603"/>
      <c r="AXW1" s="603"/>
      <c r="AXX1" s="603"/>
      <c r="AXY1" s="603"/>
      <c r="AXZ1" s="603"/>
      <c r="AYA1" s="603"/>
      <c r="AYB1" s="603"/>
      <c r="AYC1" s="603"/>
      <c r="AYD1" s="603"/>
      <c r="AYE1" s="603"/>
      <c r="AYF1" s="603"/>
      <c r="AYG1" s="603"/>
      <c r="AYH1" s="603"/>
      <c r="AYI1" s="603"/>
      <c r="AYJ1" s="603"/>
      <c r="AYK1" s="603"/>
      <c r="AYL1" s="603"/>
      <c r="AYM1" s="603"/>
      <c r="AYN1" s="603"/>
      <c r="AYO1" s="603"/>
      <c r="AYP1" s="603"/>
      <c r="AYQ1" s="603"/>
      <c r="AYR1" s="603"/>
      <c r="AYS1" s="603"/>
      <c r="AYT1" s="603"/>
      <c r="AYU1" s="603"/>
      <c r="AYV1" s="603"/>
      <c r="AYW1" s="603"/>
      <c r="AYX1" s="603"/>
      <c r="AYY1" s="603"/>
      <c r="AYZ1" s="603"/>
      <c r="AZA1" s="603"/>
      <c r="AZB1" s="603"/>
      <c r="AZC1" s="603"/>
      <c r="AZD1" s="603"/>
      <c r="AZE1" s="603"/>
      <c r="AZF1" s="603"/>
      <c r="AZG1" s="603"/>
      <c r="AZH1" s="603"/>
      <c r="AZI1" s="603"/>
      <c r="AZJ1" s="603"/>
      <c r="AZK1" s="603"/>
      <c r="AZL1" s="603"/>
      <c r="AZM1" s="603"/>
      <c r="AZN1" s="603"/>
      <c r="AZO1" s="603"/>
      <c r="AZP1" s="603"/>
      <c r="AZQ1" s="603"/>
      <c r="AZR1" s="603"/>
      <c r="AZS1" s="603"/>
      <c r="AZT1" s="603"/>
      <c r="AZU1" s="603"/>
      <c r="AZV1" s="603"/>
      <c r="AZW1" s="603"/>
      <c r="AZX1" s="603"/>
      <c r="AZY1" s="603"/>
      <c r="AZZ1" s="603"/>
      <c r="BAA1" s="603"/>
      <c r="BAB1" s="603"/>
      <c r="BAC1" s="603"/>
      <c r="BAD1" s="603"/>
      <c r="BAE1" s="603"/>
      <c r="BAF1" s="603"/>
      <c r="BAG1" s="603"/>
      <c r="BAH1" s="603"/>
      <c r="BAI1" s="603"/>
      <c r="BAJ1" s="603"/>
      <c r="BAK1" s="603"/>
      <c r="BAL1" s="603"/>
      <c r="BAM1" s="603"/>
      <c r="BAN1" s="603"/>
      <c r="BAO1" s="603"/>
      <c r="BAP1" s="603"/>
      <c r="BAQ1" s="603"/>
      <c r="BAR1" s="603"/>
      <c r="BAS1" s="603"/>
      <c r="BAT1" s="603"/>
      <c r="BAU1" s="603"/>
      <c r="BAV1" s="603"/>
      <c r="BAW1" s="603"/>
      <c r="BAX1" s="603"/>
      <c r="BAY1" s="603"/>
      <c r="BAZ1" s="603"/>
      <c r="BBA1" s="603"/>
      <c r="BBB1" s="603"/>
      <c r="BBC1" s="603"/>
      <c r="BBD1" s="603"/>
      <c r="BBE1" s="603"/>
      <c r="BBF1" s="603"/>
      <c r="BBG1" s="603"/>
      <c r="BBH1" s="603"/>
      <c r="BBI1" s="603"/>
      <c r="BBJ1" s="603"/>
      <c r="BBK1" s="603"/>
      <c r="BBL1" s="603"/>
      <c r="BBM1" s="603"/>
      <c r="BBN1" s="603"/>
      <c r="BBO1" s="603"/>
      <c r="BBP1" s="603"/>
      <c r="BBQ1" s="603"/>
      <c r="BBR1" s="603"/>
      <c r="BBS1" s="603"/>
      <c r="BBT1" s="603"/>
      <c r="BBU1" s="603"/>
      <c r="BBV1" s="603"/>
      <c r="BBW1" s="603"/>
      <c r="BBX1" s="603"/>
      <c r="BBY1" s="603"/>
      <c r="BBZ1" s="603"/>
      <c r="BCA1" s="603"/>
      <c r="BCB1" s="603"/>
      <c r="BCC1" s="603"/>
      <c r="BCD1" s="603"/>
      <c r="BCE1" s="603"/>
      <c r="BCF1" s="603"/>
      <c r="BCG1" s="603"/>
      <c r="BCH1" s="603"/>
      <c r="BCI1" s="603"/>
      <c r="BCJ1" s="603"/>
      <c r="BCK1" s="603"/>
      <c r="BCL1" s="603"/>
      <c r="BCM1" s="603"/>
      <c r="BCN1" s="603"/>
      <c r="BCO1" s="603"/>
      <c r="BCP1" s="603"/>
      <c r="BCQ1" s="603"/>
      <c r="BCR1" s="603"/>
      <c r="BCS1" s="603"/>
      <c r="BCT1" s="603"/>
      <c r="BCU1" s="603"/>
      <c r="BCV1" s="603"/>
      <c r="BCW1" s="603"/>
      <c r="BCX1" s="603"/>
      <c r="BCY1" s="603"/>
      <c r="BCZ1" s="603"/>
      <c r="BDA1" s="603"/>
      <c r="BDB1" s="603"/>
      <c r="BDC1" s="603"/>
      <c r="BDD1" s="603"/>
      <c r="BDE1" s="603"/>
      <c r="BDF1" s="603"/>
      <c r="BDG1" s="603"/>
      <c r="BDH1" s="603"/>
      <c r="BDI1" s="603"/>
      <c r="BDJ1" s="603"/>
      <c r="BDK1" s="603"/>
      <c r="BDL1" s="603"/>
      <c r="BDM1" s="603"/>
      <c r="BDN1" s="603"/>
      <c r="BDO1" s="603"/>
      <c r="BDP1" s="603"/>
      <c r="BDQ1" s="603"/>
      <c r="BDR1" s="603"/>
      <c r="BDS1" s="603"/>
      <c r="BDT1" s="603"/>
      <c r="BDU1" s="603"/>
      <c r="BDV1" s="603"/>
      <c r="BDW1" s="603"/>
      <c r="BDX1" s="603"/>
      <c r="BDY1" s="603"/>
      <c r="BDZ1" s="603"/>
      <c r="BEA1" s="603"/>
      <c r="BEB1" s="603"/>
      <c r="BEC1" s="603"/>
      <c r="BED1" s="603"/>
      <c r="BEE1" s="603"/>
      <c r="BEF1" s="603"/>
      <c r="BEG1" s="603"/>
      <c r="BEH1" s="603"/>
      <c r="BEI1" s="603"/>
      <c r="BEJ1" s="603"/>
      <c r="BEK1" s="603"/>
      <c r="BEL1" s="603"/>
      <c r="BEM1" s="603"/>
      <c r="BEN1" s="603"/>
      <c r="BEO1" s="603"/>
      <c r="BEP1" s="603"/>
      <c r="BEQ1" s="603"/>
      <c r="BER1" s="603"/>
      <c r="BES1" s="603"/>
      <c r="BET1" s="603"/>
      <c r="BEU1" s="603"/>
      <c r="BEV1" s="603"/>
      <c r="BEW1" s="603"/>
      <c r="BEX1" s="603"/>
      <c r="BEY1" s="603"/>
      <c r="BEZ1" s="603"/>
      <c r="BFA1" s="603"/>
      <c r="BFB1" s="603"/>
      <c r="BFC1" s="603"/>
      <c r="BFD1" s="603"/>
      <c r="BFE1" s="603"/>
      <c r="BFF1" s="603"/>
      <c r="BFG1" s="603"/>
      <c r="BFH1" s="603"/>
      <c r="BFI1" s="603"/>
      <c r="BFJ1" s="603"/>
      <c r="BFK1" s="603"/>
      <c r="BFL1" s="603"/>
      <c r="BFM1" s="603"/>
      <c r="BFN1" s="603"/>
      <c r="BFO1" s="603"/>
      <c r="BFP1" s="603"/>
      <c r="BFQ1" s="603"/>
      <c r="BFR1" s="603"/>
      <c r="BFS1" s="603"/>
      <c r="BFT1" s="603"/>
      <c r="BFU1" s="603"/>
      <c r="BFV1" s="603"/>
      <c r="BFW1" s="603"/>
      <c r="BFX1" s="603"/>
      <c r="BFY1" s="603"/>
      <c r="BFZ1" s="603"/>
      <c r="BGA1" s="603"/>
      <c r="BGB1" s="603"/>
      <c r="BGC1" s="603"/>
      <c r="BGD1" s="603"/>
      <c r="BGE1" s="603"/>
      <c r="BGF1" s="603"/>
      <c r="BGG1" s="603"/>
      <c r="BGH1" s="603"/>
      <c r="BGI1" s="603"/>
      <c r="BGJ1" s="603"/>
      <c r="BGK1" s="603"/>
      <c r="BGL1" s="603"/>
      <c r="BGM1" s="603"/>
      <c r="BGN1" s="603"/>
      <c r="BGO1" s="603"/>
      <c r="BGP1" s="603"/>
      <c r="BGQ1" s="603"/>
      <c r="BGR1" s="603"/>
      <c r="BGS1" s="603"/>
      <c r="BGT1" s="603"/>
      <c r="BGU1" s="603"/>
      <c r="BGV1" s="603"/>
      <c r="BGW1" s="603"/>
      <c r="BGX1" s="603"/>
      <c r="BGY1" s="603"/>
      <c r="BGZ1" s="603"/>
      <c r="BHA1" s="603"/>
      <c r="BHB1" s="603"/>
      <c r="BHC1" s="603"/>
      <c r="BHD1" s="603"/>
      <c r="BHE1" s="603"/>
      <c r="BHF1" s="603"/>
      <c r="BHG1" s="603"/>
      <c r="BHH1" s="603"/>
      <c r="BHI1" s="603"/>
      <c r="BHJ1" s="603"/>
      <c r="BHK1" s="603"/>
      <c r="BHL1" s="603"/>
      <c r="BHM1" s="603"/>
      <c r="BHN1" s="603"/>
      <c r="BHO1" s="603"/>
      <c r="BHP1" s="603"/>
      <c r="BHQ1" s="603"/>
      <c r="BHR1" s="603"/>
      <c r="BHS1" s="603"/>
      <c r="BHT1" s="603"/>
      <c r="BHU1" s="603"/>
      <c r="BHV1" s="603"/>
      <c r="BHW1" s="603"/>
      <c r="BHX1" s="603"/>
      <c r="BHY1" s="603"/>
      <c r="BHZ1" s="603"/>
      <c r="BIA1" s="603"/>
      <c r="BIB1" s="603"/>
      <c r="BIC1" s="603"/>
      <c r="BID1" s="603"/>
      <c r="BIE1" s="603"/>
      <c r="BIF1" s="603"/>
      <c r="BIG1" s="603"/>
      <c r="BIH1" s="603"/>
      <c r="BII1" s="603"/>
      <c r="BIJ1" s="603"/>
      <c r="BIK1" s="603"/>
      <c r="BIL1" s="603"/>
      <c r="BIM1" s="603"/>
      <c r="BIN1" s="603"/>
      <c r="BIO1" s="603"/>
      <c r="BIP1" s="603"/>
      <c r="BIQ1" s="603"/>
      <c r="BIR1" s="603"/>
      <c r="BIS1" s="603"/>
      <c r="BIT1" s="603"/>
      <c r="BIU1" s="603"/>
      <c r="BIV1" s="603"/>
      <c r="BIW1" s="603"/>
      <c r="BIX1" s="603"/>
      <c r="BIY1" s="603"/>
      <c r="BIZ1" s="603"/>
      <c r="BJA1" s="603"/>
      <c r="BJB1" s="603"/>
      <c r="BJC1" s="603"/>
      <c r="BJD1" s="603"/>
      <c r="BJE1" s="603"/>
      <c r="BJF1" s="603"/>
      <c r="BJG1" s="603"/>
      <c r="BJH1" s="603"/>
      <c r="BJI1" s="603"/>
      <c r="BJJ1" s="603"/>
      <c r="BJK1" s="603"/>
      <c r="BJL1" s="603"/>
      <c r="BJM1" s="603"/>
      <c r="BJN1" s="603"/>
      <c r="BJO1" s="603"/>
      <c r="BJP1" s="603"/>
      <c r="BJQ1" s="603"/>
      <c r="BJR1" s="603"/>
      <c r="BJS1" s="603"/>
      <c r="BJT1" s="603"/>
      <c r="BJU1" s="603"/>
      <c r="BJV1" s="603"/>
      <c r="BJW1" s="603"/>
      <c r="BJX1" s="603"/>
      <c r="BJY1" s="603"/>
      <c r="BJZ1" s="603"/>
      <c r="BKA1" s="603"/>
      <c r="BKB1" s="603"/>
      <c r="BKC1" s="603"/>
      <c r="BKD1" s="603"/>
      <c r="BKE1" s="603"/>
      <c r="BKF1" s="603"/>
      <c r="BKG1" s="603"/>
      <c r="BKH1" s="603"/>
      <c r="BKI1" s="603"/>
      <c r="BKJ1" s="603"/>
      <c r="BKK1" s="603"/>
      <c r="BKL1" s="603"/>
      <c r="BKM1" s="603"/>
      <c r="BKN1" s="603"/>
      <c r="BKO1" s="603"/>
      <c r="BKP1" s="603"/>
      <c r="BKQ1" s="603"/>
      <c r="BKR1" s="603"/>
      <c r="BKS1" s="603"/>
      <c r="BKT1" s="603"/>
      <c r="BKU1" s="603"/>
      <c r="BKV1" s="603"/>
      <c r="BKW1" s="603"/>
      <c r="BKX1" s="603"/>
      <c r="BKY1" s="603"/>
      <c r="BKZ1" s="603"/>
      <c r="BLA1" s="603"/>
      <c r="BLB1" s="603"/>
      <c r="BLC1" s="603"/>
      <c r="BLD1" s="603"/>
      <c r="BLE1" s="603"/>
      <c r="BLF1" s="603"/>
      <c r="BLG1" s="603"/>
      <c r="BLH1" s="603"/>
      <c r="BLI1" s="603"/>
      <c r="BLJ1" s="603"/>
      <c r="BLK1" s="603"/>
      <c r="BLL1" s="603"/>
      <c r="BLM1" s="603"/>
      <c r="BLN1" s="603"/>
      <c r="BLO1" s="603"/>
      <c r="BLP1" s="603"/>
      <c r="BLQ1" s="603"/>
      <c r="BLR1" s="603"/>
      <c r="BLS1" s="603"/>
      <c r="BLT1" s="603"/>
      <c r="BLU1" s="603"/>
      <c r="BLV1" s="603"/>
      <c r="BLW1" s="603"/>
      <c r="BLX1" s="603"/>
      <c r="BLY1" s="603"/>
      <c r="BLZ1" s="603"/>
      <c r="BMA1" s="603"/>
      <c r="BMB1" s="603"/>
      <c r="BMC1" s="603"/>
      <c r="BMD1" s="603"/>
      <c r="BME1" s="603"/>
      <c r="BMF1" s="603"/>
      <c r="BMG1" s="603"/>
      <c r="BMH1" s="603"/>
      <c r="BMI1" s="603"/>
      <c r="BMJ1" s="603"/>
      <c r="BMK1" s="603"/>
      <c r="BML1" s="603"/>
      <c r="BMM1" s="603"/>
      <c r="BMN1" s="603"/>
      <c r="BMO1" s="603"/>
      <c r="BMP1" s="603"/>
      <c r="BMQ1" s="603"/>
      <c r="BMR1" s="603"/>
      <c r="BMS1" s="603"/>
      <c r="BMT1" s="603"/>
      <c r="BMU1" s="603"/>
      <c r="BMV1" s="603"/>
      <c r="BMW1" s="603"/>
      <c r="BMX1" s="603"/>
      <c r="BMY1" s="603"/>
      <c r="BMZ1" s="603"/>
      <c r="BNA1" s="603"/>
      <c r="BNB1" s="603"/>
      <c r="BNC1" s="603"/>
      <c r="BND1" s="603"/>
      <c r="BNE1" s="603"/>
      <c r="BNF1" s="603"/>
      <c r="BNG1" s="603"/>
      <c r="BNH1" s="603"/>
      <c r="BNI1" s="603"/>
      <c r="BNJ1" s="603"/>
      <c r="BNK1" s="603"/>
      <c r="BNL1" s="603"/>
      <c r="BNM1" s="603"/>
      <c r="BNN1" s="603"/>
      <c r="BNO1" s="603"/>
      <c r="BNP1" s="603"/>
      <c r="BNQ1" s="603"/>
      <c r="BNR1" s="603"/>
      <c r="BNS1" s="603"/>
      <c r="BNT1" s="603"/>
      <c r="BNU1" s="603"/>
      <c r="BNV1" s="603"/>
      <c r="BNW1" s="603"/>
      <c r="BNX1" s="603"/>
      <c r="BNY1" s="603"/>
      <c r="BNZ1" s="603"/>
      <c r="BOA1" s="603"/>
      <c r="BOB1" s="603"/>
      <c r="BOC1" s="603"/>
      <c r="BOD1" s="603"/>
      <c r="BOE1" s="603"/>
      <c r="BOF1" s="603"/>
      <c r="BOG1" s="603"/>
      <c r="BOH1" s="603"/>
      <c r="BOI1" s="603"/>
      <c r="BOJ1" s="603"/>
      <c r="BOK1" s="603"/>
      <c r="BOL1" s="603"/>
      <c r="BOM1" s="603"/>
      <c r="BON1" s="603"/>
      <c r="BOO1" s="603"/>
      <c r="BOP1" s="603"/>
      <c r="BOQ1" s="603"/>
      <c r="BOR1" s="603"/>
      <c r="BOS1" s="603"/>
      <c r="BOT1" s="603"/>
      <c r="BOU1" s="603"/>
      <c r="BOV1" s="603"/>
      <c r="BOW1" s="603"/>
      <c r="BOX1" s="603"/>
      <c r="BOY1" s="603"/>
      <c r="BOZ1" s="603"/>
      <c r="BPA1" s="603"/>
      <c r="BPB1" s="603"/>
      <c r="BPC1" s="603"/>
      <c r="BPD1" s="603"/>
      <c r="BPE1" s="603"/>
      <c r="BPF1" s="603"/>
      <c r="BPG1" s="603"/>
      <c r="BPH1" s="603"/>
      <c r="BPI1" s="603"/>
      <c r="BPJ1" s="603"/>
      <c r="BPK1" s="603"/>
      <c r="BPL1" s="603"/>
      <c r="BPM1" s="603"/>
      <c r="BPN1" s="603"/>
      <c r="BPO1" s="603"/>
      <c r="BPP1" s="603"/>
      <c r="BPQ1" s="603"/>
      <c r="BPR1" s="603"/>
      <c r="BPS1" s="603"/>
      <c r="BPT1" s="603"/>
      <c r="BPU1" s="603"/>
      <c r="BPV1" s="603"/>
      <c r="BPW1" s="603"/>
      <c r="BPX1" s="603"/>
      <c r="BPY1" s="603"/>
      <c r="BPZ1" s="603"/>
      <c r="BQA1" s="603"/>
      <c r="BQB1" s="603"/>
      <c r="BQC1" s="603"/>
      <c r="BQD1" s="603"/>
      <c r="BQE1" s="603"/>
      <c r="BQF1" s="603"/>
      <c r="BQG1" s="603"/>
      <c r="BQH1" s="603"/>
      <c r="BQI1" s="603"/>
      <c r="BQJ1" s="603"/>
      <c r="BQK1" s="603"/>
      <c r="BQL1" s="603"/>
      <c r="BQM1" s="603"/>
      <c r="BQN1" s="603"/>
      <c r="BQO1" s="603"/>
      <c r="BQP1" s="603"/>
      <c r="BQQ1" s="603"/>
      <c r="BQR1" s="603"/>
      <c r="BQS1" s="603"/>
      <c r="BQT1" s="603"/>
      <c r="BQU1" s="603"/>
      <c r="BQV1" s="603"/>
      <c r="BQW1" s="603"/>
      <c r="BQX1" s="603"/>
      <c r="BQY1" s="603"/>
      <c r="BQZ1" s="603"/>
      <c r="BRA1" s="603"/>
      <c r="BRB1" s="603"/>
      <c r="BRC1" s="603"/>
      <c r="BRD1" s="603"/>
      <c r="BRE1" s="603"/>
      <c r="BRF1" s="603"/>
      <c r="BRG1" s="603"/>
      <c r="BRH1" s="603"/>
      <c r="BRI1" s="603"/>
      <c r="BRJ1" s="603"/>
      <c r="BRK1" s="603"/>
      <c r="BRL1" s="603"/>
      <c r="BRM1" s="603"/>
      <c r="BRN1" s="603"/>
      <c r="BRO1" s="603"/>
      <c r="BRP1" s="603"/>
      <c r="BRQ1" s="603"/>
      <c r="BRR1" s="603"/>
      <c r="BRS1" s="603"/>
      <c r="BRT1" s="603"/>
      <c r="BRU1" s="603"/>
      <c r="BRV1" s="603"/>
      <c r="BRW1" s="603"/>
      <c r="BRX1" s="603"/>
      <c r="BRY1" s="603"/>
      <c r="BRZ1" s="603"/>
      <c r="BSA1" s="603"/>
      <c r="BSB1" s="603"/>
      <c r="BSC1" s="603"/>
      <c r="BSD1" s="603"/>
      <c r="BSE1" s="603"/>
      <c r="BSF1" s="603"/>
      <c r="BSG1" s="603"/>
      <c r="BSH1" s="603"/>
      <c r="BSI1" s="603"/>
      <c r="BSJ1" s="603"/>
      <c r="BSK1" s="603"/>
      <c r="BSL1" s="603"/>
      <c r="BSM1" s="603"/>
      <c r="BSN1" s="603"/>
      <c r="BSO1" s="603"/>
      <c r="BSP1" s="603"/>
      <c r="BSQ1" s="603"/>
      <c r="BSR1" s="603"/>
      <c r="BSS1" s="603"/>
      <c r="BST1" s="603"/>
      <c r="BSU1" s="603"/>
      <c r="BSV1" s="603"/>
      <c r="BSW1" s="603"/>
      <c r="BSX1" s="603"/>
      <c r="BSY1" s="603"/>
      <c r="BSZ1" s="603"/>
      <c r="BTA1" s="603"/>
      <c r="BTB1" s="603"/>
      <c r="BTC1" s="603"/>
      <c r="BTD1" s="603"/>
      <c r="BTE1" s="603"/>
      <c r="BTF1" s="603"/>
      <c r="BTG1" s="603"/>
      <c r="BTH1" s="603"/>
      <c r="BTI1" s="603"/>
      <c r="BTJ1" s="603"/>
      <c r="BTK1" s="603"/>
      <c r="BTL1" s="603"/>
      <c r="BTM1" s="603"/>
      <c r="BTN1" s="603"/>
      <c r="BTO1" s="603"/>
      <c r="BTP1" s="603"/>
      <c r="BTQ1" s="603"/>
      <c r="BTR1" s="603"/>
      <c r="BTS1" s="603"/>
      <c r="BTT1" s="603"/>
      <c r="BTU1" s="603"/>
      <c r="BTV1" s="603"/>
      <c r="BTW1" s="603"/>
      <c r="BTX1" s="603"/>
      <c r="BTY1" s="603"/>
      <c r="BTZ1" s="603"/>
      <c r="BUA1" s="603"/>
      <c r="BUB1" s="603"/>
      <c r="BUC1" s="603"/>
      <c r="BUD1" s="603"/>
      <c r="BUE1" s="603"/>
      <c r="BUF1" s="603"/>
      <c r="BUG1" s="603"/>
      <c r="BUH1" s="603"/>
      <c r="BUI1" s="603"/>
      <c r="BUJ1" s="603"/>
      <c r="BUK1" s="603"/>
      <c r="BUL1" s="603"/>
      <c r="BUM1" s="603"/>
      <c r="BUN1" s="603"/>
      <c r="BUO1" s="603"/>
      <c r="BUP1" s="603"/>
      <c r="BUQ1" s="603"/>
      <c r="BUR1" s="603"/>
      <c r="BUS1" s="603"/>
      <c r="BUT1" s="603"/>
      <c r="BUU1" s="603"/>
      <c r="BUV1" s="603"/>
      <c r="BUW1" s="603"/>
      <c r="BUX1" s="603"/>
      <c r="BUY1" s="603"/>
      <c r="BUZ1" s="603"/>
      <c r="BVA1" s="603"/>
      <c r="BVB1" s="603"/>
      <c r="BVC1" s="603"/>
      <c r="BVD1" s="603"/>
      <c r="BVE1" s="603"/>
      <c r="BVF1" s="603"/>
      <c r="BVG1" s="603"/>
      <c r="BVH1" s="603"/>
      <c r="BVI1" s="603"/>
      <c r="BVJ1" s="603"/>
      <c r="BVK1" s="603"/>
      <c r="BVL1" s="603"/>
      <c r="BVM1" s="603"/>
      <c r="BVN1" s="603"/>
      <c r="BVO1" s="603"/>
      <c r="BVP1" s="603"/>
      <c r="BVQ1" s="603"/>
      <c r="BVR1" s="603"/>
      <c r="BVS1" s="603"/>
      <c r="BVT1" s="603"/>
      <c r="BVU1" s="603"/>
      <c r="BVV1" s="603"/>
      <c r="BVW1" s="603"/>
      <c r="BVX1" s="603"/>
      <c r="BVY1" s="603"/>
      <c r="BVZ1" s="603"/>
      <c r="BWA1" s="603"/>
      <c r="BWB1" s="603"/>
      <c r="BWC1" s="603"/>
      <c r="BWD1" s="603"/>
      <c r="BWE1" s="603"/>
      <c r="BWF1" s="603"/>
      <c r="BWG1" s="603"/>
      <c r="BWH1" s="603"/>
      <c r="BWI1" s="603"/>
      <c r="BWJ1" s="603"/>
      <c r="BWK1" s="603"/>
      <c r="BWL1" s="603"/>
      <c r="BWM1" s="603"/>
      <c r="BWN1" s="603"/>
      <c r="BWO1" s="603"/>
      <c r="BWP1" s="603"/>
      <c r="BWQ1" s="603"/>
      <c r="BWR1" s="603"/>
      <c r="BWS1" s="603"/>
      <c r="BWT1" s="603"/>
      <c r="BWU1" s="603"/>
      <c r="BWV1" s="603"/>
      <c r="BWW1" s="603"/>
      <c r="BWX1" s="603"/>
      <c r="BWY1" s="603"/>
      <c r="BWZ1" s="603"/>
      <c r="BXA1" s="603"/>
      <c r="BXB1" s="603"/>
      <c r="BXC1" s="603"/>
      <c r="BXD1" s="603"/>
      <c r="BXE1" s="603"/>
      <c r="BXF1" s="603"/>
      <c r="BXG1" s="603"/>
      <c r="BXH1" s="603"/>
      <c r="BXI1" s="603"/>
      <c r="BXJ1" s="603"/>
      <c r="BXK1" s="603"/>
      <c r="BXL1" s="603"/>
      <c r="BXM1" s="603"/>
      <c r="BXN1" s="603"/>
      <c r="BXO1" s="603"/>
      <c r="BXP1" s="603"/>
      <c r="BXQ1" s="603"/>
      <c r="BXR1" s="603"/>
      <c r="BXS1" s="603"/>
      <c r="BXT1" s="603"/>
      <c r="BXU1" s="603"/>
      <c r="BXV1" s="603"/>
      <c r="BXW1" s="603"/>
      <c r="BXX1" s="603"/>
      <c r="BXY1" s="603"/>
      <c r="BXZ1" s="603"/>
      <c r="BYA1" s="603"/>
      <c r="BYB1" s="603"/>
      <c r="BYC1" s="603"/>
      <c r="BYD1" s="603"/>
      <c r="BYE1" s="603"/>
      <c r="BYF1" s="603"/>
      <c r="BYG1" s="603"/>
      <c r="BYH1" s="603"/>
      <c r="BYI1" s="603"/>
      <c r="BYJ1" s="603"/>
      <c r="BYK1" s="603"/>
      <c r="BYL1" s="603"/>
      <c r="BYM1" s="603"/>
      <c r="BYN1" s="603"/>
      <c r="BYO1" s="603"/>
      <c r="BYP1" s="603"/>
      <c r="BYQ1" s="603"/>
      <c r="BYR1" s="603"/>
      <c r="BYS1" s="603"/>
      <c r="BYT1" s="603"/>
      <c r="BYU1" s="603"/>
      <c r="BYV1" s="603"/>
      <c r="BYW1" s="603"/>
      <c r="BYX1" s="603"/>
      <c r="BYY1" s="603"/>
      <c r="BYZ1" s="603"/>
      <c r="BZA1" s="603"/>
      <c r="BZB1" s="603"/>
      <c r="BZC1" s="603"/>
      <c r="BZD1" s="603"/>
      <c r="BZE1" s="603"/>
      <c r="BZF1" s="603"/>
      <c r="BZG1" s="603"/>
      <c r="BZH1" s="603"/>
      <c r="BZI1" s="603"/>
      <c r="BZJ1" s="603"/>
      <c r="BZK1" s="603"/>
      <c r="BZL1" s="603"/>
      <c r="BZM1" s="603"/>
      <c r="BZN1" s="603"/>
      <c r="BZO1" s="603"/>
      <c r="BZP1" s="603"/>
      <c r="BZQ1" s="603"/>
      <c r="BZR1" s="603"/>
      <c r="BZS1" s="603"/>
      <c r="BZT1" s="603"/>
      <c r="BZU1" s="603"/>
      <c r="BZV1" s="603"/>
      <c r="BZW1" s="603"/>
      <c r="BZX1" s="603"/>
      <c r="BZY1" s="603"/>
      <c r="BZZ1" s="603"/>
      <c r="CAA1" s="603"/>
      <c r="CAB1" s="603"/>
      <c r="CAC1" s="603"/>
      <c r="CAD1" s="603"/>
      <c r="CAE1" s="603"/>
      <c r="CAF1" s="603"/>
      <c r="CAG1" s="603"/>
      <c r="CAH1" s="603"/>
      <c r="CAI1" s="603"/>
      <c r="CAJ1" s="603"/>
      <c r="CAK1" s="603"/>
      <c r="CAL1" s="603"/>
      <c r="CAM1" s="603"/>
      <c r="CAN1" s="603"/>
      <c r="CAO1" s="603"/>
      <c r="CAP1" s="603"/>
      <c r="CAQ1" s="603"/>
      <c r="CAR1" s="603"/>
      <c r="CAS1" s="603"/>
      <c r="CAT1" s="603"/>
      <c r="CAU1" s="603"/>
      <c r="CAV1" s="603"/>
      <c r="CAW1" s="603"/>
      <c r="CAX1" s="603"/>
      <c r="CAY1" s="603"/>
      <c r="CAZ1" s="603"/>
      <c r="CBA1" s="603"/>
      <c r="CBB1" s="603"/>
      <c r="CBC1" s="603"/>
      <c r="CBD1" s="603"/>
      <c r="CBE1" s="603"/>
      <c r="CBF1" s="603"/>
      <c r="CBG1" s="603"/>
      <c r="CBH1" s="603"/>
      <c r="CBI1" s="603"/>
      <c r="CBJ1" s="603"/>
      <c r="CBK1" s="603"/>
      <c r="CBL1" s="603"/>
      <c r="CBM1" s="603"/>
      <c r="CBN1" s="603"/>
      <c r="CBO1" s="603"/>
      <c r="CBP1" s="603"/>
      <c r="CBQ1" s="603"/>
      <c r="CBR1" s="603"/>
      <c r="CBS1" s="603"/>
      <c r="CBT1" s="603"/>
      <c r="CBU1" s="603"/>
      <c r="CBV1" s="603"/>
      <c r="CBW1" s="603"/>
      <c r="CBX1" s="603"/>
      <c r="CBY1" s="603"/>
      <c r="CBZ1" s="603"/>
      <c r="CCA1" s="603"/>
      <c r="CCB1" s="603"/>
      <c r="CCC1" s="603"/>
      <c r="CCD1" s="603"/>
      <c r="CCE1" s="603"/>
      <c r="CCF1" s="603"/>
      <c r="CCG1" s="603"/>
      <c r="CCH1" s="603"/>
      <c r="CCI1" s="603"/>
      <c r="CCJ1" s="603"/>
      <c r="CCK1" s="603"/>
      <c r="CCL1" s="603"/>
      <c r="CCM1" s="603"/>
      <c r="CCN1" s="603"/>
      <c r="CCO1" s="603"/>
      <c r="CCP1" s="603"/>
      <c r="CCQ1" s="603"/>
      <c r="CCR1" s="603"/>
      <c r="CCS1" s="603"/>
      <c r="CCT1" s="603"/>
      <c r="CCU1" s="603"/>
      <c r="CCV1" s="603"/>
      <c r="CCW1" s="603"/>
      <c r="CCX1" s="603"/>
      <c r="CCY1" s="603"/>
      <c r="CCZ1" s="603"/>
      <c r="CDA1" s="603"/>
      <c r="CDB1" s="603"/>
      <c r="CDC1" s="603"/>
      <c r="CDD1" s="603"/>
      <c r="CDE1" s="603"/>
      <c r="CDF1" s="603"/>
      <c r="CDG1" s="603"/>
      <c r="CDH1" s="603"/>
      <c r="CDI1" s="603"/>
      <c r="CDJ1" s="603"/>
      <c r="CDK1" s="603"/>
      <c r="CDL1" s="603"/>
      <c r="CDM1" s="603"/>
      <c r="CDN1" s="603"/>
      <c r="CDO1" s="603"/>
      <c r="CDP1" s="603"/>
      <c r="CDQ1" s="603"/>
      <c r="CDR1" s="603"/>
      <c r="CDS1" s="603"/>
      <c r="CDT1" s="603"/>
      <c r="CDU1" s="603"/>
      <c r="CDV1" s="603"/>
      <c r="CDW1" s="603"/>
      <c r="CDX1" s="603"/>
      <c r="CDY1" s="603"/>
      <c r="CDZ1" s="603"/>
      <c r="CEA1" s="603"/>
      <c r="CEB1" s="603"/>
      <c r="CEC1" s="603"/>
      <c r="CED1" s="603"/>
      <c r="CEE1" s="603"/>
      <c r="CEF1" s="603"/>
      <c r="CEG1" s="603"/>
      <c r="CEH1" s="603"/>
      <c r="CEI1" s="603"/>
      <c r="CEJ1" s="603"/>
      <c r="CEK1" s="603"/>
      <c r="CEL1" s="603"/>
      <c r="CEM1" s="603"/>
      <c r="CEN1" s="603"/>
      <c r="CEO1" s="603"/>
      <c r="CEP1" s="603"/>
      <c r="CEQ1" s="603"/>
      <c r="CER1" s="603"/>
      <c r="CES1" s="603"/>
      <c r="CET1" s="603"/>
      <c r="CEU1" s="603"/>
      <c r="CEV1" s="603"/>
      <c r="CEW1" s="603"/>
      <c r="CEX1" s="603"/>
      <c r="CEY1" s="603"/>
      <c r="CEZ1" s="603"/>
      <c r="CFA1" s="603"/>
      <c r="CFB1" s="603"/>
      <c r="CFC1" s="603"/>
      <c r="CFD1" s="603"/>
      <c r="CFE1" s="603"/>
      <c r="CFF1" s="603"/>
      <c r="CFG1" s="603"/>
      <c r="CFH1" s="603"/>
      <c r="CFI1" s="603"/>
      <c r="CFJ1" s="603"/>
      <c r="CFK1" s="603"/>
      <c r="CFL1" s="603"/>
      <c r="CFM1" s="603"/>
      <c r="CFN1" s="603"/>
      <c r="CFO1" s="603"/>
      <c r="CFP1" s="603"/>
      <c r="CFQ1" s="603"/>
      <c r="CFR1" s="603"/>
      <c r="CFS1" s="603"/>
      <c r="CFT1" s="603"/>
      <c r="CFU1" s="603"/>
      <c r="CFV1" s="603"/>
      <c r="CFW1" s="603"/>
      <c r="CFX1" s="603"/>
      <c r="CFY1" s="603"/>
      <c r="CFZ1" s="603"/>
      <c r="CGA1" s="603"/>
      <c r="CGB1" s="603"/>
      <c r="CGC1" s="603"/>
      <c r="CGD1" s="603"/>
      <c r="CGE1" s="603"/>
      <c r="CGF1" s="603"/>
      <c r="CGG1" s="603"/>
      <c r="CGH1" s="603"/>
      <c r="CGI1" s="603"/>
      <c r="CGJ1" s="603"/>
      <c r="CGK1" s="603"/>
      <c r="CGL1" s="603"/>
      <c r="CGM1" s="603"/>
      <c r="CGN1" s="603"/>
      <c r="CGO1" s="603"/>
      <c r="CGP1" s="603"/>
      <c r="CGQ1" s="603"/>
      <c r="CGR1" s="603"/>
      <c r="CGS1" s="603"/>
      <c r="CGT1" s="603"/>
      <c r="CGU1" s="603"/>
      <c r="CGV1" s="603"/>
      <c r="CGW1" s="603"/>
      <c r="CGX1" s="603"/>
      <c r="CGY1" s="603"/>
      <c r="CGZ1" s="603"/>
      <c r="CHA1" s="603"/>
      <c r="CHB1" s="603"/>
      <c r="CHC1" s="603"/>
      <c r="CHD1" s="603"/>
      <c r="CHE1" s="603"/>
      <c r="CHF1" s="603"/>
      <c r="CHG1" s="603"/>
      <c r="CHH1" s="603"/>
      <c r="CHI1" s="603"/>
      <c r="CHJ1" s="603"/>
      <c r="CHK1" s="603"/>
      <c r="CHL1" s="603"/>
      <c r="CHM1" s="603"/>
      <c r="CHN1" s="603"/>
      <c r="CHO1" s="603"/>
      <c r="CHP1" s="603"/>
      <c r="CHQ1" s="603"/>
      <c r="CHR1" s="603"/>
      <c r="CHS1" s="603"/>
      <c r="CHT1" s="603"/>
      <c r="CHU1" s="603"/>
      <c r="CHV1" s="603"/>
      <c r="CHW1" s="603"/>
      <c r="CHX1" s="603"/>
      <c r="CHY1" s="603"/>
      <c r="CHZ1" s="603"/>
      <c r="CIA1" s="603"/>
      <c r="CIB1" s="603"/>
      <c r="CIC1" s="603"/>
      <c r="CID1" s="603"/>
      <c r="CIE1" s="603"/>
      <c r="CIF1" s="603"/>
      <c r="CIG1" s="603"/>
      <c r="CIH1" s="603"/>
      <c r="CII1" s="603"/>
      <c r="CIJ1" s="603"/>
      <c r="CIK1" s="603"/>
      <c r="CIL1" s="603"/>
      <c r="CIM1" s="603"/>
      <c r="CIN1" s="603"/>
      <c r="CIO1" s="603"/>
      <c r="CIP1" s="603"/>
      <c r="CIQ1" s="603"/>
      <c r="CIR1" s="603"/>
      <c r="CIS1" s="603"/>
      <c r="CIT1" s="603"/>
      <c r="CIU1" s="603"/>
      <c r="CIV1" s="603"/>
      <c r="CIW1" s="603"/>
      <c r="CIX1" s="603"/>
      <c r="CIY1" s="603"/>
      <c r="CIZ1" s="603"/>
      <c r="CJA1" s="603"/>
      <c r="CJB1" s="603"/>
      <c r="CJC1" s="603"/>
      <c r="CJD1" s="603"/>
      <c r="CJE1" s="603"/>
      <c r="CJF1" s="603"/>
      <c r="CJG1" s="603"/>
      <c r="CJH1" s="603"/>
      <c r="CJI1" s="603"/>
      <c r="CJJ1" s="603"/>
      <c r="CJK1" s="603"/>
      <c r="CJL1" s="603"/>
      <c r="CJM1" s="603"/>
      <c r="CJN1" s="603"/>
      <c r="CJO1" s="603"/>
      <c r="CJP1" s="603"/>
      <c r="CJQ1" s="603"/>
      <c r="CJR1" s="603"/>
      <c r="CJS1" s="603"/>
      <c r="CJT1" s="603"/>
      <c r="CJU1" s="603"/>
      <c r="CJV1" s="603"/>
      <c r="CJW1" s="603"/>
      <c r="CJX1" s="603"/>
      <c r="CJY1" s="603"/>
      <c r="CJZ1" s="603"/>
      <c r="CKA1" s="603"/>
      <c r="CKB1" s="603"/>
      <c r="CKC1" s="603"/>
      <c r="CKD1" s="603"/>
      <c r="CKE1" s="603"/>
      <c r="CKF1" s="603"/>
      <c r="CKG1" s="603"/>
      <c r="CKH1" s="603"/>
      <c r="CKI1" s="603"/>
      <c r="CKJ1" s="603"/>
      <c r="CKK1" s="603"/>
      <c r="CKL1" s="603"/>
      <c r="CKM1" s="603"/>
      <c r="CKN1" s="603"/>
      <c r="CKO1" s="603"/>
      <c r="CKP1" s="603"/>
      <c r="CKQ1" s="603"/>
      <c r="CKR1" s="603"/>
      <c r="CKS1" s="603"/>
      <c r="CKT1" s="603"/>
      <c r="CKU1" s="603"/>
      <c r="CKV1" s="603"/>
      <c r="CKW1" s="603"/>
      <c r="CKX1" s="603"/>
      <c r="CKY1" s="603"/>
      <c r="CKZ1" s="603"/>
      <c r="CLA1" s="603"/>
      <c r="CLB1" s="603"/>
      <c r="CLC1" s="603"/>
      <c r="CLD1" s="603"/>
      <c r="CLE1" s="603"/>
      <c r="CLF1" s="603"/>
      <c r="CLG1" s="603"/>
      <c r="CLH1" s="603"/>
      <c r="CLI1" s="603"/>
      <c r="CLJ1" s="603"/>
      <c r="CLK1" s="603"/>
      <c r="CLL1" s="603"/>
      <c r="CLM1" s="603"/>
      <c r="CLN1" s="603"/>
      <c r="CLO1" s="603"/>
      <c r="CLP1" s="603"/>
      <c r="CLQ1" s="603"/>
      <c r="CLR1" s="603"/>
      <c r="CLS1" s="603"/>
      <c r="CLT1" s="603"/>
      <c r="CLU1" s="603"/>
      <c r="CLV1" s="603"/>
      <c r="CLW1" s="603"/>
      <c r="CLX1" s="603"/>
      <c r="CLY1" s="603"/>
      <c r="CLZ1" s="603"/>
      <c r="CMA1" s="603"/>
      <c r="CMB1" s="603"/>
      <c r="CMC1" s="603"/>
      <c r="CMD1" s="603"/>
      <c r="CME1" s="603"/>
      <c r="CMF1" s="603"/>
      <c r="CMG1" s="603"/>
      <c r="CMH1" s="603"/>
      <c r="CMI1" s="603"/>
      <c r="CMJ1" s="603"/>
      <c r="CMK1" s="603"/>
      <c r="CML1" s="603"/>
      <c r="CMM1" s="603"/>
      <c r="CMN1" s="603"/>
      <c r="CMO1" s="603"/>
      <c r="CMP1" s="603"/>
      <c r="CMQ1" s="603"/>
      <c r="CMR1" s="603"/>
      <c r="CMS1" s="603"/>
      <c r="CMT1" s="603"/>
      <c r="CMU1" s="603"/>
      <c r="CMV1" s="603"/>
      <c r="CMW1" s="603"/>
      <c r="CMX1" s="603"/>
      <c r="CMY1" s="603"/>
      <c r="CMZ1" s="603"/>
      <c r="CNA1" s="603"/>
      <c r="CNB1" s="603"/>
      <c r="CNC1" s="603"/>
      <c r="CND1" s="603"/>
      <c r="CNE1" s="603"/>
      <c r="CNF1" s="603"/>
      <c r="CNG1" s="603"/>
      <c r="CNH1" s="603"/>
      <c r="CNI1" s="603"/>
      <c r="CNJ1" s="603"/>
      <c r="CNK1" s="603"/>
      <c r="CNL1" s="603"/>
      <c r="CNM1" s="603"/>
      <c r="CNN1" s="603"/>
      <c r="CNO1" s="603"/>
      <c r="CNP1" s="603"/>
      <c r="CNQ1" s="603"/>
      <c r="CNR1" s="603"/>
      <c r="CNS1" s="603"/>
      <c r="CNT1" s="603"/>
      <c r="CNU1" s="603"/>
      <c r="CNV1" s="603"/>
      <c r="CNW1" s="603"/>
      <c r="CNX1" s="603"/>
      <c r="CNY1" s="603"/>
      <c r="CNZ1" s="603"/>
      <c r="COA1" s="603"/>
      <c r="COB1" s="603"/>
      <c r="COC1" s="603"/>
      <c r="COD1" s="603"/>
      <c r="COE1" s="603"/>
      <c r="COF1" s="603"/>
      <c r="COG1" s="603"/>
      <c r="COH1" s="603"/>
      <c r="COI1" s="603"/>
      <c r="COJ1" s="603"/>
      <c r="COK1" s="603"/>
      <c r="COL1" s="603"/>
      <c r="COM1" s="603"/>
      <c r="CON1" s="603"/>
      <c r="COO1" s="603"/>
      <c r="COP1" s="603"/>
      <c r="COQ1" s="603"/>
      <c r="COR1" s="603"/>
      <c r="COS1" s="603"/>
      <c r="COT1" s="603"/>
      <c r="COU1" s="603"/>
      <c r="COV1" s="603"/>
      <c r="COW1" s="603"/>
      <c r="COX1" s="603"/>
      <c r="COY1" s="603"/>
      <c r="COZ1" s="603"/>
      <c r="CPA1" s="603"/>
      <c r="CPB1" s="603"/>
      <c r="CPC1" s="603"/>
      <c r="CPD1" s="603"/>
      <c r="CPE1" s="603"/>
      <c r="CPF1" s="603"/>
      <c r="CPG1" s="603"/>
      <c r="CPH1" s="603"/>
      <c r="CPI1" s="603"/>
      <c r="CPJ1" s="603"/>
      <c r="CPK1" s="603"/>
      <c r="CPL1" s="603"/>
      <c r="CPM1" s="603"/>
      <c r="CPN1" s="603"/>
      <c r="CPO1" s="603"/>
      <c r="CPP1" s="603"/>
      <c r="CPQ1" s="603"/>
      <c r="CPR1" s="603"/>
      <c r="CPS1" s="603"/>
      <c r="CPT1" s="603"/>
      <c r="CPU1" s="603"/>
      <c r="CPV1" s="603"/>
      <c r="CPW1" s="603"/>
      <c r="CPX1" s="603"/>
      <c r="CPY1" s="603"/>
      <c r="CPZ1" s="603"/>
      <c r="CQA1" s="603"/>
      <c r="CQB1" s="603"/>
      <c r="CQC1" s="603"/>
      <c r="CQD1" s="603"/>
      <c r="CQE1" s="603"/>
      <c r="CQF1" s="603"/>
      <c r="CQG1" s="603"/>
      <c r="CQH1" s="603"/>
      <c r="CQI1" s="603"/>
      <c r="CQJ1" s="603"/>
      <c r="CQK1" s="603"/>
      <c r="CQL1" s="603"/>
      <c r="CQM1" s="603"/>
      <c r="CQN1" s="603"/>
      <c r="CQO1" s="603"/>
      <c r="CQP1" s="603"/>
      <c r="CQQ1" s="603"/>
      <c r="CQR1" s="603"/>
      <c r="CQS1" s="603"/>
      <c r="CQT1" s="603"/>
      <c r="CQU1" s="603"/>
      <c r="CQV1" s="603"/>
      <c r="CQW1" s="603"/>
      <c r="CQX1" s="603"/>
      <c r="CQY1" s="603"/>
      <c r="CQZ1" s="603"/>
      <c r="CRA1" s="603"/>
      <c r="CRB1" s="603"/>
      <c r="CRC1" s="603"/>
      <c r="CRD1" s="603"/>
      <c r="CRE1" s="603"/>
      <c r="CRF1" s="603"/>
      <c r="CRG1" s="603"/>
      <c r="CRH1" s="603"/>
      <c r="CRI1" s="603"/>
      <c r="CRJ1" s="603"/>
      <c r="CRK1" s="603"/>
      <c r="CRL1" s="603"/>
      <c r="CRM1" s="603"/>
      <c r="CRN1" s="603"/>
      <c r="CRO1" s="603"/>
      <c r="CRP1" s="603"/>
      <c r="CRQ1" s="603"/>
      <c r="CRR1" s="603"/>
      <c r="CRS1" s="603"/>
      <c r="CRT1" s="603"/>
      <c r="CRU1" s="603"/>
      <c r="CRV1" s="603"/>
      <c r="CRW1" s="603"/>
      <c r="CRX1" s="603"/>
      <c r="CRY1" s="603"/>
      <c r="CRZ1" s="603"/>
      <c r="CSA1" s="603"/>
      <c r="CSB1" s="603"/>
      <c r="CSC1" s="603"/>
      <c r="CSD1" s="603"/>
      <c r="CSE1" s="603"/>
      <c r="CSF1" s="603"/>
      <c r="CSG1" s="603"/>
      <c r="CSH1" s="603"/>
      <c r="CSI1" s="603"/>
      <c r="CSJ1" s="603"/>
      <c r="CSK1" s="603"/>
      <c r="CSL1" s="603"/>
      <c r="CSM1" s="603"/>
      <c r="CSN1" s="603"/>
      <c r="CSO1" s="603"/>
      <c r="CSP1" s="603"/>
      <c r="CSQ1" s="603"/>
      <c r="CSR1" s="603"/>
      <c r="CSS1" s="603"/>
      <c r="CST1" s="603"/>
      <c r="CSU1" s="603"/>
      <c r="CSV1" s="603"/>
      <c r="CSW1" s="603"/>
      <c r="CSX1" s="603"/>
      <c r="CSY1" s="603"/>
      <c r="CSZ1" s="603"/>
      <c r="CTA1" s="603"/>
      <c r="CTB1" s="603"/>
      <c r="CTC1" s="603"/>
      <c r="CTD1" s="603"/>
      <c r="CTE1" s="603"/>
      <c r="CTF1" s="603"/>
      <c r="CTG1" s="603"/>
      <c r="CTH1" s="603"/>
      <c r="CTI1" s="603"/>
      <c r="CTJ1" s="603"/>
      <c r="CTK1" s="603"/>
      <c r="CTL1" s="603"/>
      <c r="CTM1" s="603"/>
      <c r="CTN1" s="603"/>
      <c r="CTO1" s="603"/>
      <c r="CTP1" s="603"/>
      <c r="CTQ1" s="603"/>
      <c r="CTR1" s="603"/>
      <c r="CTS1" s="603"/>
      <c r="CTT1" s="603"/>
      <c r="CTU1" s="603"/>
      <c r="CTV1" s="603"/>
      <c r="CTW1" s="603"/>
      <c r="CTX1" s="603"/>
      <c r="CTY1" s="603"/>
      <c r="CTZ1" s="603"/>
      <c r="CUA1" s="603"/>
      <c r="CUB1" s="603"/>
      <c r="CUC1" s="603"/>
      <c r="CUD1" s="603"/>
      <c r="CUE1" s="603"/>
      <c r="CUF1" s="603"/>
      <c r="CUG1" s="603"/>
      <c r="CUH1" s="603"/>
      <c r="CUI1" s="603"/>
      <c r="CUJ1" s="603"/>
      <c r="CUK1" s="603"/>
      <c r="CUL1" s="603"/>
      <c r="CUM1" s="603"/>
      <c r="CUN1" s="603"/>
      <c r="CUO1" s="603"/>
      <c r="CUP1" s="603"/>
      <c r="CUQ1" s="603"/>
      <c r="CUR1" s="603"/>
      <c r="CUS1" s="603"/>
      <c r="CUT1" s="603"/>
      <c r="CUU1" s="603"/>
      <c r="CUV1" s="603"/>
      <c r="CUW1" s="603"/>
      <c r="CUX1" s="603"/>
      <c r="CUY1" s="603"/>
      <c r="CUZ1" s="603"/>
      <c r="CVA1" s="603"/>
      <c r="CVB1" s="603"/>
      <c r="CVC1" s="603"/>
      <c r="CVD1" s="603"/>
      <c r="CVE1" s="603"/>
      <c r="CVF1" s="603"/>
      <c r="CVG1" s="603"/>
      <c r="CVH1" s="603"/>
      <c r="CVI1" s="603"/>
      <c r="CVJ1" s="603"/>
      <c r="CVK1" s="603"/>
      <c r="CVL1" s="603"/>
      <c r="CVM1" s="603"/>
      <c r="CVN1" s="603"/>
      <c r="CVO1" s="603"/>
      <c r="CVP1" s="603"/>
      <c r="CVQ1" s="603"/>
      <c r="CVR1" s="603"/>
      <c r="CVS1" s="603"/>
      <c r="CVT1" s="603"/>
      <c r="CVU1" s="603"/>
      <c r="CVV1" s="603"/>
      <c r="CVW1" s="603"/>
      <c r="CVX1" s="603"/>
      <c r="CVY1" s="603"/>
      <c r="CVZ1" s="603"/>
      <c r="CWA1" s="603"/>
      <c r="CWB1" s="603"/>
      <c r="CWC1" s="603"/>
      <c r="CWD1" s="603"/>
      <c r="CWE1" s="603"/>
      <c r="CWF1" s="603"/>
      <c r="CWG1" s="603"/>
      <c r="CWH1" s="603"/>
      <c r="CWI1" s="603"/>
      <c r="CWJ1" s="603"/>
      <c r="CWK1" s="603"/>
      <c r="CWL1" s="603"/>
      <c r="CWM1" s="603"/>
      <c r="CWN1" s="603"/>
      <c r="CWO1" s="603"/>
      <c r="CWP1" s="603"/>
      <c r="CWQ1" s="603"/>
      <c r="CWR1" s="603"/>
      <c r="CWS1" s="603"/>
      <c r="CWT1" s="603"/>
      <c r="CWU1" s="603"/>
      <c r="CWV1" s="603"/>
      <c r="CWW1" s="603"/>
      <c r="CWX1" s="603"/>
      <c r="CWY1" s="603"/>
      <c r="CWZ1" s="603"/>
      <c r="CXA1" s="603"/>
      <c r="CXB1" s="603"/>
      <c r="CXC1" s="603"/>
      <c r="CXD1" s="603"/>
      <c r="CXE1" s="603"/>
      <c r="CXF1" s="603"/>
      <c r="CXG1" s="603"/>
      <c r="CXH1" s="603"/>
      <c r="CXI1" s="603"/>
      <c r="CXJ1" s="603"/>
      <c r="CXK1" s="603"/>
      <c r="CXL1" s="603"/>
      <c r="CXM1" s="603"/>
      <c r="CXN1" s="603"/>
      <c r="CXO1" s="603"/>
      <c r="CXP1" s="603"/>
      <c r="CXQ1" s="603"/>
      <c r="CXR1" s="603"/>
      <c r="CXS1" s="603"/>
      <c r="CXT1" s="603"/>
      <c r="CXU1" s="603"/>
      <c r="CXV1" s="603"/>
      <c r="CXW1" s="603"/>
      <c r="CXX1" s="603"/>
      <c r="CXY1" s="603"/>
      <c r="CXZ1" s="603"/>
      <c r="CYA1" s="603"/>
      <c r="CYB1" s="603"/>
      <c r="CYC1" s="603"/>
      <c r="CYD1" s="603"/>
      <c r="CYE1" s="603"/>
      <c r="CYF1" s="603"/>
      <c r="CYG1" s="603"/>
      <c r="CYH1" s="603"/>
      <c r="CYI1" s="603"/>
      <c r="CYJ1" s="603"/>
      <c r="CYK1" s="603"/>
      <c r="CYL1" s="603"/>
      <c r="CYM1" s="603"/>
      <c r="CYN1" s="603"/>
      <c r="CYO1" s="603"/>
      <c r="CYP1" s="603"/>
      <c r="CYQ1" s="603"/>
      <c r="CYR1" s="603"/>
      <c r="CYS1" s="603"/>
      <c r="CYT1" s="603"/>
      <c r="CYU1" s="603"/>
      <c r="CYV1" s="603"/>
      <c r="CYW1" s="603"/>
      <c r="CYX1" s="603"/>
      <c r="CYY1" s="603"/>
      <c r="CYZ1" s="603"/>
      <c r="CZA1" s="603"/>
      <c r="CZB1" s="603"/>
      <c r="CZC1" s="603"/>
      <c r="CZD1" s="603"/>
      <c r="CZE1" s="603"/>
      <c r="CZF1" s="603"/>
      <c r="CZG1" s="603"/>
      <c r="CZH1" s="603"/>
      <c r="CZI1" s="603"/>
      <c r="CZJ1" s="603"/>
      <c r="CZK1" s="603"/>
      <c r="CZL1" s="603"/>
      <c r="CZM1" s="603"/>
      <c r="CZN1" s="603"/>
      <c r="CZO1" s="603"/>
      <c r="CZP1" s="603"/>
      <c r="CZQ1" s="603"/>
      <c r="CZR1" s="603"/>
      <c r="CZS1" s="603"/>
      <c r="CZT1" s="603"/>
      <c r="CZU1" s="603"/>
      <c r="CZV1" s="603"/>
      <c r="CZW1" s="603"/>
      <c r="CZX1" s="603"/>
      <c r="CZY1" s="603"/>
      <c r="CZZ1" s="603"/>
      <c r="DAA1" s="603"/>
      <c r="DAB1" s="603"/>
      <c r="DAC1" s="603"/>
      <c r="DAD1" s="603"/>
      <c r="DAE1" s="603"/>
      <c r="DAF1" s="603"/>
      <c r="DAG1" s="603"/>
      <c r="DAH1" s="603"/>
      <c r="DAI1" s="603"/>
      <c r="DAJ1" s="603"/>
      <c r="DAK1" s="603"/>
      <c r="DAL1" s="603"/>
      <c r="DAM1" s="603"/>
      <c r="DAN1" s="603"/>
      <c r="DAO1" s="603"/>
      <c r="DAP1" s="603"/>
      <c r="DAQ1" s="603"/>
      <c r="DAR1" s="603"/>
      <c r="DAS1" s="603"/>
      <c r="DAT1" s="603"/>
      <c r="DAU1" s="603"/>
      <c r="DAV1" s="603"/>
      <c r="DAW1" s="603"/>
      <c r="DAX1" s="603"/>
      <c r="DAY1" s="603"/>
      <c r="DAZ1" s="603"/>
      <c r="DBA1" s="603"/>
      <c r="DBB1" s="603"/>
      <c r="DBC1" s="603"/>
      <c r="DBD1" s="603"/>
      <c r="DBE1" s="603"/>
      <c r="DBF1" s="603"/>
      <c r="DBG1" s="603"/>
      <c r="DBH1" s="603"/>
      <c r="DBI1" s="603"/>
      <c r="DBJ1" s="603"/>
      <c r="DBK1" s="603"/>
      <c r="DBL1" s="603"/>
      <c r="DBM1" s="603"/>
      <c r="DBN1" s="603"/>
      <c r="DBO1" s="603"/>
      <c r="DBP1" s="603"/>
      <c r="DBQ1" s="603"/>
      <c r="DBR1" s="603"/>
      <c r="DBS1" s="603"/>
      <c r="DBT1" s="603"/>
      <c r="DBU1" s="603"/>
      <c r="DBV1" s="603"/>
      <c r="DBW1" s="603"/>
      <c r="DBX1" s="603"/>
      <c r="DBY1" s="603"/>
      <c r="DBZ1" s="603"/>
      <c r="DCA1" s="603"/>
      <c r="DCB1" s="603"/>
      <c r="DCC1" s="603"/>
      <c r="DCD1" s="603"/>
      <c r="DCE1" s="603"/>
      <c r="DCF1" s="603"/>
      <c r="DCG1" s="603"/>
      <c r="DCH1" s="603"/>
      <c r="DCI1" s="603"/>
      <c r="DCJ1" s="603"/>
      <c r="DCK1" s="603"/>
      <c r="DCL1" s="603"/>
      <c r="DCM1" s="603"/>
      <c r="DCN1" s="603"/>
      <c r="DCO1" s="603"/>
      <c r="DCP1" s="603"/>
      <c r="DCQ1" s="603"/>
      <c r="DCR1" s="603"/>
      <c r="DCS1" s="603"/>
      <c r="DCT1" s="603"/>
      <c r="DCU1" s="603"/>
      <c r="DCV1" s="603"/>
      <c r="DCW1" s="603"/>
      <c r="DCX1" s="603"/>
      <c r="DCY1" s="603"/>
      <c r="DCZ1" s="603"/>
      <c r="DDA1" s="603"/>
      <c r="DDB1" s="603"/>
      <c r="DDC1" s="603"/>
      <c r="DDD1" s="603"/>
      <c r="DDE1" s="603"/>
      <c r="DDF1" s="603"/>
      <c r="DDG1" s="603"/>
      <c r="DDH1" s="603"/>
      <c r="DDI1" s="603"/>
      <c r="DDJ1" s="603"/>
      <c r="DDK1" s="603"/>
      <c r="DDL1" s="603"/>
      <c r="DDM1" s="603"/>
      <c r="DDN1" s="603"/>
      <c r="DDO1" s="603"/>
      <c r="DDP1" s="603"/>
      <c r="DDQ1" s="603"/>
      <c r="DDR1" s="603"/>
      <c r="DDS1" s="603"/>
      <c r="DDT1" s="603"/>
      <c r="DDU1" s="603"/>
      <c r="DDV1" s="603"/>
      <c r="DDW1" s="603"/>
      <c r="DDX1" s="603"/>
      <c r="DDY1" s="603"/>
      <c r="DDZ1" s="603"/>
      <c r="DEA1" s="603"/>
      <c r="DEB1" s="603"/>
      <c r="DEC1" s="603"/>
      <c r="DED1" s="603"/>
      <c r="DEE1" s="603"/>
      <c r="DEF1" s="603"/>
      <c r="DEG1" s="603"/>
      <c r="DEH1" s="603"/>
      <c r="DEI1" s="603"/>
      <c r="DEJ1" s="603"/>
      <c r="DEK1" s="603"/>
      <c r="DEL1" s="603"/>
      <c r="DEM1" s="603"/>
      <c r="DEN1" s="603"/>
      <c r="DEO1" s="603"/>
      <c r="DEP1" s="603"/>
      <c r="DEQ1" s="603"/>
      <c r="DER1" s="603"/>
      <c r="DES1" s="603"/>
      <c r="DET1" s="603"/>
      <c r="DEU1" s="603"/>
      <c r="DEV1" s="603"/>
      <c r="DEW1" s="603"/>
      <c r="DEX1" s="603"/>
      <c r="DEY1" s="603"/>
      <c r="DEZ1" s="603"/>
      <c r="DFA1" s="603"/>
      <c r="DFB1" s="603"/>
      <c r="DFC1" s="603"/>
      <c r="DFD1" s="603"/>
      <c r="DFE1" s="603"/>
      <c r="DFF1" s="603"/>
      <c r="DFG1" s="603"/>
      <c r="DFH1" s="603"/>
      <c r="DFI1" s="603"/>
      <c r="DFJ1" s="603"/>
      <c r="DFK1" s="603"/>
      <c r="DFL1" s="603"/>
      <c r="DFM1" s="603"/>
      <c r="DFN1" s="603"/>
      <c r="DFO1" s="603"/>
      <c r="DFP1" s="603"/>
      <c r="DFQ1" s="603"/>
      <c r="DFR1" s="603"/>
      <c r="DFS1" s="603"/>
      <c r="DFT1" s="603"/>
      <c r="DFU1" s="603"/>
      <c r="DFV1" s="603"/>
      <c r="DFW1" s="603"/>
      <c r="DFX1" s="603"/>
      <c r="DFY1" s="603"/>
      <c r="DFZ1" s="603"/>
      <c r="DGA1" s="603"/>
      <c r="DGB1" s="603"/>
      <c r="DGC1" s="603"/>
      <c r="DGD1" s="603"/>
      <c r="DGE1" s="603"/>
      <c r="DGF1" s="603"/>
      <c r="DGG1" s="603"/>
      <c r="DGH1" s="603"/>
      <c r="DGI1" s="603"/>
      <c r="DGJ1" s="603"/>
      <c r="DGK1" s="603"/>
      <c r="DGL1" s="603"/>
      <c r="DGM1" s="603"/>
      <c r="DGN1" s="603"/>
      <c r="DGO1" s="603"/>
      <c r="DGP1" s="603"/>
      <c r="DGQ1" s="603"/>
      <c r="DGR1" s="603"/>
      <c r="DGS1" s="603"/>
      <c r="DGT1" s="603"/>
      <c r="DGU1" s="603"/>
      <c r="DGV1" s="603"/>
      <c r="DGW1" s="603"/>
      <c r="DGX1" s="603"/>
      <c r="DGY1" s="603"/>
      <c r="DGZ1" s="603"/>
      <c r="DHA1" s="603"/>
      <c r="DHB1" s="603"/>
      <c r="DHC1" s="603"/>
      <c r="DHD1" s="603"/>
      <c r="DHE1" s="603"/>
      <c r="DHF1" s="603"/>
      <c r="DHG1" s="603"/>
      <c r="DHH1" s="603"/>
      <c r="DHI1" s="603"/>
      <c r="DHJ1" s="603"/>
      <c r="DHK1" s="603"/>
      <c r="DHL1" s="603"/>
      <c r="DHM1" s="603"/>
      <c r="DHN1" s="603"/>
      <c r="DHO1" s="603"/>
      <c r="DHP1" s="603"/>
      <c r="DHQ1" s="603"/>
      <c r="DHR1" s="603"/>
      <c r="DHS1" s="603"/>
      <c r="DHT1" s="603"/>
      <c r="DHU1" s="603"/>
      <c r="DHV1" s="603"/>
      <c r="DHW1" s="603"/>
      <c r="DHX1" s="603"/>
      <c r="DHY1" s="603"/>
      <c r="DHZ1" s="603"/>
      <c r="DIA1" s="603"/>
      <c r="DIB1" s="603"/>
      <c r="DIC1" s="603"/>
      <c r="DID1" s="603"/>
      <c r="DIE1" s="603"/>
      <c r="DIF1" s="603"/>
      <c r="DIG1" s="603"/>
      <c r="DIH1" s="603"/>
      <c r="DII1" s="603"/>
      <c r="DIJ1" s="603"/>
      <c r="DIK1" s="603"/>
      <c r="DIL1" s="603"/>
      <c r="DIM1" s="603"/>
      <c r="DIN1" s="603"/>
      <c r="DIO1" s="603"/>
      <c r="DIP1" s="603"/>
      <c r="DIQ1" s="603"/>
      <c r="DIR1" s="603"/>
      <c r="DIS1" s="603"/>
      <c r="DIT1" s="603"/>
      <c r="DIU1" s="603"/>
      <c r="DIV1" s="603"/>
      <c r="DIW1" s="603"/>
      <c r="DIX1" s="603"/>
      <c r="DIY1" s="603"/>
      <c r="DIZ1" s="603"/>
      <c r="DJA1" s="603"/>
      <c r="DJB1" s="603"/>
      <c r="DJC1" s="603"/>
      <c r="DJD1" s="603"/>
      <c r="DJE1" s="603"/>
      <c r="DJF1" s="603"/>
      <c r="DJG1" s="603"/>
      <c r="DJH1" s="603"/>
      <c r="DJI1" s="603"/>
      <c r="DJJ1" s="603"/>
      <c r="DJK1" s="603"/>
      <c r="DJL1" s="603"/>
      <c r="DJM1" s="603"/>
      <c r="DJN1" s="603"/>
      <c r="DJO1" s="603"/>
      <c r="DJP1" s="603"/>
      <c r="DJQ1" s="603"/>
      <c r="DJR1" s="603"/>
      <c r="DJS1" s="603"/>
      <c r="DJT1" s="603"/>
      <c r="DJU1" s="603"/>
      <c r="DJV1" s="603"/>
      <c r="DJW1" s="603"/>
      <c r="DJX1" s="603"/>
      <c r="DJY1" s="603"/>
      <c r="DJZ1" s="603"/>
      <c r="DKA1" s="603"/>
      <c r="DKB1" s="603"/>
      <c r="DKC1" s="603"/>
      <c r="DKD1" s="603"/>
      <c r="DKE1" s="603"/>
      <c r="DKF1" s="603"/>
      <c r="DKG1" s="603"/>
      <c r="DKH1" s="603"/>
      <c r="DKI1" s="603"/>
      <c r="DKJ1" s="603"/>
      <c r="DKK1" s="603"/>
      <c r="DKL1" s="603"/>
      <c r="DKM1" s="603"/>
      <c r="DKN1" s="603"/>
      <c r="DKO1" s="603"/>
      <c r="DKP1" s="603"/>
      <c r="DKQ1" s="603"/>
      <c r="DKR1" s="603"/>
      <c r="DKS1" s="603"/>
      <c r="DKT1" s="603"/>
      <c r="DKU1" s="603"/>
      <c r="DKV1" s="603"/>
      <c r="DKW1" s="603"/>
      <c r="DKX1" s="603"/>
      <c r="DKY1" s="603"/>
      <c r="DKZ1" s="603"/>
      <c r="DLA1" s="603"/>
      <c r="DLB1" s="603"/>
      <c r="DLC1" s="603"/>
      <c r="DLD1" s="603"/>
      <c r="DLE1" s="603"/>
      <c r="DLF1" s="603"/>
      <c r="DLG1" s="603"/>
      <c r="DLH1" s="603"/>
      <c r="DLI1" s="603"/>
      <c r="DLJ1" s="603"/>
      <c r="DLK1" s="603"/>
      <c r="DLL1" s="603"/>
      <c r="DLM1" s="603"/>
      <c r="DLN1" s="603"/>
      <c r="DLO1" s="603"/>
      <c r="DLP1" s="603"/>
      <c r="DLQ1" s="603"/>
      <c r="DLR1" s="603"/>
      <c r="DLS1" s="603"/>
      <c r="DLT1" s="603"/>
      <c r="DLU1" s="603"/>
      <c r="DLV1" s="603"/>
      <c r="DLW1" s="603"/>
      <c r="DLX1" s="603"/>
      <c r="DLY1" s="603"/>
      <c r="DLZ1" s="603"/>
      <c r="DMA1" s="603"/>
      <c r="DMB1" s="603"/>
      <c r="DMC1" s="603"/>
      <c r="DMD1" s="603"/>
      <c r="DME1" s="603"/>
      <c r="DMF1" s="603"/>
      <c r="DMG1" s="603"/>
      <c r="DMH1" s="603"/>
      <c r="DMI1" s="603"/>
      <c r="DMJ1" s="603"/>
      <c r="DMK1" s="603"/>
      <c r="DML1" s="603"/>
      <c r="DMM1" s="603"/>
      <c r="DMN1" s="603"/>
      <c r="DMO1" s="603"/>
      <c r="DMP1" s="603"/>
      <c r="DMQ1" s="603"/>
      <c r="DMR1" s="603"/>
      <c r="DMS1" s="603"/>
      <c r="DMT1" s="603"/>
      <c r="DMU1" s="603"/>
      <c r="DMV1" s="603"/>
      <c r="DMW1" s="603"/>
      <c r="DMX1" s="603"/>
      <c r="DMY1" s="603"/>
      <c r="DMZ1" s="603"/>
      <c r="DNA1" s="603"/>
      <c r="DNB1" s="603"/>
      <c r="DNC1" s="603"/>
      <c r="DND1" s="603"/>
      <c r="DNE1" s="603"/>
      <c r="DNF1" s="603"/>
      <c r="DNG1" s="603"/>
      <c r="DNH1" s="603"/>
      <c r="DNI1" s="603"/>
      <c r="DNJ1" s="603"/>
      <c r="DNK1" s="603"/>
      <c r="DNL1" s="603"/>
      <c r="DNM1" s="603"/>
      <c r="DNN1" s="603"/>
      <c r="DNO1" s="603"/>
      <c r="DNP1" s="603"/>
      <c r="DNQ1" s="603"/>
      <c r="DNR1" s="603"/>
      <c r="DNS1" s="603"/>
      <c r="DNT1" s="603"/>
      <c r="DNU1" s="603"/>
      <c r="DNV1" s="603"/>
      <c r="DNW1" s="603"/>
      <c r="DNX1" s="603"/>
      <c r="DNY1" s="603"/>
      <c r="DNZ1" s="603"/>
      <c r="DOA1" s="603"/>
      <c r="DOB1" s="603"/>
      <c r="DOC1" s="603"/>
      <c r="DOD1" s="603"/>
      <c r="DOE1" s="603"/>
      <c r="DOF1" s="603"/>
      <c r="DOG1" s="603"/>
      <c r="DOH1" s="603"/>
      <c r="DOI1" s="603"/>
      <c r="DOJ1" s="603"/>
      <c r="DOK1" s="603"/>
      <c r="DOL1" s="603"/>
      <c r="DOM1" s="603"/>
      <c r="DON1" s="603"/>
      <c r="DOO1" s="603"/>
      <c r="DOP1" s="603"/>
      <c r="DOQ1" s="603"/>
      <c r="DOR1" s="603"/>
      <c r="DOS1" s="603"/>
      <c r="DOT1" s="603"/>
      <c r="DOU1" s="603"/>
      <c r="DOV1" s="603"/>
      <c r="DOW1" s="603"/>
      <c r="DOX1" s="603"/>
      <c r="DOY1" s="603"/>
      <c r="DOZ1" s="603"/>
      <c r="DPA1" s="603"/>
      <c r="DPB1" s="603"/>
      <c r="DPC1" s="603"/>
      <c r="DPD1" s="603"/>
      <c r="DPE1" s="603"/>
      <c r="DPF1" s="603"/>
      <c r="DPG1" s="603"/>
      <c r="DPH1" s="603"/>
      <c r="DPI1" s="603"/>
      <c r="DPJ1" s="603"/>
      <c r="DPK1" s="603"/>
      <c r="DPL1" s="603"/>
      <c r="DPM1" s="603"/>
      <c r="DPN1" s="603"/>
      <c r="DPO1" s="603"/>
      <c r="DPP1" s="603"/>
      <c r="DPQ1" s="603"/>
      <c r="DPR1" s="603"/>
      <c r="DPS1" s="603"/>
      <c r="DPT1" s="603"/>
      <c r="DPU1" s="603"/>
      <c r="DPV1" s="603"/>
      <c r="DPW1" s="603"/>
      <c r="DPX1" s="603"/>
      <c r="DPY1" s="603"/>
      <c r="DPZ1" s="603"/>
      <c r="DQA1" s="603"/>
      <c r="DQB1" s="603"/>
      <c r="DQC1" s="603"/>
      <c r="DQD1" s="603"/>
      <c r="DQE1" s="603"/>
      <c r="DQF1" s="603"/>
      <c r="DQG1" s="603"/>
      <c r="DQH1" s="603"/>
      <c r="DQI1" s="603"/>
      <c r="DQJ1" s="603"/>
      <c r="DQK1" s="603"/>
      <c r="DQL1" s="603"/>
      <c r="DQM1" s="603"/>
      <c r="DQN1" s="603"/>
      <c r="DQO1" s="603"/>
      <c r="DQP1" s="603"/>
      <c r="DQQ1" s="603"/>
      <c r="DQR1" s="603"/>
      <c r="DQS1" s="603"/>
      <c r="DQT1" s="603"/>
      <c r="DQU1" s="603"/>
      <c r="DQV1" s="603"/>
      <c r="DQW1" s="603"/>
      <c r="DQX1" s="603"/>
      <c r="DQY1" s="603"/>
      <c r="DQZ1" s="603"/>
      <c r="DRA1" s="603"/>
      <c r="DRB1" s="603"/>
      <c r="DRC1" s="603"/>
      <c r="DRD1" s="603"/>
      <c r="DRE1" s="603"/>
      <c r="DRF1" s="603"/>
      <c r="DRG1" s="603"/>
      <c r="DRH1" s="603"/>
      <c r="DRI1" s="603"/>
      <c r="DRJ1" s="603"/>
      <c r="DRK1" s="603"/>
      <c r="DRL1" s="603"/>
      <c r="DRM1" s="603"/>
      <c r="DRN1" s="603"/>
      <c r="DRO1" s="603"/>
      <c r="DRP1" s="603"/>
      <c r="DRQ1" s="603"/>
      <c r="DRR1" s="603"/>
      <c r="DRS1" s="603"/>
      <c r="DRT1" s="603"/>
      <c r="DRU1" s="603"/>
      <c r="DRV1" s="603"/>
      <c r="DRW1" s="603"/>
      <c r="DRX1" s="603"/>
      <c r="DRY1" s="603"/>
      <c r="DRZ1" s="603"/>
      <c r="DSA1" s="603"/>
      <c r="DSB1" s="603"/>
      <c r="DSC1" s="603"/>
      <c r="DSD1" s="603"/>
      <c r="DSE1" s="603"/>
      <c r="DSF1" s="603"/>
      <c r="DSG1" s="603"/>
      <c r="DSH1" s="603"/>
      <c r="DSI1" s="603"/>
      <c r="DSJ1" s="603"/>
      <c r="DSK1" s="603"/>
      <c r="DSL1" s="603"/>
      <c r="DSM1" s="603"/>
      <c r="DSN1" s="603"/>
      <c r="DSO1" s="603"/>
      <c r="DSP1" s="603"/>
      <c r="DSQ1" s="603"/>
      <c r="DSR1" s="603"/>
      <c r="DSS1" s="603"/>
      <c r="DST1" s="603"/>
      <c r="DSU1" s="603"/>
      <c r="DSV1" s="603"/>
      <c r="DSW1" s="603"/>
      <c r="DSX1" s="603"/>
      <c r="DSY1" s="603"/>
      <c r="DSZ1" s="603"/>
      <c r="DTA1" s="603"/>
      <c r="DTB1" s="603"/>
      <c r="DTC1" s="603"/>
      <c r="DTD1" s="603"/>
      <c r="DTE1" s="603"/>
      <c r="DTF1" s="603"/>
      <c r="DTG1" s="603"/>
      <c r="DTH1" s="603"/>
      <c r="DTI1" s="603"/>
      <c r="DTJ1" s="603"/>
      <c r="DTK1" s="603"/>
      <c r="DTL1" s="603"/>
      <c r="DTM1" s="603"/>
      <c r="DTN1" s="603"/>
      <c r="DTO1" s="603"/>
      <c r="DTP1" s="603"/>
      <c r="DTQ1" s="603"/>
      <c r="DTR1" s="603"/>
      <c r="DTS1" s="603"/>
      <c r="DTT1" s="603"/>
      <c r="DTU1" s="603"/>
      <c r="DTV1" s="603"/>
      <c r="DTW1" s="603"/>
      <c r="DTX1" s="603"/>
      <c r="DTY1" s="603"/>
      <c r="DTZ1" s="603"/>
      <c r="DUA1" s="603"/>
      <c r="DUB1" s="603"/>
      <c r="DUC1" s="603"/>
      <c r="DUD1" s="603"/>
      <c r="DUE1" s="603"/>
      <c r="DUF1" s="603"/>
      <c r="DUG1" s="603"/>
      <c r="DUH1" s="603"/>
      <c r="DUI1" s="603"/>
      <c r="DUJ1" s="603"/>
      <c r="DUK1" s="603"/>
      <c r="DUL1" s="603"/>
      <c r="DUM1" s="603"/>
      <c r="DUN1" s="603"/>
      <c r="DUO1" s="603"/>
      <c r="DUP1" s="603"/>
      <c r="DUQ1" s="603"/>
      <c r="DUR1" s="603"/>
      <c r="DUS1" s="603"/>
      <c r="DUT1" s="603"/>
      <c r="DUU1" s="603"/>
      <c r="DUV1" s="603"/>
      <c r="DUW1" s="603"/>
      <c r="DUX1" s="603"/>
      <c r="DUY1" s="603"/>
      <c r="DUZ1" s="603"/>
      <c r="DVA1" s="603"/>
      <c r="DVB1" s="603"/>
      <c r="DVC1" s="603"/>
      <c r="DVD1" s="603"/>
      <c r="DVE1" s="603"/>
      <c r="DVF1" s="603"/>
      <c r="DVG1" s="603"/>
      <c r="DVH1" s="603"/>
      <c r="DVI1" s="603"/>
      <c r="DVJ1" s="603"/>
      <c r="DVK1" s="603"/>
      <c r="DVL1" s="603"/>
      <c r="DVM1" s="603"/>
      <c r="DVN1" s="603"/>
      <c r="DVO1" s="603"/>
      <c r="DVP1" s="603"/>
      <c r="DVQ1" s="603"/>
      <c r="DVR1" s="603"/>
      <c r="DVS1" s="603"/>
      <c r="DVT1" s="603"/>
      <c r="DVU1" s="603"/>
      <c r="DVV1" s="603"/>
      <c r="DVW1" s="603"/>
      <c r="DVX1" s="603"/>
      <c r="DVY1" s="603"/>
      <c r="DVZ1" s="603"/>
      <c r="DWA1" s="603"/>
      <c r="DWB1" s="603"/>
      <c r="DWC1" s="603"/>
      <c r="DWD1" s="603"/>
      <c r="DWE1" s="603"/>
      <c r="DWF1" s="603"/>
      <c r="DWG1" s="603"/>
      <c r="DWH1" s="603"/>
      <c r="DWI1" s="603"/>
      <c r="DWJ1" s="603"/>
      <c r="DWK1" s="603"/>
      <c r="DWL1" s="603"/>
      <c r="DWM1" s="603"/>
      <c r="DWN1" s="603"/>
      <c r="DWO1" s="603"/>
      <c r="DWP1" s="603"/>
      <c r="DWQ1" s="603"/>
      <c r="DWR1" s="603"/>
      <c r="DWS1" s="603"/>
      <c r="DWT1" s="603"/>
      <c r="DWU1" s="603"/>
      <c r="DWV1" s="603"/>
      <c r="DWW1" s="603"/>
      <c r="DWX1" s="603"/>
      <c r="DWY1" s="603"/>
      <c r="DWZ1" s="603"/>
      <c r="DXA1" s="603"/>
      <c r="DXB1" s="603"/>
      <c r="DXC1" s="603"/>
      <c r="DXD1" s="603"/>
      <c r="DXE1" s="603"/>
      <c r="DXF1" s="603"/>
      <c r="DXG1" s="603"/>
      <c r="DXH1" s="603"/>
      <c r="DXI1" s="603"/>
      <c r="DXJ1" s="603"/>
      <c r="DXK1" s="603"/>
      <c r="DXL1" s="603"/>
      <c r="DXM1" s="603"/>
      <c r="DXN1" s="603"/>
      <c r="DXO1" s="603"/>
      <c r="DXP1" s="603"/>
      <c r="DXQ1" s="603"/>
      <c r="DXR1" s="603"/>
      <c r="DXS1" s="603"/>
      <c r="DXT1" s="603"/>
      <c r="DXU1" s="603"/>
      <c r="DXV1" s="603"/>
      <c r="DXW1" s="603"/>
      <c r="DXX1" s="603"/>
      <c r="DXY1" s="603"/>
      <c r="DXZ1" s="603"/>
      <c r="DYA1" s="603"/>
      <c r="DYB1" s="603"/>
      <c r="DYC1" s="603"/>
      <c r="DYD1" s="603"/>
      <c r="DYE1" s="603"/>
      <c r="DYF1" s="603"/>
      <c r="DYG1" s="603"/>
      <c r="DYH1" s="603"/>
      <c r="DYI1" s="603"/>
      <c r="DYJ1" s="603"/>
      <c r="DYK1" s="603"/>
      <c r="DYL1" s="603"/>
      <c r="DYM1" s="603"/>
      <c r="DYN1" s="603"/>
      <c r="DYO1" s="603"/>
      <c r="DYP1" s="603"/>
      <c r="DYQ1" s="603"/>
      <c r="DYR1" s="603"/>
      <c r="DYS1" s="603"/>
      <c r="DYT1" s="603"/>
      <c r="DYU1" s="603"/>
      <c r="DYV1" s="603"/>
      <c r="DYW1" s="603"/>
      <c r="DYX1" s="603"/>
      <c r="DYY1" s="603"/>
      <c r="DYZ1" s="603"/>
      <c r="DZA1" s="603"/>
      <c r="DZB1" s="603"/>
      <c r="DZC1" s="603"/>
      <c r="DZD1" s="603"/>
      <c r="DZE1" s="603"/>
      <c r="DZF1" s="603"/>
      <c r="DZG1" s="603"/>
      <c r="DZH1" s="603"/>
      <c r="DZI1" s="603"/>
      <c r="DZJ1" s="603"/>
      <c r="DZK1" s="603"/>
      <c r="DZL1" s="603"/>
      <c r="DZM1" s="603"/>
      <c r="DZN1" s="603"/>
      <c r="DZO1" s="603"/>
      <c r="DZP1" s="603"/>
      <c r="DZQ1" s="603"/>
      <c r="DZR1" s="603"/>
      <c r="DZS1" s="603"/>
      <c r="DZT1" s="603"/>
      <c r="DZU1" s="603"/>
      <c r="DZV1" s="603"/>
      <c r="DZW1" s="603"/>
      <c r="DZX1" s="603"/>
      <c r="DZY1" s="603"/>
      <c r="DZZ1" s="603"/>
      <c r="EAA1" s="603"/>
      <c r="EAB1" s="603"/>
      <c r="EAC1" s="603"/>
      <c r="EAD1" s="603"/>
      <c r="EAE1" s="603"/>
      <c r="EAF1" s="603"/>
      <c r="EAG1" s="603"/>
      <c r="EAH1" s="603"/>
      <c r="EAI1" s="603"/>
      <c r="EAJ1" s="603"/>
      <c r="EAK1" s="603"/>
      <c r="EAL1" s="603"/>
      <c r="EAM1" s="603"/>
      <c r="EAN1" s="603"/>
      <c r="EAO1" s="603"/>
      <c r="EAP1" s="603"/>
      <c r="EAQ1" s="603"/>
      <c r="EAR1" s="603"/>
      <c r="EAS1" s="603"/>
      <c r="EAT1" s="603"/>
      <c r="EAU1" s="603"/>
      <c r="EAV1" s="603"/>
      <c r="EAW1" s="603"/>
      <c r="EAX1" s="603"/>
      <c r="EAY1" s="603"/>
      <c r="EAZ1" s="603"/>
      <c r="EBA1" s="603"/>
      <c r="EBB1" s="603"/>
      <c r="EBC1" s="603"/>
      <c r="EBD1" s="603"/>
      <c r="EBE1" s="603"/>
      <c r="EBF1" s="603"/>
      <c r="EBG1" s="603"/>
      <c r="EBH1" s="603"/>
      <c r="EBI1" s="603"/>
      <c r="EBJ1" s="603"/>
      <c r="EBK1" s="603"/>
      <c r="EBL1" s="603"/>
      <c r="EBM1" s="603"/>
      <c r="EBN1" s="603"/>
      <c r="EBO1" s="603"/>
      <c r="EBP1" s="603"/>
      <c r="EBQ1" s="603"/>
      <c r="EBR1" s="603"/>
      <c r="EBS1" s="603"/>
      <c r="EBT1" s="603"/>
      <c r="EBU1" s="603"/>
      <c r="EBV1" s="603"/>
      <c r="EBW1" s="603"/>
      <c r="EBX1" s="603"/>
      <c r="EBY1" s="603"/>
      <c r="EBZ1" s="603"/>
      <c r="ECA1" s="603"/>
      <c r="ECB1" s="603"/>
      <c r="ECC1" s="603"/>
      <c r="ECD1" s="603"/>
      <c r="ECE1" s="603"/>
      <c r="ECF1" s="603"/>
      <c r="ECG1" s="603"/>
      <c r="ECH1" s="603"/>
      <c r="ECI1" s="603"/>
      <c r="ECJ1" s="603"/>
      <c r="ECK1" s="603"/>
      <c r="ECL1" s="603"/>
      <c r="ECM1" s="603"/>
      <c r="ECN1" s="603"/>
      <c r="ECO1" s="603"/>
      <c r="ECP1" s="603"/>
      <c r="ECQ1" s="603"/>
      <c r="ECR1" s="603"/>
      <c r="ECS1" s="603"/>
      <c r="ECT1" s="603"/>
      <c r="ECU1" s="603"/>
      <c r="ECV1" s="603"/>
      <c r="ECW1" s="603"/>
      <c r="ECX1" s="603"/>
      <c r="ECY1" s="603"/>
      <c r="ECZ1" s="603"/>
      <c r="EDA1" s="603"/>
      <c r="EDB1" s="603"/>
      <c r="EDC1" s="603"/>
      <c r="EDD1" s="603"/>
      <c r="EDE1" s="603"/>
      <c r="EDF1" s="603"/>
      <c r="EDG1" s="603"/>
      <c r="EDH1" s="603"/>
      <c r="EDI1" s="603"/>
      <c r="EDJ1" s="603"/>
      <c r="EDK1" s="603"/>
      <c r="EDL1" s="603"/>
      <c r="EDM1" s="603"/>
      <c r="EDN1" s="603"/>
      <c r="EDO1" s="603"/>
      <c r="EDP1" s="603"/>
      <c r="EDQ1" s="603"/>
      <c r="EDR1" s="603"/>
      <c r="EDS1" s="603"/>
      <c r="EDT1" s="603"/>
      <c r="EDU1" s="603"/>
      <c r="EDV1" s="603"/>
      <c r="EDW1" s="603"/>
      <c r="EDX1" s="603"/>
      <c r="EDY1" s="603"/>
      <c r="EDZ1" s="603"/>
      <c r="EEA1" s="603"/>
      <c r="EEB1" s="603"/>
      <c r="EEC1" s="603"/>
      <c r="EED1" s="603"/>
      <c r="EEE1" s="603"/>
      <c r="EEF1" s="603"/>
      <c r="EEG1" s="603"/>
      <c r="EEH1" s="603"/>
      <c r="EEI1" s="603"/>
      <c r="EEJ1" s="603"/>
      <c r="EEK1" s="603"/>
      <c r="EEL1" s="603"/>
      <c r="EEM1" s="603"/>
      <c r="EEN1" s="603"/>
      <c r="EEO1" s="603"/>
      <c r="EEP1" s="603"/>
      <c r="EEQ1" s="603"/>
      <c r="EER1" s="603"/>
      <c r="EES1" s="603"/>
      <c r="EET1" s="603"/>
      <c r="EEU1" s="603"/>
      <c r="EEV1" s="603"/>
      <c r="EEW1" s="603"/>
      <c r="EEX1" s="603"/>
      <c r="EEY1" s="603"/>
      <c r="EEZ1" s="603"/>
      <c r="EFA1" s="603"/>
      <c r="EFB1" s="603"/>
      <c r="EFC1" s="603"/>
      <c r="EFD1" s="603"/>
      <c r="EFE1" s="603"/>
      <c r="EFF1" s="603"/>
      <c r="EFG1" s="603"/>
      <c r="EFH1" s="603"/>
      <c r="EFI1" s="603"/>
      <c r="EFJ1" s="603"/>
      <c r="EFK1" s="603"/>
      <c r="EFL1" s="603"/>
      <c r="EFM1" s="603"/>
      <c r="EFN1" s="603"/>
      <c r="EFO1" s="603"/>
      <c r="EFP1" s="603"/>
      <c r="EFQ1" s="603"/>
      <c r="EFR1" s="603"/>
      <c r="EFS1" s="603"/>
      <c r="EFT1" s="603"/>
      <c r="EFU1" s="603"/>
      <c r="EFV1" s="603"/>
      <c r="EFW1" s="603"/>
      <c r="EFX1" s="603"/>
      <c r="EFY1" s="603"/>
      <c r="EFZ1" s="603"/>
      <c r="EGA1" s="603"/>
      <c r="EGB1" s="603"/>
      <c r="EGC1" s="603"/>
      <c r="EGD1" s="603"/>
      <c r="EGE1" s="603"/>
      <c r="EGF1" s="603"/>
      <c r="EGG1" s="603"/>
      <c r="EGH1" s="603"/>
      <c r="EGI1" s="603"/>
      <c r="EGJ1" s="603"/>
      <c r="EGK1" s="603"/>
      <c r="EGL1" s="603"/>
      <c r="EGM1" s="603"/>
      <c r="EGN1" s="603"/>
      <c r="EGO1" s="603"/>
      <c r="EGP1" s="603"/>
      <c r="EGQ1" s="603"/>
      <c r="EGR1" s="603"/>
      <c r="EGS1" s="603"/>
      <c r="EGT1" s="603"/>
      <c r="EGU1" s="603"/>
      <c r="EGV1" s="603"/>
      <c r="EGW1" s="603"/>
      <c r="EGX1" s="603"/>
      <c r="EGY1" s="603"/>
      <c r="EGZ1" s="603"/>
      <c r="EHA1" s="603"/>
      <c r="EHB1" s="603"/>
      <c r="EHC1" s="603"/>
      <c r="EHD1" s="603"/>
      <c r="EHE1" s="603"/>
      <c r="EHF1" s="603"/>
      <c r="EHG1" s="603"/>
      <c r="EHH1" s="603"/>
      <c r="EHI1" s="603"/>
      <c r="EHJ1" s="603"/>
      <c r="EHK1" s="603"/>
      <c r="EHL1" s="603"/>
      <c r="EHM1" s="603"/>
      <c r="EHN1" s="603"/>
      <c r="EHO1" s="603"/>
      <c r="EHP1" s="603"/>
      <c r="EHQ1" s="603"/>
      <c r="EHR1" s="603"/>
      <c r="EHS1" s="603"/>
      <c r="EHT1" s="603"/>
      <c r="EHU1" s="603"/>
      <c r="EHV1" s="603"/>
      <c r="EHW1" s="603"/>
      <c r="EHX1" s="603"/>
      <c r="EHY1" s="603"/>
      <c r="EHZ1" s="603"/>
      <c r="EIA1" s="603"/>
      <c r="EIB1" s="603"/>
      <c r="EIC1" s="603"/>
      <c r="EID1" s="603"/>
      <c r="EIE1" s="603"/>
      <c r="EIF1" s="603"/>
      <c r="EIG1" s="603"/>
      <c r="EIH1" s="603"/>
      <c r="EII1" s="603"/>
      <c r="EIJ1" s="603"/>
      <c r="EIK1" s="603"/>
      <c r="EIL1" s="603"/>
      <c r="EIM1" s="603"/>
      <c r="EIN1" s="603"/>
      <c r="EIO1" s="603"/>
      <c r="EIP1" s="603"/>
      <c r="EIQ1" s="603"/>
      <c r="EIR1" s="603"/>
      <c r="EIS1" s="603"/>
      <c r="EIT1" s="603"/>
      <c r="EIU1" s="603"/>
      <c r="EIV1" s="603"/>
      <c r="EIW1" s="603"/>
      <c r="EIX1" s="603"/>
      <c r="EIY1" s="603"/>
      <c r="EIZ1" s="603"/>
      <c r="EJA1" s="603"/>
      <c r="EJB1" s="603"/>
      <c r="EJC1" s="603"/>
      <c r="EJD1" s="603"/>
      <c r="EJE1" s="603"/>
      <c r="EJF1" s="603"/>
      <c r="EJG1" s="603"/>
      <c r="EJH1" s="603"/>
      <c r="EJI1" s="603"/>
      <c r="EJJ1" s="603"/>
      <c r="EJK1" s="603"/>
      <c r="EJL1" s="603"/>
      <c r="EJM1" s="603"/>
      <c r="EJN1" s="603"/>
      <c r="EJO1" s="603"/>
      <c r="EJP1" s="603"/>
      <c r="EJQ1" s="603"/>
      <c r="EJR1" s="603"/>
      <c r="EJS1" s="603"/>
      <c r="EJT1" s="603"/>
      <c r="EJU1" s="603"/>
      <c r="EJV1" s="603"/>
      <c r="EJW1" s="603"/>
      <c r="EJX1" s="603"/>
      <c r="EJY1" s="603"/>
      <c r="EJZ1" s="603"/>
      <c r="EKA1" s="603"/>
      <c r="EKB1" s="603"/>
      <c r="EKC1" s="603"/>
      <c r="EKD1" s="603"/>
      <c r="EKE1" s="603"/>
      <c r="EKF1" s="603"/>
      <c r="EKG1" s="603"/>
      <c r="EKH1" s="603"/>
      <c r="EKI1" s="603"/>
      <c r="EKJ1" s="603"/>
      <c r="EKK1" s="603"/>
      <c r="EKL1" s="603"/>
      <c r="EKM1" s="603"/>
      <c r="EKN1" s="603"/>
      <c r="EKO1" s="603"/>
      <c r="EKP1" s="603"/>
      <c r="EKQ1" s="603"/>
      <c r="EKR1" s="603"/>
      <c r="EKS1" s="603"/>
      <c r="EKT1" s="603"/>
      <c r="EKU1" s="603"/>
      <c r="EKV1" s="603"/>
      <c r="EKW1" s="603"/>
      <c r="EKX1" s="603"/>
      <c r="EKY1" s="603"/>
      <c r="EKZ1" s="603"/>
      <c r="ELA1" s="603"/>
      <c r="ELB1" s="603"/>
      <c r="ELC1" s="603"/>
      <c r="ELD1" s="603"/>
      <c r="ELE1" s="603"/>
      <c r="ELF1" s="603"/>
      <c r="ELG1" s="603"/>
      <c r="ELH1" s="603"/>
      <c r="ELI1" s="603"/>
      <c r="ELJ1" s="603"/>
      <c r="ELK1" s="603"/>
      <c r="ELL1" s="603"/>
      <c r="ELM1" s="603"/>
      <c r="ELN1" s="603"/>
      <c r="ELO1" s="603"/>
      <c r="ELP1" s="603"/>
      <c r="ELQ1" s="603"/>
      <c r="ELR1" s="603"/>
      <c r="ELS1" s="603"/>
      <c r="ELT1" s="603"/>
      <c r="ELU1" s="603"/>
      <c r="ELV1" s="603"/>
      <c r="ELW1" s="603"/>
      <c r="ELX1" s="603"/>
      <c r="ELY1" s="603"/>
      <c r="ELZ1" s="603"/>
      <c r="EMA1" s="603"/>
      <c r="EMB1" s="603"/>
      <c r="EMC1" s="603"/>
      <c r="EMD1" s="603"/>
      <c r="EME1" s="603"/>
      <c r="EMF1" s="603"/>
      <c r="EMG1" s="603"/>
      <c r="EMH1" s="603"/>
      <c r="EMI1" s="603"/>
      <c r="EMJ1" s="603"/>
      <c r="EMK1" s="603"/>
      <c r="EML1" s="603"/>
      <c r="EMM1" s="603"/>
      <c r="EMN1" s="603"/>
      <c r="EMO1" s="603"/>
      <c r="EMP1" s="603"/>
      <c r="EMQ1" s="603"/>
      <c r="EMR1" s="603"/>
      <c r="EMS1" s="603"/>
      <c r="EMT1" s="603"/>
      <c r="EMU1" s="603"/>
      <c r="EMV1" s="603"/>
      <c r="EMW1" s="603"/>
      <c r="EMX1" s="603"/>
      <c r="EMY1" s="603"/>
      <c r="EMZ1" s="603"/>
      <c r="ENA1" s="603"/>
      <c r="ENB1" s="603"/>
      <c r="ENC1" s="603"/>
      <c r="END1" s="603"/>
      <c r="ENE1" s="603"/>
      <c r="ENF1" s="603"/>
      <c r="ENG1" s="603"/>
      <c r="ENH1" s="603"/>
      <c r="ENI1" s="603"/>
      <c r="ENJ1" s="603"/>
      <c r="ENK1" s="603"/>
      <c r="ENL1" s="603"/>
      <c r="ENM1" s="603"/>
      <c r="ENN1" s="603"/>
      <c r="ENO1" s="603"/>
      <c r="ENP1" s="603"/>
      <c r="ENQ1" s="603"/>
      <c r="ENR1" s="603"/>
      <c r="ENS1" s="603"/>
      <c r="ENT1" s="603"/>
      <c r="ENU1" s="603"/>
      <c r="ENV1" s="603"/>
      <c r="ENW1" s="603"/>
      <c r="ENX1" s="603"/>
      <c r="ENY1" s="603"/>
      <c r="ENZ1" s="603"/>
      <c r="EOA1" s="603"/>
      <c r="EOB1" s="603"/>
      <c r="EOC1" s="603"/>
      <c r="EOD1" s="603"/>
      <c r="EOE1" s="603"/>
      <c r="EOF1" s="603"/>
      <c r="EOG1" s="603"/>
      <c r="EOH1" s="603"/>
      <c r="EOI1" s="603"/>
      <c r="EOJ1" s="603"/>
      <c r="EOK1" s="603"/>
      <c r="EOL1" s="603"/>
      <c r="EOM1" s="603"/>
      <c r="EON1" s="603"/>
      <c r="EOO1" s="603"/>
      <c r="EOP1" s="603"/>
      <c r="EOQ1" s="603"/>
      <c r="EOR1" s="603"/>
      <c r="EOS1" s="603"/>
      <c r="EOT1" s="603"/>
      <c r="EOU1" s="603"/>
      <c r="EOV1" s="603"/>
      <c r="EOW1" s="603"/>
      <c r="EOX1" s="603"/>
      <c r="EOY1" s="603"/>
      <c r="EOZ1" s="603"/>
      <c r="EPA1" s="603"/>
      <c r="EPB1" s="603"/>
      <c r="EPC1" s="603"/>
      <c r="EPD1" s="603"/>
      <c r="EPE1" s="603"/>
      <c r="EPF1" s="603"/>
      <c r="EPG1" s="603"/>
      <c r="EPH1" s="603"/>
      <c r="EPI1" s="603"/>
      <c r="EPJ1" s="603"/>
      <c r="EPK1" s="603"/>
      <c r="EPL1" s="603"/>
      <c r="EPM1" s="603"/>
      <c r="EPN1" s="603"/>
      <c r="EPO1" s="603"/>
      <c r="EPP1" s="603"/>
      <c r="EPQ1" s="603"/>
      <c r="EPR1" s="603"/>
      <c r="EPS1" s="603"/>
      <c r="EPT1" s="603"/>
      <c r="EPU1" s="603"/>
      <c r="EPV1" s="603"/>
      <c r="EPW1" s="603"/>
      <c r="EPX1" s="603"/>
      <c r="EPY1" s="603"/>
      <c r="EPZ1" s="603"/>
      <c r="EQA1" s="603"/>
      <c r="EQB1" s="603"/>
      <c r="EQC1" s="603"/>
      <c r="EQD1" s="603"/>
      <c r="EQE1" s="603"/>
      <c r="EQF1" s="603"/>
      <c r="EQG1" s="603"/>
      <c r="EQH1" s="603"/>
      <c r="EQI1" s="603"/>
      <c r="EQJ1" s="603"/>
      <c r="EQK1" s="603"/>
      <c r="EQL1" s="603"/>
      <c r="EQM1" s="603"/>
      <c r="EQN1" s="603"/>
      <c r="EQO1" s="603"/>
      <c r="EQP1" s="603"/>
      <c r="EQQ1" s="603"/>
      <c r="EQR1" s="603"/>
      <c r="EQS1" s="603"/>
      <c r="EQT1" s="603"/>
      <c r="EQU1" s="603"/>
      <c r="EQV1" s="603"/>
      <c r="EQW1" s="603"/>
      <c r="EQX1" s="603"/>
      <c r="EQY1" s="603"/>
      <c r="EQZ1" s="603"/>
      <c r="ERA1" s="603"/>
      <c r="ERB1" s="603"/>
      <c r="ERC1" s="603"/>
      <c r="ERD1" s="603"/>
      <c r="ERE1" s="603"/>
      <c r="ERF1" s="603"/>
      <c r="ERG1" s="603"/>
      <c r="ERH1" s="603"/>
      <c r="ERI1" s="603"/>
      <c r="ERJ1" s="603"/>
      <c r="ERK1" s="603"/>
      <c r="ERL1" s="603"/>
      <c r="ERM1" s="603"/>
      <c r="ERN1" s="603"/>
      <c r="ERO1" s="603"/>
      <c r="ERP1" s="603"/>
      <c r="ERQ1" s="603"/>
      <c r="ERR1" s="603"/>
      <c r="ERS1" s="603"/>
      <c r="ERT1" s="603"/>
      <c r="ERU1" s="603"/>
      <c r="ERV1" s="603"/>
      <c r="ERW1" s="603"/>
      <c r="ERX1" s="603"/>
      <c r="ERY1" s="603"/>
      <c r="ERZ1" s="603"/>
      <c r="ESA1" s="603"/>
      <c r="ESB1" s="603"/>
      <c r="ESC1" s="603"/>
      <c r="ESD1" s="603"/>
      <c r="ESE1" s="603"/>
      <c r="ESF1" s="603"/>
      <c r="ESG1" s="603"/>
      <c r="ESH1" s="603"/>
      <c r="ESI1" s="603"/>
      <c r="ESJ1" s="603"/>
      <c r="ESK1" s="603"/>
      <c r="ESL1" s="603"/>
      <c r="ESM1" s="603"/>
      <c r="ESN1" s="603"/>
      <c r="ESO1" s="603"/>
      <c r="ESP1" s="603"/>
      <c r="ESQ1" s="603"/>
      <c r="ESR1" s="603"/>
      <c r="ESS1" s="603"/>
      <c r="EST1" s="603"/>
      <c r="ESU1" s="603"/>
      <c r="ESV1" s="603"/>
      <c r="ESW1" s="603"/>
      <c r="ESX1" s="603"/>
      <c r="ESY1" s="603"/>
      <c r="ESZ1" s="603"/>
      <c r="ETA1" s="603"/>
      <c r="ETB1" s="603"/>
      <c r="ETC1" s="603"/>
      <c r="ETD1" s="603"/>
      <c r="ETE1" s="603"/>
      <c r="ETF1" s="603"/>
      <c r="ETG1" s="603"/>
      <c r="ETH1" s="603"/>
      <c r="ETI1" s="603"/>
      <c r="ETJ1" s="603"/>
      <c r="ETK1" s="603"/>
      <c r="ETL1" s="603"/>
      <c r="ETM1" s="603"/>
      <c r="ETN1" s="603"/>
      <c r="ETO1" s="603"/>
      <c r="ETP1" s="603"/>
      <c r="ETQ1" s="603"/>
      <c r="ETR1" s="603"/>
      <c r="ETS1" s="603"/>
      <c r="ETT1" s="603"/>
      <c r="ETU1" s="603"/>
      <c r="ETV1" s="603"/>
      <c r="ETW1" s="603"/>
      <c r="ETX1" s="603"/>
      <c r="ETY1" s="603"/>
      <c r="ETZ1" s="603"/>
      <c r="EUA1" s="603"/>
      <c r="EUB1" s="603"/>
      <c r="EUC1" s="603"/>
      <c r="EUD1" s="603"/>
      <c r="EUE1" s="603"/>
      <c r="EUF1" s="603"/>
      <c r="EUG1" s="603"/>
      <c r="EUH1" s="603"/>
      <c r="EUI1" s="603"/>
      <c r="EUJ1" s="603"/>
      <c r="EUK1" s="603"/>
      <c r="EUL1" s="603"/>
      <c r="EUM1" s="603"/>
      <c r="EUN1" s="603"/>
      <c r="EUO1" s="603"/>
      <c r="EUP1" s="603"/>
      <c r="EUQ1" s="603"/>
      <c r="EUR1" s="603"/>
      <c r="EUS1" s="603"/>
      <c r="EUT1" s="603"/>
      <c r="EUU1" s="603"/>
      <c r="EUV1" s="603"/>
      <c r="EUW1" s="603"/>
      <c r="EUX1" s="603"/>
      <c r="EUY1" s="603"/>
      <c r="EUZ1" s="603"/>
      <c r="EVA1" s="603"/>
      <c r="EVB1" s="603"/>
      <c r="EVC1" s="603"/>
      <c r="EVD1" s="603"/>
      <c r="EVE1" s="603"/>
      <c r="EVF1" s="603"/>
      <c r="EVG1" s="603"/>
      <c r="EVH1" s="603"/>
      <c r="EVI1" s="603"/>
      <c r="EVJ1" s="603"/>
      <c r="EVK1" s="603"/>
      <c r="EVL1" s="603"/>
      <c r="EVM1" s="603"/>
      <c r="EVN1" s="603"/>
      <c r="EVO1" s="603"/>
      <c r="EVP1" s="603"/>
      <c r="EVQ1" s="603"/>
      <c r="EVR1" s="603"/>
      <c r="EVS1" s="603"/>
      <c r="EVT1" s="603"/>
      <c r="EVU1" s="603"/>
      <c r="EVV1" s="603"/>
      <c r="EVW1" s="603"/>
      <c r="EVX1" s="603"/>
      <c r="EVY1" s="603"/>
      <c r="EVZ1" s="603"/>
      <c r="EWA1" s="603"/>
      <c r="EWB1" s="603"/>
      <c r="EWC1" s="603"/>
      <c r="EWD1" s="603"/>
      <c r="EWE1" s="603"/>
      <c r="EWF1" s="603"/>
      <c r="EWG1" s="603"/>
      <c r="EWH1" s="603"/>
      <c r="EWI1" s="603"/>
      <c r="EWJ1" s="603"/>
      <c r="EWK1" s="603"/>
      <c r="EWL1" s="603"/>
      <c r="EWM1" s="603"/>
      <c r="EWN1" s="603"/>
      <c r="EWO1" s="603"/>
      <c r="EWP1" s="603"/>
      <c r="EWQ1" s="603"/>
      <c r="EWR1" s="603"/>
      <c r="EWS1" s="603"/>
      <c r="EWT1" s="603"/>
      <c r="EWU1" s="603"/>
      <c r="EWV1" s="603"/>
      <c r="EWW1" s="603"/>
      <c r="EWX1" s="603"/>
      <c r="EWY1" s="603"/>
      <c r="EWZ1" s="603"/>
      <c r="EXA1" s="603"/>
      <c r="EXB1" s="603"/>
      <c r="EXC1" s="603"/>
      <c r="EXD1" s="603"/>
      <c r="EXE1" s="603"/>
      <c r="EXF1" s="603"/>
      <c r="EXG1" s="603"/>
      <c r="EXH1" s="603"/>
      <c r="EXI1" s="603"/>
      <c r="EXJ1" s="603"/>
      <c r="EXK1" s="603"/>
      <c r="EXL1" s="603"/>
      <c r="EXM1" s="603"/>
      <c r="EXN1" s="603"/>
      <c r="EXO1" s="603"/>
      <c r="EXP1" s="603"/>
      <c r="EXQ1" s="603"/>
      <c r="EXR1" s="603"/>
      <c r="EXS1" s="603"/>
      <c r="EXT1" s="603"/>
      <c r="EXU1" s="603"/>
      <c r="EXV1" s="603"/>
      <c r="EXW1" s="603"/>
      <c r="EXX1" s="603"/>
      <c r="EXY1" s="603"/>
      <c r="EXZ1" s="603"/>
      <c r="EYA1" s="603"/>
      <c r="EYB1" s="603"/>
      <c r="EYC1" s="603"/>
      <c r="EYD1" s="603"/>
      <c r="EYE1" s="603"/>
      <c r="EYF1" s="603"/>
      <c r="EYG1" s="603"/>
      <c r="EYH1" s="603"/>
      <c r="EYI1" s="603"/>
      <c r="EYJ1" s="603"/>
      <c r="EYK1" s="603"/>
      <c r="EYL1" s="603"/>
      <c r="EYM1" s="603"/>
      <c r="EYN1" s="603"/>
      <c r="EYO1" s="603"/>
      <c r="EYP1" s="603"/>
      <c r="EYQ1" s="603"/>
      <c r="EYR1" s="603"/>
      <c r="EYS1" s="603"/>
      <c r="EYT1" s="603"/>
      <c r="EYU1" s="603"/>
      <c r="EYV1" s="603"/>
      <c r="EYW1" s="603"/>
      <c r="EYX1" s="603"/>
      <c r="EYY1" s="603"/>
      <c r="EYZ1" s="603"/>
      <c r="EZA1" s="603"/>
      <c r="EZB1" s="603"/>
      <c r="EZC1" s="603"/>
      <c r="EZD1" s="603"/>
      <c r="EZE1" s="603"/>
      <c r="EZF1" s="603"/>
      <c r="EZG1" s="603"/>
      <c r="EZH1" s="603"/>
      <c r="EZI1" s="603"/>
      <c r="EZJ1" s="603"/>
      <c r="EZK1" s="603"/>
      <c r="EZL1" s="603"/>
      <c r="EZM1" s="603"/>
      <c r="EZN1" s="603"/>
      <c r="EZO1" s="603"/>
      <c r="EZP1" s="603"/>
      <c r="EZQ1" s="603"/>
      <c r="EZR1" s="603"/>
      <c r="EZS1" s="603"/>
      <c r="EZT1" s="603"/>
      <c r="EZU1" s="603"/>
      <c r="EZV1" s="603"/>
      <c r="EZW1" s="603"/>
      <c r="EZX1" s="603"/>
      <c r="EZY1" s="603"/>
      <c r="EZZ1" s="603"/>
      <c r="FAA1" s="603"/>
      <c r="FAB1" s="603"/>
      <c r="FAC1" s="603"/>
      <c r="FAD1" s="603"/>
      <c r="FAE1" s="603"/>
      <c r="FAF1" s="603"/>
      <c r="FAG1" s="603"/>
      <c r="FAH1" s="603"/>
      <c r="FAI1" s="603"/>
      <c r="FAJ1" s="603"/>
      <c r="FAK1" s="603"/>
      <c r="FAL1" s="603"/>
      <c r="FAM1" s="603"/>
      <c r="FAN1" s="603"/>
      <c r="FAO1" s="603"/>
      <c r="FAP1" s="603"/>
      <c r="FAQ1" s="603"/>
      <c r="FAR1" s="603"/>
      <c r="FAS1" s="603"/>
      <c r="FAT1" s="603"/>
      <c r="FAU1" s="603"/>
      <c r="FAV1" s="603"/>
      <c r="FAW1" s="603"/>
      <c r="FAX1" s="603"/>
      <c r="FAY1" s="603"/>
      <c r="FAZ1" s="603"/>
      <c r="FBA1" s="603"/>
      <c r="FBB1" s="603"/>
      <c r="FBC1" s="603"/>
      <c r="FBD1" s="603"/>
      <c r="FBE1" s="603"/>
      <c r="FBF1" s="603"/>
      <c r="FBG1" s="603"/>
      <c r="FBH1" s="603"/>
      <c r="FBI1" s="603"/>
      <c r="FBJ1" s="603"/>
      <c r="FBK1" s="603"/>
      <c r="FBL1" s="603"/>
      <c r="FBM1" s="603"/>
      <c r="FBN1" s="603"/>
      <c r="FBO1" s="603"/>
      <c r="FBP1" s="603"/>
      <c r="FBQ1" s="603"/>
      <c r="FBR1" s="603"/>
      <c r="FBS1" s="603"/>
      <c r="FBT1" s="603"/>
      <c r="FBU1" s="603"/>
      <c r="FBV1" s="603"/>
      <c r="FBW1" s="603"/>
      <c r="FBX1" s="603"/>
      <c r="FBY1" s="603"/>
      <c r="FBZ1" s="603"/>
      <c r="FCA1" s="603"/>
      <c r="FCB1" s="603"/>
      <c r="FCC1" s="603"/>
      <c r="FCD1" s="603"/>
      <c r="FCE1" s="603"/>
      <c r="FCF1" s="603"/>
      <c r="FCG1" s="603"/>
      <c r="FCH1" s="603"/>
      <c r="FCI1" s="603"/>
      <c r="FCJ1" s="603"/>
      <c r="FCK1" s="603"/>
      <c r="FCL1" s="603"/>
      <c r="FCM1" s="603"/>
      <c r="FCN1" s="603"/>
      <c r="FCO1" s="603"/>
      <c r="FCP1" s="603"/>
      <c r="FCQ1" s="603"/>
      <c r="FCR1" s="603"/>
      <c r="FCS1" s="603"/>
      <c r="FCT1" s="603"/>
      <c r="FCU1" s="603"/>
      <c r="FCV1" s="603"/>
      <c r="FCW1" s="603"/>
      <c r="FCX1" s="603"/>
      <c r="FCY1" s="603"/>
      <c r="FCZ1" s="603"/>
      <c r="FDA1" s="603"/>
      <c r="FDB1" s="603"/>
      <c r="FDC1" s="603"/>
      <c r="FDD1" s="603"/>
      <c r="FDE1" s="603"/>
      <c r="FDF1" s="603"/>
      <c r="FDG1" s="603"/>
      <c r="FDH1" s="603"/>
      <c r="FDI1" s="603"/>
      <c r="FDJ1" s="603"/>
      <c r="FDK1" s="603"/>
      <c r="FDL1" s="603"/>
      <c r="FDM1" s="603"/>
      <c r="FDN1" s="603"/>
      <c r="FDO1" s="603"/>
      <c r="FDP1" s="603"/>
      <c r="FDQ1" s="603"/>
      <c r="FDR1" s="603"/>
      <c r="FDS1" s="603"/>
      <c r="FDT1" s="603"/>
      <c r="FDU1" s="603"/>
      <c r="FDV1" s="603"/>
      <c r="FDW1" s="603"/>
      <c r="FDX1" s="603"/>
      <c r="FDY1" s="603"/>
      <c r="FDZ1" s="603"/>
      <c r="FEA1" s="603"/>
      <c r="FEB1" s="603"/>
      <c r="FEC1" s="603"/>
      <c r="FED1" s="603"/>
      <c r="FEE1" s="603"/>
      <c r="FEF1" s="603"/>
      <c r="FEG1" s="603"/>
      <c r="FEH1" s="603"/>
      <c r="FEI1" s="603"/>
      <c r="FEJ1" s="603"/>
      <c r="FEK1" s="603"/>
      <c r="FEL1" s="603"/>
      <c r="FEM1" s="603"/>
      <c r="FEN1" s="603"/>
      <c r="FEO1" s="603"/>
      <c r="FEP1" s="603"/>
      <c r="FEQ1" s="603"/>
      <c r="FER1" s="603"/>
      <c r="FES1" s="603"/>
      <c r="FET1" s="603"/>
      <c r="FEU1" s="603"/>
      <c r="FEV1" s="603"/>
      <c r="FEW1" s="603"/>
      <c r="FEX1" s="603"/>
      <c r="FEY1" s="603"/>
      <c r="FEZ1" s="603"/>
      <c r="FFA1" s="603"/>
      <c r="FFB1" s="603"/>
      <c r="FFC1" s="603"/>
      <c r="FFD1" s="603"/>
      <c r="FFE1" s="603"/>
      <c r="FFF1" s="603"/>
      <c r="FFG1" s="603"/>
      <c r="FFH1" s="603"/>
      <c r="FFI1" s="603"/>
      <c r="FFJ1" s="603"/>
      <c r="FFK1" s="603"/>
      <c r="FFL1" s="603"/>
      <c r="FFM1" s="603"/>
      <c r="FFN1" s="603"/>
      <c r="FFO1" s="603"/>
      <c r="FFP1" s="603"/>
      <c r="FFQ1" s="603"/>
      <c r="FFR1" s="603"/>
      <c r="FFS1" s="603"/>
      <c r="FFT1" s="603"/>
      <c r="FFU1" s="603"/>
      <c r="FFV1" s="603"/>
      <c r="FFW1" s="603"/>
      <c r="FFX1" s="603"/>
      <c r="FFY1" s="603"/>
      <c r="FFZ1" s="603"/>
      <c r="FGA1" s="603"/>
      <c r="FGB1" s="603"/>
      <c r="FGC1" s="603"/>
      <c r="FGD1" s="603"/>
      <c r="FGE1" s="603"/>
      <c r="FGF1" s="603"/>
      <c r="FGG1" s="603"/>
      <c r="FGH1" s="603"/>
      <c r="FGI1" s="603"/>
      <c r="FGJ1" s="603"/>
      <c r="FGK1" s="603"/>
      <c r="FGL1" s="603"/>
      <c r="FGM1" s="603"/>
      <c r="FGN1" s="603"/>
      <c r="FGO1" s="603"/>
      <c r="FGP1" s="603"/>
      <c r="FGQ1" s="603"/>
      <c r="FGR1" s="603"/>
      <c r="FGS1" s="603"/>
      <c r="FGT1" s="603"/>
      <c r="FGU1" s="603"/>
      <c r="FGV1" s="603"/>
      <c r="FGW1" s="603"/>
      <c r="FGX1" s="603"/>
      <c r="FGY1" s="603"/>
      <c r="FGZ1" s="603"/>
      <c r="FHA1" s="603"/>
      <c r="FHB1" s="603"/>
      <c r="FHC1" s="603"/>
      <c r="FHD1" s="603"/>
      <c r="FHE1" s="603"/>
      <c r="FHF1" s="603"/>
      <c r="FHG1" s="603"/>
      <c r="FHH1" s="603"/>
      <c r="FHI1" s="603"/>
      <c r="FHJ1" s="603"/>
      <c r="FHK1" s="603"/>
      <c r="FHL1" s="603"/>
      <c r="FHM1" s="603"/>
      <c r="FHN1" s="603"/>
      <c r="FHO1" s="603"/>
      <c r="FHP1" s="603"/>
      <c r="FHQ1" s="603"/>
      <c r="FHR1" s="603"/>
      <c r="FHS1" s="603"/>
      <c r="FHT1" s="603"/>
      <c r="FHU1" s="603"/>
      <c r="FHV1" s="603"/>
      <c r="FHW1" s="603"/>
      <c r="FHX1" s="603"/>
      <c r="FHY1" s="603"/>
      <c r="FHZ1" s="603"/>
      <c r="FIA1" s="603"/>
      <c r="FIB1" s="603"/>
      <c r="FIC1" s="603"/>
      <c r="FID1" s="603"/>
      <c r="FIE1" s="603"/>
      <c r="FIF1" s="603"/>
      <c r="FIG1" s="603"/>
      <c r="FIH1" s="603"/>
      <c r="FII1" s="603"/>
      <c r="FIJ1" s="603"/>
      <c r="FIK1" s="603"/>
      <c r="FIL1" s="603"/>
      <c r="FIM1" s="603"/>
      <c r="FIN1" s="603"/>
      <c r="FIO1" s="603"/>
      <c r="FIP1" s="603"/>
      <c r="FIQ1" s="603"/>
      <c r="FIR1" s="603"/>
      <c r="FIS1" s="603"/>
      <c r="FIT1" s="603"/>
      <c r="FIU1" s="603"/>
      <c r="FIV1" s="603"/>
      <c r="FIW1" s="603"/>
      <c r="FIX1" s="603"/>
      <c r="FIY1" s="603"/>
      <c r="FIZ1" s="603"/>
      <c r="FJA1" s="603"/>
      <c r="FJB1" s="603"/>
      <c r="FJC1" s="603"/>
      <c r="FJD1" s="603"/>
      <c r="FJE1" s="603"/>
      <c r="FJF1" s="603"/>
      <c r="FJG1" s="603"/>
      <c r="FJH1" s="603"/>
      <c r="FJI1" s="603"/>
      <c r="FJJ1" s="603"/>
      <c r="FJK1" s="603"/>
      <c r="FJL1" s="603"/>
      <c r="FJM1" s="603"/>
      <c r="FJN1" s="603"/>
      <c r="FJO1" s="603"/>
      <c r="FJP1" s="603"/>
      <c r="FJQ1" s="603"/>
      <c r="FJR1" s="603"/>
      <c r="FJS1" s="603"/>
      <c r="FJT1" s="603"/>
      <c r="FJU1" s="603"/>
      <c r="FJV1" s="603"/>
      <c r="FJW1" s="603"/>
      <c r="FJX1" s="603"/>
      <c r="FJY1" s="603"/>
      <c r="FJZ1" s="603"/>
      <c r="FKA1" s="603"/>
      <c r="FKB1" s="603"/>
      <c r="FKC1" s="603"/>
      <c r="FKD1" s="603"/>
      <c r="FKE1" s="603"/>
      <c r="FKF1" s="603"/>
      <c r="FKG1" s="603"/>
      <c r="FKH1" s="603"/>
      <c r="FKI1" s="603"/>
      <c r="FKJ1" s="603"/>
      <c r="FKK1" s="603"/>
      <c r="FKL1" s="603"/>
      <c r="FKM1" s="603"/>
      <c r="FKN1" s="603"/>
      <c r="FKO1" s="603"/>
      <c r="FKP1" s="603"/>
      <c r="FKQ1" s="603"/>
      <c r="FKR1" s="603"/>
      <c r="FKS1" s="603"/>
      <c r="FKT1" s="603"/>
      <c r="FKU1" s="603"/>
      <c r="FKV1" s="603"/>
      <c r="FKW1" s="603"/>
      <c r="FKX1" s="603"/>
      <c r="FKY1" s="603"/>
      <c r="FKZ1" s="603"/>
      <c r="FLA1" s="603"/>
      <c r="FLB1" s="603"/>
      <c r="FLC1" s="603"/>
      <c r="FLD1" s="603"/>
      <c r="FLE1" s="603"/>
      <c r="FLF1" s="603"/>
      <c r="FLG1" s="603"/>
      <c r="FLH1" s="603"/>
      <c r="FLI1" s="603"/>
      <c r="FLJ1" s="603"/>
      <c r="FLK1" s="603"/>
      <c r="FLL1" s="603"/>
      <c r="FLM1" s="603"/>
      <c r="FLN1" s="603"/>
      <c r="FLO1" s="603"/>
      <c r="FLP1" s="603"/>
      <c r="FLQ1" s="603"/>
      <c r="FLR1" s="603"/>
      <c r="FLS1" s="603"/>
      <c r="FLT1" s="603"/>
      <c r="FLU1" s="603"/>
      <c r="FLV1" s="603"/>
      <c r="FLW1" s="603"/>
      <c r="FLX1" s="603"/>
      <c r="FLY1" s="603"/>
      <c r="FLZ1" s="603"/>
      <c r="FMA1" s="603"/>
      <c r="FMB1" s="603"/>
      <c r="FMC1" s="603"/>
      <c r="FMD1" s="603"/>
      <c r="FME1" s="603"/>
      <c r="FMF1" s="603"/>
      <c r="FMG1" s="603"/>
      <c r="FMH1" s="603"/>
      <c r="FMI1" s="603"/>
      <c r="FMJ1" s="603"/>
      <c r="FMK1" s="603"/>
      <c r="FML1" s="603"/>
      <c r="FMM1" s="603"/>
      <c r="FMN1" s="603"/>
      <c r="FMO1" s="603"/>
      <c r="FMP1" s="603"/>
      <c r="FMQ1" s="603"/>
      <c r="FMR1" s="603"/>
      <c r="FMS1" s="603"/>
      <c r="FMT1" s="603"/>
      <c r="FMU1" s="603"/>
      <c r="FMV1" s="603"/>
      <c r="FMW1" s="603"/>
      <c r="FMX1" s="603"/>
      <c r="FMY1" s="603"/>
      <c r="FMZ1" s="603"/>
      <c r="FNA1" s="603"/>
      <c r="FNB1" s="603"/>
      <c r="FNC1" s="603"/>
      <c r="FND1" s="603"/>
      <c r="FNE1" s="603"/>
      <c r="FNF1" s="603"/>
      <c r="FNG1" s="603"/>
      <c r="FNH1" s="603"/>
      <c r="FNI1" s="603"/>
      <c r="FNJ1" s="603"/>
      <c r="FNK1" s="603"/>
      <c r="FNL1" s="603"/>
      <c r="FNM1" s="603"/>
      <c r="FNN1" s="603"/>
      <c r="FNO1" s="603"/>
      <c r="FNP1" s="603"/>
      <c r="FNQ1" s="603"/>
      <c r="FNR1" s="603"/>
      <c r="FNS1" s="603"/>
      <c r="FNT1" s="603"/>
      <c r="FNU1" s="603"/>
      <c r="FNV1" s="603"/>
      <c r="FNW1" s="603"/>
      <c r="FNX1" s="603"/>
      <c r="FNY1" s="603"/>
      <c r="FNZ1" s="603"/>
      <c r="FOA1" s="603"/>
      <c r="FOB1" s="603"/>
      <c r="FOC1" s="603"/>
      <c r="FOD1" s="603"/>
      <c r="FOE1" s="603"/>
      <c r="FOF1" s="603"/>
      <c r="FOG1" s="603"/>
      <c r="FOH1" s="603"/>
      <c r="FOI1" s="603"/>
      <c r="FOJ1" s="603"/>
      <c r="FOK1" s="603"/>
      <c r="FOL1" s="603"/>
      <c r="FOM1" s="603"/>
      <c r="FON1" s="603"/>
      <c r="FOO1" s="603"/>
      <c r="FOP1" s="603"/>
      <c r="FOQ1" s="603"/>
      <c r="FOR1" s="603"/>
      <c r="FOS1" s="603"/>
      <c r="FOT1" s="603"/>
      <c r="FOU1" s="603"/>
      <c r="FOV1" s="603"/>
      <c r="FOW1" s="603"/>
      <c r="FOX1" s="603"/>
      <c r="FOY1" s="603"/>
      <c r="FOZ1" s="603"/>
      <c r="FPA1" s="603"/>
      <c r="FPB1" s="603"/>
      <c r="FPC1" s="603"/>
      <c r="FPD1" s="603"/>
      <c r="FPE1" s="603"/>
      <c r="FPF1" s="603"/>
      <c r="FPG1" s="603"/>
      <c r="FPH1" s="603"/>
      <c r="FPI1" s="603"/>
      <c r="FPJ1" s="603"/>
      <c r="FPK1" s="603"/>
      <c r="FPL1" s="603"/>
      <c r="FPM1" s="603"/>
      <c r="FPN1" s="603"/>
      <c r="FPO1" s="603"/>
      <c r="FPP1" s="603"/>
      <c r="FPQ1" s="603"/>
      <c r="FPR1" s="603"/>
      <c r="FPS1" s="603"/>
      <c r="FPT1" s="603"/>
      <c r="FPU1" s="603"/>
      <c r="FPV1" s="603"/>
      <c r="FPW1" s="603"/>
      <c r="FPX1" s="603"/>
      <c r="FPY1" s="603"/>
      <c r="FPZ1" s="603"/>
      <c r="FQA1" s="603"/>
      <c r="FQB1" s="603"/>
      <c r="FQC1" s="603"/>
      <c r="FQD1" s="603"/>
      <c r="FQE1" s="603"/>
      <c r="FQF1" s="603"/>
      <c r="FQG1" s="603"/>
      <c r="FQH1" s="603"/>
      <c r="FQI1" s="603"/>
      <c r="FQJ1" s="603"/>
      <c r="FQK1" s="603"/>
      <c r="FQL1" s="603"/>
      <c r="FQM1" s="603"/>
      <c r="FQN1" s="603"/>
      <c r="FQO1" s="603"/>
      <c r="FQP1" s="603"/>
      <c r="FQQ1" s="603"/>
      <c r="FQR1" s="603"/>
      <c r="FQS1" s="603"/>
      <c r="FQT1" s="603"/>
      <c r="FQU1" s="603"/>
      <c r="FQV1" s="603"/>
      <c r="FQW1" s="603"/>
      <c r="FQX1" s="603"/>
      <c r="FQY1" s="603"/>
      <c r="FQZ1" s="603"/>
      <c r="FRA1" s="603"/>
      <c r="FRB1" s="603"/>
      <c r="FRC1" s="603"/>
      <c r="FRD1" s="603"/>
      <c r="FRE1" s="603"/>
      <c r="FRF1" s="603"/>
      <c r="FRG1" s="603"/>
      <c r="FRH1" s="603"/>
      <c r="FRI1" s="603"/>
      <c r="FRJ1" s="603"/>
      <c r="FRK1" s="603"/>
      <c r="FRL1" s="603"/>
      <c r="FRM1" s="603"/>
      <c r="FRN1" s="603"/>
      <c r="FRO1" s="603"/>
      <c r="FRP1" s="603"/>
      <c r="FRQ1" s="603"/>
      <c r="FRR1" s="603"/>
      <c r="FRS1" s="603"/>
      <c r="FRT1" s="603"/>
      <c r="FRU1" s="603"/>
      <c r="FRV1" s="603"/>
      <c r="FRW1" s="603"/>
      <c r="FRX1" s="603"/>
      <c r="FRY1" s="603"/>
      <c r="FRZ1" s="603"/>
      <c r="FSA1" s="603"/>
      <c r="FSB1" s="603"/>
      <c r="FSC1" s="603"/>
      <c r="FSD1" s="603"/>
      <c r="FSE1" s="603"/>
      <c r="FSF1" s="603"/>
      <c r="FSG1" s="603"/>
      <c r="FSH1" s="603"/>
      <c r="FSI1" s="603"/>
      <c r="FSJ1" s="603"/>
      <c r="FSK1" s="603"/>
      <c r="FSL1" s="603"/>
      <c r="FSM1" s="603"/>
      <c r="FSN1" s="603"/>
      <c r="FSO1" s="603"/>
      <c r="FSP1" s="603"/>
      <c r="FSQ1" s="603"/>
      <c r="FSR1" s="603"/>
      <c r="FSS1" s="603"/>
      <c r="FST1" s="603"/>
      <c r="FSU1" s="603"/>
      <c r="FSV1" s="603"/>
      <c r="FSW1" s="603"/>
      <c r="FSX1" s="603"/>
      <c r="FSY1" s="603"/>
      <c r="FSZ1" s="603"/>
      <c r="FTA1" s="603"/>
      <c r="FTB1" s="603"/>
      <c r="FTC1" s="603"/>
      <c r="FTD1" s="603"/>
      <c r="FTE1" s="603"/>
      <c r="FTF1" s="603"/>
      <c r="FTG1" s="603"/>
      <c r="FTH1" s="603"/>
      <c r="FTI1" s="603"/>
      <c r="FTJ1" s="603"/>
      <c r="FTK1" s="603"/>
      <c r="FTL1" s="603"/>
      <c r="FTM1" s="603"/>
      <c r="FTN1" s="603"/>
      <c r="FTO1" s="603"/>
      <c r="FTP1" s="603"/>
      <c r="FTQ1" s="603"/>
      <c r="FTR1" s="603"/>
      <c r="FTS1" s="603"/>
      <c r="FTT1" s="603"/>
      <c r="FTU1" s="603"/>
      <c r="FTV1" s="603"/>
      <c r="FTW1" s="603"/>
      <c r="FTX1" s="603"/>
      <c r="FTY1" s="603"/>
      <c r="FTZ1" s="603"/>
      <c r="FUA1" s="603"/>
      <c r="FUB1" s="603"/>
      <c r="FUC1" s="603"/>
      <c r="FUD1" s="603"/>
      <c r="FUE1" s="603"/>
      <c r="FUF1" s="603"/>
      <c r="FUG1" s="603"/>
      <c r="FUH1" s="603"/>
      <c r="FUI1" s="603"/>
      <c r="FUJ1" s="603"/>
      <c r="FUK1" s="603"/>
      <c r="FUL1" s="603"/>
      <c r="FUM1" s="603"/>
      <c r="FUN1" s="603"/>
      <c r="FUO1" s="603"/>
      <c r="FUP1" s="603"/>
      <c r="FUQ1" s="603"/>
      <c r="FUR1" s="603"/>
      <c r="FUS1" s="603"/>
      <c r="FUT1" s="603"/>
      <c r="FUU1" s="603"/>
      <c r="FUV1" s="603"/>
      <c r="FUW1" s="603"/>
      <c r="FUX1" s="603"/>
      <c r="FUY1" s="603"/>
      <c r="FUZ1" s="603"/>
      <c r="FVA1" s="603"/>
      <c r="FVB1" s="603"/>
      <c r="FVC1" s="603"/>
      <c r="FVD1" s="603"/>
      <c r="FVE1" s="603"/>
      <c r="FVF1" s="603"/>
      <c r="FVG1" s="603"/>
      <c r="FVH1" s="603"/>
      <c r="FVI1" s="603"/>
      <c r="FVJ1" s="603"/>
      <c r="FVK1" s="603"/>
      <c r="FVL1" s="603"/>
      <c r="FVM1" s="603"/>
      <c r="FVN1" s="603"/>
      <c r="FVO1" s="603"/>
      <c r="FVP1" s="603"/>
      <c r="FVQ1" s="603"/>
      <c r="FVR1" s="603"/>
      <c r="FVS1" s="603"/>
      <c r="FVT1" s="603"/>
      <c r="FVU1" s="603"/>
      <c r="FVV1" s="603"/>
      <c r="FVW1" s="603"/>
      <c r="FVX1" s="603"/>
      <c r="FVY1" s="603"/>
      <c r="FVZ1" s="603"/>
      <c r="FWA1" s="603"/>
      <c r="FWB1" s="603"/>
      <c r="FWC1" s="603"/>
      <c r="FWD1" s="603"/>
      <c r="FWE1" s="603"/>
      <c r="FWF1" s="603"/>
      <c r="FWG1" s="603"/>
      <c r="FWH1" s="603"/>
      <c r="FWI1" s="603"/>
      <c r="FWJ1" s="603"/>
      <c r="FWK1" s="603"/>
      <c r="FWL1" s="603"/>
      <c r="FWM1" s="603"/>
      <c r="FWN1" s="603"/>
      <c r="FWO1" s="603"/>
      <c r="FWP1" s="603"/>
      <c r="FWQ1" s="603"/>
      <c r="FWR1" s="603"/>
      <c r="FWS1" s="603"/>
      <c r="FWT1" s="603"/>
      <c r="FWU1" s="603"/>
      <c r="FWV1" s="603"/>
      <c r="FWW1" s="603"/>
      <c r="FWX1" s="603"/>
      <c r="FWY1" s="603"/>
      <c r="FWZ1" s="603"/>
      <c r="FXA1" s="603"/>
      <c r="FXB1" s="603"/>
      <c r="FXC1" s="603"/>
      <c r="FXD1" s="603"/>
      <c r="FXE1" s="603"/>
      <c r="FXF1" s="603"/>
      <c r="FXG1" s="603"/>
      <c r="FXH1" s="603"/>
      <c r="FXI1" s="603"/>
      <c r="FXJ1" s="603"/>
      <c r="FXK1" s="603"/>
      <c r="FXL1" s="603"/>
      <c r="FXM1" s="603"/>
      <c r="FXN1" s="603"/>
      <c r="FXO1" s="603"/>
      <c r="FXP1" s="603"/>
      <c r="FXQ1" s="603"/>
      <c r="FXR1" s="603"/>
      <c r="FXS1" s="603"/>
      <c r="FXT1" s="603"/>
      <c r="FXU1" s="603"/>
      <c r="FXV1" s="603"/>
      <c r="FXW1" s="603"/>
      <c r="FXX1" s="603"/>
      <c r="FXY1" s="603"/>
      <c r="FXZ1" s="603"/>
      <c r="FYA1" s="603"/>
      <c r="FYB1" s="603"/>
      <c r="FYC1" s="603"/>
      <c r="FYD1" s="603"/>
      <c r="FYE1" s="603"/>
      <c r="FYF1" s="603"/>
      <c r="FYG1" s="603"/>
      <c r="FYH1" s="603"/>
      <c r="FYI1" s="603"/>
      <c r="FYJ1" s="603"/>
      <c r="FYK1" s="603"/>
      <c r="FYL1" s="603"/>
      <c r="FYM1" s="603"/>
      <c r="FYN1" s="603"/>
      <c r="FYO1" s="603"/>
      <c r="FYP1" s="603"/>
      <c r="FYQ1" s="603"/>
      <c r="FYR1" s="603"/>
      <c r="FYS1" s="603"/>
      <c r="FYT1" s="603"/>
      <c r="FYU1" s="603"/>
      <c r="FYV1" s="603"/>
      <c r="FYW1" s="603"/>
      <c r="FYX1" s="603"/>
      <c r="FYY1" s="603"/>
      <c r="FYZ1" s="603"/>
      <c r="FZA1" s="603"/>
      <c r="FZB1" s="603"/>
      <c r="FZC1" s="603"/>
      <c r="FZD1" s="603"/>
      <c r="FZE1" s="603"/>
      <c r="FZF1" s="603"/>
      <c r="FZG1" s="603"/>
      <c r="FZH1" s="603"/>
      <c r="FZI1" s="603"/>
      <c r="FZJ1" s="603"/>
      <c r="FZK1" s="603"/>
      <c r="FZL1" s="603"/>
      <c r="FZM1" s="603"/>
      <c r="FZN1" s="603"/>
      <c r="FZO1" s="603"/>
      <c r="FZP1" s="603"/>
      <c r="FZQ1" s="603"/>
      <c r="FZR1" s="603"/>
      <c r="FZS1" s="603"/>
      <c r="FZT1" s="603"/>
      <c r="FZU1" s="603"/>
      <c r="FZV1" s="603"/>
      <c r="FZW1" s="603"/>
      <c r="FZX1" s="603"/>
      <c r="FZY1" s="603"/>
      <c r="FZZ1" s="603"/>
      <c r="GAA1" s="603"/>
      <c r="GAB1" s="603"/>
      <c r="GAC1" s="603"/>
      <c r="GAD1" s="603"/>
      <c r="GAE1" s="603"/>
      <c r="GAF1" s="603"/>
      <c r="GAG1" s="603"/>
      <c r="GAH1" s="603"/>
      <c r="GAI1" s="603"/>
      <c r="GAJ1" s="603"/>
      <c r="GAK1" s="603"/>
      <c r="GAL1" s="603"/>
      <c r="GAM1" s="603"/>
      <c r="GAN1" s="603"/>
      <c r="GAO1" s="603"/>
      <c r="GAP1" s="603"/>
      <c r="GAQ1" s="603"/>
      <c r="GAR1" s="603"/>
      <c r="GAS1" s="603"/>
      <c r="GAT1" s="603"/>
      <c r="GAU1" s="603"/>
      <c r="GAV1" s="603"/>
      <c r="GAW1" s="603"/>
      <c r="GAX1" s="603"/>
      <c r="GAY1" s="603"/>
      <c r="GAZ1" s="603"/>
      <c r="GBA1" s="603"/>
      <c r="GBB1" s="603"/>
      <c r="GBC1" s="603"/>
      <c r="GBD1" s="603"/>
      <c r="GBE1" s="603"/>
      <c r="GBF1" s="603"/>
      <c r="GBG1" s="603"/>
      <c r="GBH1" s="603"/>
      <c r="GBI1" s="603"/>
      <c r="GBJ1" s="603"/>
      <c r="GBK1" s="603"/>
      <c r="GBL1" s="603"/>
      <c r="GBM1" s="603"/>
      <c r="GBN1" s="603"/>
      <c r="GBO1" s="603"/>
      <c r="GBP1" s="603"/>
      <c r="GBQ1" s="603"/>
      <c r="GBR1" s="603"/>
      <c r="GBS1" s="603"/>
      <c r="GBT1" s="603"/>
      <c r="GBU1" s="603"/>
      <c r="GBV1" s="603"/>
      <c r="GBW1" s="603"/>
      <c r="GBX1" s="603"/>
      <c r="GBY1" s="603"/>
      <c r="GBZ1" s="603"/>
      <c r="GCA1" s="603"/>
      <c r="GCB1" s="603"/>
      <c r="GCC1" s="603"/>
      <c r="GCD1" s="603"/>
      <c r="GCE1" s="603"/>
      <c r="GCF1" s="603"/>
      <c r="GCG1" s="603"/>
      <c r="GCH1" s="603"/>
      <c r="GCI1" s="603"/>
      <c r="GCJ1" s="603"/>
      <c r="GCK1" s="603"/>
      <c r="GCL1" s="603"/>
      <c r="GCM1" s="603"/>
      <c r="GCN1" s="603"/>
      <c r="GCO1" s="603"/>
      <c r="GCP1" s="603"/>
      <c r="GCQ1" s="603"/>
      <c r="GCR1" s="603"/>
      <c r="GCS1" s="603"/>
      <c r="GCT1" s="603"/>
      <c r="GCU1" s="603"/>
      <c r="GCV1" s="603"/>
      <c r="GCW1" s="603"/>
      <c r="GCX1" s="603"/>
      <c r="GCY1" s="603"/>
      <c r="GCZ1" s="603"/>
      <c r="GDA1" s="603"/>
      <c r="GDB1" s="603"/>
      <c r="GDC1" s="603"/>
      <c r="GDD1" s="603"/>
      <c r="GDE1" s="603"/>
      <c r="GDF1" s="603"/>
      <c r="GDG1" s="603"/>
      <c r="GDH1" s="603"/>
      <c r="GDI1" s="603"/>
      <c r="GDJ1" s="603"/>
      <c r="GDK1" s="603"/>
      <c r="GDL1" s="603"/>
      <c r="GDM1" s="603"/>
      <c r="GDN1" s="603"/>
      <c r="GDO1" s="603"/>
      <c r="GDP1" s="603"/>
      <c r="GDQ1" s="603"/>
      <c r="GDR1" s="603"/>
      <c r="GDS1" s="603"/>
      <c r="GDT1" s="603"/>
      <c r="GDU1" s="603"/>
      <c r="GDV1" s="603"/>
      <c r="GDW1" s="603"/>
      <c r="GDX1" s="603"/>
      <c r="GDY1" s="603"/>
      <c r="GDZ1" s="603"/>
      <c r="GEA1" s="603"/>
      <c r="GEB1" s="603"/>
      <c r="GEC1" s="603"/>
      <c r="GED1" s="603"/>
      <c r="GEE1" s="603"/>
      <c r="GEF1" s="603"/>
      <c r="GEG1" s="603"/>
      <c r="GEH1" s="603"/>
      <c r="GEI1" s="603"/>
      <c r="GEJ1" s="603"/>
      <c r="GEK1" s="603"/>
      <c r="GEL1" s="603"/>
      <c r="GEM1" s="603"/>
      <c r="GEN1" s="603"/>
      <c r="GEO1" s="603"/>
      <c r="GEP1" s="603"/>
      <c r="GEQ1" s="603"/>
      <c r="GER1" s="603"/>
      <c r="GES1" s="603"/>
      <c r="GET1" s="603"/>
      <c r="GEU1" s="603"/>
      <c r="GEV1" s="603"/>
      <c r="GEW1" s="603"/>
      <c r="GEX1" s="603"/>
      <c r="GEY1" s="603"/>
      <c r="GEZ1" s="603"/>
      <c r="GFA1" s="603"/>
      <c r="GFB1" s="603"/>
      <c r="GFC1" s="603"/>
      <c r="GFD1" s="603"/>
      <c r="GFE1" s="603"/>
      <c r="GFF1" s="603"/>
      <c r="GFG1" s="603"/>
      <c r="GFH1" s="603"/>
      <c r="GFI1" s="603"/>
      <c r="GFJ1" s="603"/>
      <c r="GFK1" s="603"/>
      <c r="GFL1" s="603"/>
      <c r="GFM1" s="603"/>
      <c r="GFN1" s="603"/>
      <c r="GFO1" s="603"/>
      <c r="GFP1" s="603"/>
      <c r="GFQ1" s="603"/>
      <c r="GFR1" s="603"/>
      <c r="GFS1" s="603"/>
      <c r="GFT1" s="603"/>
      <c r="GFU1" s="603"/>
      <c r="GFV1" s="603"/>
      <c r="GFW1" s="603"/>
      <c r="GFX1" s="603"/>
      <c r="GFY1" s="603"/>
      <c r="GFZ1" s="603"/>
      <c r="GGA1" s="603"/>
      <c r="GGB1" s="603"/>
      <c r="GGC1" s="603"/>
      <c r="GGD1" s="603"/>
      <c r="GGE1" s="603"/>
      <c r="GGF1" s="603"/>
      <c r="GGG1" s="603"/>
      <c r="GGH1" s="603"/>
      <c r="GGI1" s="603"/>
      <c r="GGJ1" s="603"/>
      <c r="GGK1" s="603"/>
      <c r="GGL1" s="603"/>
      <c r="GGM1" s="603"/>
      <c r="GGN1" s="603"/>
      <c r="GGO1" s="603"/>
      <c r="GGP1" s="603"/>
      <c r="GGQ1" s="603"/>
      <c r="GGR1" s="603"/>
      <c r="GGS1" s="603"/>
      <c r="GGT1" s="603"/>
      <c r="GGU1" s="603"/>
      <c r="GGV1" s="603"/>
      <c r="GGW1" s="603"/>
      <c r="GGX1" s="603"/>
      <c r="GGY1" s="603"/>
      <c r="GGZ1" s="603"/>
      <c r="GHA1" s="603"/>
      <c r="GHB1" s="603"/>
      <c r="GHC1" s="603"/>
      <c r="GHD1" s="603"/>
      <c r="GHE1" s="603"/>
      <c r="GHF1" s="603"/>
      <c r="GHG1" s="603"/>
      <c r="GHH1" s="603"/>
      <c r="GHI1" s="603"/>
      <c r="GHJ1" s="603"/>
      <c r="GHK1" s="603"/>
      <c r="GHL1" s="603"/>
      <c r="GHM1" s="603"/>
      <c r="GHN1" s="603"/>
      <c r="GHO1" s="603"/>
      <c r="GHP1" s="603"/>
      <c r="GHQ1" s="603"/>
      <c r="GHR1" s="603"/>
      <c r="GHS1" s="603"/>
      <c r="GHT1" s="603"/>
      <c r="GHU1" s="603"/>
      <c r="GHV1" s="603"/>
      <c r="GHW1" s="603"/>
      <c r="GHX1" s="603"/>
      <c r="GHY1" s="603"/>
      <c r="GHZ1" s="603"/>
      <c r="GIA1" s="603"/>
      <c r="GIB1" s="603"/>
      <c r="GIC1" s="603"/>
      <c r="GID1" s="603"/>
      <c r="GIE1" s="603"/>
      <c r="GIF1" s="603"/>
      <c r="GIG1" s="603"/>
      <c r="GIH1" s="603"/>
      <c r="GII1" s="603"/>
      <c r="GIJ1" s="603"/>
      <c r="GIK1" s="603"/>
      <c r="GIL1" s="603"/>
      <c r="GIM1" s="603"/>
      <c r="GIN1" s="603"/>
      <c r="GIO1" s="603"/>
      <c r="GIP1" s="603"/>
      <c r="GIQ1" s="603"/>
      <c r="GIR1" s="603"/>
      <c r="GIS1" s="603"/>
      <c r="GIT1" s="603"/>
      <c r="GIU1" s="603"/>
      <c r="GIV1" s="603"/>
      <c r="GIW1" s="603"/>
      <c r="GIX1" s="603"/>
      <c r="GIY1" s="603"/>
      <c r="GIZ1" s="603"/>
      <c r="GJA1" s="603"/>
      <c r="GJB1" s="603"/>
      <c r="GJC1" s="603"/>
      <c r="GJD1" s="603"/>
      <c r="GJE1" s="603"/>
      <c r="GJF1" s="603"/>
      <c r="GJG1" s="603"/>
      <c r="GJH1" s="603"/>
      <c r="GJI1" s="603"/>
      <c r="GJJ1" s="603"/>
      <c r="GJK1" s="603"/>
      <c r="GJL1" s="603"/>
      <c r="GJM1" s="603"/>
      <c r="GJN1" s="603"/>
      <c r="GJO1" s="603"/>
      <c r="GJP1" s="603"/>
      <c r="GJQ1" s="603"/>
      <c r="GJR1" s="603"/>
      <c r="GJS1" s="603"/>
      <c r="GJT1" s="603"/>
      <c r="GJU1" s="603"/>
      <c r="GJV1" s="603"/>
      <c r="GJW1" s="603"/>
      <c r="GJX1" s="603"/>
      <c r="GJY1" s="603"/>
      <c r="GJZ1" s="603"/>
      <c r="GKA1" s="603"/>
      <c r="GKB1" s="603"/>
      <c r="GKC1" s="603"/>
      <c r="GKD1" s="603"/>
      <c r="GKE1" s="603"/>
      <c r="GKF1" s="603"/>
      <c r="GKG1" s="603"/>
      <c r="GKH1" s="603"/>
      <c r="GKI1" s="603"/>
      <c r="GKJ1" s="603"/>
      <c r="GKK1" s="603"/>
      <c r="GKL1" s="603"/>
      <c r="GKM1" s="603"/>
      <c r="GKN1" s="603"/>
      <c r="GKO1" s="603"/>
      <c r="GKP1" s="603"/>
      <c r="GKQ1" s="603"/>
      <c r="GKR1" s="603"/>
      <c r="GKS1" s="603"/>
      <c r="GKT1" s="603"/>
      <c r="GKU1" s="603"/>
      <c r="GKV1" s="603"/>
      <c r="GKW1" s="603"/>
      <c r="GKX1" s="603"/>
      <c r="GKY1" s="603"/>
      <c r="GKZ1" s="603"/>
      <c r="GLA1" s="603"/>
      <c r="GLB1" s="603"/>
      <c r="GLC1" s="603"/>
      <c r="GLD1" s="603"/>
      <c r="GLE1" s="603"/>
      <c r="GLF1" s="603"/>
      <c r="GLG1" s="603"/>
      <c r="GLH1" s="603"/>
      <c r="GLI1" s="603"/>
      <c r="GLJ1" s="603"/>
      <c r="GLK1" s="603"/>
      <c r="GLL1" s="603"/>
      <c r="GLM1" s="603"/>
      <c r="GLN1" s="603"/>
      <c r="GLO1" s="603"/>
      <c r="GLP1" s="603"/>
      <c r="GLQ1" s="603"/>
      <c r="GLR1" s="603"/>
      <c r="GLS1" s="603"/>
      <c r="GLT1" s="603"/>
      <c r="GLU1" s="603"/>
      <c r="GLV1" s="603"/>
      <c r="GLW1" s="603"/>
      <c r="GLX1" s="603"/>
      <c r="GLY1" s="603"/>
      <c r="GLZ1" s="603"/>
      <c r="GMA1" s="603"/>
      <c r="GMB1" s="603"/>
      <c r="GMC1" s="603"/>
      <c r="GMD1" s="603"/>
      <c r="GME1" s="603"/>
      <c r="GMF1" s="603"/>
      <c r="GMG1" s="603"/>
      <c r="GMH1" s="603"/>
      <c r="GMI1" s="603"/>
      <c r="GMJ1" s="603"/>
      <c r="GMK1" s="603"/>
      <c r="GML1" s="603"/>
      <c r="GMM1" s="603"/>
      <c r="GMN1" s="603"/>
      <c r="GMO1" s="603"/>
      <c r="GMP1" s="603"/>
      <c r="GMQ1" s="603"/>
      <c r="GMR1" s="603"/>
      <c r="GMS1" s="603"/>
      <c r="GMT1" s="603"/>
      <c r="GMU1" s="603"/>
      <c r="GMV1" s="603"/>
      <c r="GMW1" s="603"/>
      <c r="GMX1" s="603"/>
      <c r="GMY1" s="603"/>
      <c r="GMZ1" s="603"/>
      <c r="GNA1" s="603"/>
      <c r="GNB1" s="603"/>
      <c r="GNC1" s="603"/>
      <c r="GND1" s="603"/>
      <c r="GNE1" s="603"/>
      <c r="GNF1" s="603"/>
      <c r="GNG1" s="603"/>
      <c r="GNH1" s="603"/>
      <c r="GNI1" s="603"/>
      <c r="GNJ1" s="603"/>
      <c r="GNK1" s="603"/>
      <c r="GNL1" s="603"/>
      <c r="GNM1" s="603"/>
      <c r="GNN1" s="603"/>
      <c r="GNO1" s="603"/>
      <c r="GNP1" s="603"/>
      <c r="GNQ1" s="603"/>
      <c r="GNR1" s="603"/>
      <c r="GNS1" s="603"/>
      <c r="GNT1" s="603"/>
      <c r="GNU1" s="603"/>
      <c r="GNV1" s="603"/>
      <c r="GNW1" s="603"/>
      <c r="GNX1" s="603"/>
      <c r="GNY1" s="603"/>
      <c r="GNZ1" s="603"/>
      <c r="GOA1" s="603"/>
      <c r="GOB1" s="603"/>
      <c r="GOC1" s="603"/>
      <c r="GOD1" s="603"/>
      <c r="GOE1" s="603"/>
      <c r="GOF1" s="603"/>
      <c r="GOG1" s="603"/>
      <c r="GOH1" s="603"/>
      <c r="GOI1" s="603"/>
      <c r="GOJ1" s="603"/>
      <c r="GOK1" s="603"/>
      <c r="GOL1" s="603"/>
      <c r="GOM1" s="603"/>
      <c r="GON1" s="603"/>
      <c r="GOO1" s="603"/>
      <c r="GOP1" s="603"/>
      <c r="GOQ1" s="603"/>
      <c r="GOR1" s="603"/>
      <c r="GOS1" s="603"/>
      <c r="GOT1" s="603"/>
      <c r="GOU1" s="603"/>
      <c r="GOV1" s="603"/>
      <c r="GOW1" s="603"/>
      <c r="GOX1" s="603"/>
      <c r="GOY1" s="603"/>
      <c r="GOZ1" s="603"/>
      <c r="GPA1" s="603"/>
      <c r="GPB1" s="603"/>
      <c r="GPC1" s="603"/>
      <c r="GPD1" s="603"/>
      <c r="GPE1" s="603"/>
      <c r="GPF1" s="603"/>
      <c r="GPG1" s="603"/>
      <c r="GPH1" s="603"/>
      <c r="GPI1" s="603"/>
      <c r="GPJ1" s="603"/>
      <c r="GPK1" s="603"/>
      <c r="GPL1" s="603"/>
      <c r="GPM1" s="603"/>
      <c r="GPN1" s="603"/>
      <c r="GPO1" s="603"/>
      <c r="GPP1" s="603"/>
      <c r="GPQ1" s="603"/>
      <c r="GPR1" s="603"/>
      <c r="GPS1" s="603"/>
      <c r="GPT1" s="603"/>
      <c r="GPU1" s="603"/>
      <c r="GPV1" s="603"/>
      <c r="GPW1" s="603"/>
      <c r="GPX1" s="603"/>
      <c r="GPY1" s="603"/>
      <c r="GPZ1" s="603"/>
      <c r="GQA1" s="603"/>
      <c r="GQB1" s="603"/>
      <c r="GQC1" s="603"/>
      <c r="GQD1" s="603"/>
      <c r="GQE1" s="603"/>
      <c r="GQF1" s="603"/>
      <c r="GQG1" s="603"/>
      <c r="GQH1" s="603"/>
      <c r="GQI1" s="603"/>
      <c r="GQJ1" s="603"/>
      <c r="GQK1" s="603"/>
      <c r="GQL1" s="603"/>
      <c r="GQM1" s="603"/>
      <c r="GQN1" s="603"/>
      <c r="GQO1" s="603"/>
      <c r="GQP1" s="603"/>
      <c r="GQQ1" s="603"/>
      <c r="GQR1" s="603"/>
      <c r="GQS1" s="603"/>
      <c r="GQT1" s="603"/>
      <c r="GQU1" s="603"/>
      <c r="GQV1" s="603"/>
      <c r="GQW1" s="603"/>
      <c r="GQX1" s="603"/>
      <c r="GQY1" s="603"/>
      <c r="GQZ1" s="603"/>
      <c r="GRA1" s="603"/>
      <c r="GRB1" s="603"/>
      <c r="GRC1" s="603"/>
      <c r="GRD1" s="603"/>
      <c r="GRE1" s="603"/>
      <c r="GRF1" s="603"/>
      <c r="GRG1" s="603"/>
      <c r="GRH1" s="603"/>
      <c r="GRI1" s="603"/>
      <c r="GRJ1" s="603"/>
      <c r="GRK1" s="603"/>
      <c r="GRL1" s="603"/>
      <c r="GRM1" s="603"/>
      <c r="GRN1" s="603"/>
      <c r="GRO1" s="603"/>
      <c r="GRP1" s="603"/>
      <c r="GRQ1" s="603"/>
      <c r="GRR1" s="603"/>
      <c r="GRS1" s="603"/>
      <c r="GRT1" s="603"/>
      <c r="GRU1" s="603"/>
      <c r="GRV1" s="603"/>
      <c r="GRW1" s="603"/>
      <c r="GRX1" s="603"/>
      <c r="GRY1" s="603"/>
      <c r="GRZ1" s="603"/>
      <c r="GSA1" s="603"/>
      <c r="GSB1" s="603"/>
      <c r="GSC1" s="603"/>
      <c r="GSD1" s="603"/>
      <c r="GSE1" s="603"/>
      <c r="GSF1" s="603"/>
      <c r="GSG1" s="603"/>
      <c r="GSH1" s="603"/>
      <c r="GSI1" s="603"/>
      <c r="GSJ1" s="603"/>
      <c r="GSK1" s="603"/>
      <c r="GSL1" s="603"/>
      <c r="GSM1" s="603"/>
      <c r="GSN1" s="603"/>
      <c r="GSO1" s="603"/>
      <c r="GSP1" s="603"/>
      <c r="GSQ1" s="603"/>
      <c r="GSR1" s="603"/>
      <c r="GSS1" s="603"/>
      <c r="GST1" s="603"/>
      <c r="GSU1" s="603"/>
      <c r="GSV1" s="603"/>
      <c r="GSW1" s="603"/>
      <c r="GSX1" s="603"/>
      <c r="GSY1" s="603"/>
      <c r="GSZ1" s="603"/>
      <c r="GTA1" s="603"/>
      <c r="GTB1" s="603"/>
      <c r="GTC1" s="603"/>
      <c r="GTD1" s="603"/>
      <c r="GTE1" s="603"/>
      <c r="GTF1" s="603"/>
      <c r="GTG1" s="603"/>
      <c r="GTH1" s="603"/>
      <c r="GTI1" s="603"/>
      <c r="GTJ1" s="603"/>
      <c r="GTK1" s="603"/>
      <c r="GTL1" s="603"/>
      <c r="GTM1" s="603"/>
      <c r="GTN1" s="603"/>
      <c r="GTO1" s="603"/>
      <c r="GTP1" s="603"/>
      <c r="GTQ1" s="603"/>
      <c r="GTR1" s="603"/>
      <c r="GTS1" s="603"/>
      <c r="GTT1" s="603"/>
      <c r="GTU1" s="603"/>
      <c r="GTV1" s="603"/>
      <c r="GTW1" s="603"/>
      <c r="GTX1" s="603"/>
      <c r="GTY1" s="603"/>
      <c r="GTZ1" s="603"/>
      <c r="GUA1" s="603"/>
      <c r="GUB1" s="603"/>
      <c r="GUC1" s="603"/>
      <c r="GUD1" s="603"/>
      <c r="GUE1" s="603"/>
      <c r="GUF1" s="603"/>
      <c r="GUG1" s="603"/>
      <c r="GUH1" s="603"/>
      <c r="GUI1" s="603"/>
      <c r="GUJ1" s="603"/>
      <c r="GUK1" s="603"/>
      <c r="GUL1" s="603"/>
      <c r="GUM1" s="603"/>
      <c r="GUN1" s="603"/>
      <c r="GUO1" s="603"/>
      <c r="GUP1" s="603"/>
      <c r="GUQ1" s="603"/>
      <c r="GUR1" s="603"/>
      <c r="GUS1" s="603"/>
      <c r="GUT1" s="603"/>
      <c r="GUU1" s="603"/>
      <c r="GUV1" s="603"/>
      <c r="GUW1" s="603"/>
      <c r="GUX1" s="603"/>
      <c r="GUY1" s="603"/>
      <c r="GUZ1" s="603"/>
      <c r="GVA1" s="603"/>
      <c r="GVB1" s="603"/>
      <c r="GVC1" s="603"/>
      <c r="GVD1" s="603"/>
      <c r="GVE1" s="603"/>
      <c r="GVF1" s="603"/>
      <c r="GVG1" s="603"/>
      <c r="GVH1" s="603"/>
      <c r="GVI1" s="603"/>
      <c r="GVJ1" s="603"/>
      <c r="GVK1" s="603"/>
      <c r="GVL1" s="603"/>
      <c r="GVM1" s="603"/>
      <c r="GVN1" s="603"/>
      <c r="GVO1" s="603"/>
      <c r="GVP1" s="603"/>
      <c r="GVQ1" s="603"/>
      <c r="GVR1" s="603"/>
      <c r="GVS1" s="603"/>
      <c r="GVT1" s="603"/>
      <c r="GVU1" s="603"/>
      <c r="GVV1" s="603"/>
      <c r="GVW1" s="603"/>
      <c r="GVX1" s="603"/>
      <c r="GVY1" s="603"/>
      <c r="GVZ1" s="603"/>
      <c r="GWA1" s="603"/>
      <c r="GWB1" s="603"/>
      <c r="GWC1" s="603"/>
      <c r="GWD1" s="603"/>
      <c r="GWE1" s="603"/>
      <c r="GWF1" s="603"/>
      <c r="GWG1" s="603"/>
      <c r="GWH1" s="603"/>
      <c r="GWI1" s="603"/>
      <c r="GWJ1" s="603"/>
      <c r="GWK1" s="603"/>
      <c r="GWL1" s="603"/>
      <c r="GWM1" s="603"/>
      <c r="GWN1" s="603"/>
      <c r="GWO1" s="603"/>
      <c r="GWP1" s="603"/>
      <c r="GWQ1" s="603"/>
      <c r="GWR1" s="603"/>
      <c r="GWS1" s="603"/>
      <c r="GWT1" s="603"/>
      <c r="GWU1" s="603"/>
      <c r="GWV1" s="603"/>
      <c r="GWW1" s="603"/>
      <c r="GWX1" s="603"/>
      <c r="GWY1" s="603"/>
      <c r="GWZ1" s="603"/>
      <c r="GXA1" s="603"/>
      <c r="GXB1" s="603"/>
      <c r="GXC1" s="603"/>
      <c r="GXD1" s="603"/>
      <c r="GXE1" s="603"/>
      <c r="GXF1" s="603"/>
      <c r="GXG1" s="603"/>
      <c r="GXH1" s="603"/>
      <c r="GXI1" s="603"/>
      <c r="GXJ1" s="603"/>
      <c r="GXK1" s="603"/>
      <c r="GXL1" s="603"/>
      <c r="GXM1" s="603"/>
      <c r="GXN1" s="603"/>
      <c r="GXO1" s="603"/>
      <c r="GXP1" s="603"/>
      <c r="GXQ1" s="603"/>
      <c r="GXR1" s="603"/>
      <c r="GXS1" s="603"/>
      <c r="GXT1" s="603"/>
      <c r="GXU1" s="603"/>
      <c r="GXV1" s="603"/>
      <c r="GXW1" s="603"/>
      <c r="GXX1" s="603"/>
      <c r="GXY1" s="603"/>
      <c r="GXZ1" s="603"/>
      <c r="GYA1" s="603"/>
      <c r="GYB1" s="603"/>
      <c r="GYC1" s="603"/>
      <c r="GYD1" s="603"/>
      <c r="GYE1" s="603"/>
      <c r="GYF1" s="603"/>
      <c r="GYG1" s="603"/>
      <c r="GYH1" s="603"/>
      <c r="GYI1" s="603"/>
      <c r="GYJ1" s="603"/>
      <c r="GYK1" s="603"/>
      <c r="GYL1" s="603"/>
      <c r="GYM1" s="603"/>
      <c r="GYN1" s="603"/>
      <c r="GYO1" s="603"/>
      <c r="GYP1" s="603"/>
      <c r="GYQ1" s="603"/>
      <c r="GYR1" s="603"/>
      <c r="GYS1" s="603"/>
      <c r="GYT1" s="603"/>
      <c r="GYU1" s="603"/>
      <c r="GYV1" s="603"/>
      <c r="GYW1" s="603"/>
      <c r="GYX1" s="603"/>
      <c r="GYY1" s="603"/>
      <c r="GYZ1" s="603"/>
      <c r="GZA1" s="603"/>
      <c r="GZB1" s="603"/>
      <c r="GZC1" s="603"/>
      <c r="GZD1" s="603"/>
      <c r="GZE1" s="603"/>
      <c r="GZF1" s="603"/>
      <c r="GZG1" s="603"/>
      <c r="GZH1" s="603"/>
      <c r="GZI1" s="603"/>
      <c r="GZJ1" s="603"/>
      <c r="GZK1" s="603"/>
      <c r="GZL1" s="603"/>
      <c r="GZM1" s="603"/>
      <c r="GZN1" s="603"/>
      <c r="GZO1" s="603"/>
      <c r="GZP1" s="603"/>
      <c r="GZQ1" s="603"/>
      <c r="GZR1" s="603"/>
      <c r="GZS1" s="603"/>
      <c r="GZT1" s="603"/>
      <c r="GZU1" s="603"/>
      <c r="GZV1" s="603"/>
      <c r="GZW1" s="603"/>
      <c r="GZX1" s="603"/>
      <c r="GZY1" s="603"/>
      <c r="GZZ1" s="603"/>
      <c r="HAA1" s="603"/>
      <c r="HAB1" s="603"/>
      <c r="HAC1" s="603"/>
      <c r="HAD1" s="603"/>
      <c r="HAE1" s="603"/>
      <c r="HAF1" s="603"/>
      <c r="HAG1" s="603"/>
      <c r="HAH1" s="603"/>
      <c r="HAI1" s="603"/>
      <c r="HAJ1" s="603"/>
      <c r="HAK1" s="603"/>
      <c r="HAL1" s="603"/>
      <c r="HAM1" s="603"/>
      <c r="HAN1" s="603"/>
      <c r="HAO1" s="603"/>
      <c r="HAP1" s="603"/>
      <c r="HAQ1" s="603"/>
      <c r="HAR1" s="603"/>
      <c r="HAS1" s="603"/>
      <c r="HAT1" s="603"/>
      <c r="HAU1" s="603"/>
      <c r="HAV1" s="603"/>
      <c r="HAW1" s="603"/>
      <c r="HAX1" s="603"/>
      <c r="HAY1" s="603"/>
      <c r="HAZ1" s="603"/>
      <c r="HBA1" s="603"/>
      <c r="HBB1" s="603"/>
      <c r="HBC1" s="603"/>
      <c r="HBD1" s="603"/>
      <c r="HBE1" s="603"/>
      <c r="HBF1" s="603"/>
      <c r="HBG1" s="603"/>
      <c r="HBH1" s="603"/>
      <c r="HBI1" s="603"/>
      <c r="HBJ1" s="603"/>
      <c r="HBK1" s="603"/>
      <c r="HBL1" s="603"/>
      <c r="HBM1" s="603"/>
      <c r="HBN1" s="603"/>
      <c r="HBO1" s="603"/>
      <c r="HBP1" s="603"/>
      <c r="HBQ1" s="603"/>
      <c r="HBR1" s="603"/>
      <c r="HBS1" s="603"/>
      <c r="HBT1" s="603"/>
      <c r="HBU1" s="603"/>
      <c r="HBV1" s="603"/>
      <c r="HBW1" s="603"/>
      <c r="HBX1" s="603"/>
      <c r="HBY1" s="603"/>
      <c r="HBZ1" s="603"/>
      <c r="HCA1" s="603"/>
      <c r="HCB1" s="603"/>
      <c r="HCC1" s="603"/>
      <c r="HCD1" s="603"/>
      <c r="HCE1" s="603"/>
      <c r="HCF1" s="603"/>
      <c r="HCG1" s="603"/>
      <c r="HCH1" s="603"/>
      <c r="HCI1" s="603"/>
      <c r="HCJ1" s="603"/>
      <c r="HCK1" s="603"/>
      <c r="HCL1" s="603"/>
      <c r="HCM1" s="603"/>
      <c r="HCN1" s="603"/>
      <c r="HCO1" s="603"/>
      <c r="HCP1" s="603"/>
      <c r="HCQ1" s="603"/>
      <c r="HCR1" s="603"/>
      <c r="HCS1" s="603"/>
      <c r="HCT1" s="603"/>
      <c r="HCU1" s="603"/>
      <c r="HCV1" s="603"/>
      <c r="HCW1" s="603"/>
      <c r="HCX1" s="603"/>
      <c r="HCY1" s="603"/>
      <c r="HCZ1" s="603"/>
      <c r="HDA1" s="603"/>
      <c r="HDB1" s="603"/>
      <c r="HDC1" s="603"/>
      <c r="HDD1" s="603"/>
      <c r="HDE1" s="603"/>
      <c r="HDF1" s="603"/>
      <c r="HDG1" s="603"/>
      <c r="HDH1" s="603"/>
      <c r="HDI1" s="603"/>
      <c r="HDJ1" s="603"/>
      <c r="HDK1" s="603"/>
      <c r="HDL1" s="603"/>
      <c r="HDM1" s="603"/>
      <c r="HDN1" s="603"/>
      <c r="HDO1" s="603"/>
      <c r="HDP1" s="603"/>
      <c r="HDQ1" s="603"/>
      <c r="HDR1" s="603"/>
      <c r="HDS1" s="603"/>
      <c r="HDT1" s="603"/>
      <c r="HDU1" s="603"/>
      <c r="HDV1" s="603"/>
      <c r="HDW1" s="603"/>
      <c r="HDX1" s="603"/>
      <c r="HDY1" s="603"/>
      <c r="HDZ1" s="603"/>
      <c r="HEA1" s="603"/>
      <c r="HEB1" s="603"/>
      <c r="HEC1" s="603"/>
      <c r="HED1" s="603"/>
      <c r="HEE1" s="603"/>
      <c r="HEF1" s="603"/>
      <c r="HEG1" s="603"/>
      <c r="HEH1" s="603"/>
      <c r="HEI1" s="603"/>
      <c r="HEJ1" s="603"/>
      <c r="HEK1" s="603"/>
      <c r="HEL1" s="603"/>
      <c r="HEM1" s="603"/>
      <c r="HEN1" s="603"/>
      <c r="HEO1" s="603"/>
      <c r="HEP1" s="603"/>
      <c r="HEQ1" s="603"/>
      <c r="HER1" s="603"/>
      <c r="HES1" s="603"/>
      <c r="HET1" s="603"/>
      <c r="HEU1" s="603"/>
      <c r="HEV1" s="603"/>
      <c r="HEW1" s="603"/>
      <c r="HEX1" s="603"/>
      <c r="HEY1" s="603"/>
      <c r="HEZ1" s="603"/>
      <c r="HFA1" s="603"/>
      <c r="HFB1" s="603"/>
      <c r="HFC1" s="603"/>
      <c r="HFD1" s="603"/>
      <c r="HFE1" s="603"/>
      <c r="HFF1" s="603"/>
      <c r="HFG1" s="603"/>
      <c r="HFH1" s="603"/>
      <c r="HFI1" s="603"/>
      <c r="HFJ1" s="603"/>
      <c r="HFK1" s="603"/>
      <c r="HFL1" s="603"/>
      <c r="HFM1" s="603"/>
      <c r="HFN1" s="603"/>
      <c r="HFO1" s="603"/>
      <c r="HFP1" s="603"/>
      <c r="HFQ1" s="603"/>
      <c r="HFR1" s="603"/>
      <c r="HFS1" s="603"/>
      <c r="HFT1" s="603"/>
      <c r="HFU1" s="603"/>
      <c r="HFV1" s="603"/>
      <c r="HFW1" s="603"/>
      <c r="HFX1" s="603"/>
      <c r="HFY1" s="603"/>
      <c r="HFZ1" s="603"/>
      <c r="HGA1" s="603"/>
      <c r="HGB1" s="603"/>
      <c r="HGC1" s="603"/>
      <c r="HGD1" s="603"/>
      <c r="HGE1" s="603"/>
      <c r="HGF1" s="603"/>
      <c r="HGG1" s="603"/>
      <c r="HGH1" s="603"/>
      <c r="HGI1" s="603"/>
      <c r="HGJ1" s="603"/>
      <c r="HGK1" s="603"/>
      <c r="HGL1" s="603"/>
      <c r="HGM1" s="603"/>
      <c r="HGN1" s="603"/>
      <c r="HGO1" s="603"/>
      <c r="HGP1" s="603"/>
      <c r="HGQ1" s="603"/>
      <c r="HGR1" s="603"/>
      <c r="HGS1" s="603"/>
      <c r="HGT1" s="603"/>
      <c r="HGU1" s="603"/>
      <c r="HGV1" s="603"/>
      <c r="HGW1" s="603"/>
      <c r="HGX1" s="603"/>
      <c r="HGY1" s="603"/>
      <c r="HGZ1" s="603"/>
      <c r="HHA1" s="603"/>
      <c r="HHB1" s="603"/>
      <c r="HHC1" s="603"/>
      <c r="HHD1" s="603"/>
      <c r="HHE1" s="603"/>
      <c r="HHF1" s="603"/>
      <c r="HHG1" s="603"/>
      <c r="HHH1" s="603"/>
      <c r="HHI1" s="603"/>
      <c r="HHJ1" s="603"/>
      <c r="HHK1" s="603"/>
      <c r="HHL1" s="603"/>
      <c r="HHM1" s="603"/>
      <c r="HHN1" s="603"/>
      <c r="HHO1" s="603"/>
      <c r="HHP1" s="603"/>
      <c r="HHQ1" s="603"/>
      <c r="HHR1" s="603"/>
      <c r="HHS1" s="603"/>
      <c r="HHT1" s="603"/>
      <c r="HHU1" s="603"/>
      <c r="HHV1" s="603"/>
      <c r="HHW1" s="603"/>
      <c r="HHX1" s="603"/>
      <c r="HHY1" s="603"/>
      <c r="HHZ1" s="603"/>
      <c r="HIA1" s="603"/>
      <c r="HIB1" s="603"/>
      <c r="HIC1" s="603"/>
      <c r="HID1" s="603"/>
      <c r="HIE1" s="603"/>
      <c r="HIF1" s="603"/>
      <c r="HIG1" s="603"/>
      <c r="HIH1" s="603"/>
      <c r="HII1" s="603"/>
      <c r="HIJ1" s="603"/>
      <c r="HIK1" s="603"/>
      <c r="HIL1" s="603"/>
      <c r="HIM1" s="603"/>
      <c r="HIN1" s="603"/>
      <c r="HIO1" s="603"/>
      <c r="HIP1" s="603"/>
      <c r="HIQ1" s="603"/>
      <c r="HIR1" s="603"/>
      <c r="HIS1" s="603"/>
      <c r="HIT1" s="603"/>
      <c r="HIU1" s="603"/>
      <c r="HIV1" s="603"/>
      <c r="HIW1" s="603"/>
      <c r="HIX1" s="603"/>
      <c r="HIY1" s="603"/>
      <c r="HIZ1" s="603"/>
      <c r="HJA1" s="603"/>
      <c r="HJB1" s="603"/>
      <c r="HJC1" s="603"/>
      <c r="HJD1" s="603"/>
      <c r="HJE1" s="603"/>
      <c r="HJF1" s="603"/>
      <c r="HJG1" s="603"/>
      <c r="HJH1" s="603"/>
      <c r="HJI1" s="603"/>
      <c r="HJJ1" s="603"/>
      <c r="HJK1" s="603"/>
      <c r="HJL1" s="603"/>
      <c r="HJM1" s="603"/>
      <c r="HJN1" s="603"/>
      <c r="HJO1" s="603"/>
      <c r="HJP1" s="603"/>
      <c r="HJQ1" s="603"/>
      <c r="HJR1" s="603"/>
      <c r="HJS1" s="603"/>
      <c r="HJT1" s="603"/>
      <c r="HJU1" s="603"/>
      <c r="HJV1" s="603"/>
      <c r="HJW1" s="603"/>
      <c r="HJX1" s="603"/>
      <c r="HJY1" s="603"/>
      <c r="HJZ1" s="603"/>
      <c r="HKA1" s="603"/>
      <c r="HKB1" s="603"/>
      <c r="HKC1" s="603"/>
      <c r="HKD1" s="603"/>
      <c r="HKE1" s="603"/>
      <c r="HKF1" s="603"/>
      <c r="HKG1" s="603"/>
      <c r="HKH1" s="603"/>
      <c r="HKI1" s="603"/>
      <c r="HKJ1" s="603"/>
      <c r="HKK1" s="603"/>
      <c r="HKL1" s="603"/>
      <c r="HKM1" s="603"/>
      <c r="HKN1" s="603"/>
      <c r="HKO1" s="603"/>
      <c r="HKP1" s="603"/>
      <c r="HKQ1" s="603"/>
      <c r="HKR1" s="603"/>
      <c r="HKS1" s="603"/>
      <c r="HKT1" s="603"/>
      <c r="HKU1" s="603"/>
      <c r="HKV1" s="603"/>
      <c r="HKW1" s="603"/>
      <c r="HKX1" s="603"/>
      <c r="HKY1" s="603"/>
      <c r="HKZ1" s="603"/>
      <c r="HLA1" s="603"/>
      <c r="HLB1" s="603"/>
      <c r="HLC1" s="603"/>
      <c r="HLD1" s="603"/>
      <c r="HLE1" s="603"/>
      <c r="HLF1" s="603"/>
      <c r="HLG1" s="603"/>
      <c r="HLH1" s="603"/>
      <c r="HLI1" s="603"/>
      <c r="HLJ1" s="603"/>
      <c r="HLK1" s="603"/>
      <c r="HLL1" s="603"/>
      <c r="HLM1" s="603"/>
      <c r="HLN1" s="603"/>
      <c r="HLO1" s="603"/>
      <c r="HLP1" s="603"/>
      <c r="HLQ1" s="603"/>
      <c r="HLR1" s="603"/>
      <c r="HLS1" s="603"/>
      <c r="HLT1" s="603"/>
      <c r="HLU1" s="603"/>
      <c r="HLV1" s="603"/>
      <c r="HLW1" s="603"/>
      <c r="HLX1" s="603"/>
      <c r="HLY1" s="603"/>
      <c r="HLZ1" s="603"/>
      <c r="HMA1" s="603"/>
      <c r="HMB1" s="603"/>
      <c r="HMC1" s="603"/>
      <c r="HMD1" s="603"/>
      <c r="HME1" s="603"/>
      <c r="HMF1" s="603"/>
      <c r="HMG1" s="603"/>
      <c r="HMH1" s="603"/>
      <c r="HMI1" s="603"/>
      <c r="HMJ1" s="603"/>
      <c r="HMK1" s="603"/>
      <c r="HML1" s="603"/>
      <c r="HMM1" s="603"/>
      <c r="HMN1" s="603"/>
      <c r="HMO1" s="603"/>
      <c r="HMP1" s="603"/>
      <c r="HMQ1" s="603"/>
      <c r="HMR1" s="603"/>
      <c r="HMS1" s="603"/>
      <c r="HMT1" s="603"/>
      <c r="HMU1" s="603"/>
      <c r="HMV1" s="603"/>
      <c r="HMW1" s="603"/>
      <c r="HMX1" s="603"/>
      <c r="HMY1" s="603"/>
      <c r="HMZ1" s="603"/>
      <c r="HNA1" s="603"/>
      <c r="HNB1" s="603"/>
      <c r="HNC1" s="603"/>
      <c r="HND1" s="603"/>
      <c r="HNE1" s="603"/>
      <c r="HNF1" s="603"/>
      <c r="HNG1" s="603"/>
      <c r="HNH1" s="603"/>
      <c r="HNI1" s="603"/>
      <c r="HNJ1" s="603"/>
      <c r="HNK1" s="603"/>
      <c r="HNL1" s="603"/>
      <c r="HNM1" s="603"/>
      <c r="HNN1" s="603"/>
      <c r="HNO1" s="603"/>
      <c r="HNP1" s="603"/>
      <c r="HNQ1" s="603"/>
      <c r="HNR1" s="603"/>
      <c r="HNS1" s="603"/>
      <c r="HNT1" s="603"/>
      <c r="HNU1" s="603"/>
      <c r="HNV1" s="603"/>
      <c r="HNW1" s="603"/>
      <c r="HNX1" s="603"/>
      <c r="HNY1" s="603"/>
      <c r="HNZ1" s="603"/>
      <c r="HOA1" s="603"/>
      <c r="HOB1" s="603"/>
      <c r="HOC1" s="603"/>
      <c r="HOD1" s="603"/>
      <c r="HOE1" s="603"/>
      <c r="HOF1" s="603"/>
      <c r="HOG1" s="603"/>
      <c r="HOH1" s="603"/>
      <c r="HOI1" s="603"/>
      <c r="HOJ1" s="603"/>
      <c r="HOK1" s="603"/>
      <c r="HOL1" s="603"/>
      <c r="HOM1" s="603"/>
      <c r="HON1" s="603"/>
      <c r="HOO1" s="603"/>
      <c r="HOP1" s="603"/>
      <c r="HOQ1" s="603"/>
      <c r="HOR1" s="603"/>
      <c r="HOS1" s="603"/>
      <c r="HOT1" s="603"/>
      <c r="HOU1" s="603"/>
      <c r="HOV1" s="603"/>
      <c r="HOW1" s="603"/>
      <c r="HOX1" s="603"/>
      <c r="HOY1" s="603"/>
      <c r="HOZ1" s="603"/>
      <c r="HPA1" s="603"/>
      <c r="HPB1" s="603"/>
      <c r="HPC1" s="603"/>
      <c r="HPD1" s="603"/>
      <c r="HPE1" s="603"/>
      <c r="HPF1" s="603"/>
      <c r="HPG1" s="603"/>
      <c r="HPH1" s="603"/>
      <c r="HPI1" s="603"/>
      <c r="HPJ1" s="603"/>
      <c r="HPK1" s="603"/>
      <c r="HPL1" s="603"/>
      <c r="HPM1" s="603"/>
      <c r="HPN1" s="603"/>
      <c r="HPO1" s="603"/>
      <c r="HPP1" s="603"/>
      <c r="HPQ1" s="603"/>
      <c r="HPR1" s="603"/>
      <c r="HPS1" s="603"/>
      <c r="HPT1" s="603"/>
      <c r="HPU1" s="603"/>
      <c r="HPV1" s="603"/>
      <c r="HPW1" s="603"/>
      <c r="HPX1" s="603"/>
      <c r="HPY1" s="603"/>
      <c r="HPZ1" s="603"/>
      <c r="HQA1" s="603"/>
      <c r="HQB1" s="603"/>
      <c r="HQC1" s="603"/>
      <c r="HQD1" s="603"/>
      <c r="HQE1" s="603"/>
      <c r="HQF1" s="603"/>
      <c r="HQG1" s="603"/>
      <c r="HQH1" s="603"/>
      <c r="HQI1" s="603"/>
      <c r="HQJ1" s="603"/>
      <c r="HQK1" s="603"/>
      <c r="HQL1" s="603"/>
      <c r="HQM1" s="603"/>
      <c r="HQN1" s="603"/>
      <c r="HQO1" s="603"/>
      <c r="HQP1" s="603"/>
      <c r="HQQ1" s="603"/>
      <c r="HQR1" s="603"/>
      <c r="HQS1" s="603"/>
      <c r="HQT1" s="603"/>
      <c r="HQU1" s="603"/>
      <c r="HQV1" s="603"/>
      <c r="HQW1" s="603"/>
      <c r="HQX1" s="603"/>
      <c r="HQY1" s="603"/>
      <c r="HQZ1" s="603"/>
      <c r="HRA1" s="603"/>
      <c r="HRB1" s="603"/>
      <c r="HRC1" s="603"/>
      <c r="HRD1" s="603"/>
      <c r="HRE1" s="603"/>
      <c r="HRF1" s="603"/>
      <c r="HRG1" s="603"/>
      <c r="HRH1" s="603"/>
      <c r="HRI1" s="603"/>
      <c r="HRJ1" s="603"/>
      <c r="HRK1" s="603"/>
      <c r="HRL1" s="603"/>
      <c r="HRM1" s="603"/>
      <c r="HRN1" s="603"/>
      <c r="HRO1" s="603"/>
      <c r="HRP1" s="603"/>
      <c r="HRQ1" s="603"/>
      <c r="HRR1" s="603"/>
      <c r="HRS1" s="603"/>
      <c r="HRT1" s="603"/>
      <c r="HRU1" s="603"/>
      <c r="HRV1" s="603"/>
      <c r="HRW1" s="603"/>
      <c r="HRX1" s="603"/>
      <c r="HRY1" s="603"/>
      <c r="HRZ1" s="603"/>
      <c r="HSA1" s="603"/>
      <c r="HSB1" s="603"/>
      <c r="HSC1" s="603"/>
      <c r="HSD1" s="603"/>
      <c r="HSE1" s="603"/>
      <c r="HSF1" s="603"/>
      <c r="HSG1" s="603"/>
      <c r="HSH1" s="603"/>
      <c r="HSI1" s="603"/>
      <c r="HSJ1" s="603"/>
      <c r="HSK1" s="603"/>
      <c r="HSL1" s="603"/>
      <c r="HSM1" s="603"/>
      <c r="HSN1" s="603"/>
      <c r="HSO1" s="603"/>
      <c r="HSP1" s="603"/>
      <c r="HSQ1" s="603"/>
      <c r="HSR1" s="603"/>
      <c r="HSS1" s="603"/>
      <c r="HST1" s="603"/>
      <c r="HSU1" s="603"/>
      <c r="HSV1" s="603"/>
      <c r="HSW1" s="603"/>
      <c r="HSX1" s="603"/>
      <c r="HSY1" s="603"/>
      <c r="HSZ1" s="603"/>
      <c r="HTA1" s="603"/>
      <c r="HTB1" s="603"/>
      <c r="HTC1" s="603"/>
      <c r="HTD1" s="603"/>
      <c r="HTE1" s="603"/>
      <c r="HTF1" s="603"/>
      <c r="HTG1" s="603"/>
      <c r="HTH1" s="603"/>
      <c r="HTI1" s="603"/>
      <c r="HTJ1" s="603"/>
      <c r="HTK1" s="603"/>
      <c r="HTL1" s="603"/>
      <c r="HTM1" s="603"/>
      <c r="HTN1" s="603"/>
      <c r="HTO1" s="603"/>
      <c r="HTP1" s="603"/>
      <c r="HTQ1" s="603"/>
      <c r="HTR1" s="603"/>
      <c r="HTS1" s="603"/>
      <c r="HTT1" s="603"/>
      <c r="HTU1" s="603"/>
      <c r="HTV1" s="603"/>
      <c r="HTW1" s="603"/>
      <c r="HTX1" s="603"/>
      <c r="HTY1" s="603"/>
      <c r="HTZ1" s="603"/>
      <c r="HUA1" s="603"/>
      <c r="HUB1" s="603"/>
      <c r="HUC1" s="603"/>
      <c r="HUD1" s="603"/>
      <c r="HUE1" s="603"/>
      <c r="HUF1" s="603"/>
      <c r="HUG1" s="603"/>
      <c r="HUH1" s="603"/>
      <c r="HUI1" s="603"/>
      <c r="HUJ1" s="603"/>
      <c r="HUK1" s="603"/>
      <c r="HUL1" s="603"/>
      <c r="HUM1" s="603"/>
      <c r="HUN1" s="603"/>
      <c r="HUO1" s="603"/>
      <c r="HUP1" s="603"/>
      <c r="HUQ1" s="603"/>
      <c r="HUR1" s="603"/>
      <c r="HUS1" s="603"/>
      <c r="HUT1" s="603"/>
      <c r="HUU1" s="603"/>
      <c r="HUV1" s="603"/>
      <c r="HUW1" s="603"/>
      <c r="HUX1" s="603"/>
      <c r="HUY1" s="603"/>
      <c r="HUZ1" s="603"/>
      <c r="HVA1" s="603"/>
      <c r="HVB1" s="603"/>
      <c r="HVC1" s="603"/>
      <c r="HVD1" s="603"/>
      <c r="HVE1" s="603"/>
      <c r="HVF1" s="603"/>
      <c r="HVG1" s="603"/>
      <c r="HVH1" s="603"/>
      <c r="HVI1" s="603"/>
      <c r="HVJ1" s="603"/>
      <c r="HVK1" s="603"/>
      <c r="HVL1" s="603"/>
      <c r="HVM1" s="603"/>
      <c r="HVN1" s="603"/>
      <c r="HVO1" s="603"/>
      <c r="HVP1" s="603"/>
      <c r="HVQ1" s="603"/>
      <c r="HVR1" s="603"/>
      <c r="HVS1" s="603"/>
      <c r="HVT1" s="603"/>
      <c r="HVU1" s="603"/>
      <c r="HVV1" s="603"/>
      <c r="HVW1" s="603"/>
      <c r="HVX1" s="603"/>
      <c r="HVY1" s="603"/>
      <c r="HVZ1" s="603"/>
      <c r="HWA1" s="603"/>
      <c r="HWB1" s="603"/>
      <c r="HWC1" s="603"/>
      <c r="HWD1" s="603"/>
      <c r="HWE1" s="603"/>
      <c r="HWF1" s="603"/>
      <c r="HWG1" s="603"/>
      <c r="HWH1" s="603"/>
      <c r="HWI1" s="603"/>
      <c r="HWJ1" s="603"/>
      <c r="HWK1" s="603"/>
      <c r="HWL1" s="603"/>
      <c r="HWM1" s="603"/>
      <c r="HWN1" s="603"/>
      <c r="HWO1" s="603"/>
      <c r="HWP1" s="603"/>
      <c r="HWQ1" s="603"/>
      <c r="HWR1" s="603"/>
      <c r="HWS1" s="603"/>
      <c r="HWT1" s="603"/>
      <c r="HWU1" s="603"/>
      <c r="HWV1" s="603"/>
      <c r="HWW1" s="603"/>
      <c r="HWX1" s="603"/>
      <c r="HWY1" s="603"/>
      <c r="HWZ1" s="603"/>
      <c r="HXA1" s="603"/>
      <c r="HXB1" s="603"/>
      <c r="HXC1" s="603"/>
      <c r="HXD1" s="603"/>
      <c r="HXE1" s="603"/>
      <c r="HXF1" s="603"/>
      <c r="HXG1" s="603"/>
      <c r="HXH1" s="603"/>
      <c r="HXI1" s="603"/>
      <c r="HXJ1" s="603"/>
      <c r="HXK1" s="603"/>
      <c r="HXL1" s="603"/>
      <c r="HXM1" s="603"/>
      <c r="HXN1" s="603"/>
      <c r="HXO1" s="603"/>
      <c r="HXP1" s="603"/>
      <c r="HXQ1" s="603"/>
      <c r="HXR1" s="603"/>
      <c r="HXS1" s="603"/>
      <c r="HXT1" s="603"/>
      <c r="HXU1" s="603"/>
      <c r="HXV1" s="603"/>
      <c r="HXW1" s="603"/>
      <c r="HXX1" s="603"/>
      <c r="HXY1" s="603"/>
      <c r="HXZ1" s="603"/>
      <c r="HYA1" s="603"/>
      <c r="HYB1" s="603"/>
      <c r="HYC1" s="603"/>
      <c r="HYD1" s="603"/>
      <c r="HYE1" s="603"/>
      <c r="HYF1" s="603"/>
      <c r="HYG1" s="603"/>
      <c r="HYH1" s="603"/>
      <c r="HYI1" s="603"/>
      <c r="HYJ1" s="603"/>
      <c r="HYK1" s="603"/>
      <c r="HYL1" s="603"/>
      <c r="HYM1" s="603"/>
      <c r="HYN1" s="603"/>
      <c r="HYO1" s="603"/>
      <c r="HYP1" s="603"/>
      <c r="HYQ1" s="603"/>
      <c r="HYR1" s="603"/>
      <c r="HYS1" s="603"/>
      <c r="HYT1" s="603"/>
      <c r="HYU1" s="603"/>
      <c r="HYV1" s="603"/>
      <c r="HYW1" s="603"/>
      <c r="HYX1" s="603"/>
      <c r="HYY1" s="603"/>
      <c r="HYZ1" s="603"/>
      <c r="HZA1" s="603"/>
      <c r="HZB1" s="603"/>
      <c r="HZC1" s="603"/>
      <c r="HZD1" s="603"/>
      <c r="HZE1" s="603"/>
      <c r="HZF1" s="603"/>
      <c r="HZG1" s="603"/>
      <c r="HZH1" s="603"/>
      <c r="HZI1" s="603"/>
      <c r="HZJ1" s="603"/>
      <c r="HZK1" s="603"/>
      <c r="HZL1" s="603"/>
      <c r="HZM1" s="603"/>
      <c r="HZN1" s="603"/>
      <c r="HZO1" s="603"/>
      <c r="HZP1" s="603"/>
      <c r="HZQ1" s="603"/>
      <c r="HZR1" s="603"/>
      <c r="HZS1" s="603"/>
      <c r="HZT1" s="603"/>
      <c r="HZU1" s="603"/>
      <c r="HZV1" s="603"/>
      <c r="HZW1" s="603"/>
      <c r="HZX1" s="603"/>
      <c r="HZY1" s="603"/>
      <c r="HZZ1" s="603"/>
      <c r="IAA1" s="603"/>
      <c r="IAB1" s="603"/>
      <c r="IAC1" s="603"/>
      <c r="IAD1" s="603"/>
      <c r="IAE1" s="603"/>
      <c r="IAF1" s="603"/>
      <c r="IAG1" s="603"/>
      <c r="IAH1" s="603"/>
      <c r="IAI1" s="603"/>
      <c r="IAJ1" s="603"/>
      <c r="IAK1" s="603"/>
      <c r="IAL1" s="603"/>
      <c r="IAM1" s="603"/>
      <c r="IAN1" s="603"/>
      <c r="IAO1" s="603"/>
      <c r="IAP1" s="603"/>
      <c r="IAQ1" s="603"/>
      <c r="IAR1" s="603"/>
      <c r="IAS1" s="603"/>
      <c r="IAT1" s="603"/>
      <c r="IAU1" s="603"/>
      <c r="IAV1" s="603"/>
      <c r="IAW1" s="603"/>
      <c r="IAX1" s="603"/>
      <c r="IAY1" s="603"/>
      <c r="IAZ1" s="603"/>
      <c r="IBA1" s="603"/>
      <c r="IBB1" s="603"/>
      <c r="IBC1" s="603"/>
      <c r="IBD1" s="603"/>
      <c r="IBE1" s="603"/>
      <c r="IBF1" s="603"/>
      <c r="IBG1" s="603"/>
      <c r="IBH1" s="603"/>
      <c r="IBI1" s="603"/>
      <c r="IBJ1" s="603"/>
      <c r="IBK1" s="603"/>
      <c r="IBL1" s="603"/>
      <c r="IBM1" s="603"/>
      <c r="IBN1" s="603"/>
      <c r="IBO1" s="603"/>
      <c r="IBP1" s="603"/>
      <c r="IBQ1" s="603"/>
      <c r="IBR1" s="603"/>
      <c r="IBS1" s="603"/>
      <c r="IBT1" s="603"/>
      <c r="IBU1" s="603"/>
      <c r="IBV1" s="603"/>
      <c r="IBW1" s="603"/>
      <c r="IBX1" s="603"/>
      <c r="IBY1" s="603"/>
      <c r="IBZ1" s="603"/>
      <c r="ICA1" s="603"/>
      <c r="ICB1" s="603"/>
      <c r="ICC1" s="603"/>
      <c r="ICD1" s="603"/>
      <c r="ICE1" s="603"/>
      <c r="ICF1" s="603"/>
      <c r="ICG1" s="603"/>
      <c r="ICH1" s="603"/>
      <c r="ICI1" s="603"/>
      <c r="ICJ1" s="603"/>
      <c r="ICK1" s="603"/>
      <c r="ICL1" s="603"/>
      <c r="ICM1" s="603"/>
      <c r="ICN1" s="603"/>
      <c r="ICO1" s="603"/>
      <c r="ICP1" s="603"/>
      <c r="ICQ1" s="603"/>
      <c r="ICR1" s="603"/>
      <c r="ICS1" s="603"/>
      <c r="ICT1" s="603"/>
      <c r="ICU1" s="603"/>
      <c r="ICV1" s="603"/>
      <c r="ICW1" s="603"/>
      <c r="ICX1" s="603"/>
      <c r="ICY1" s="603"/>
      <c r="ICZ1" s="603"/>
      <c r="IDA1" s="603"/>
      <c r="IDB1" s="603"/>
      <c r="IDC1" s="603"/>
      <c r="IDD1" s="603"/>
      <c r="IDE1" s="603"/>
      <c r="IDF1" s="603"/>
      <c r="IDG1" s="603"/>
      <c r="IDH1" s="603"/>
      <c r="IDI1" s="603"/>
      <c r="IDJ1" s="603"/>
      <c r="IDK1" s="603"/>
      <c r="IDL1" s="603"/>
      <c r="IDM1" s="603"/>
      <c r="IDN1" s="603"/>
      <c r="IDO1" s="603"/>
      <c r="IDP1" s="603"/>
      <c r="IDQ1" s="603"/>
      <c r="IDR1" s="603"/>
      <c r="IDS1" s="603"/>
      <c r="IDT1" s="603"/>
      <c r="IDU1" s="603"/>
      <c r="IDV1" s="603"/>
      <c r="IDW1" s="603"/>
      <c r="IDX1" s="603"/>
      <c r="IDY1" s="603"/>
      <c r="IDZ1" s="603"/>
      <c r="IEA1" s="603"/>
      <c r="IEB1" s="603"/>
      <c r="IEC1" s="603"/>
      <c r="IED1" s="603"/>
      <c r="IEE1" s="603"/>
      <c r="IEF1" s="603"/>
      <c r="IEG1" s="603"/>
      <c r="IEH1" s="603"/>
      <c r="IEI1" s="603"/>
      <c r="IEJ1" s="603"/>
      <c r="IEK1" s="603"/>
      <c r="IEL1" s="603"/>
      <c r="IEM1" s="603"/>
      <c r="IEN1" s="603"/>
      <c r="IEO1" s="603"/>
      <c r="IEP1" s="603"/>
      <c r="IEQ1" s="603"/>
      <c r="IER1" s="603"/>
      <c r="IES1" s="603"/>
      <c r="IET1" s="603"/>
      <c r="IEU1" s="603"/>
      <c r="IEV1" s="603"/>
      <c r="IEW1" s="603"/>
      <c r="IEX1" s="603"/>
      <c r="IEY1" s="603"/>
      <c r="IEZ1" s="603"/>
      <c r="IFA1" s="603"/>
      <c r="IFB1" s="603"/>
      <c r="IFC1" s="603"/>
      <c r="IFD1" s="603"/>
      <c r="IFE1" s="603"/>
      <c r="IFF1" s="603"/>
      <c r="IFG1" s="603"/>
      <c r="IFH1" s="603"/>
      <c r="IFI1" s="603"/>
      <c r="IFJ1" s="603"/>
      <c r="IFK1" s="603"/>
      <c r="IFL1" s="603"/>
      <c r="IFM1" s="603"/>
      <c r="IFN1" s="603"/>
      <c r="IFO1" s="603"/>
      <c r="IFP1" s="603"/>
      <c r="IFQ1" s="603"/>
      <c r="IFR1" s="603"/>
      <c r="IFS1" s="603"/>
      <c r="IFT1" s="603"/>
      <c r="IFU1" s="603"/>
      <c r="IFV1" s="603"/>
      <c r="IFW1" s="603"/>
      <c r="IFX1" s="603"/>
      <c r="IFY1" s="603"/>
      <c r="IFZ1" s="603"/>
      <c r="IGA1" s="603"/>
      <c r="IGB1" s="603"/>
      <c r="IGC1" s="603"/>
      <c r="IGD1" s="603"/>
      <c r="IGE1" s="603"/>
      <c r="IGF1" s="603"/>
      <c r="IGG1" s="603"/>
      <c r="IGH1" s="603"/>
      <c r="IGI1" s="603"/>
      <c r="IGJ1" s="603"/>
      <c r="IGK1" s="603"/>
      <c r="IGL1" s="603"/>
      <c r="IGM1" s="603"/>
      <c r="IGN1" s="603"/>
      <c r="IGO1" s="603"/>
      <c r="IGP1" s="603"/>
      <c r="IGQ1" s="603"/>
      <c r="IGR1" s="603"/>
      <c r="IGS1" s="603"/>
      <c r="IGT1" s="603"/>
      <c r="IGU1" s="603"/>
      <c r="IGV1" s="603"/>
      <c r="IGW1" s="603"/>
      <c r="IGX1" s="603"/>
      <c r="IGY1" s="603"/>
      <c r="IGZ1" s="603"/>
      <c r="IHA1" s="603"/>
      <c r="IHB1" s="603"/>
      <c r="IHC1" s="603"/>
      <c r="IHD1" s="603"/>
      <c r="IHE1" s="603"/>
      <c r="IHF1" s="603"/>
      <c r="IHG1" s="603"/>
      <c r="IHH1" s="603"/>
      <c r="IHI1" s="603"/>
      <c r="IHJ1" s="603"/>
      <c r="IHK1" s="603"/>
      <c r="IHL1" s="603"/>
      <c r="IHM1" s="603"/>
      <c r="IHN1" s="603"/>
      <c r="IHO1" s="603"/>
      <c r="IHP1" s="603"/>
      <c r="IHQ1" s="603"/>
      <c r="IHR1" s="603"/>
      <c r="IHS1" s="603"/>
      <c r="IHT1" s="603"/>
      <c r="IHU1" s="603"/>
      <c r="IHV1" s="603"/>
      <c r="IHW1" s="603"/>
      <c r="IHX1" s="603"/>
      <c r="IHY1" s="603"/>
      <c r="IHZ1" s="603"/>
      <c r="IIA1" s="603"/>
      <c r="IIB1" s="603"/>
      <c r="IIC1" s="603"/>
      <c r="IID1" s="603"/>
      <c r="IIE1" s="603"/>
      <c r="IIF1" s="603"/>
      <c r="IIG1" s="603"/>
      <c r="IIH1" s="603"/>
      <c r="III1" s="603"/>
      <c r="IIJ1" s="603"/>
      <c r="IIK1" s="603"/>
      <c r="IIL1" s="603"/>
      <c r="IIM1" s="603"/>
      <c r="IIN1" s="603"/>
      <c r="IIO1" s="603"/>
      <c r="IIP1" s="603"/>
      <c r="IIQ1" s="603"/>
      <c r="IIR1" s="603"/>
      <c r="IIS1" s="603"/>
      <c r="IIT1" s="603"/>
      <c r="IIU1" s="603"/>
      <c r="IIV1" s="603"/>
      <c r="IIW1" s="603"/>
      <c r="IIX1" s="603"/>
      <c r="IIY1" s="603"/>
      <c r="IIZ1" s="603"/>
      <c r="IJA1" s="603"/>
      <c r="IJB1" s="603"/>
      <c r="IJC1" s="603"/>
      <c r="IJD1" s="603"/>
      <c r="IJE1" s="603"/>
      <c r="IJF1" s="603"/>
      <c r="IJG1" s="603"/>
      <c r="IJH1" s="603"/>
      <c r="IJI1" s="603"/>
      <c r="IJJ1" s="603"/>
      <c r="IJK1" s="603"/>
      <c r="IJL1" s="603"/>
      <c r="IJM1" s="603"/>
      <c r="IJN1" s="603"/>
      <c r="IJO1" s="603"/>
      <c r="IJP1" s="603"/>
      <c r="IJQ1" s="603"/>
      <c r="IJR1" s="603"/>
      <c r="IJS1" s="603"/>
      <c r="IJT1" s="603"/>
      <c r="IJU1" s="603"/>
      <c r="IJV1" s="603"/>
      <c r="IJW1" s="603"/>
      <c r="IJX1" s="603"/>
      <c r="IJY1" s="603"/>
      <c r="IJZ1" s="603"/>
      <c r="IKA1" s="603"/>
      <c r="IKB1" s="603"/>
      <c r="IKC1" s="603"/>
      <c r="IKD1" s="603"/>
      <c r="IKE1" s="603"/>
      <c r="IKF1" s="603"/>
      <c r="IKG1" s="603"/>
      <c r="IKH1" s="603"/>
      <c r="IKI1" s="603"/>
      <c r="IKJ1" s="603"/>
      <c r="IKK1" s="603"/>
      <c r="IKL1" s="603"/>
      <c r="IKM1" s="603"/>
      <c r="IKN1" s="603"/>
      <c r="IKO1" s="603"/>
      <c r="IKP1" s="603"/>
      <c r="IKQ1" s="603"/>
      <c r="IKR1" s="603"/>
      <c r="IKS1" s="603"/>
      <c r="IKT1" s="603"/>
      <c r="IKU1" s="603"/>
      <c r="IKV1" s="603"/>
      <c r="IKW1" s="603"/>
      <c r="IKX1" s="603"/>
      <c r="IKY1" s="603"/>
      <c r="IKZ1" s="603"/>
      <c r="ILA1" s="603"/>
      <c r="ILB1" s="603"/>
      <c r="ILC1" s="603"/>
      <c r="ILD1" s="603"/>
      <c r="ILE1" s="603"/>
      <c r="ILF1" s="603"/>
      <c r="ILG1" s="603"/>
      <c r="ILH1" s="603"/>
      <c r="ILI1" s="603"/>
      <c r="ILJ1" s="603"/>
      <c r="ILK1" s="603"/>
      <c r="ILL1" s="603"/>
      <c r="ILM1" s="603"/>
      <c r="ILN1" s="603"/>
      <c r="ILO1" s="603"/>
      <c r="ILP1" s="603"/>
      <c r="ILQ1" s="603"/>
      <c r="ILR1" s="603"/>
      <c r="ILS1" s="603"/>
      <c r="ILT1" s="603"/>
      <c r="ILU1" s="603"/>
      <c r="ILV1" s="603"/>
      <c r="ILW1" s="603"/>
      <c r="ILX1" s="603"/>
      <c r="ILY1" s="603"/>
      <c r="ILZ1" s="603"/>
      <c r="IMA1" s="603"/>
      <c r="IMB1" s="603"/>
      <c r="IMC1" s="603"/>
      <c r="IMD1" s="603"/>
      <c r="IME1" s="603"/>
      <c r="IMF1" s="603"/>
      <c r="IMG1" s="603"/>
      <c r="IMH1" s="603"/>
      <c r="IMI1" s="603"/>
      <c r="IMJ1" s="603"/>
      <c r="IMK1" s="603"/>
      <c r="IML1" s="603"/>
      <c r="IMM1" s="603"/>
      <c r="IMN1" s="603"/>
      <c r="IMO1" s="603"/>
      <c r="IMP1" s="603"/>
      <c r="IMQ1" s="603"/>
      <c r="IMR1" s="603"/>
      <c r="IMS1" s="603"/>
      <c r="IMT1" s="603"/>
      <c r="IMU1" s="603"/>
      <c r="IMV1" s="603"/>
      <c r="IMW1" s="603"/>
      <c r="IMX1" s="603"/>
      <c r="IMY1" s="603"/>
      <c r="IMZ1" s="603"/>
      <c r="INA1" s="603"/>
      <c r="INB1" s="603"/>
      <c r="INC1" s="603"/>
      <c r="IND1" s="603"/>
      <c r="INE1" s="603"/>
      <c r="INF1" s="603"/>
      <c r="ING1" s="603"/>
      <c r="INH1" s="603"/>
      <c r="INI1" s="603"/>
      <c r="INJ1" s="603"/>
      <c r="INK1" s="603"/>
      <c r="INL1" s="603"/>
      <c r="INM1" s="603"/>
      <c r="INN1" s="603"/>
      <c r="INO1" s="603"/>
      <c r="INP1" s="603"/>
      <c r="INQ1" s="603"/>
      <c r="INR1" s="603"/>
      <c r="INS1" s="603"/>
      <c r="INT1" s="603"/>
      <c r="INU1" s="603"/>
      <c r="INV1" s="603"/>
      <c r="INW1" s="603"/>
      <c r="INX1" s="603"/>
      <c r="INY1" s="603"/>
      <c r="INZ1" s="603"/>
      <c r="IOA1" s="603"/>
      <c r="IOB1" s="603"/>
      <c r="IOC1" s="603"/>
      <c r="IOD1" s="603"/>
      <c r="IOE1" s="603"/>
      <c r="IOF1" s="603"/>
      <c r="IOG1" s="603"/>
      <c r="IOH1" s="603"/>
      <c r="IOI1" s="603"/>
      <c r="IOJ1" s="603"/>
      <c r="IOK1" s="603"/>
      <c r="IOL1" s="603"/>
      <c r="IOM1" s="603"/>
      <c r="ION1" s="603"/>
      <c r="IOO1" s="603"/>
      <c r="IOP1" s="603"/>
      <c r="IOQ1" s="603"/>
      <c r="IOR1" s="603"/>
      <c r="IOS1" s="603"/>
      <c r="IOT1" s="603"/>
      <c r="IOU1" s="603"/>
      <c r="IOV1" s="603"/>
      <c r="IOW1" s="603"/>
      <c r="IOX1" s="603"/>
      <c r="IOY1" s="603"/>
      <c r="IOZ1" s="603"/>
      <c r="IPA1" s="603"/>
      <c r="IPB1" s="603"/>
      <c r="IPC1" s="603"/>
      <c r="IPD1" s="603"/>
      <c r="IPE1" s="603"/>
      <c r="IPF1" s="603"/>
      <c r="IPG1" s="603"/>
      <c r="IPH1" s="603"/>
      <c r="IPI1" s="603"/>
      <c r="IPJ1" s="603"/>
      <c r="IPK1" s="603"/>
      <c r="IPL1" s="603"/>
      <c r="IPM1" s="603"/>
      <c r="IPN1" s="603"/>
      <c r="IPO1" s="603"/>
      <c r="IPP1" s="603"/>
      <c r="IPQ1" s="603"/>
      <c r="IPR1" s="603"/>
      <c r="IPS1" s="603"/>
      <c r="IPT1" s="603"/>
      <c r="IPU1" s="603"/>
      <c r="IPV1" s="603"/>
      <c r="IPW1" s="603"/>
      <c r="IPX1" s="603"/>
      <c r="IPY1" s="603"/>
      <c r="IPZ1" s="603"/>
      <c r="IQA1" s="603"/>
      <c r="IQB1" s="603"/>
      <c r="IQC1" s="603"/>
      <c r="IQD1" s="603"/>
      <c r="IQE1" s="603"/>
      <c r="IQF1" s="603"/>
      <c r="IQG1" s="603"/>
      <c r="IQH1" s="603"/>
      <c r="IQI1" s="603"/>
      <c r="IQJ1" s="603"/>
      <c r="IQK1" s="603"/>
      <c r="IQL1" s="603"/>
      <c r="IQM1" s="603"/>
      <c r="IQN1" s="603"/>
      <c r="IQO1" s="603"/>
      <c r="IQP1" s="603"/>
      <c r="IQQ1" s="603"/>
      <c r="IQR1" s="603"/>
      <c r="IQS1" s="603"/>
      <c r="IQT1" s="603"/>
      <c r="IQU1" s="603"/>
      <c r="IQV1" s="603"/>
      <c r="IQW1" s="603"/>
      <c r="IQX1" s="603"/>
      <c r="IQY1" s="603"/>
      <c r="IQZ1" s="603"/>
      <c r="IRA1" s="603"/>
      <c r="IRB1" s="603"/>
      <c r="IRC1" s="603"/>
      <c r="IRD1" s="603"/>
      <c r="IRE1" s="603"/>
      <c r="IRF1" s="603"/>
      <c r="IRG1" s="603"/>
      <c r="IRH1" s="603"/>
      <c r="IRI1" s="603"/>
      <c r="IRJ1" s="603"/>
      <c r="IRK1" s="603"/>
      <c r="IRL1" s="603"/>
      <c r="IRM1" s="603"/>
      <c r="IRN1" s="603"/>
      <c r="IRO1" s="603"/>
      <c r="IRP1" s="603"/>
      <c r="IRQ1" s="603"/>
      <c r="IRR1" s="603"/>
      <c r="IRS1" s="603"/>
      <c r="IRT1" s="603"/>
      <c r="IRU1" s="603"/>
      <c r="IRV1" s="603"/>
      <c r="IRW1" s="603"/>
      <c r="IRX1" s="603"/>
      <c r="IRY1" s="603"/>
      <c r="IRZ1" s="603"/>
      <c r="ISA1" s="603"/>
      <c r="ISB1" s="603"/>
      <c r="ISC1" s="603"/>
      <c r="ISD1" s="603"/>
      <c r="ISE1" s="603"/>
      <c r="ISF1" s="603"/>
      <c r="ISG1" s="603"/>
      <c r="ISH1" s="603"/>
      <c r="ISI1" s="603"/>
      <c r="ISJ1" s="603"/>
      <c r="ISK1" s="603"/>
      <c r="ISL1" s="603"/>
      <c r="ISM1" s="603"/>
      <c r="ISN1" s="603"/>
      <c r="ISO1" s="603"/>
      <c r="ISP1" s="603"/>
      <c r="ISQ1" s="603"/>
      <c r="ISR1" s="603"/>
      <c r="ISS1" s="603"/>
      <c r="IST1" s="603"/>
      <c r="ISU1" s="603"/>
      <c r="ISV1" s="603"/>
      <c r="ISW1" s="603"/>
      <c r="ISX1" s="603"/>
      <c r="ISY1" s="603"/>
      <c r="ISZ1" s="603"/>
      <c r="ITA1" s="603"/>
      <c r="ITB1" s="603"/>
      <c r="ITC1" s="603"/>
      <c r="ITD1" s="603"/>
      <c r="ITE1" s="603"/>
      <c r="ITF1" s="603"/>
      <c r="ITG1" s="603"/>
      <c r="ITH1" s="603"/>
      <c r="ITI1" s="603"/>
      <c r="ITJ1" s="603"/>
      <c r="ITK1" s="603"/>
      <c r="ITL1" s="603"/>
      <c r="ITM1" s="603"/>
      <c r="ITN1" s="603"/>
      <c r="ITO1" s="603"/>
      <c r="ITP1" s="603"/>
      <c r="ITQ1" s="603"/>
      <c r="ITR1" s="603"/>
      <c r="ITS1" s="603"/>
      <c r="ITT1" s="603"/>
      <c r="ITU1" s="603"/>
      <c r="ITV1" s="603"/>
      <c r="ITW1" s="603"/>
      <c r="ITX1" s="603"/>
      <c r="ITY1" s="603"/>
      <c r="ITZ1" s="603"/>
      <c r="IUA1" s="603"/>
      <c r="IUB1" s="603"/>
      <c r="IUC1" s="603"/>
      <c r="IUD1" s="603"/>
      <c r="IUE1" s="603"/>
      <c r="IUF1" s="603"/>
      <c r="IUG1" s="603"/>
      <c r="IUH1" s="603"/>
      <c r="IUI1" s="603"/>
      <c r="IUJ1" s="603"/>
      <c r="IUK1" s="603"/>
      <c r="IUL1" s="603"/>
      <c r="IUM1" s="603"/>
      <c r="IUN1" s="603"/>
      <c r="IUO1" s="603"/>
      <c r="IUP1" s="603"/>
      <c r="IUQ1" s="603"/>
      <c r="IUR1" s="603"/>
      <c r="IUS1" s="603"/>
      <c r="IUT1" s="603"/>
      <c r="IUU1" s="603"/>
      <c r="IUV1" s="603"/>
      <c r="IUW1" s="603"/>
      <c r="IUX1" s="603"/>
      <c r="IUY1" s="603"/>
      <c r="IUZ1" s="603"/>
      <c r="IVA1" s="603"/>
      <c r="IVB1" s="603"/>
      <c r="IVC1" s="603"/>
      <c r="IVD1" s="603"/>
      <c r="IVE1" s="603"/>
      <c r="IVF1" s="603"/>
      <c r="IVG1" s="603"/>
      <c r="IVH1" s="603"/>
      <c r="IVI1" s="603"/>
      <c r="IVJ1" s="603"/>
      <c r="IVK1" s="603"/>
      <c r="IVL1" s="603"/>
      <c r="IVM1" s="603"/>
      <c r="IVN1" s="603"/>
      <c r="IVO1" s="603"/>
      <c r="IVP1" s="603"/>
      <c r="IVQ1" s="603"/>
      <c r="IVR1" s="603"/>
      <c r="IVS1" s="603"/>
      <c r="IVT1" s="603"/>
      <c r="IVU1" s="603"/>
      <c r="IVV1" s="603"/>
      <c r="IVW1" s="603"/>
      <c r="IVX1" s="603"/>
      <c r="IVY1" s="603"/>
      <c r="IVZ1" s="603"/>
      <c r="IWA1" s="603"/>
      <c r="IWB1" s="603"/>
      <c r="IWC1" s="603"/>
      <c r="IWD1" s="603"/>
      <c r="IWE1" s="603"/>
      <c r="IWF1" s="603"/>
      <c r="IWG1" s="603"/>
      <c r="IWH1" s="603"/>
      <c r="IWI1" s="603"/>
      <c r="IWJ1" s="603"/>
      <c r="IWK1" s="603"/>
      <c r="IWL1" s="603"/>
      <c r="IWM1" s="603"/>
      <c r="IWN1" s="603"/>
      <c r="IWO1" s="603"/>
      <c r="IWP1" s="603"/>
      <c r="IWQ1" s="603"/>
      <c r="IWR1" s="603"/>
      <c r="IWS1" s="603"/>
      <c r="IWT1" s="603"/>
      <c r="IWU1" s="603"/>
      <c r="IWV1" s="603"/>
      <c r="IWW1" s="603"/>
      <c r="IWX1" s="603"/>
      <c r="IWY1" s="603"/>
      <c r="IWZ1" s="603"/>
      <c r="IXA1" s="603"/>
      <c r="IXB1" s="603"/>
      <c r="IXC1" s="603"/>
      <c r="IXD1" s="603"/>
      <c r="IXE1" s="603"/>
      <c r="IXF1" s="603"/>
      <c r="IXG1" s="603"/>
      <c r="IXH1" s="603"/>
      <c r="IXI1" s="603"/>
      <c r="IXJ1" s="603"/>
      <c r="IXK1" s="603"/>
      <c r="IXL1" s="603"/>
      <c r="IXM1" s="603"/>
      <c r="IXN1" s="603"/>
      <c r="IXO1" s="603"/>
      <c r="IXP1" s="603"/>
      <c r="IXQ1" s="603"/>
      <c r="IXR1" s="603"/>
      <c r="IXS1" s="603"/>
      <c r="IXT1" s="603"/>
      <c r="IXU1" s="603"/>
      <c r="IXV1" s="603"/>
      <c r="IXW1" s="603"/>
      <c r="IXX1" s="603"/>
      <c r="IXY1" s="603"/>
      <c r="IXZ1" s="603"/>
      <c r="IYA1" s="603"/>
      <c r="IYB1" s="603"/>
      <c r="IYC1" s="603"/>
      <c r="IYD1" s="603"/>
      <c r="IYE1" s="603"/>
      <c r="IYF1" s="603"/>
      <c r="IYG1" s="603"/>
      <c r="IYH1" s="603"/>
      <c r="IYI1" s="603"/>
      <c r="IYJ1" s="603"/>
      <c r="IYK1" s="603"/>
      <c r="IYL1" s="603"/>
      <c r="IYM1" s="603"/>
      <c r="IYN1" s="603"/>
      <c r="IYO1" s="603"/>
      <c r="IYP1" s="603"/>
      <c r="IYQ1" s="603"/>
      <c r="IYR1" s="603"/>
      <c r="IYS1" s="603"/>
      <c r="IYT1" s="603"/>
      <c r="IYU1" s="603"/>
      <c r="IYV1" s="603"/>
      <c r="IYW1" s="603"/>
      <c r="IYX1" s="603"/>
      <c r="IYY1" s="603"/>
      <c r="IYZ1" s="603"/>
      <c r="IZA1" s="603"/>
      <c r="IZB1" s="603"/>
      <c r="IZC1" s="603"/>
      <c r="IZD1" s="603"/>
      <c r="IZE1" s="603"/>
      <c r="IZF1" s="603"/>
      <c r="IZG1" s="603"/>
      <c r="IZH1" s="603"/>
      <c r="IZI1" s="603"/>
      <c r="IZJ1" s="603"/>
      <c r="IZK1" s="603"/>
      <c r="IZL1" s="603"/>
      <c r="IZM1" s="603"/>
      <c r="IZN1" s="603"/>
      <c r="IZO1" s="603"/>
      <c r="IZP1" s="603"/>
      <c r="IZQ1" s="603"/>
      <c r="IZR1" s="603"/>
      <c r="IZS1" s="603"/>
      <c r="IZT1" s="603"/>
      <c r="IZU1" s="603"/>
      <c r="IZV1" s="603"/>
      <c r="IZW1" s="603"/>
      <c r="IZX1" s="603"/>
      <c r="IZY1" s="603"/>
      <c r="IZZ1" s="603"/>
      <c r="JAA1" s="603"/>
      <c r="JAB1" s="603"/>
      <c r="JAC1" s="603"/>
      <c r="JAD1" s="603"/>
      <c r="JAE1" s="603"/>
      <c r="JAF1" s="603"/>
      <c r="JAG1" s="603"/>
      <c r="JAH1" s="603"/>
      <c r="JAI1" s="603"/>
      <c r="JAJ1" s="603"/>
      <c r="JAK1" s="603"/>
      <c r="JAL1" s="603"/>
      <c r="JAM1" s="603"/>
      <c r="JAN1" s="603"/>
      <c r="JAO1" s="603"/>
      <c r="JAP1" s="603"/>
      <c r="JAQ1" s="603"/>
      <c r="JAR1" s="603"/>
      <c r="JAS1" s="603"/>
      <c r="JAT1" s="603"/>
      <c r="JAU1" s="603"/>
      <c r="JAV1" s="603"/>
      <c r="JAW1" s="603"/>
      <c r="JAX1" s="603"/>
      <c r="JAY1" s="603"/>
      <c r="JAZ1" s="603"/>
      <c r="JBA1" s="603"/>
      <c r="JBB1" s="603"/>
      <c r="JBC1" s="603"/>
      <c r="JBD1" s="603"/>
      <c r="JBE1" s="603"/>
      <c r="JBF1" s="603"/>
      <c r="JBG1" s="603"/>
      <c r="JBH1" s="603"/>
      <c r="JBI1" s="603"/>
      <c r="JBJ1" s="603"/>
      <c r="JBK1" s="603"/>
      <c r="JBL1" s="603"/>
      <c r="JBM1" s="603"/>
      <c r="JBN1" s="603"/>
      <c r="JBO1" s="603"/>
      <c r="JBP1" s="603"/>
      <c r="JBQ1" s="603"/>
      <c r="JBR1" s="603"/>
      <c r="JBS1" s="603"/>
      <c r="JBT1" s="603"/>
      <c r="JBU1" s="603"/>
      <c r="JBV1" s="603"/>
      <c r="JBW1" s="603"/>
      <c r="JBX1" s="603"/>
      <c r="JBY1" s="603"/>
      <c r="JBZ1" s="603"/>
      <c r="JCA1" s="603"/>
      <c r="JCB1" s="603"/>
      <c r="JCC1" s="603"/>
      <c r="JCD1" s="603"/>
      <c r="JCE1" s="603"/>
      <c r="JCF1" s="603"/>
      <c r="JCG1" s="603"/>
      <c r="JCH1" s="603"/>
      <c r="JCI1" s="603"/>
      <c r="JCJ1" s="603"/>
      <c r="JCK1" s="603"/>
      <c r="JCL1" s="603"/>
      <c r="JCM1" s="603"/>
      <c r="JCN1" s="603"/>
      <c r="JCO1" s="603"/>
      <c r="JCP1" s="603"/>
      <c r="JCQ1" s="603"/>
      <c r="JCR1" s="603"/>
      <c r="JCS1" s="603"/>
      <c r="JCT1" s="603"/>
      <c r="JCU1" s="603"/>
      <c r="JCV1" s="603"/>
      <c r="JCW1" s="603"/>
      <c r="JCX1" s="603"/>
      <c r="JCY1" s="603"/>
      <c r="JCZ1" s="603"/>
      <c r="JDA1" s="603"/>
      <c r="JDB1" s="603"/>
      <c r="JDC1" s="603"/>
      <c r="JDD1" s="603"/>
      <c r="JDE1" s="603"/>
      <c r="JDF1" s="603"/>
      <c r="JDG1" s="603"/>
      <c r="JDH1" s="603"/>
      <c r="JDI1" s="603"/>
      <c r="JDJ1" s="603"/>
      <c r="JDK1" s="603"/>
      <c r="JDL1" s="603"/>
      <c r="JDM1" s="603"/>
      <c r="JDN1" s="603"/>
      <c r="JDO1" s="603"/>
      <c r="JDP1" s="603"/>
      <c r="JDQ1" s="603"/>
      <c r="JDR1" s="603"/>
      <c r="JDS1" s="603"/>
      <c r="JDT1" s="603"/>
      <c r="JDU1" s="603"/>
      <c r="JDV1" s="603"/>
      <c r="JDW1" s="603"/>
      <c r="JDX1" s="603"/>
      <c r="JDY1" s="603"/>
      <c r="JDZ1" s="603"/>
      <c r="JEA1" s="603"/>
      <c r="JEB1" s="603"/>
      <c r="JEC1" s="603"/>
      <c r="JED1" s="603"/>
      <c r="JEE1" s="603"/>
      <c r="JEF1" s="603"/>
      <c r="JEG1" s="603"/>
      <c r="JEH1" s="603"/>
      <c r="JEI1" s="603"/>
      <c r="JEJ1" s="603"/>
      <c r="JEK1" s="603"/>
      <c r="JEL1" s="603"/>
      <c r="JEM1" s="603"/>
      <c r="JEN1" s="603"/>
      <c r="JEO1" s="603"/>
      <c r="JEP1" s="603"/>
      <c r="JEQ1" s="603"/>
      <c r="JER1" s="603"/>
      <c r="JES1" s="603"/>
      <c r="JET1" s="603"/>
      <c r="JEU1" s="603"/>
      <c r="JEV1" s="603"/>
      <c r="JEW1" s="603"/>
      <c r="JEX1" s="603"/>
      <c r="JEY1" s="603"/>
      <c r="JEZ1" s="603"/>
      <c r="JFA1" s="603"/>
      <c r="JFB1" s="603"/>
      <c r="JFC1" s="603"/>
      <c r="JFD1" s="603"/>
      <c r="JFE1" s="603"/>
      <c r="JFF1" s="603"/>
      <c r="JFG1" s="603"/>
      <c r="JFH1" s="603"/>
      <c r="JFI1" s="603"/>
      <c r="JFJ1" s="603"/>
      <c r="JFK1" s="603"/>
      <c r="JFL1" s="603"/>
      <c r="JFM1" s="603"/>
      <c r="JFN1" s="603"/>
      <c r="JFO1" s="603"/>
      <c r="JFP1" s="603"/>
      <c r="JFQ1" s="603"/>
      <c r="JFR1" s="603"/>
      <c r="JFS1" s="603"/>
      <c r="JFT1" s="603"/>
      <c r="JFU1" s="603"/>
      <c r="JFV1" s="603"/>
      <c r="JFW1" s="603"/>
      <c r="JFX1" s="603"/>
      <c r="JFY1" s="603"/>
      <c r="JFZ1" s="603"/>
      <c r="JGA1" s="603"/>
      <c r="JGB1" s="603"/>
      <c r="JGC1" s="603"/>
      <c r="JGD1" s="603"/>
      <c r="JGE1" s="603"/>
      <c r="JGF1" s="603"/>
      <c r="JGG1" s="603"/>
      <c r="JGH1" s="603"/>
      <c r="JGI1" s="603"/>
      <c r="JGJ1" s="603"/>
      <c r="JGK1" s="603"/>
      <c r="JGL1" s="603"/>
      <c r="JGM1" s="603"/>
      <c r="JGN1" s="603"/>
      <c r="JGO1" s="603"/>
      <c r="JGP1" s="603"/>
      <c r="JGQ1" s="603"/>
      <c r="JGR1" s="603"/>
      <c r="JGS1" s="603"/>
      <c r="JGT1" s="603"/>
      <c r="JGU1" s="603"/>
      <c r="JGV1" s="603"/>
      <c r="JGW1" s="603"/>
      <c r="JGX1" s="603"/>
      <c r="JGY1" s="603"/>
      <c r="JGZ1" s="603"/>
      <c r="JHA1" s="603"/>
      <c r="JHB1" s="603"/>
      <c r="JHC1" s="603"/>
      <c r="JHD1" s="603"/>
      <c r="JHE1" s="603"/>
      <c r="JHF1" s="603"/>
      <c r="JHG1" s="603"/>
      <c r="JHH1" s="603"/>
      <c r="JHI1" s="603"/>
      <c r="JHJ1" s="603"/>
      <c r="JHK1" s="603"/>
      <c r="JHL1" s="603"/>
      <c r="JHM1" s="603"/>
      <c r="JHN1" s="603"/>
      <c r="JHO1" s="603"/>
      <c r="JHP1" s="603"/>
      <c r="JHQ1" s="603"/>
      <c r="JHR1" s="603"/>
      <c r="JHS1" s="603"/>
      <c r="JHT1" s="603"/>
      <c r="JHU1" s="603"/>
      <c r="JHV1" s="603"/>
      <c r="JHW1" s="603"/>
      <c r="JHX1" s="603"/>
      <c r="JHY1" s="603"/>
      <c r="JHZ1" s="603"/>
      <c r="JIA1" s="603"/>
      <c r="JIB1" s="603"/>
      <c r="JIC1" s="603"/>
      <c r="JID1" s="603"/>
      <c r="JIE1" s="603"/>
      <c r="JIF1" s="603"/>
      <c r="JIG1" s="603"/>
      <c r="JIH1" s="603"/>
      <c r="JII1" s="603"/>
      <c r="JIJ1" s="603"/>
      <c r="JIK1" s="603"/>
      <c r="JIL1" s="603"/>
      <c r="JIM1" s="603"/>
      <c r="JIN1" s="603"/>
      <c r="JIO1" s="603"/>
      <c r="JIP1" s="603"/>
      <c r="JIQ1" s="603"/>
      <c r="JIR1" s="603"/>
      <c r="JIS1" s="603"/>
      <c r="JIT1" s="603"/>
      <c r="JIU1" s="603"/>
      <c r="JIV1" s="603"/>
      <c r="JIW1" s="603"/>
      <c r="JIX1" s="603"/>
      <c r="JIY1" s="603"/>
      <c r="JIZ1" s="603"/>
      <c r="JJA1" s="603"/>
      <c r="JJB1" s="603"/>
      <c r="JJC1" s="603"/>
      <c r="JJD1" s="603"/>
      <c r="JJE1" s="603"/>
      <c r="JJF1" s="603"/>
      <c r="JJG1" s="603"/>
      <c r="JJH1" s="603"/>
      <c r="JJI1" s="603"/>
      <c r="JJJ1" s="603"/>
      <c r="JJK1" s="603"/>
      <c r="JJL1" s="603"/>
      <c r="JJM1" s="603"/>
      <c r="JJN1" s="603"/>
      <c r="JJO1" s="603"/>
      <c r="JJP1" s="603"/>
      <c r="JJQ1" s="603"/>
      <c r="JJR1" s="603"/>
      <c r="JJS1" s="603"/>
      <c r="JJT1" s="603"/>
      <c r="JJU1" s="603"/>
      <c r="JJV1" s="603"/>
      <c r="JJW1" s="603"/>
      <c r="JJX1" s="603"/>
      <c r="JJY1" s="603"/>
      <c r="JJZ1" s="603"/>
      <c r="JKA1" s="603"/>
      <c r="JKB1" s="603"/>
      <c r="JKC1" s="603"/>
      <c r="JKD1" s="603"/>
      <c r="JKE1" s="603"/>
      <c r="JKF1" s="603"/>
      <c r="JKG1" s="603"/>
      <c r="JKH1" s="603"/>
      <c r="JKI1" s="603"/>
      <c r="JKJ1" s="603"/>
      <c r="JKK1" s="603"/>
      <c r="JKL1" s="603"/>
      <c r="JKM1" s="603"/>
      <c r="JKN1" s="603"/>
      <c r="JKO1" s="603"/>
      <c r="JKP1" s="603"/>
      <c r="JKQ1" s="603"/>
      <c r="JKR1" s="603"/>
      <c r="JKS1" s="603"/>
      <c r="JKT1" s="603"/>
      <c r="JKU1" s="603"/>
      <c r="JKV1" s="603"/>
      <c r="JKW1" s="603"/>
      <c r="JKX1" s="603"/>
      <c r="JKY1" s="603"/>
      <c r="JKZ1" s="603"/>
      <c r="JLA1" s="603"/>
      <c r="JLB1" s="603"/>
      <c r="JLC1" s="603"/>
      <c r="JLD1" s="603"/>
      <c r="JLE1" s="603"/>
      <c r="JLF1" s="603"/>
      <c r="JLG1" s="603"/>
      <c r="JLH1" s="603"/>
      <c r="JLI1" s="603"/>
      <c r="JLJ1" s="603"/>
      <c r="JLK1" s="603"/>
      <c r="JLL1" s="603"/>
      <c r="JLM1" s="603"/>
      <c r="JLN1" s="603"/>
      <c r="JLO1" s="603"/>
      <c r="JLP1" s="603"/>
      <c r="JLQ1" s="603"/>
      <c r="JLR1" s="603"/>
      <c r="JLS1" s="603"/>
      <c r="JLT1" s="603"/>
      <c r="JLU1" s="603"/>
      <c r="JLV1" s="603"/>
      <c r="JLW1" s="603"/>
      <c r="JLX1" s="603"/>
      <c r="JLY1" s="603"/>
      <c r="JLZ1" s="603"/>
      <c r="JMA1" s="603"/>
      <c r="JMB1" s="603"/>
      <c r="JMC1" s="603"/>
      <c r="JMD1" s="603"/>
      <c r="JME1" s="603"/>
      <c r="JMF1" s="603"/>
      <c r="JMG1" s="603"/>
      <c r="JMH1" s="603"/>
      <c r="JMI1" s="603"/>
      <c r="JMJ1" s="603"/>
      <c r="JMK1" s="603"/>
      <c r="JML1" s="603"/>
      <c r="JMM1" s="603"/>
      <c r="JMN1" s="603"/>
      <c r="JMO1" s="603"/>
      <c r="JMP1" s="603"/>
      <c r="JMQ1" s="603"/>
      <c r="JMR1" s="603"/>
      <c r="JMS1" s="603"/>
      <c r="JMT1" s="603"/>
      <c r="JMU1" s="603"/>
      <c r="JMV1" s="603"/>
      <c r="JMW1" s="603"/>
      <c r="JMX1" s="603"/>
      <c r="JMY1" s="603"/>
      <c r="JMZ1" s="603"/>
      <c r="JNA1" s="603"/>
      <c r="JNB1" s="603"/>
      <c r="JNC1" s="603"/>
      <c r="JND1" s="603"/>
      <c r="JNE1" s="603"/>
      <c r="JNF1" s="603"/>
      <c r="JNG1" s="603"/>
      <c r="JNH1" s="603"/>
      <c r="JNI1" s="603"/>
      <c r="JNJ1" s="603"/>
      <c r="JNK1" s="603"/>
      <c r="JNL1" s="603"/>
      <c r="JNM1" s="603"/>
      <c r="JNN1" s="603"/>
      <c r="JNO1" s="603"/>
      <c r="JNP1" s="603"/>
      <c r="JNQ1" s="603"/>
      <c r="JNR1" s="603"/>
      <c r="JNS1" s="603"/>
      <c r="JNT1" s="603"/>
      <c r="JNU1" s="603"/>
      <c r="JNV1" s="603"/>
      <c r="JNW1" s="603"/>
      <c r="JNX1" s="603"/>
      <c r="JNY1" s="603"/>
      <c r="JNZ1" s="603"/>
      <c r="JOA1" s="603"/>
      <c r="JOB1" s="603"/>
      <c r="JOC1" s="603"/>
      <c r="JOD1" s="603"/>
      <c r="JOE1" s="603"/>
      <c r="JOF1" s="603"/>
      <c r="JOG1" s="603"/>
      <c r="JOH1" s="603"/>
      <c r="JOI1" s="603"/>
      <c r="JOJ1" s="603"/>
      <c r="JOK1" s="603"/>
      <c r="JOL1" s="603"/>
      <c r="JOM1" s="603"/>
      <c r="JON1" s="603"/>
      <c r="JOO1" s="603"/>
      <c r="JOP1" s="603"/>
      <c r="JOQ1" s="603"/>
      <c r="JOR1" s="603"/>
      <c r="JOS1" s="603"/>
      <c r="JOT1" s="603"/>
      <c r="JOU1" s="603"/>
      <c r="JOV1" s="603"/>
      <c r="JOW1" s="603"/>
      <c r="JOX1" s="603"/>
      <c r="JOY1" s="603"/>
      <c r="JOZ1" s="603"/>
      <c r="JPA1" s="603"/>
      <c r="JPB1" s="603"/>
      <c r="JPC1" s="603"/>
      <c r="JPD1" s="603"/>
      <c r="JPE1" s="603"/>
      <c r="JPF1" s="603"/>
      <c r="JPG1" s="603"/>
      <c r="JPH1" s="603"/>
      <c r="JPI1" s="603"/>
      <c r="JPJ1" s="603"/>
      <c r="JPK1" s="603"/>
      <c r="JPL1" s="603"/>
      <c r="JPM1" s="603"/>
      <c r="JPN1" s="603"/>
      <c r="JPO1" s="603"/>
      <c r="JPP1" s="603"/>
      <c r="JPQ1" s="603"/>
      <c r="JPR1" s="603"/>
      <c r="JPS1" s="603"/>
      <c r="JPT1" s="603"/>
      <c r="JPU1" s="603"/>
      <c r="JPV1" s="603"/>
      <c r="JPW1" s="603"/>
      <c r="JPX1" s="603"/>
      <c r="JPY1" s="603"/>
      <c r="JPZ1" s="603"/>
      <c r="JQA1" s="603"/>
      <c r="JQB1" s="603"/>
      <c r="JQC1" s="603"/>
      <c r="JQD1" s="603"/>
      <c r="JQE1" s="603"/>
      <c r="JQF1" s="603"/>
      <c r="JQG1" s="603"/>
      <c r="JQH1" s="603"/>
      <c r="JQI1" s="603"/>
      <c r="JQJ1" s="603"/>
      <c r="JQK1" s="603"/>
      <c r="JQL1" s="603"/>
      <c r="JQM1" s="603"/>
      <c r="JQN1" s="603"/>
      <c r="JQO1" s="603"/>
      <c r="JQP1" s="603"/>
      <c r="JQQ1" s="603"/>
      <c r="JQR1" s="603"/>
      <c r="JQS1" s="603"/>
      <c r="JQT1" s="603"/>
      <c r="JQU1" s="603"/>
      <c r="JQV1" s="603"/>
      <c r="JQW1" s="603"/>
      <c r="JQX1" s="603"/>
      <c r="JQY1" s="603"/>
      <c r="JQZ1" s="603"/>
      <c r="JRA1" s="603"/>
      <c r="JRB1" s="603"/>
      <c r="JRC1" s="603"/>
      <c r="JRD1" s="603"/>
      <c r="JRE1" s="603"/>
      <c r="JRF1" s="603"/>
      <c r="JRG1" s="603"/>
      <c r="JRH1" s="603"/>
      <c r="JRI1" s="603"/>
      <c r="JRJ1" s="603"/>
      <c r="JRK1" s="603"/>
      <c r="JRL1" s="603"/>
      <c r="JRM1" s="603"/>
      <c r="JRN1" s="603"/>
      <c r="JRO1" s="603"/>
      <c r="JRP1" s="603"/>
      <c r="JRQ1" s="603"/>
      <c r="JRR1" s="603"/>
      <c r="JRS1" s="603"/>
      <c r="JRT1" s="603"/>
      <c r="JRU1" s="603"/>
      <c r="JRV1" s="603"/>
      <c r="JRW1" s="603"/>
      <c r="JRX1" s="603"/>
      <c r="JRY1" s="603"/>
      <c r="JRZ1" s="603"/>
      <c r="JSA1" s="603"/>
      <c r="JSB1" s="603"/>
      <c r="JSC1" s="603"/>
      <c r="JSD1" s="603"/>
      <c r="JSE1" s="603"/>
      <c r="JSF1" s="603"/>
      <c r="JSG1" s="603"/>
      <c r="JSH1" s="603"/>
      <c r="JSI1" s="603"/>
      <c r="JSJ1" s="603"/>
      <c r="JSK1" s="603"/>
      <c r="JSL1" s="603"/>
      <c r="JSM1" s="603"/>
      <c r="JSN1" s="603"/>
      <c r="JSO1" s="603"/>
      <c r="JSP1" s="603"/>
      <c r="JSQ1" s="603"/>
      <c r="JSR1" s="603"/>
      <c r="JSS1" s="603"/>
      <c r="JST1" s="603"/>
      <c r="JSU1" s="603"/>
      <c r="JSV1" s="603"/>
      <c r="JSW1" s="603"/>
      <c r="JSX1" s="603"/>
      <c r="JSY1" s="603"/>
      <c r="JSZ1" s="603"/>
      <c r="JTA1" s="603"/>
      <c r="JTB1" s="603"/>
      <c r="JTC1" s="603"/>
      <c r="JTD1" s="603"/>
      <c r="JTE1" s="603"/>
      <c r="JTF1" s="603"/>
      <c r="JTG1" s="603"/>
      <c r="JTH1" s="603"/>
      <c r="JTI1" s="603"/>
      <c r="JTJ1" s="603"/>
      <c r="JTK1" s="603"/>
      <c r="JTL1" s="603"/>
      <c r="JTM1" s="603"/>
      <c r="JTN1" s="603"/>
      <c r="JTO1" s="603"/>
      <c r="JTP1" s="603"/>
      <c r="JTQ1" s="603"/>
      <c r="JTR1" s="603"/>
      <c r="JTS1" s="603"/>
      <c r="JTT1" s="603"/>
      <c r="JTU1" s="603"/>
      <c r="JTV1" s="603"/>
      <c r="JTW1" s="603"/>
      <c r="JTX1" s="603"/>
      <c r="JTY1" s="603"/>
      <c r="JTZ1" s="603"/>
      <c r="JUA1" s="603"/>
      <c r="JUB1" s="603"/>
      <c r="JUC1" s="603"/>
      <c r="JUD1" s="603"/>
      <c r="JUE1" s="603"/>
      <c r="JUF1" s="603"/>
      <c r="JUG1" s="603"/>
      <c r="JUH1" s="603"/>
      <c r="JUI1" s="603"/>
      <c r="JUJ1" s="603"/>
      <c r="JUK1" s="603"/>
      <c r="JUL1" s="603"/>
      <c r="JUM1" s="603"/>
      <c r="JUN1" s="603"/>
      <c r="JUO1" s="603"/>
      <c r="JUP1" s="603"/>
      <c r="JUQ1" s="603"/>
      <c r="JUR1" s="603"/>
      <c r="JUS1" s="603"/>
      <c r="JUT1" s="603"/>
      <c r="JUU1" s="603"/>
      <c r="JUV1" s="603"/>
      <c r="JUW1" s="603"/>
      <c r="JUX1" s="603"/>
      <c r="JUY1" s="603"/>
      <c r="JUZ1" s="603"/>
      <c r="JVA1" s="603"/>
      <c r="JVB1" s="603"/>
      <c r="JVC1" s="603"/>
      <c r="JVD1" s="603"/>
      <c r="JVE1" s="603"/>
      <c r="JVF1" s="603"/>
      <c r="JVG1" s="603"/>
      <c r="JVH1" s="603"/>
      <c r="JVI1" s="603"/>
      <c r="JVJ1" s="603"/>
      <c r="JVK1" s="603"/>
      <c r="JVL1" s="603"/>
      <c r="JVM1" s="603"/>
      <c r="JVN1" s="603"/>
      <c r="JVO1" s="603"/>
      <c r="JVP1" s="603"/>
      <c r="JVQ1" s="603"/>
      <c r="JVR1" s="603"/>
      <c r="JVS1" s="603"/>
      <c r="JVT1" s="603"/>
      <c r="JVU1" s="603"/>
      <c r="JVV1" s="603"/>
      <c r="JVW1" s="603"/>
      <c r="JVX1" s="603"/>
      <c r="JVY1" s="603"/>
      <c r="JVZ1" s="603"/>
      <c r="JWA1" s="603"/>
      <c r="JWB1" s="603"/>
      <c r="JWC1" s="603"/>
      <c r="JWD1" s="603"/>
      <c r="JWE1" s="603"/>
      <c r="JWF1" s="603"/>
      <c r="JWG1" s="603"/>
      <c r="JWH1" s="603"/>
      <c r="JWI1" s="603"/>
      <c r="JWJ1" s="603"/>
      <c r="JWK1" s="603"/>
      <c r="JWL1" s="603"/>
      <c r="JWM1" s="603"/>
      <c r="JWN1" s="603"/>
      <c r="JWO1" s="603"/>
      <c r="JWP1" s="603"/>
      <c r="JWQ1" s="603"/>
      <c r="JWR1" s="603"/>
      <c r="JWS1" s="603"/>
      <c r="JWT1" s="603"/>
      <c r="JWU1" s="603"/>
      <c r="JWV1" s="603"/>
      <c r="JWW1" s="603"/>
      <c r="JWX1" s="603"/>
      <c r="JWY1" s="603"/>
      <c r="JWZ1" s="603"/>
      <c r="JXA1" s="603"/>
      <c r="JXB1" s="603"/>
      <c r="JXC1" s="603"/>
      <c r="JXD1" s="603"/>
      <c r="JXE1" s="603"/>
      <c r="JXF1" s="603"/>
      <c r="JXG1" s="603"/>
      <c r="JXH1" s="603"/>
      <c r="JXI1" s="603"/>
      <c r="JXJ1" s="603"/>
      <c r="JXK1" s="603"/>
      <c r="JXL1" s="603"/>
      <c r="JXM1" s="603"/>
      <c r="JXN1" s="603"/>
      <c r="JXO1" s="603"/>
      <c r="JXP1" s="603"/>
      <c r="JXQ1" s="603"/>
      <c r="JXR1" s="603"/>
      <c r="JXS1" s="603"/>
      <c r="JXT1" s="603"/>
      <c r="JXU1" s="603"/>
      <c r="JXV1" s="603"/>
      <c r="JXW1" s="603"/>
      <c r="JXX1" s="603"/>
      <c r="JXY1" s="603"/>
      <c r="JXZ1" s="603"/>
      <c r="JYA1" s="603"/>
      <c r="JYB1" s="603"/>
      <c r="JYC1" s="603"/>
      <c r="JYD1" s="603"/>
      <c r="JYE1" s="603"/>
      <c r="JYF1" s="603"/>
      <c r="JYG1" s="603"/>
      <c r="JYH1" s="603"/>
      <c r="JYI1" s="603"/>
      <c r="JYJ1" s="603"/>
      <c r="JYK1" s="603"/>
      <c r="JYL1" s="603"/>
      <c r="JYM1" s="603"/>
      <c r="JYN1" s="603"/>
      <c r="JYO1" s="603"/>
      <c r="JYP1" s="603"/>
      <c r="JYQ1" s="603"/>
      <c r="JYR1" s="603"/>
      <c r="JYS1" s="603"/>
      <c r="JYT1" s="603"/>
      <c r="JYU1" s="603"/>
      <c r="JYV1" s="603"/>
      <c r="JYW1" s="603"/>
      <c r="JYX1" s="603"/>
      <c r="JYY1" s="603"/>
      <c r="JYZ1" s="603"/>
      <c r="JZA1" s="603"/>
      <c r="JZB1" s="603"/>
      <c r="JZC1" s="603"/>
      <c r="JZD1" s="603"/>
      <c r="JZE1" s="603"/>
      <c r="JZF1" s="603"/>
      <c r="JZG1" s="603"/>
      <c r="JZH1" s="603"/>
      <c r="JZI1" s="603"/>
      <c r="JZJ1" s="603"/>
      <c r="JZK1" s="603"/>
      <c r="JZL1" s="603"/>
      <c r="JZM1" s="603"/>
      <c r="JZN1" s="603"/>
      <c r="JZO1" s="603"/>
      <c r="JZP1" s="603"/>
      <c r="JZQ1" s="603"/>
      <c r="JZR1" s="603"/>
      <c r="JZS1" s="603"/>
      <c r="JZT1" s="603"/>
      <c r="JZU1" s="603"/>
      <c r="JZV1" s="603"/>
      <c r="JZW1" s="603"/>
      <c r="JZX1" s="603"/>
      <c r="JZY1" s="603"/>
      <c r="JZZ1" s="603"/>
      <c r="KAA1" s="603"/>
      <c r="KAB1" s="603"/>
      <c r="KAC1" s="603"/>
      <c r="KAD1" s="603"/>
      <c r="KAE1" s="603"/>
      <c r="KAF1" s="603"/>
      <c r="KAG1" s="603"/>
      <c r="KAH1" s="603"/>
      <c r="KAI1" s="603"/>
      <c r="KAJ1" s="603"/>
      <c r="KAK1" s="603"/>
      <c r="KAL1" s="603"/>
      <c r="KAM1" s="603"/>
      <c r="KAN1" s="603"/>
      <c r="KAO1" s="603"/>
      <c r="KAP1" s="603"/>
      <c r="KAQ1" s="603"/>
      <c r="KAR1" s="603"/>
      <c r="KAS1" s="603"/>
      <c r="KAT1" s="603"/>
      <c r="KAU1" s="603"/>
      <c r="KAV1" s="603"/>
      <c r="KAW1" s="603"/>
      <c r="KAX1" s="603"/>
      <c r="KAY1" s="603"/>
      <c r="KAZ1" s="603"/>
      <c r="KBA1" s="603"/>
      <c r="KBB1" s="603"/>
      <c r="KBC1" s="603"/>
      <c r="KBD1" s="603"/>
      <c r="KBE1" s="603"/>
      <c r="KBF1" s="603"/>
      <c r="KBG1" s="603"/>
      <c r="KBH1" s="603"/>
      <c r="KBI1" s="603"/>
      <c r="KBJ1" s="603"/>
      <c r="KBK1" s="603"/>
      <c r="KBL1" s="603"/>
      <c r="KBM1" s="603"/>
      <c r="KBN1" s="603"/>
      <c r="KBO1" s="603"/>
      <c r="KBP1" s="603"/>
      <c r="KBQ1" s="603"/>
      <c r="KBR1" s="603"/>
      <c r="KBS1" s="603"/>
      <c r="KBT1" s="603"/>
      <c r="KBU1" s="603"/>
      <c r="KBV1" s="603"/>
      <c r="KBW1" s="603"/>
      <c r="KBX1" s="603"/>
      <c r="KBY1" s="603"/>
      <c r="KBZ1" s="603"/>
      <c r="KCA1" s="603"/>
      <c r="KCB1" s="603"/>
      <c r="KCC1" s="603"/>
      <c r="KCD1" s="603"/>
      <c r="KCE1" s="603"/>
      <c r="KCF1" s="603"/>
      <c r="KCG1" s="603"/>
      <c r="KCH1" s="603"/>
      <c r="KCI1" s="603"/>
      <c r="KCJ1" s="603"/>
      <c r="KCK1" s="603"/>
      <c r="KCL1" s="603"/>
      <c r="KCM1" s="603"/>
      <c r="KCN1" s="603"/>
      <c r="KCO1" s="603"/>
      <c r="KCP1" s="603"/>
      <c r="KCQ1" s="603"/>
      <c r="KCR1" s="603"/>
      <c r="KCS1" s="603"/>
      <c r="KCT1" s="603"/>
      <c r="KCU1" s="603"/>
      <c r="KCV1" s="603"/>
      <c r="KCW1" s="603"/>
      <c r="KCX1" s="603"/>
      <c r="KCY1" s="603"/>
      <c r="KCZ1" s="603"/>
      <c r="KDA1" s="603"/>
      <c r="KDB1" s="603"/>
      <c r="KDC1" s="603"/>
      <c r="KDD1" s="603"/>
      <c r="KDE1" s="603"/>
      <c r="KDF1" s="603"/>
      <c r="KDG1" s="603"/>
      <c r="KDH1" s="603"/>
      <c r="KDI1" s="603"/>
      <c r="KDJ1" s="603"/>
      <c r="KDK1" s="603"/>
      <c r="KDL1" s="603"/>
      <c r="KDM1" s="603"/>
      <c r="KDN1" s="603"/>
      <c r="KDO1" s="603"/>
      <c r="KDP1" s="603"/>
      <c r="KDQ1" s="603"/>
      <c r="KDR1" s="603"/>
      <c r="KDS1" s="603"/>
      <c r="KDT1" s="603"/>
      <c r="KDU1" s="603"/>
      <c r="KDV1" s="603"/>
      <c r="KDW1" s="603"/>
      <c r="KDX1" s="603"/>
      <c r="KDY1" s="603"/>
      <c r="KDZ1" s="603"/>
      <c r="KEA1" s="603"/>
      <c r="KEB1" s="603"/>
      <c r="KEC1" s="603"/>
      <c r="KED1" s="603"/>
      <c r="KEE1" s="603"/>
      <c r="KEF1" s="603"/>
      <c r="KEG1" s="603"/>
      <c r="KEH1" s="603"/>
      <c r="KEI1" s="603"/>
      <c r="KEJ1" s="603"/>
      <c r="KEK1" s="603"/>
      <c r="KEL1" s="603"/>
      <c r="KEM1" s="603"/>
      <c r="KEN1" s="603"/>
      <c r="KEO1" s="603"/>
      <c r="KEP1" s="603"/>
      <c r="KEQ1" s="603"/>
      <c r="KER1" s="603"/>
      <c r="KES1" s="603"/>
      <c r="KET1" s="603"/>
      <c r="KEU1" s="603"/>
      <c r="KEV1" s="603"/>
      <c r="KEW1" s="603"/>
      <c r="KEX1" s="603"/>
      <c r="KEY1" s="603"/>
      <c r="KEZ1" s="603"/>
      <c r="KFA1" s="603"/>
      <c r="KFB1" s="603"/>
      <c r="KFC1" s="603"/>
      <c r="KFD1" s="603"/>
      <c r="KFE1" s="603"/>
      <c r="KFF1" s="603"/>
      <c r="KFG1" s="603"/>
      <c r="KFH1" s="603"/>
      <c r="KFI1" s="603"/>
      <c r="KFJ1" s="603"/>
      <c r="KFK1" s="603"/>
      <c r="KFL1" s="603"/>
      <c r="KFM1" s="603"/>
      <c r="KFN1" s="603"/>
      <c r="KFO1" s="603"/>
      <c r="KFP1" s="603"/>
      <c r="KFQ1" s="603"/>
      <c r="KFR1" s="603"/>
      <c r="KFS1" s="603"/>
      <c r="KFT1" s="603"/>
      <c r="KFU1" s="603"/>
      <c r="KFV1" s="603"/>
      <c r="KFW1" s="603"/>
      <c r="KFX1" s="603"/>
      <c r="KFY1" s="603"/>
      <c r="KFZ1" s="603"/>
      <c r="KGA1" s="603"/>
      <c r="KGB1" s="603"/>
      <c r="KGC1" s="603"/>
      <c r="KGD1" s="603"/>
      <c r="KGE1" s="603"/>
      <c r="KGF1" s="603"/>
      <c r="KGG1" s="603"/>
      <c r="KGH1" s="603"/>
      <c r="KGI1" s="603"/>
      <c r="KGJ1" s="603"/>
      <c r="KGK1" s="603"/>
      <c r="KGL1" s="603"/>
      <c r="KGM1" s="603"/>
      <c r="KGN1" s="603"/>
      <c r="KGO1" s="603"/>
      <c r="KGP1" s="603"/>
      <c r="KGQ1" s="603"/>
      <c r="KGR1" s="603"/>
      <c r="KGS1" s="603"/>
      <c r="KGT1" s="603"/>
      <c r="KGU1" s="603"/>
      <c r="KGV1" s="603"/>
      <c r="KGW1" s="603"/>
      <c r="KGX1" s="603"/>
      <c r="KGY1" s="603"/>
      <c r="KGZ1" s="603"/>
      <c r="KHA1" s="603"/>
      <c r="KHB1" s="603"/>
      <c r="KHC1" s="603"/>
      <c r="KHD1" s="603"/>
      <c r="KHE1" s="603"/>
      <c r="KHF1" s="603"/>
      <c r="KHG1" s="603"/>
      <c r="KHH1" s="603"/>
      <c r="KHI1" s="603"/>
      <c r="KHJ1" s="603"/>
      <c r="KHK1" s="603"/>
      <c r="KHL1" s="603"/>
      <c r="KHM1" s="603"/>
      <c r="KHN1" s="603"/>
      <c r="KHO1" s="603"/>
      <c r="KHP1" s="603"/>
      <c r="KHQ1" s="603"/>
      <c r="KHR1" s="603"/>
      <c r="KHS1" s="603"/>
      <c r="KHT1" s="603"/>
      <c r="KHU1" s="603"/>
      <c r="KHV1" s="603"/>
      <c r="KHW1" s="603"/>
      <c r="KHX1" s="603"/>
      <c r="KHY1" s="603"/>
      <c r="KHZ1" s="603"/>
      <c r="KIA1" s="603"/>
      <c r="KIB1" s="603"/>
      <c r="KIC1" s="603"/>
      <c r="KID1" s="603"/>
      <c r="KIE1" s="603"/>
      <c r="KIF1" s="603"/>
      <c r="KIG1" s="603"/>
      <c r="KIH1" s="603"/>
      <c r="KII1" s="603"/>
      <c r="KIJ1" s="603"/>
      <c r="KIK1" s="603"/>
      <c r="KIL1" s="603"/>
      <c r="KIM1" s="603"/>
      <c r="KIN1" s="603"/>
      <c r="KIO1" s="603"/>
      <c r="KIP1" s="603"/>
      <c r="KIQ1" s="603"/>
      <c r="KIR1" s="603"/>
      <c r="KIS1" s="603"/>
      <c r="KIT1" s="603"/>
      <c r="KIU1" s="603"/>
      <c r="KIV1" s="603"/>
      <c r="KIW1" s="603"/>
      <c r="KIX1" s="603"/>
      <c r="KIY1" s="603"/>
      <c r="KIZ1" s="603"/>
      <c r="KJA1" s="603"/>
      <c r="KJB1" s="603"/>
      <c r="KJC1" s="603"/>
      <c r="KJD1" s="603"/>
      <c r="KJE1" s="603"/>
      <c r="KJF1" s="603"/>
      <c r="KJG1" s="603"/>
      <c r="KJH1" s="603"/>
      <c r="KJI1" s="603"/>
      <c r="KJJ1" s="603"/>
      <c r="KJK1" s="603"/>
      <c r="KJL1" s="603"/>
      <c r="KJM1" s="603"/>
      <c r="KJN1" s="603"/>
      <c r="KJO1" s="603"/>
      <c r="KJP1" s="603"/>
      <c r="KJQ1" s="603"/>
      <c r="KJR1" s="603"/>
      <c r="KJS1" s="603"/>
      <c r="KJT1" s="603"/>
      <c r="KJU1" s="603"/>
      <c r="KJV1" s="603"/>
      <c r="KJW1" s="603"/>
      <c r="KJX1" s="603"/>
      <c r="KJY1" s="603"/>
      <c r="KJZ1" s="603"/>
      <c r="KKA1" s="603"/>
      <c r="KKB1" s="603"/>
      <c r="KKC1" s="603"/>
      <c r="KKD1" s="603"/>
      <c r="KKE1" s="603"/>
      <c r="KKF1" s="603"/>
      <c r="KKG1" s="603"/>
      <c r="KKH1" s="603"/>
      <c r="KKI1" s="603"/>
      <c r="KKJ1" s="603"/>
      <c r="KKK1" s="603"/>
      <c r="KKL1" s="603"/>
      <c r="KKM1" s="603"/>
      <c r="KKN1" s="603"/>
      <c r="KKO1" s="603"/>
      <c r="KKP1" s="603"/>
      <c r="KKQ1" s="603"/>
      <c r="KKR1" s="603"/>
      <c r="KKS1" s="603"/>
      <c r="KKT1" s="603"/>
      <c r="KKU1" s="603"/>
      <c r="KKV1" s="603"/>
      <c r="KKW1" s="603"/>
      <c r="KKX1" s="603"/>
      <c r="KKY1" s="603"/>
      <c r="KKZ1" s="603"/>
      <c r="KLA1" s="603"/>
      <c r="KLB1" s="603"/>
      <c r="KLC1" s="603"/>
      <c r="KLD1" s="603"/>
      <c r="KLE1" s="603"/>
      <c r="KLF1" s="603"/>
      <c r="KLG1" s="603"/>
      <c r="KLH1" s="603"/>
      <c r="KLI1" s="603"/>
      <c r="KLJ1" s="603"/>
      <c r="KLK1" s="603"/>
      <c r="KLL1" s="603"/>
      <c r="KLM1" s="603"/>
      <c r="KLN1" s="603"/>
      <c r="KLO1" s="603"/>
      <c r="KLP1" s="603"/>
      <c r="KLQ1" s="603"/>
      <c r="KLR1" s="603"/>
      <c r="KLS1" s="603"/>
      <c r="KLT1" s="603"/>
      <c r="KLU1" s="603"/>
      <c r="KLV1" s="603"/>
      <c r="KLW1" s="603"/>
      <c r="KLX1" s="603"/>
      <c r="KLY1" s="603"/>
      <c r="KLZ1" s="603"/>
      <c r="KMA1" s="603"/>
      <c r="KMB1" s="603"/>
      <c r="KMC1" s="603"/>
      <c r="KMD1" s="603"/>
      <c r="KME1" s="603"/>
      <c r="KMF1" s="603"/>
      <c r="KMG1" s="603"/>
      <c r="KMH1" s="603"/>
      <c r="KMI1" s="603"/>
      <c r="KMJ1" s="603"/>
      <c r="KMK1" s="603"/>
      <c r="KML1" s="603"/>
      <c r="KMM1" s="603"/>
      <c r="KMN1" s="603"/>
      <c r="KMO1" s="603"/>
      <c r="KMP1" s="603"/>
      <c r="KMQ1" s="603"/>
      <c r="KMR1" s="603"/>
      <c r="KMS1" s="603"/>
      <c r="KMT1" s="603"/>
      <c r="KMU1" s="603"/>
      <c r="KMV1" s="603"/>
      <c r="KMW1" s="603"/>
      <c r="KMX1" s="603"/>
      <c r="KMY1" s="603"/>
      <c r="KMZ1" s="603"/>
      <c r="KNA1" s="603"/>
      <c r="KNB1" s="603"/>
      <c r="KNC1" s="603"/>
      <c r="KND1" s="603"/>
      <c r="KNE1" s="603"/>
      <c r="KNF1" s="603"/>
      <c r="KNG1" s="603"/>
      <c r="KNH1" s="603"/>
      <c r="KNI1" s="603"/>
      <c r="KNJ1" s="603"/>
      <c r="KNK1" s="603"/>
      <c r="KNL1" s="603"/>
      <c r="KNM1" s="603"/>
      <c r="KNN1" s="603"/>
      <c r="KNO1" s="603"/>
      <c r="KNP1" s="603"/>
      <c r="KNQ1" s="603"/>
      <c r="KNR1" s="603"/>
      <c r="KNS1" s="603"/>
      <c r="KNT1" s="603"/>
      <c r="KNU1" s="603"/>
      <c r="KNV1" s="603"/>
      <c r="KNW1" s="603"/>
      <c r="KNX1" s="603"/>
      <c r="KNY1" s="603"/>
      <c r="KNZ1" s="603"/>
      <c r="KOA1" s="603"/>
      <c r="KOB1" s="603"/>
      <c r="KOC1" s="603"/>
      <c r="KOD1" s="603"/>
      <c r="KOE1" s="603"/>
      <c r="KOF1" s="603"/>
      <c r="KOG1" s="603"/>
      <c r="KOH1" s="603"/>
      <c r="KOI1" s="603"/>
      <c r="KOJ1" s="603"/>
      <c r="KOK1" s="603"/>
      <c r="KOL1" s="603"/>
      <c r="KOM1" s="603"/>
      <c r="KON1" s="603"/>
      <c r="KOO1" s="603"/>
      <c r="KOP1" s="603"/>
      <c r="KOQ1" s="603"/>
      <c r="KOR1" s="603"/>
      <c r="KOS1" s="603"/>
      <c r="KOT1" s="603"/>
      <c r="KOU1" s="603"/>
      <c r="KOV1" s="603"/>
      <c r="KOW1" s="603"/>
      <c r="KOX1" s="603"/>
      <c r="KOY1" s="603"/>
      <c r="KOZ1" s="603"/>
      <c r="KPA1" s="603"/>
      <c r="KPB1" s="603"/>
      <c r="KPC1" s="603"/>
      <c r="KPD1" s="603"/>
      <c r="KPE1" s="603"/>
      <c r="KPF1" s="603"/>
      <c r="KPG1" s="603"/>
      <c r="KPH1" s="603"/>
      <c r="KPI1" s="603"/>
      <c r="KPJ1" s="603"/>
      <c r="KPK1" s="603"/>
      <c r="KPL1" s="603"/>
      <c r="KPM1" s="603"/>
      <c r="KPN1" s="603"/>
      <c r="KPO1" s="603"/>
      <c r="KPP1" s="603"/>
      <c r="KPQ1" s="603"/>
      <c r="KPR1" s="603"/>
      <c r="KPS1" s="603"/>
      <c r="KPT1" s="603"/>
      <c r="KPU1" s="603"/>
      <c r="KPV1" s="603"/>
      <c r="KPW1" s="603"/>
      <c r="KPX1" s="603"/>
      <c r="KPY1" s="603"/>
      <c r="KPZ1" s="603"/>
      <c r="KQA1" s="603"/>
      <c r="KQB1" s="603"/>
      <c r="KQC1" s="603"/>
      <c r="KQD1" s="603"/>
      <c r="KQE1" s="603"/>
      <c r="KQF1" s="603"/>
      <c r="KQG1" s="603"/>
      <c r="KQH1" s="603"/>
      <c r="KQI1" s="603"/>
      <c r="KQJ1" s="603"/>
      <c r="KQK1" s="603"/>
      <c r="KQL1" s="603"/>
      <c r="KQM1" s="603"/>
      <c r="KQN1" s="603"/>
      <c r="KQO1" s="603"/>
      <c r="KQP1" s="603"/>
      <c r="KQQ1" s="603"/>
      <c r="KQR1" s="603"/>
      <c r="KQS1" s="603"/>
      <c r="KQT1" s="603"/>
      <c r="KQU1" s="603"/>
      <c r="KQV1" s="603"/>
      <c r="KQW1" s="603"/>
      <c r="KQX1" s="603"/>
      <c r="KQY1" s="603"/>
      <c r="KQZ1" s="603"/>
      <c r="KRA1" s="603"/>
      <c r="KRB1" s="603"/>
      <c r="KRC1" s="603"/>
      <c r="KRD1" s="603"/>
      <c r="KRE1" s="603"/>
      <c r="KRF1" s="603"/>
      <c r="KRG1" s="603"/>
      <c r="KRH1" s="603"/>
      <c r="KRI1" s="603"/>
      <c r="KRJ1" s="603"/>
      <c r="KRK1" s="603"/>
      <c r="KRL1" s="603"/>
      <c r="KRM1" s="603"/>
      <c r="KRN1" s="603"/>
      <c r="KRO1" s="603"/>
      <c r="KRP1" s="603"/>
      <c r="KRQ1" s="603"/>
      <c r="KRR1" s="603"/>
      <c r="KRS1" s="603"/>
      <c r="KRT1" s="603"/>
      <c r="KRU1" s="603"/>
      <c r="KRV1" s="603"/>
      <c r="KRW1" s="603"/>
      <c r="KRX1" s="603"/>
      <c r="KRY1" s="603"/>
      <c r="KRZ1" s="603"/>
      <c r="KSA1" s="603"/>
      <c r="KSB1" s="603"/>
      <c r="KSC1" s="603"/>
      <c r="KSD1" s="603"/>
      <c r="KSE1" s="603"/>
      <c r="KSF1" s="603"/>
      <c r="KSG1" s="603"/>
      <c r="KSH1" s="603"/>
      <c r="KSI1" s="603"/>
      <c r="KSJ1" s="603"/>
      <c r="KSK1" s="603"/>
      <c r="KSL1" s="603"/>
      <c r="KSM1" s="603"/>
      <c r="KSN1" s="603"/>
      <c r="KSO1" s="603"/>
      <c r="KSP1" s="603"/>
      <c r="KSQ1" s="603"/>
      <c r="KSR1" s="603"/>
      <c r="KSS1" s="603"/>
      <c r="KST1" s="603"/>
      <c r="KSU1" s="603"/>
      <c r="KSV1" s="603"/>
      <c r="KSW1" s="603"/>
      <c r="KSX1" s="603"/>
      <c r="KSY1" s="603"/>
      <c r="KSZ1" s="603"/>
      <c r="KTA1" s="603"/>
      <c r="KTB1" s="603"/>
      <c r="KTC1" s="603"/>
      <c r="KTD1" s="603"/>
      <c r="KTE1" s="603"/>
      <c r="KTF1" s="603"/>
      <c r="KTG1" s="603"/>
      <c r="KTH1" s="603"/>
      <c r="KTI1" s="603"/>
      <c r="KTJ1" s="603"/>
      <c r="KTK1" s="603"/>
      <c r="KTL1" s="603"/>
      <c r="KTM1" s="603"/>
      <c r="KTN1" s="603"/>
      <c r="KTO1" s="603"/>
      <c r="KTP1" s="603"/>
      <c r="KTQ1" s="603"/>
      <c r="KTR1" s="603"/>
      <c r="KTS1" s="603"/>
      <c r="KTT1" s="603"/>
      <c r="KTU1" s="603"/>
      <c r="KTV1" s="603"/>
      <c r="KTW1" s="603"/>
      <c r="KTX1" s="603"/>
      <c r="KTY1" s="603"/>
      <c r="KTZ1" s="603"/>
      <c r="KUA1" s="603"/>
      <c r="KUB1" s="603"/>
      <c r="KUC1" s="603"/>
      <c r="KUD1" s="603"/>
      <c r="KUE1" s="603"/>
      <c r="KUF1" s="603"/>
      <c r="KUG1" s="603"/>
      <c r="KUH1" s="603"/>
      <c r="KUI1" s="603"/>
      <c r="KUJ1" s="603"/>
      <c r="KUK1" s="603"/>
      <c r="KUL1" s="603"/>
      <c r="KUM1" s="603"/>
      <c r="KUN1" s="603"/>
      <c r="KUO1" s="603"/>
      <c r="KUP1" s="603"/>
      <c r="KUQ1" s="603"/>
      <c r="KUR1" s="603"/>
      <c r="KUS1" s="603"/>
      <c r="KUT1" s="603"/>
      <c r="KUU1" s="603"/>
      <c r="KUV1" s="603"/>
      <c r="KUW1" s="603"/>
      <c r="KUX1" s="603"/>
      <c r="KUY1" s="603"/>
      <c r="KUZ1" s="603"/>
      <c r="KVA1" s="603"/>
      <c r="KVB1" s="603"/>
      <c r="KVC1" s="603"/>
      <c r="KVD1" s="603"/>
      <c r="KVE1" s="603"/>
      <c r="KVF1" s="603"/>
      <c r="KVG1" s="603"/>
      <c r="KVH1" s="603"/>
      <c r="KVI1" s="603"/>
      <c r="KVJ1" s="603"/>
      <c r="KVK1" s="603"/>
      <c r="KVL1" s="603"/>
      <c r="KVM1" s="603"/>
      <c r="KVN1" s="603"/>
      <c r="KVO1" s="603"/>
      <c r="KVP1" s="603"/>
      <c r="KVQ1" s="603"/>
      <c r="KVR1" s="603"/>
      <c r="KVS1" s="603"/>
      <c r="KVT1" s="603"/>
      <c r="KVU1" s="603"/>
      <c r="KVV1" s="603"/>
      <c r="KVW1" s="603"/>
      <c r="KVX1" s="603"/>
      <c r="KVY1" s="603"/>
      <c r="KVZ1" s="603"/>
      <c r="KWA1" s="603"/>
      <c r="KWB1" s="603"/>
      <c r="KWC1" s="603"/>
      <c r="KWD1" s="603"/>
      <c r="KWE1" s="603"/>
      <c r="KWF1" s="603"/>
      <c r="KWG1" s="603"/>
      <c r="KWH1" s="603"/>
      <c r="KWI1" s="603"/>
      <c r="KWJ1" s="603"/>
      <c r="KWK1" s="603"/>
      <c r="KWL1" s="603"/>
      <c r="KWM1" s="603"/>
      <c r="KWN1" s="603"/>
      <c r="KWO1" s="603"/>
      <c r="KWP1" s="603"/>
      <c r="KWQ1" s="603"/>
      <c r="KWR1" s="603"/>
      <c r="KWS1" s="603"/>
      <c r="KWT1" s="603"/>
      <c r="KWU1" s="603"/>
      <c r="KWV1" s="603"/>
      <c r="KWW1" s="603"/>
      <c r="KWX1" s="603"/>
      <c r="KWY1" s="603"/>
      <c r="KWZ1" s="603"/>
      <c r="KXA1" s="603"/>
      <c r="KXB1" s="603"/>
      <c r="KXC1" s="603"/>
      <c r="KXD1" s="603"/>
      <c r="KXE1" s="603"/>
      <c r="KXF1" s="603"/>
      <c r="KXG1" s="603"/>
      <c r="KXH1" s="603"/>
      <c r="KXI1" s="603"/>
      <c r="KXJ1" s="603"/>
      <c r="KXK1" s="603"/>
      <c r="KXL1" s="603"/>
      <c r="KXM1" s="603"/>
      <c r="KXN1" s="603"/>
      <c r="KXO1" s="603"/>
      <c r="KXP1" s="603"/>
      <c r="KXQ1" s="603"/>
      <c r="KXR1" s="603"/>
      <c r="KXS1" s="603"/>
      <c r="KXT1" s="603"/>
      <c r="KXU1" s="603"/>
      <c r="KXV1" s="603"/>
      <c r="KXW1" s="603"/>
      <c r="KXX1" s="603"/>
      <c r="KXY1" s="603"/>
      <c r="KXZ1" s="603"/>
      <c r="KYA1" s="603"/>
      <c r="KYB1" s="603"/>
      <c r="KYC1" s="603"/>
      <c r="KYD1" s="603"/>
      <c r="KYE1" s="603"/>
      <c r="KYF1" s="603"/>
      <c r="KYG1" s="603"/>
      <c r="KYH1" s="603"/>
      <c r="KYI1" s="603"/>
      <c r="KYJ1" s="603"/>
      <c r="KYK1" s="603"/>
      <c r="KYL1" s="603"/>
      <c r="KYM1" s="603"/>
      <c r="KYN1" s="603"/>
      <c r="KYO1" s="603"/>
      <c r="KYP1" s="603"/>
      <c r="KYQ1" s="603"/>
      <c r="KYR1" s="603"/>
      <c r="KYS1" s="603"/>
      <c r="KYT1" s="603"/>
      <c r="KYU1" s="603"/>
      <c r="KYV1" s="603"/>
      <c r="KYW1" s="603"/>
      <c r="KYX1" s="603"/>
      <c r="KYY1" s="603"/>
      <c r="KYZ1" s="603"/>
      <c r="KZA1" s="603"/>
      <c r="KZB1" s="603"/>
      <c r="KZC1" s="603"/>
      <c r="KZD1" s="603"/>
      <c r="KZE1" s="603"/>
      <c r="KZF1" s="603"/>
      <c r="KZG1" s="603"/>
      <c r="KZH1" s="603"/>
      <c r="KZI1" s="603"/>
      <c r="KZJ1" s="603"/>
      <c r="KZK1" s="603"/>
      <c r="KZL1" s="603"/>
      <c r="KZM1" s="603"/>
      <c r="KZN1" s="603"/>
      <c r="KZO1" s="603"/>
      <c r="KZP1" s="603"/>
      <c r="KZQ1" s="603"/>
      <c r="KZR1" s="603"/>
      <c r="KZS1" s="603"/>
      <c r="KZT1" s="603"/>
      <c r="KZU1" s="603"/>
      <c r="KZV1" s="603"/>
      <c r="KZW1" s="603"/>
      <c r="KZX1" s="603"/>
      <c r="KZY1" s="603"/>
      <c r="KZZ1" s="603"/>
      <c r="LAA1" s="603"/>
      <c r="LAB1" s="603"/>
      <c r="LAC1" s="603"/>
      <c r="LAD1" s="603"/>
      <c r="LAE1" s="603"/>
      <c r="LAF1" s="603"/>
      <c r="LAG1" s="603"/>
      <c r="LAH1" s="603"/>
      <c r="LAI1" s="603"/>
      <c r="LAJ1" s="603"/>
      <c r="LAK1" s="603"/>
      <c r="LAL1" s="603"/>
      <c r="LAM1" s="603"/>
      <c r="LAN1" s="603"/>
      <c r="LAO1" s="603"/>
      <c r="LAP1" s="603"/>
      <c r="LAQ1" s="603"/>
      <c r="LAR1" s="603"/>
      <c r="LAS1" s="603"/>
      <c r="LAT1" s="603"/>
      <c r="LAU1" s="603"/>
      <c r="LAV1" s="603"/>
      <c r="LAW1" s="603"/>
      <c r="LAX1" s="603"/>
      <c r="LAY1" s="603"/>
      <c r="LAZ1" s="603"/>
      <c r="LBA1" s="603"/>
      <c r="LBB1" s="603"/>
      <c r="LBC1" s="603"/>
      <c r="LBD1" s="603"/>
      <c r="LBE1" s="603"/>
      <c r="LBF1" s="603"/>
      <c r="LBG1" s="603"/>
      <c r="LBH1" s="603"/>
      <c r="LBI1" s="603"/>
      <c r="LBJ1" s="603"/>
      <c r="LBK1" s="603"/>
      <c r="LBL1" s="603"/>
      <c r="LBM1" s="603"/>
      <c r="LBN1" s="603"/>
      <c r="LBO1" s="603"/>
      <c r="LBP1" s="603"/>
      <c r="LBQ1" s="603"/>
      <c r="LBR1" s="603"/>
      <c r="LBS1" s="603"/>
      <c r="LBT1" s="603"/>
      <c r="LBU1" s="603"/>
      <c r="LBV1" s="603"/>
      <c r="LBW1" s="603"/>
      <c r="LBX1" s="603"/>
      <c r="LBY1" s="603"/>
      <c r="LBZ1" s="603"/>
      <c r="LCA1" s="603"/>
      <c r="LCB1" s="603"/>
      <c r="LCC1" s="603"/>
      <c r="LCD1" s="603"/>
      <c r="LCE1" s="603"/>
      <c r="LCF1" s="603"/>
      <c r="LCG1" s="603"/>
      <c r="LCH1" s="603"/>
      <c r="LCI1" s="603"/>
      <c r="LCJ1" s="603"/>
      <c r="LCK1" s="603"/>
      <c r="LCL1" s="603"/>
      <c r="LCM1" s="603"/>
      <c r="LCN1" s="603"/>
      <c r="LCO1" s="603"/>
      <c r="LCP1" s="603"/>
      <c r="LCQ1" s="603"/>
      <c r="LCR1" s="603"/>
      <c r="LCS1" s="603"/>
      <c r="LCT1" s="603"/>
      <c r="LCU1" s="603"/>
      <c r="LCV1" s="603"/>
      <c r="LCW1" s="603"/>
      <c r="LCX1" s="603"/>
      <c r="LCY1" s="603"/>
      <c r="LCZ1" s="603"/>
      <c r="LDA1" s="603"/>
      <c r="LDB1" s="603"/>
      <c r="LDC1" s="603"/>
      <c r="LDD1" s="603"/>
      <c r="LDE1" s="603"/>
      <c r="LDF1" s="603"/>
      <c r="LDG1" s="603"/>
      <c r="LDH1" s="603"/>
      <c r="LDI1" s="603"/>
      <c r="LDJ1" s="603"/>
      <c r="LDK1" s="603"/>
      <c r="LDL1" s="603"/>
      <c r="LDM1" s="603"/>
      <c r="LDN1" s="603"/>
      <c r="LDO1" s="603"/>
      <c r="LDP1" s="603"/>
      <c r="LDQ1" s="603"/>
      <c r="LDR1" s="603"/>
      <c r="LDS1" s="603"/>
      <c r="LDT1" s="603"/>
      <c r="LDU1" s="603"/>
      <c r="LDV1" s="603"/>
      <c r="LDW1" s="603"/>
      <c r="LDX1" s="603"/>
      <c r="LDY1" s="603"/>
      <c r="LDZ1" s="603"/>
      <c r="LEA1" s="603"/>
      <c r="LEB1" s="603"/>
      <c r="LEC1" s="603"/>
      <c r="LED1" s="603"/>
      <c r="LEE1" s="603"/>
      <c r="LEF1" s="603"/>
      <c r="LEG1" s="603"/>
      <c r="LEH1" s="603"/>
      <c r="LEI1" s="603"/>
      <c r="LEJ1" s="603"/>
      <c r="LEK1" s="603"/>
      <c r="LEL1" s="603"/>
      <c r="LEM1" s="603"/>
      <c r="LEN1" s="603"/>
      <c r="LEO1" s="603"/>
      <c r="LEP1" s="603"/>
      <c r="LEQ1" s="603"/>
      <c r="LER1" s="603"/>
      <c r="LES1" s="603"/>
      <c r="LET1" s="603"/>
      <c r="LEU1" s="603"/>
      <c r="LEV1" s="603"/>
      <c r="LEW1" s="603"/>
      <c r="LEX1" s="603"/>
      <c r="LEY1" s="603"/>
      <c r="LEZ1" s="603"/>
      <c r="LFA1" s="603"/>
      <c r="LFB1" s="603"/>
      <c r="LFC1" s="603"/>
      <c r="LFD1" s="603"/>
      <c r="LFE1" s="603"/>
      <c r="LFF1" s="603"/>
      <c r="LFG1" s="603"/>
      <c r="LFH1" s="603"/>
      <c r="LFI1" s="603"/>
      <c r="LFJ1" s="603"/>
      <c r="LFK1" s="603"/>
      <c r="LFL1" s="603"/>
      <c r="LFM1" s="603"/>
      <c r="LFN1" s="603"/>
      <c r="LFO1" s="603"/>
      <c r="LFP1" s="603"/>
      <c r="LFQ1" s="603"/>
      <c r="LFR1" s="603"/>
      <c r="LFS1" s="603"/>
      <c r="LFT1" s="603"/>
      <c r="LFU1" s="603"/>
      <c r="LFV1" s="603"/>
      <c r="LFW1" s="603"/>
      <c r="LFX1" s="603"/>
      <c r="LFY1" s="603"/>
      <c r="LFZ1" s="603"/>
      <c r="LGA1" s="603"/>
      <c r="LGB1" s="603"/>
      <c r="LGC1" s="603"/>
      <c r="LGD1" s="603"/>
      <c r="LGE1" s="603"/>
      <c r="LGF1" s="603"/>
      <c r="LGG1" s="603"/>
      <c r="LGH1" s="603"/>
      <c r="LGI1" s="603"/>
      <c r="LGJ1" s="603"/>
      <c r="LGK1" s="603"/>
      <c r="LGL1" s="603"/>
      <c r="LGM1" s="603"/>
      <c r="LGN1" s="603"/>
      <c r="LGO1" s="603"/>
      <c r="LGP1" s="603"/>
      <c r="LGQ1" s="603"/>
      <c r="LGR1" s="603"/>
      <c r="LGS1" s="603"/>
      <c r="LGT1" s="603"/>
      <c r="LGU1" s="603"/>
      <c r="LGV1" s="603"/>
      <c r="LGW1" s="603"/>
      <c r="LGX1" s="603"/>
      <c r="LGY1" s="603"/>
      <c r="LGZ1" s="603"/>
      <c r="LHA1" s="603"/>
      <c r="LHB1" s="603"/>
      <c r="LHC1" s="603"/>
      <c r="LHD1" s="603"/>
      <c r="LHE1" s="603"/>
      <c r="LHF1" s="603"/>
      <c r="LHG1" s="603"/>
      <c r="LHH1" s="603"/>
      <c r="LHI1" s="603"/>
      <c r="LHJ1" s="603"/>
      <c r="LHK1" s="603"/>
      <c r="LHL1" s="603"/>
      <c r="LHM1" s="603"/>
      <c r="LHN1" s="603"/>
      <c r="LHO1" s="603"/>
      <c r="LHP1" s="603"/>
      <c r="LHQ1" s="603"/>
      <c r="LHR1" s="603"/>
      <c r="LHS1" s="603"/>
      <c r="LHT1" s="603"/>
      <c r="LHU1" s="603"/>
      <c r="LHV1" s="603"/>
      <c r="LHW1" s="603"/>
      <c r="LHX1" s="603"/>
      <c r="LHY1" s="603"/>
      <c r="LHZ1" s="603"/>
      <c r="LIA1" s="603"/>
      <c r="LIB1" s="603"/>
      <c r="LIC1" s="603"/>
      <c r="LID1" s="603"/>
      <c r="LIE1" s="603"/>
      <c r="LIF1" s="603"/>
      <c r="LIG1" s="603"/>
      <c r="LIH1" s="603"/>
      <c r="LII1" s="603"/>
      <c r="LIJ1" s="603"/>
      <c r="LIK1" s="603"/>
      <c r="LIL1" s="603"/>
      <c r="LIM1" s="603"/>
      <c r="LIN1" s="603"/>
      <c r="LIO1" s="603"/>
      <c r="LIP1" s="603"/>
      <c r="LIQ1" s="603"/>
      <c r="LIR1" s="603"/>
      <c r="LIS1" s="603"/>
      <c r="LIT1" s="603"/>
      <c r="LIU1" s="603"/>
      <c r="LIV1" s="603"/>
      <c r="LIW1" s="603"/>
      <c r="LIX1" s="603"/>
      <c r="LIY1" s="603"/>
      <c r="LIZ1" s="603"/>
      <c r="LJA1" s="603"/>
      <c r="LJB1" s="603"/>
      <c r="LJC1" s="603"/>
      <c r="LJD1" s="603"/>
      <c r="LJE1" s="603"/>
      <c r="LJF1" s="603"/>
      <c r="LJG1" s="603"/>
      <c r="LJH1" s="603"/>
      <c r="LJI1" s="603"/>
      <c r="LJJ1" s="603"/>
      <c r="LJK1" s="603"/>
      <c r="LJL1" s="603"/>
      <c r="LJM1" s="603"/>
      <c r="LJN1" s="603"/>
      <c r="LJO1" s="603"/>
      <c r="LJP1" s="603"/>
      <c r="LJQ1" s="603"/>
      <c r="LJR1" s="603"/>
      <c r="LJS1" s="603"/>
      <c r="LJT1" s="603"/>
      <c r="LJU1" s="603"/>
      <c r="LJV1" s="603"/>
      <c r="LJW1" s="603"/>
      <c r="LJX1" s="603"/>
      <c r="LJY1" s="603"/>
      <c r="LJZ1" s="603"/>
      <c r="LKA1" s="603"/>
      <c r="LKB1" s="603"/>
      <c r="LKC1" s="603"/>
      <c r="LKD1" s="603"/>
      <c r="LKE1" s="603"/>
      <c r="LKF1" s="603"/>
      <c r="LKG1" s="603"/>
      <c r="LKH1" s="603"/>
      <c r="LKI1" s="603"/>
      <c r="LKJ1" s="603"/>
      <c r="LKK1" s="603"/>
      <c r="LKL1" s="603"/>
      <c r="LKM1" s="603"/>
      <c r="LKN1" s="603"/>
      <c r="LKO1" s="603"/>
      <c r="LKP1" s="603"/>
      <c r="LKQ1" s="603"/>
      <c r="LKR1" s="603"/>
      <c r="LKS1" s="603"/>
      <c r="LKT1" s="603"/>
      <c r="LKU1" s="603"/>
      <c r="LKV1" s="603"/>
      <c r="LKW1" s="603"/>
      <c r="LKX1" s="603"/>
      <c r="LKY1" s="603"/>
      <c r="LKZ1" s="603"/>
      <c r="LLA1" s="603"/>
      <c r="LLB1" s="603"/>
      <c r="LLC1" s="603"/>
      <c r="LLD1" s="603"/>
      <c r="LLE1" s="603"/>
      <c r="LLF1" s="603"/>
      <c r="LLG1" s="603"/>
      <c r="LLH1" s="603"/>
      <c r="LLI1" s="603"/>
      <c r="LLJ1" s="603"/>
      <c r="LLK1" s="603"/>
      <c r="LLL1" s="603"/>
      <c r="LLM1" s="603"/>
      <c r="LLN1" s="603"/>
      <c r="LLO1" s="603"/>
      <c r="LLP1" s="603"/>
      <c r="LLQ1" s="603"/>
      <c r="LLR1" s="603"/>
      <c r="LLS1" s="603"/>
      <c r="LLT1" s="603"/>
      <c r="LLU1" s="603"/>
      <c r="LLV1" s="603"/>
      <c r="LLW1" s="603"/>
      <c r="LLX1" s="603"/>
      <c r="LLY1" s="603"/>
      <c r="LLZ1" s="603"/>
      <c r="LMA1" s="603"/>
      <c r="LMB1" s="603"/>
      <c r="LMC1" s="603"/>
      <c r="LMD1" s="603"/>
      <c r="LME1" s="603"/>
      <c r="LMF1" s="603"/>
      <c r="LMG1" s="603"/>
      <c r="LMH1" s="603"/>
      <c r="LMI1" s="603"/>
      <c r="LMJ1" s="603"/>
      <c r="LMK1" s="603"/>
      <c r="LML1" s="603"/>
      <c r="LMM1" s="603"/>
      <c r="LMN1" s="603"/>
      <c r="LMO1" s="603"/>
      <c r="LMP1" s="603"/>
      <c r="LMQ1" s="603"/>
      <c r="LMR1" s="603"/>
      <c r="LMS1" s="603"/>
      <c r="LMT1" s="603"/>
      <c r="LMU1" s="603"/>
      <c r="LMV1" s="603"/>
      <c r="LMW1" s="603"/>
      <c r="LMX1" s="603"/>
      <c r="LMY1" s="603"/>
      <c r="LMZ1" s="603"/>
      <c r="LNA1" s="603"/>
      <c r="LNB1" s="603"/>
      <c r="LNC1" s="603"/>
      <c r="LND1" s="603"/>
      <c r="LNE1" s="603"/>
      <c r="LNF1" s="603"/>
      <c r="LNG1" s="603"/>
      <c r="LNH1" s="603"/>
      <c r="LNI1" s="603"/>
      <c r="LNJ1" s="603"/>
      <c r="LNK1" s="603"/>
      <c r="LNL1" s="603"/>
      <c r="LNM1" s="603"/>
      <c r="LNN1" s="603"/>
      <c r="LNO1" s="603"/>
      <c r="LNP1" s="603"/>
      <c r="LNQ1" s="603"/>
      <c r="LNR1" s="603"/>
      <c r="LNS1" s="603"/>
      <c r="LNT1" s="603"/>
      <c r="LNU1" s="603"/>
      <c r="LNV1" s="603"/>
      <c r="LNW1" s="603"/>
      <c r="LNX1" s="603"/>
      <c r="LNY1" s="603"/>
      <c r="LNZ1" s="603"/>
      <c r="LOA1" s="603"/>
      <c r="LOB1" s="603"/>
      <c r="LOC1" s="603"/>
      <c r="LOD1" s="603"/>
      <c r="LOE1" s="603"/>
      <c r="LOF1" s="603"/>
      <c r="LOG1" s="603"/>
      <c r="LOH1" s="603"/>
      <c r="LOI1" s="603"/>
      <c r="LOJ1" s="603"/>
      <c r="LOK1" s="603"/>
      <c r="LOL1" s="603"/>
      <c r="LOM1" s="603"/>
      <c r="LON1" s="603"/>
      <c r="LOO1" s="603"/>
      <c r="LOP1" s="603"/>
      <c r="LOQ1" s="603"/>
      <c r="LOR1" s="603"/>
      <c r="LOS1" s="603"/>
      <c r="LOT1" s="603"/>
      <c r="LOU1" s="603"/>
      <c r="LOV1" s="603"/>
      <c r="LOW1" s="603"/>
      <c r="LOX1" s="603"/>
      <c r="LOY1" s="603"/>
      <c r="LOZ1" s="603"/>
      <c r="LPA1" s="603"/>
      <c r="LPB1" s="603"/>
      <c r="LPC1" s="603"/>
      <c r="LPD1" s="603"/>
      <c r="LPE1" s="603"/>
      <c r="LPF1" s="603"/>
      <c r="LPG1" s="603"/>
      <c r="LPH1" s="603"/>
      <c r="LPI1" s="603"/>
      <c r="LPJ1" s="603"/>
      <c r="LPK1" s="603"/>
      <c r="LPL1" s="603"/>
      <c r="LPM1" s="603"/>
      <c r="LPN1" s="603"/>
      <c r="LPO1" s="603"/>
      <c r="LPP1" s="603"/>
      <c r="LPQ1" s="603"/>
      <c r="LPR1" s="603"/>
      <c r="LPS1" s="603"/>
      <c r="LPT1" s="603"/>
      <c r="LPU1" s="603"/>
      <c r="LPV1" s="603"/>
      <c r="LPW1" s="603"/>
      <c r="LPX1" s="603"/>
      <c r="LPY1" s="603"/>
      <c r="LPZ1" s="603"/>
      <c r="LQA1" s="603"/>
      <c r="LQB1" s="603"/>
      <c r="LQC1" s="603"/>
      <c r="LQD1" s="603"/>
      <c r="LQE1" s="603"/>
      <c r="LQF1" s="603"/>
      <c r="LQG1" s="603"/>
      <c r="LQH1" s="603"/>
      <c r="LQI1" s="603"/>
      <c r="LQJ1" s="603"/>
      <c r="LQK1" s="603"/>
      <c r="LQL1" s="603"/>
      <c r="LQM1" s="603"/>
      <c r="LQN1" s="603"/>
      <c r="LQO1" s="603"/>
      <c r="LQP1" s="603"/>
      <c r="LQQ1" s="603"/>
      <c r="LQR1" s="603"/>
      <c r="LQS1" s="603"/>
      <c r="LQT1" s="603"/>
      <c r="LQU1" s="603"/>
      <c r="LQV1" s="603"/>
      <c r="LQW1" s="603"/>
      <c r="LQX1" s="603"/>
      <c r="LQY1" s="603"/>
      <c r="LQZ1" s="603"/>
      <c r="LRA1" s="603"/>
      <c r="LRB1" s="603"/>
      <c r="LRC1" s="603"/>
      <c r="LRD1" s="603"/>
      <c r="LRE1" s="603"/>
      <c r="LRF1" s="603"/>
      <c r="LRG1" s="603"/>
      <c r="LRH1" s="603"/>
      <c r="LRI1" s="603"/>
      <c r="LRJ1" s="603"/>
      <c r="LRK1" s="603"/>
      <c r="LRL1" s="603"/>
      <c r="LRM1" s="603"/>
      <c r="LRN1" s="603"/>
      <c r="LRO1" s="603"/>
      <c r="LRP1" s="603"/>
      <c r="LRQ1" s="603"/>
      <c r="LRR1" s="603"/>
      <c r="LRS1" s="603"/>
      <c r="LRT1" s="603"/>
      <c r="LRU1" s="603"/>
      <c r="LRV1" s="603"/>
      <c r="LRW1" s="603"/>
      <c r="LRX1" s="603"/>
      <c r="LRY1" s="603"/>
      <c r="LRZ1" s="603"/>
      <c r="LSA1" s="603"/>
      <c r="LSB1" s="603"/>
      <c r="LSC1" s="603"/>
      <c r="LSD1" s="603"/>
      <c r="LSE1" s="603"/>
      <c r="LSF1" s="603"/>
      <c r="LSG1" s="603"/>
      <c r="LSH1" s="603"/>
      <c r="LSI1" s="603"/>
      <c r="LSJ1" s="603"/>
      <c r="LSK1" s="603"/>
      <c r="LSL1" s="603"/>
      <c r="LSM1" s="603"/>
      <c r="LSN1" s="603"/>
      <c r="LSO1" s="603"/>
      <c r="LSP1" s="603"/>
      <c r="LSQ1" s="603"/>
      <c r="LSR1" s="603"/>
      <c r="LSS1" s="603"/>
      <c r="LST1" s="603"/>
      <c r="LSU1" s="603"/>
      <c r="LSV1" s="603"/>
      <c r="LSW1" s="603"/>
      <c r="LSX1" s="603"/>
      <c r="LSY1" s="603"/>
      <c r="LSZ1" s="603"/>
      <c r="LTA1" s="603"/>
      <c r="LTB1" s="603"/>
      <c r="LTC1" s="603"/>
      <c r="LTD1" s="603"/>
      <c r="LTE1" s="603"/>
      <c r="LTF1" s="603"/>
      <c r="LTG1" s="603"/>
      <c r="LTH1" s="603"/>
      <c r="LTI1" s="603"/>
      <c r="LTJ1" s="603"/>
      <c r="LTK1" s="603"/>
      <c r="LTL1" s="603"/>
      <c r="LTM1" s="603"/>
      <c r="LTN1" s="603"/>
      <c r="LTO1" s="603"/>
      <c r="LTP1" s="603"/>
      <c r="LTQ1" s="603"/>
      <c r="LTR1" s="603"/>
      <c r="LTS1" s="603"/>
      <c r="LTT1" s="603"/>
      <c r="LTU1" s="603"/>
      <c r="LTV1" s="603"/>
      <c r="LTW1" s="603"/>
      <c r="LTX1" s="603"/>
      <c r="LTY1" s="603"/>
      <c r="LTZ1" s="603"/>
      <c r="LUA1" s="603"/>
      <c r="LUB1" s="603"/>
      <c r="LUC1" s="603"/>
      <c r="LUD1" s="603"/>
      <c r="LUE1" s="603"/>
      <c r="LUF1" s="603"/>
      <c r="LUG1" s="603"/>
      <c r="LUH1" s="603"/>
      <c r="LUI1" s="603"/>
      <c r="LUJ1" s="603"/>
      <c r="LUK1" s="603"/>
      <c r="LUL1" s="603"/>
      <c r="LUM1" s="603"/>
      <c r="LUN1" s="603"/>
      <c r="LUO1" s="603"/>
      <c r="LUP1" s="603"/>
      <c r="LUQ1" s="603"/>
      <c r="LUR1" s="603"/>
      <c r="LUS1" s="603"/>
      <c r="LUT1" s="603"/>
      <c r="LUU1" s="603"/>
      <c r="LUV1" s="603"/>
      <c r="LUW1" s="603"/>
      <c r="LUX1" s="603"/>
      <c r="LUY1" s="603"/>
      <c r="LUZ1" s="603"/>
      <c r="LVA1" s="603"/>
      <c r="LVB1" s="603"/>
      <c r="LVC1" s="603"/>
      <c r="LVD1" s="603"/>
      <c r="LVE1" s="603"/>
      <c r="LVF1" s="603"/>
      <c r="LVG1" s="603"/>
      <c r="LVH1" s="603"/>
      <c r="LVI1" s="603"/>
      <c r="LVJ1" s="603"/>
      <c r="LVK1" s="603"/>
      <c r="LVL1" s="603"/>
      <c r="LVM1" s="603"/>
      <c r="LVN1" s="603"/>
      <c r="LVO1" s="603"/>
      <c r="LVP1" s="603"/>
      <c r="LVQ1" s="603"/>
      <c r="LVR1" s="603"/>
      <c r="LVS1" s="603"/>
      <c r="LVT1" s="603"/>
      <c r="LVU1" s="603"/>
      <c r="LVV1" s="603"/>
      <c r="LVW1" s="603"/>
      <c r="LVX1" s="603"/>
      <c r="LVY1" s="603"/>
      <c r="LVZ1" s="603"/>
      <c r="LWA1" s="603"/>
      <c r="LWB1" s="603"/>
      <c r="LWC1" s="603"/>
      <c r="LWD1" s="603"/>
      <c r="LWE1" s="603"/>
      <c r="LWF1" s="603"/>
      <c r="LWG1" s="603"/>
      <c r="LWH1" s="603"/>
      <c r="LWI1" s="603"/>
      <c r="LWJ1" s="603"/>
      <c r="LWK1" s="603"/>
      <c r="LWL1" s="603"/>
      <c r="LWM1" s="603"/>
      <c r="LWN1" s="603"/>
      <c r="LWO1" s="603"/>
      <c r="LWP1" s="603"/>
      <c r="LWQ1" s="603"/>
      <c r="LWR1" s="603"/>
      <c r="LWS1" s="603"/>
      <c r="LWT1" s="603"/>
      <c r="LWU1" s="603"/>
      <c r="LWV1" s="603"/>
      <c r="LWW1" s="603"/>
      <c r="LWX1" s="603"/>
      <c r="LWY1" s="603"/>
      <c r="LWZ1" s="603"/>
      <c r="LXA1" s="603"/>
      <c r="LXB1" s="603"/>
      <c r="LXC1" s="603"/>
      <c r="LXD1" s="603"/>
      <c r="LXE1" s="603"/>
      <c r="LXF1" s="603"/>
      <c r="LXG1" s="603"/>
      <c r="LXH1" s="603"/>
      <c r="LXI1" s="603"/>
      <c r="LXJ1" s="603"/>
      <c r="LXK1" s="603"/>
      <c r="LXL1" s="603"/>
      <c r="LXM1" s="603"/>
      <c r="LXN1" s="603"/>
      <c r="LXO1" s="603"/>
      <c r="LXP1" s="603"/>
      <c r="LXQ1" s="603"/>
      <c r="LXR1" s="603"/>
      <c r="LXS1" s="603"/>
      <c r="LXT1" s="603"/>
      <c r="LXU1" s="603"/>
      <c r="LXV1" s="603"/>
      <c r="LXW1" s="603"/>
      <c r="LXX1" s="603"/>
      <c r="LXY1" s="603"/>
      <c r="LXZ1" s="603"/>
      <c r="LYA1" s="603"/>
      <c r="LYB1" s="603"/>
      <c r="LYC1" s="603"/>
      <c r="LYD1" s="603"/>
      <c r="LYE1" s="603"/>
      <c r="LYF1" s="603"/>
      <c r="LYG1" s="603"/>
      <c r="LYH1" s="603"/>
      <c r="LYI1" s="603"/>
      <c r="LYJ1" s="603"/>
      <c r="LYK1" s="603"/>
      <c r="LYL1" s="603"/>
      <c r="LYM1" s="603"/>
      <c r="LYN1" s="603"/>
      <c r="LYO1" s="603"/>
      <c r="LYP1" s="603"/>
      <c r="LYQ1" s="603"/>
      <c r="LYR1" s="603"/>
      <c r="LYS1" s="603"/>
      <c r="LYT1" s="603"/>
      <c r="LYU1" s="603"/>
      <c r="LYV1" s="603"/>
      <c r="LYW1" s="603"/>
      <c r="LYX1" s="603"/>
      <c r="LYY1" s="603"/>
      <c r="LYZ1" s="603"/>
      <c r="LZA1" s="603"/>
      <c r="LZB1" s="603"/>
      <c r="LZC1" s="603"/>
      <c r="LZD1" s="603"/>
      <c r="LZE1" s="603"/>
      <c r="LZF1" s="603"/>
      <c r="LZG1" s="603"/>
      <c r="LZH1" s="603"/>
      <c r="LZI1" s="603"/>
      <c r="LZJ1" s="603"/>
      <c r="LZK1" s="603"/>
      <c r="LZL1" s="603"/>
      <c r="LZM1" s="603"/>
      <c r="LZN1" s="603"/>
      <c r="LZO1" s="603"/>
      <c r="LZP1" s="603"/>
      <c r="LZQ1" s="603"/>
      <c r="LZR1" s="603"/>
      <c r="LZS1" s="603"/>
      <c r="LZT1" s="603"/>
      <c r="LZU1" s="603"/>
      <c r="LZV1" s="603"/>
      <c r="LZW1" s="603"/>
      <c r="LZX1" s="603"/>
      <c r="LZY1" s="603"/>
      <c r="LZZ1" s="603"/>
      <c r="MAA1" s="603"/>
      <c r="MAB1" s="603"/>
      <c r="MAC1" s="603"/>
      <c r="MAD1" s="603"/>
      <c r="MAE1" s="603"/>
      <c r="MAF1" s="603"/>
      <c r="MAG1" s="603"/>
      <c r="MAH1" s="603"/>
      <c r="MAI1" s="603"/>
      <c r="MAJ1" s="603"/>
      <c r="MAK1" s="603"/>
      <c r="MAL1" s="603"/>
      <c r="MAM1" s="603"/>
      <c r="MAN1" s="603"/>
      <c r="MAO1" s="603"/>
      <c r="MAP1" s="603"/>
      <c r="MAQ1" s="603"/>
      <c r="MAR1" s="603"/>
      <c r="MAS1" s="603"/>
      <c r="MAT1" s="603"/>
      <c r="MAU1" s="603"/>
      <c r="MAV1" s="603"/>
      <c r="MAW1" s="603"/>
      <c r="MAX1" s="603"/>
      <c r="MAY1" s="603"/>
      <c r="MAZ1" s="603"/>
      <c r="MBA1" s="603"/>
      <c r="MBB1" s="603"/>
      <c r="MBC1" s="603"/>
      <c r="MBD1" s="603"/>
      <c r="MBE1" s="603"/>
      <c r="MBF1" s="603"/>
      <c r="MBG1" s="603"/>
      <c r="MBH1" s="603"/>
      <c r="MBI1" s="603"/>
      <c r="MBJ1" s="603"/>
      <c r="MBK1" s="603"/>
      <c r="MBL1" s="603"/>
      <c r="MBM1" s="603"/>
      <c r="MBN1" s="603"/>
      <c r="MBO1" s="603"/>
      <c r="MBP1" s="603"/>
      <c r="MBQ1" s="603"/>
      <c r="MBR1" s="603"/>
      <c r="MBS1" s="603"/>
      <c r="MBT1" s="603"/>
      <c r="MBU1" s="603"/>
      <c r="MBV1" s="603"/>
      <c r="MBW1" s="603"/>
      <c r="MBX1" s="603"/>
      <c r="MBY1" s="603"/>
      <c r="MBZ1" s="603"/>
      <c r="MCA1" s="603"/>
      <c r="MCB1" s="603"/>
      <c r="MCC1" s="603"/>
      <c r="MCD1" s="603"/>
      <c r="MCE1" s="603"/>
      <c r="MCF1" s="603"/>
      <c r="MCG1" s="603"/>
      <c r="MCH1" s="603"/>
      <c r="MCI1" s="603"/>
      <c r="MCJ1" s="603"/>
      <c r="MCK1" s="603"/>
      <c r="MCL1" s="603"/>
      <c r="MCM1" s="603"/>
      <c r="MCN1" s="603"/>
      <c r="MCO1" s="603"/>
      <c r="MCP1" s="603"/>
      <c r="MCQ1" s="603"/>
      <c r="MCR1" s="603"/>
      <c r="MCS1" s="603"/>
      <c r="MCT1" s="603"/>
      <c r="MCU1" s="603"/>
      <c r="MCV1" s="603"/>
      <c r="MCW1" s="603"/>
      <c r="MCX1" s="603"/>
      <c r="MCY1" s="603"/>
      <c r="MCZ1" s="603"/>
      <c r="MDA1" s="603"/>
      <c r="MDB1" s="603"/>
      <c r="MDC1" s="603"/>
      <c r="MDD1" s="603"/>
      <c r="MDE1" s="603"/>
      <c r="MDF1" s="603"/>
      <c r="MDG1" s="603"/>
      <c r="MDH1" s="603"/>
      <c r="MDI1" s="603"/>
      <c r="MDJ1" s="603"/>
      <c r="MDK1" s="603"/>
      <c r="MDL1" s="603"/>
      <c r="MDM1" s="603"/>
      <c r="MDN1" s="603"/>
      <c r="MDO1" s="603"/>
      <c r="MDP1" s="603"/>
      <c r="MDQ1" s="603"/>
      <c r="MDR1" s="603"/>
      <c r="MDS1" s="603"/>
      <c r="MDT1" s="603"/>
      <c r="MDU1" s="603"/>
      <c r="MDV1" s="603"/>
      <c r="MDW1" s="603"/>
      <c r="MDX1" s="603"/>
      <c r="MDY1" s="603"/>
      <c r="MDZ1" s="603"/>
      <c r="MEA1" s="603"/>
      <c r="MEB1" s="603"/>
      <c r="MEC1" s="603"/>
      <c r="MED1" s="603"/>
      <c r="MEE1" s="603"/>
      <c r="MEF1" s="603"/>
      <c r="MEG1" s="603"/>
      <c r="MEH1" s="603"/>
      <c r="MEI1" s="603"/>
      <c r="MEJ1" s="603"/>
      <c r="MEK1" s="603"/>
      <c r="MEL1" s="603"/>
      <c r="MEM1" s="603"/>
      <c r="MEN1" s="603"/>
      <c r="MEO1" s="603"/>
      <c r="MEP1" s="603"/>
      <c r="MEQ1" s="603"/>
      <c r="MER1" s="603"/>
      <c r="MES1" s="603"/>
      <c r="MET1" s="603"/>
      <c r="MEU1" s="603"/>
      <c r="MEV1" s="603"/>
      <c r="MEW1" s="603"/>
      <c r="MEX1" s="603"/>
      <c r="MEY1" s="603"/>
      <c r="MEZ1" s="603"/>
      <c r="MFA1" s="603"/>
      <c r="MFB1" s="603"/>
      <c r="MFC1" s="603"/>
      <c r="MFD1" s="603"/>
      <c r="MFE1" s="603"/>
      <c r="MFF1" s="603"/>
      <c r="MFG1" s="603"/>
      <c r="MFH1" s="603"/>
      <c r="MFI1" s="603"/>
      <c r="MFJ1" s="603"/>
      <c r="MFK1" s="603"/>
      <c r="MFL1" s="603"/>
      <c r="MFM1" s="603"/>
      <c r="MFN1" s="603"/>
      <c r="MFO1" s="603"/>
      <c r="MFP1" s="603"/>
      <c r="MFQ1" s="603"/>
      <c r="MFR1" s="603"/>
      <c r="MFS1" s="603"/>
      <c r="MFT1" s="603"/>
      <c r="MFU1" s="603"/>
      <c r="MFV1" s="603"/>
      <c r="MFW1" s="603"/>
      <c r="MFX1" s="603"/>
      <c r="MFY1" s="603"/>
      <c r="MFZ1" s="603"/>
      <c r="MGA1" s="603"/>
      <c r="MGB1" s="603"/>
      <c r="MGC1" s="603"/>
      <c r="MGD1" s="603"/>
      <c r="MGE1" s="603"/>
      <c r="MGF1" s="603"/>
      <c r="MGG1" s="603"/>
      <c r="MGH1" s="603"/>
      <c r="MGI1" s="603"/>
      <c r="MGJ1" s="603"/>
      <c r="MGK1" s="603"/>
      <c r="MGL1" s="603"/>
      <c r="MGM1" s="603"/>
      <c r="MGN1" s="603"/>
      <c r="MGO1" s="603"/>
      <c r="MGP1" s="603"/>
      <c r="MGQ1" s="603"/>
      <c r="MGR1" s="603"/>
      <c r="MGS1" s="603"/>
      <c r="MGT1" s="603"/>
      <c r="MGU1" s="603"/>
      <c r="MGV1" s="603"/>
      <c r="MGW1" s="603"/>
      <c r="MGX1" s="603"/>
      <c r="MGY1" s="603"/>
      <c r="MGZ1" s="603"/>
      <c r="MHA1" s="603"/>
      <c r="MHB1" s="603"/>
      <c r="MHC1" s="603"/>
      <c r="MHD1" s="603"/>
      <c r="MHE1" s="603"/>
      <c r="MHF1" s="603"/>
      <c r="MHG1" s="603"/>
      <c r="MHH1" s="603"/>
      <c r="MHI1" s="603"/>
      <c r="MHJ1" s="603"/>
      <c r="MHK1" s="603"/>
      <c r="MHL1" s="603"/>
      <c r="MHM1" s="603"/>
      <c r="MHN1" s="603"/>
      <c r="MHO1" s="603"/>
      <c r="MHP1" s="603"/>
      <c r="MHQ1" s="603"/>
      <c r="MHR1" s="603"/>
      <c r="MHS1" s="603"/>
      <c r="MHT1" s="603"/>
      <c r="MHU1" s="603"/>
      <c r="MHV1" s="603"/>
      <c r="MHW1" s="603"/>
      <c r="MHX1" s="603"/>
      <c r="MHY1" s="603"/>
      <c r="MHZ1" s="603"/>
      <c r="MIA1" s="603"/>
      <c r="MIB1" s="603"/>
      <c r="MIC1" s="603"/>
      <c r="MID1" s="603"/>
      <c r="MIE1" s="603"/>
      <c r="MIF1" s="603"/>
      <c r="MIG1" s="603"/>
      <c r="MIH1" s="603"/>
      <c r="MII1" s="603"/>
      <c r="MIJ1" s="603"/>
      <c r="MIK1" s="603"/>
      <c r="MIL1" s="603"/>
      <c r="MIM1" s="603"/>
      <c r="MIN1" s="603"/>
      <c r="MIO1" s="603"/>
      <c r="MIP1" s="603"/>
      <c r="MIQ1" s="603"/>
      <c r="MIR1" s="603"/>
      <c r="MIS1" s="603"/>
      <c r="MIT1" s="603"/>
      <c r="MIU1" s="603"/>
      <c r="MIV1" s="603"/>
      <c r="MIW1" s="603"/>
      <c r="MIX1" s="603"/>
      <c r="MIY1" s="603"/>
      <c r="MIZ1" s="603"/>
      <c r="MJA1" s="603"/>
      <c r="MJB1" s="603"/>
      <c r="MJC1" s="603"/>
      <c r="MJD1" s="603"/>
      <c r="MJE1" s="603"/>
      <c r="MJF1" s="603"/>
      <c r="MJG1" s="603"/>
      <c r="MJH1" s="603"/>
      <c r="MJI1" s="603"/>
      <c r="MJJ1" s="603"/>
      <c r="MJK1" s="603"/>
      <c r="MJL1" s="603"/>
      <c r="MJM1" s="603"/>
      <c r="MJN1" s="603"/>
      <c r="MJO1" s="603"/>
      <c r="MJP1" s="603"/>
      <c r="MJQ1" s="603"/>
      <c r="MJR1" s="603"/>
      <c r="MJS1" s="603"/>
      <c r="MJT1" s="603"/>
      <c r="MJU1" s="603"/>
      <c r="MJV1" s="603"/>
      <c r="MJW1" s="603"/>
      <c r="MJX1" s="603"/>
      <c r="MJY1" s="603"/>
      <c r="MJZ1" s="603"/>
      <c r="MKA1" s="603"/>
      <c r="MKB1" s="603"/>
      <c r="MKC1" s="603"/>
      <c r="MKD1" s="603"/>
      <c r="MKE1" s="603"/>
      <c r="MKF1" s="603"/>
      <c r="MKG1" s="603"/>
      <c r="MKH1" s="603"/>
      <c r="MKI1" s="603"/>
      <c r="MKJ1" s="603"/>
      <c r="MKK1" s="603"/>
      <c r="MKL1" s="603"/>
      <c r="MKM1" s="603"/>
      <c r="MKN1" s="603"/>
      <c r="MKO1" s="603"/>
      <c r="MKP1" s="603"/>
      <c r="MKQ1" s="603"/>
      <c r="MKR1" s="603"/>
      <c r="MKS1" s="603"/>
      <c r="MKT1" s="603"/>
      <c r="MKU1" s="603"/>
      <c r="MKV1" s="603"/>
      <c r="MKW1" s="603"/>
      <c r="MKX1" s="603"/>
      <c r="MKY1" s="603"/>
      <c r="MKZ1" s="603"/>
      <c r="MLA1" s="603"/>
      <c r="MLB1" s="603"/>
      <c r="MLC1" s="603"/>
      <c r="MLD1" s="603"/>
      <c r="MLE1" s="603"/>
      <c r="MLF1" s="603"/>
      <c r="MLG1" s="603"/>
      <c r="MLH1" s="603"/>
      <c r="MLI1" s="603"/>
      <c r="MLJ1" s="603"/>
      <c r="MLK1" s="603"/>
      <c r="MLL1" s="603"/>
      <c r="MLM1" s="603"/>
      <c r="MLN1" s="603"/>
      <c r="MLO1" s="603"/>
      <c r="MLP1" s="603"/>
      <c r="MLQ1" s="603"/>
      <c r="MLR1" s="603"/>
      <c r="MLS1" s="603"/>
      <c r="MLT1" s="603"/>
      <c r="MLU1" s="603"/>
      <c r="MLV1" s="603"/>
      <c r="MLW1" s="603"/>
      <c r="MLX1" s="603"/>
      <c r="MLY1" s="603"/>
      <c r="MLZ1" s="603"/>
      <c r="MMA1" s="603"/>
      <c r="MMB1" s="603"/>
      <c r="MMC1" s="603"/>
      <c r="MMD1" s="603"/>
      <c r="MME1" s="603"/>
      <c r="MMF1" s="603"/>
      <c r="MMG1" s="603"/>
      <c r="MMH1" s="603"/>
      <c r="MMI1" s="603"/>
      <c r="MMJ1" s="603"/>
      <c r="MMK1" s="603"/>
      <c r="MML1" s="603"/>
      <c r="MMM1" s="603"/>
      <c r="MMN1" s="603"/>
      <c r="MMO1" s="603"/>
      <c r="MMP1" s="603"/>
      <c r="MMQ1" s="603"/>
      <c r="MMR1" s="603"/>
      <c r="MMS1" s="603"/>
      <c r="MMT1" s="603"/>
      <c r="MMU1" s="603"/>
      <c r="MMV1" s="603"/>
      <c r="MMW1" s="603"/>
      <c r="MMX1" s="603"/>
      <c r="MMY1" s="603"/>
      <c r="MMZ1" s="603"/>
      <c r="MNA1" s="603"/>
      <c r="MNB1" s="603"/>
      <c r="MNC1" s="603"/>
      <c r="MND1" s="603"/>
      <c r="MNE1" s="603"/>
      <c r="MNF1" s="603"/>
      <c r="MNG1" s="603"/>
      <c r="MNH1" s="603"/>
      <c r="MNI1" s="603"/>
      <c r="MNJ1" s="603"/>
      <c r="MNK1" s="603"/>
      <c r="MNL1" s="603"/>
      <c r="MNM1" s="603"/>
      <c r="MNN1" s="603"/>
      <c r="MNO1" s="603"/>
      <c r="MNP1" s="603"/>
      <c r="MNQ1" s="603"/>
      <c r="MNR1" s="603"/>
      <c r="MNS1" s="603"/>
      <c r="MNT1" s="603"/>
      <c r="MNU1" s="603"/>
      <c r="MNV1" s="603"/>
      <c r="MNW1" s="603"/>
      <c r="MNX1" s="603"/>
      <c r="MNY1" s="603"/>
      <c r="MNZ1" s="603"/>
      <c r="MOA1" s="603"/>
      <c r="MOB1" s="603"/>
      <c r="MOC1" s="603"/>
      <c r="MOD1" s="603"/>
      <c r="MOE1" s="603"/>
      <c r="MOF1" s="603"/>
      <c r="MOG1" s="603"/>
      <c r="MOH1" s="603"/>
      <c r="MOI1" s="603"/>
      <c r="MOJ1" s="603"/>
      <c r="MOK1" s="603"/>
      <c r="MOL1" s="603"/>
      <c r="MOM1" s="603"/>
      <c r="MON1" s="603"/>
      <c r="MOO1" s="603"/>
      <c r="MOP1" s="603"/>
      <c r="MOQ1" s="603"/>
      <c r="MOR1" s="603"/>
      <c r="MOS1" s="603"/>
      <c r="MOT1" s="603"/>
      <c r="MOU1" s="603"/>
      <c r="MOV1" s="603"/>
      <c r="MOW1" s="603"/>
      <c r="MOX1" s="603"/>
      <c r="MOY1" s="603"/>
      <c r="MOZ1" s="603"/>
      <c r="MPA1" s="603"/>
      <c r="MPB1" s="603"/>
      <c r="MPC1" s="603"/>
      <c r="MPD1" s="603"/>
      <c r="MPE1" s="603"/>
      <c r="MPF1" s="603"/>
      <c r="MPG1" s="603"/>
      <c r="MPH1" s="603"/>
      <c r="MPI1" s="603"/>
      <c r="MPJ1" s="603"/>
      <c r="MPK1" s="603"/>
      <c r="MPL1" s="603"/>
      <c r="MPM1" s="603"/>
      <c r="MPN1" s="603"/>
      <c r="MPO1" s="603"/>
      <c r="MPP1" s="603"/>
      <c r="MPQ1" s="603"/>
      <c r="MPR1" s="603"/>
      <c r="MPS1" s="603"/>
      <c r="MPT1" s="603"/>
      <c r="MPU1" s="603"/>
      <c r="MPV1" s="603"/>
      <c r="MPW1" s="603"/>
      <c r="MPX1" s="603"/>
      <c r="MPY1" s="603"/>
      <c r="MPZ1" s="603"/>
      <c r="MQA1" s="603"/>
      <c r="MQB1" s="603"/>
      <c r="MQC1" s="603"/>
      <c r="MQD1" s="603"/>
      <c r="MQE1" s="603"/>
      <c r="MQF1" s="603"/>
      <c r="MQG1" s="603"/>
      <c r="MQH1" s="603"/>
      <c r="MQI1" s="603"/>
      <c r="MQJ1" s="603"/>
      <c r="MQK1" s="603"/>
      <c r="MQL1" s="603"/>
      <c r="MQM1" s="603"/>
      <c r="MQN1" s="603"/>
      <c r="MQO1" s="603"/>
      <c r="MQP1" s="603"/>
      <c r="MQQ1" s="603"/>
      <c r="MQR1" s="603"/>
      <c r="MQS1" s="603"/>
      <c r="MQT1" s="603"/>
      <c r="MQU1" s="603"/>
      <c r="MQV1" s="603"/>
      <c r="MQW1" s="603"/>
      <c r="MQX1" s="603"/>
      <c r="MQY1" s="603"/>
      <c r="MQZ1" s="603"/>
      <c r="MRA1" s="603"/>
      <c r="MRB1" s="603"/>
      <c r="MRC1" s="603"/>
      <c r="MRD1" s="603"/>
      <c r="MRE1" s="603"/>
      <c r="MRF1" s="603"/>
      <c r="MRG1" s="603"/>
      <c r="MRH1" s="603"/>
      <c r="MRI1" s="603"/>
      <c r="MRJ1" s="603"/>
      <c r="MRK1" s="603"/>
      <c r="MRL1" s="603"/>
      <c r="MRM1" s="603"/>
      <c r="MRN1" s="603"/>
      <c r="MRO1" s="603"/>
      <c r="MRP1" s="603"/>
      <c r="MRQ1" s="603"/>
      <c r="MRR1" s="603"/>
      <c r="MRS1" s="603"/>
      <c r="MRT1" s="603"/>
      <c r="MRU1" s="603"/>
      <c r="MRV1" s="603"/>
      <c r="MRW1" s="603"/>
      <c r="MRX1" s="603"/>
      <c r="MRY1" s="603"/>
      <c r="MRZ1" s="603"/>
      <c r="MSA1" s="603"/>
      <c r="MSB1" s="603"/>
      <c r="MSC1" s="603"/>
      <c r="MSD1" s="603"/>
      <c r="MSE1" s="603"/>
      <c r="MSF1" s="603"/>
      <c r="MSG1" s="603"/>
      <c r="MSH1" s="603"/>
      <c r="MSI1" s="603"/>
      <c r="MSJ1" s="603"/>
      <c r="MSK1" s="603"/>
      <c r="MSL1" s="603"/>
      <c r="MSM1" s="603"/>
      <c r="MSN1" s="603"/>
      <c r="MSO1" s="603"/>
      <c r="MSP1" s="603"/>
      <c r="MSQ1" s="603"/>
      <c r="MSR1" s="603"/>
      <c r="MSS1" s="603"/>
      <c r="MST1" s="603"/>
      <c r="MSU1" s="603"/>
      <c r="MSV1" s="603"/>
      <c r="MSW1" s="603"/>
      <c r="MSX1" s="603"/>
      <c r="MSY1" s="603"/>
      <c r="MSZ1" s="603"/>
      <c r="MTA1" s="603"/>
      <c r="MTB1" s="603"/>
      <c r="MTC1" s="603"/>
      <c r="MTD1" s="603"/>
      <c r="MTE1" s="603"/>
      <c r="MTF1" s="603"/>
      <c r="MTG1" s="603"/>
      <c r="MTH1" s="603"/>
      <c r="MTI1" s="603"/>
      <c r="MTJ1" s="603"/>
      <c r="MTK1" s="603"/>
      <c r="MTL1" s="603"/>
      <c r="MTM1" s="603"/>
      <c r="MTN1" s="603"/>
      <c r="MTO1" s="603"/>
      <c r="MTP1" s="603"/>
      <c r="MTQ1" s="603"/>
      <c r="MTR1" s="603"/>
      <c r="MTS1" s="603"/>
      <c r="MTT1" s="603"/>
      <c r="MTU1" s="603"/>
      <c r="MTV1" s="603"/>
      <c r="MTW1" s="603"/>
      <c r="MTX1" s="603"/>
      <c r="MTY1" s="603"/>
      <c r="MTZ1" s="603"/>
      <c r="MUA1" s="603"/>
      <c r="MUB1" s="603"/>
      <c r="MUC1" s="603"/>
      <c r="MUD1" s="603"/>
      <c r="MUE1" s="603"/>
      <c r="MUF1" s="603"/>
      <c r="MUG1" s="603"/>
      <c r="MUH1" s="603"/>
      <c r="MUI1" s="603"/>
      <c r="MUJ1" s="603"/>
      <c r="MUK1" s="603"/>
      <c r="MUL1" s="603"/>
      <c r="MUM1" s="603"/>
      <c r="MUN1" s="603"/>
      <c r="MUO1" s="603"/>
      <c r="MUP1" s="603"/>
      <c r="MUQ1" s="603"/>
      <c r="MUR1" s="603"/>
      <c r="MUS1" s="603"/>
      <c r="MUT1" s="603"/>
      <c r="MUU1" s="603"/>
      <c r="MUV1" s="603"/>
      <c r="MUW1" s="603"/>
      <c r="MUX1" s="603"/>
      <c r="MUY1" s="603"/>
      <c r="MUZ1" s="603"/>
      <c r="MVA1" s="603"/>
      <c r="MVB1" s="603"/>
      <c r="MVC1" s="603"/>
      <c r="MVD1" s="603"/>
      <c r="MVE1" s="603"/>
      <c r="MVF1" s="603"/>
      <c r="MVG1" s="603"/>
      <c r="MVH1" s="603"/>
      <c r="MVI1" s="603"/>
      <c r="MVJ1" s="603"/>
      <c r="MVK1" s="603"/>
      <c r="MVL1" s="603"/>
      <c r="MVM1" s="603"/>
      <c r="MVN1" s="603"/>
      <c r="MVO1" s="603"/>
      <c r="MVP1" s="603"/>
      <c r="MVQ1" s="603"/>
      <c r="MVR1" s="603"/>
      <c r="MVS1" s="603"/>
      <c r="MVT1" s="603"/>
      <c r="MVU1" s="603"/>
      <c r="MVV1" s="603"/>
      <c r="MVW1" s="603"/>
      <c r="MVX1" s="603"/>
      <c r="MVY1" s="603"/>
      <c r="MVZ1" s="603"/>
      <c r="MWA1" s="603"/>
      <c r="MWB1" s="603"/>
      <c r="MWC1" s="603"/>
      <c r="MWD1" s="603"/>
      <c r="MWE1" s="603"/>
      <c r="MWF1" s="603"/>
      <c r="MWG1" s="603"/>
      <c r="MWH1" s="603"/>
      <c r="MWI1" s="603"/>
      <c r="MWJ1" s="603"/>
      <c r="MWK1" s="603"/>
      <c r="MWL1" s="603"/>
      <c r="MWM1" s="603"/>
      <c r="MWN1" s="603"/>
      <c r="MWO1" s="603"/>
      <c r="MWP1" s="603"/>
      <c r="MWQ1" s="603"/>
      <c r="MWR1" s="603"/>
      <c r="MWS1" s="603"/>
      <c r="MWT1" s="603"/>
      <c r="MWU1" s="603"/>
      <c r="MWV1" s="603"/>
      <c r="MWW1" s="603"/>
      <c r="MWX1" s="603"/>
      <c r="MWY1" s="603"/>
      <c r="MWZ1" s="603"/>
      <c r="MXA1" s="603"/>
      <c r="MXB1" s="603"/>
      <c r="MXC1" s="603"/>
      <c r="MXD1" s="603"/>
      <c r="MXE1" s="603"/>
      <c r="MXF1" s="603"/>
      <c r="MXG1" s="603"/>
      <c r="MXH1" s="603"/>
      <c r="MXI1" s="603"/>
      <c r="MXJ1" s="603"/>
      <c r="MXK1" s="603"/>
      <c r="MXL1" s="603"/>
      <c r="MXM1" s="603"/>
      <c r="MXN1" s="603"/>
      <c r="MXO1" s="603"/>
      <c r="MXP1" s="603"/>
      <c r="MXQ1" s="603"/>
      <c r="MXR1" s="603"/>
      <c r="MXS1" s="603"/>
      <c r="MXT1" s="603"/>
      <c r="MXU1" s="603"/>
      <c r="MXV1" s="603"/>
      <c r="MXW1" s="603"/>
      <c r="MXX1" s="603"/>
      <c r="MXY1" s="603"/>
      <c r="MXZ1" s="603"/>
      <c r="MYA1" s="603"/>
      <c r="MYB1" s="603"/>
      <c r="MYC1" s="603"/>
      <c r="MYD1" s="603"/>
      <c r="MYE1" s="603"/>
      <c r="MYF1" s="603"/>
      <c r="MYG1" s="603"/>
      <c r="MYH1" s="603"/>
      <c r="MYI1" s="603"/>
      <c r="MYJ1" s="603"/>
      <c r="MYK1" s="603"/>
      <c r="MYL1" s="603"/>
      <c r="MYM1" s="603"/>
      <c r="MYN1" s="603"/>
      <c r="MYO1" s="603"/>
      <c r="MYP1" s="603"/>
      <c r="MYQ1" s="603"/>
      <c r="MYR1" s="603"/>
      <c r="MYS1" s="603"/>
      <c r="MYT1" s="603"/>
      <c r="MYU1" s="603"/>
      <c r="MYV1" s="603"/>
      <c r="MYW1" s="603"/>
      <c r="MYX1" s="603"/>
      <c r="MYY1" s="603"/>
      <c r="MYZ1" s="603"/>
      <c r="MZA1" s="603"/>
      <c r="MZB1" s="603"/>
      <c r="MZC1" s="603"/>
      <c r="MZD1" s="603"/>
      <c r="MZE1" s="603"/>
      <c r="MZF1" s="603"/>
      <c r="MZG1" s="603"/>
      <c r="MZH1" s="603"/>
      <c r="MZI1" s="603"/>
      <c r="MZJ1" s="603"/>
      <c r="MZK1" s="603"/>
      <c r="MZL1" s="603"/>
      <c r="MZM1" s="603"/>
      <c r="MZN1" s="603"/>
      <c r="MZO1" s="603"/>
      <c r="MZP1" s="603"/>
      <c r="MZQ1" s="603"/>
      <c r="MZR1" s="603"/>
      <c r="MZS1" s="603"/>
      <c r="MZT1" s="603"/>
      <c r="MZU1" s="603"/>
      <c r="MZV1" s="603"/>
      <c r="MZW1" s="603"/>
      <c r="MZX1" s="603"/>
      <c r="MZY1" s="603"/>
      <c r="MZZ1" s="603"/>
      <c r="NAA1" s="603"/>
      <c r="NAB1" s="603"/>
      <c r="NAC1" s="603"/>
      <c r="NAD1" s="603"/>
      <c r="NAE1" s="603"/>
      <c r="NAF1" s="603"/>
      <c r="NAG1" s="603"/>
      <c r="NAH1" s="603"/>
      <c r="NAI1" s="603"/>
      <c r="NAJ1" s="603"/>
      <c r="NAK1" s="603"/>
      <c r="NAL1" s="603"/>
      <c r="NAM1" s="603"/>
      <c r="NAN1" s="603"/>
      <c r="NAO1" s="603"/>
      <c r="NAP1" s="603"/>
      <c r="NAQ1" s="603"/>
      <c r="NAR1" s="603"/>
      <c r="NAS1" s="603"/>
      <c r="NAT1" s="603"/>
      <c r="NAU1" s="603"/>
      <c r="NAV1" s="603"/>
      <c r="NAW1" s="603"/>
      <c r="NAX1" s="603"/>
      <c r="NAY1" s="603"/>
      <c r="NAZ1" s="603"/>
      <c r="NBA1" s="603"/>
      <c r="NBB1" s="603"/>
      <c r="NBC1" s="603"/>
      <c r="NBD1" s="603"/>
      <c r="NBE1" s="603"/>
      <c r="NBF1" s="603"/>
      <c r="NBG1" s="603"/>
      <c r="NBH1" s="603"/>
      <c r="NBI1" s="603"/>
      <c r="NBJ1" s="603"/>
      <c r="NBK1" s="603"/>
      <c r="NBL1" s="603"/>
      <c r="NBM1" s="603"/>
      <c r="NBN1" s="603"/>
      <c r="NBO1" s="603"/>
      <c r="NBP1" s="603"/>
      <c r="NBQ1" s="603"/>
      <c r="NBR1" s="603"/>
      <c r="NBS1" s="603"/>
      <c r="NBT1" s="603"/>
      <c r="NBU1" s="603"/>
      <c r="NBV1" s="603"/>
      <c r="NBW1" s="603"/>
      <c r="NBX1" s="603"/>
      <c r="NBY1" s="603"/>
      <c r="NBZ1" s="603"/>
      <c r="NCA1" s="603"/>
      <c r="NCB1" s="603"/>
      <c r="NCC1" s="603"/>
      <c r="NCD1" s="603"/>
      <c r="NCE1" s="603"/>
      <c r="NCF1" s="603"/>
      <c r="NCG1" s="603"/>
      <c r="NCH1" s="603"/>
      <c r="NCI1" s="603"/>
      <c r="NCJ1" s="603"/>
      <c r="NCK1" s="603"/>
      <c r="NCL1" s="603"/>
      <c r="NCM1" s="603"/>
      <c r="NCN1" s="603"/>
      <c r="NCO1" s="603"/>
      <c r="NCP1" s="603"/>
      <c r="NCQ1" s="603"/>
      <c r="NCR1" s="603"/>
      <c r="NCS1" s="603"/>
      <c r="NCT1" s="603"/>
      <c r="NCU1" s="603"/>
      <c r="NCV1" s="603"/>
      <c r="NCW1" s="603"/>
      <c r="NCX1" s="603"/>
      <c r="NCY1" s="603"/>
      <c r="NCZ1" s="603"/>
      <c r="NDA1" s="603"/>
      <c r="NDB1" s="603"/>
      <c r="NDC1" s="603"/>
      <c r="NDD1" s="603"/>
      <c r="NDE1" s="603"/>
      <c r="NDF1" s="603"/>
      <c r="NDG1" s="603"/>
      <c r="NDH1" s="603"/>
      <c r="NDI1" s="603"/>
      <c r="NDJ1" s="603"/>
      <c r="NDK1" s="603"/>
      <c r="NDL1" s="603"/>
      <c r="NDM1" s="603"/>
      <c r="NDN1" s="603"/>
      <c r="NDO1" s="603"/>
      <c r="NDP1" s="603"/>
      <c r="NDQ1" s="603"/>
      <c r="NDR1" s="603"/>
      <c r="NDS1" s="603"/>
      <c r="NDT1" s="603"/>
      <c r="NDU1" s="603"/>
      <c r="NDV1" s="603"/>
      <c r="NDW1" s="603"/>
      <c r="NDX1" s="603"/>
      <c r="NDY1" s="603"/>
      <c r="NDZ1" s="603"/>
      <c r="NEA1" s="603"/>
      <c r="NEB1" s="603"/>
      <c r="NEC1" s="603"/>
      <c r="NED1" s="603"/>
      <c r="NEE1" s="603"/>
      <c r="NEF1" s="603"/>
      <c r="NEG1" s="603"/>
      <c r="NEH1" s="603"/>
      <c r="NEI1" s="603"/>
      <c r="NEJ1" s="603"/>
      <c r="NEK1" s="603"/>
      <c r="NEL1" s="603"/>
      <c r="NEM1" s="603"/>
      <c r="NEN1" s="603"/>
      <c r="NEO1" s="603"/>
      <c r="NEP1" s="603"/>
      <c r="NEQ1" s="603"/>
      <c r="NER1" s="603"/>
      <c r="NES1" s="603"/>
      <c r="NET1" s="603"/>
      <c r="NEU1" s="603"/>
      <c r="NEV1" s="603"/>
      <c r="NEW1" s="603"/>
      <c r="NEX1" s="603"/>
      <c r="NEY1" s="603"/>
      <c r="NEZ1" s="603"/>
      <c r="NFA1" s="603"/>
      <c r="NFB1" s="603"/>
      <c r="NFC1" s="603"/>
      <c r="NFD1" s="603"/>
      <c r="NFE1" s="603"/>
      <c r="NFF1" s="603"/>
      <c r="NFG1" s="603"/>
      <c r="NFH1" s="603"/>
      <c r="NFI1" s="603"/>
      <c r="NFJ1" s="603"/>
      <c r="NFK1" s="603"/>
      <c r="NFL1" s="603"/>
      <c r="NFM1" s="603"/>
      <c r="NFN1" s="603"/>
      <c r="NFO1" s="603"/>
      <c r="NFP1" s="603"/>
      <c r="NFQ1" s="603"/>
      <c r="NFR1" s="603"/>
      <c r="NFS1" s="603"/>
      <c r="NFT1" s="603"/>
      <c r="NFU1" s="603"/>
      <c r="NFV1" s="603"/>
      <c r="NFW1" s="603"/>
      <c r="NFX1" s="603"/>
      <c r="NFY1" s="603"/>
      <c r="NFZ1" s="603"/>
      <c r="NGA1" s="603"/>
      <c r="NGB1" s="603"/>
      <c r="NGC1" s="603"/>
      <c r="NGD1" s="603"/>
      <c r="NGE1" s="603"/>
      <c r="NGF1" s="603"/>
      <c r="NGG1" s="603"/>
      <c r="NGH1" s="603"/>
      <c r="NGI1" s="603"/>
      <c r="NGJ1" s="603"/>
      <c r="NGK1" s="603"/>
      <c r="NGL1" s="603"/>
      <c r="NGM1" s="603"/>
      <c r="NGN1" s="603"/>
      <c r="NGO1" s="603"/>
      <c r="NGP1" s="603"/>
      <c r="NGQ1" s="603"/>
      <c r="NGR1" s="603"/>
      <c r="NGS1" s="603"/>
      <c r="NGT1" s="603"/>
      <c r="NGU1" s="603"/>
      <c r="NGV1" s="603"/>
      <c r="NGW1" s="603"/>
      <c r="NGX1" s="603"/>
      <c r="NGY1" s="603"/>
      <c r="NGZ1" s="603"/>
      <c r="NHA1" s="603"/>
      <c r="NHB1" s="603"/>
      <c r="NHC1" s="603"/>
      <c r="NHD1" s="603"/>
      <c r="NHE1" s="603"/>
      <c r="NHF1" s="603"/>
      <c r="NHG1" s="603"/>
      <c r="NHH1" s="603"/>
      <c r="NHI1" s="603"/>
      <c r="NHJ1" s="603"/>
      <c r="NHK1" s="603"/>
      <c r="NHL1" s="603"/>
      <c r="NHM1" s="603"/>
      <c r="NHN1" s="603"/>
      <c r="NHO1" s="603"/>
      <c r="NHP1" s="603"/>
      <c r="NHQ1" s="603"/>
      <c r="NHR1" s="603"/>
      <c r="NHS1" s="603"/>
      <c r="NHT1" s="603"/>
      <c r="NHU1" s="603"/>
      <c r="NHV1" s="603"/>
      <c r="NHW1" s="603"/>
      <c r="NHX1" s="603"/>
      <c r="NHY1" s="603"/>
      <c r="NHZ1" s="603"/>
      <c r="NIA1" s="603"/>
      <c r="NIB1" s="603"/>
      <c r="NIC1" s="603"/>
      <c r="NID1" s="603"/>
      <c r="NIE1" s="603"/>
      <c r="NIF1" s="603"/>
      <c r="NIG1" s="603"/>
      <c r="NIH1" s="603"/>
      <c r="NII1" s="603"/>
      <c r="NIJ1" s="603"/>
      <c r="NIK1" s="603"/>
      <c r="NIL1" s="603"/>
      <c r="NIM1" s="603"/>
      <c r="NIN1" s="603"/>
      <c r="NIO1" s="603"/>
      <c r="NIP1" s="603"/>
      <c r="NIQ1" s="603"/>
      <c r="NIR1" s="603"/>
      <c r="NIS1" s="603"/>
      <c r="NIT1" s="603"/>
      <c r="NIU1" s="603"/>
      <c r="NIV1" s="603"/>
      <c r="NIW1" s="603"/>
      <c r="NIX1" s="603"/>
      <c r="NIY1" s="603"/>
      <c r="NIZ1" s="603"/>
      <c r="NJA1" s="603"/>
      <c r="NJB1" s="603"/>
      <c r="NJC1" s="603"/>
      <c r="NJD1" s="603"/>
      <c r="NJE1" s="603"/>
      <c r="NJF1" s="603"/>
      <c r="NJG1" s="603"/>
      <c r="NJH1" s="603"/>
      <c r="NJI1" s="603"/>
      <c r="NJJ1" s="603"/>
      <c r="NJK1" s="603"/>
      <c r="NJL1" s="603"/>
      <c r="NJM1" s="603"/>
      <c r="NJN1" s="603"/>
      <c r="NJO1" s="603"/>
      <c r="NJP1" s="603"/>
      <c r="NJQ1" s="603"/>
      <c r="NJR1" s="603"/>
      <c r="NJS1" s="603"/>
      <c r="NJT1" s="603"/>
      <c r="NJU1" s="603"/>
      <c r="NJV1" s="603"/>
      <c r="NJW1" s="603"/>
      <c r="NJX1" s="603"/>
      <c r="NJY1" s="603"/>
      <c r="NJZ1" s="603"/>
      <c r="NKA1" s="603"/>
      <c r="NKB1" s="603"/>
      <c r="NKC1" s="603"/>
      <c r="NKD1" s="603"/>
      <c r="NKE1" s="603"/>
      <c r="NKF1" s="603"/>
      <c r="NKG1" s="603"/>
      <c r="NKH1" s="603"/>
      <c r="NKI1" s="603"/>
      <c r="NKJ1" s="603"/>
      <c r="NKK1" s="603"/>
      <c r="NKL1" s="603"/>
      <c r="NKM1" s="603"/>
      <c r="NKN1" s="603"/>
      <c r="NKO1" s="603"/>
      <c r="NKP1" s="603"/>
      <c r="NKQ1" s="603"/>
      <c r="NKR1" s="603"/>
      <c r="NKS1" s="603"/>
      <c r="NKT1" s="603"/>
      <c r="NKU1" s="603"/>
      <c r="NKV1" s="603"/>
      <c r="NKW1" s="603"/>
      <c r="NKX1" s="603"/>
      <c r="NKY1" s="603"/>
      <c r="NKZ1" s="603"/>
      <c r="NLA1" s="603"/>
      <c r="NLB1" s="603"/>
      <c r="NLC1" s="603"/>
      <c r="NLD1" s="603"/>
      <c r="NLE1" s="603"/>
      <c r="NLF1" s="603"/>
      <c r="NLG1" s="603"/>
      <c r="NLH1" s="603"/>
      <c r="NLI1" s="603"/>
      <c r="NLJ1" s="603"/>
      <c r="NLK1" s="603"/>
      <c r="NLL1" s="603"/>
      <c r="NLM1" s="603"/>
      <c r="NLN1" s="603"/>
      <c r="NLO1" s="603"/>
      <c r="NLP1" s="603"/>
      <c r="NLQ1" s="603"/>
      <c r="NLR1" s="603"/>
      <c r="NLS1" s="603"/>
      <c r="NLT1" s="603"/>
      <c r="NLU1" s="603"/>
      <c r="NLV1" s="603"/>
      <c r="NLW1" s="603"/>
      <c r="NLX1" s="603"/>
      <c r="NLY1" s="603"/>
      <c r="NLZ1" s="603"/>
      <c r="NMA1" s="603"/>
      <c r="NMB1" s="603"/>
      <c r="NMC1" s="603"/>
      <c r="NMD1" s="603"/>
      <c r="NME1" s="603"/>
      <c r="NMF1" s="603"/>
      <c r="NMG1" s="603"/>
      <c r="NMH1" s="603"/>
      <c r="NMI1" s="603"/>
      <c r="NMJ1" s="603"/>
      <c r="NMK1" s="603"/>
      <c r="NML1" s="603"/>
      <c r="NMM1" s="603"/>
      <c r="NMN1" s="603"/>
      <c r="NMO1" s="603"/>
      <c r="NMP1" s="603"/>
      <c r="NMQ1" s="603"/>
      <c r="NMR1" s="603"/>
      <c r="NMS1" s="603"/>
      <c r="NMT1" s="603"/>
      <c r="NMU1" s="603"/>
      <c r="NMV1" s="603"/>
      <c r="NMW1" s="603"/>
      <c r="NMX1" s="603"/>
      <c r="NMY1" s="603"/>
      <c r="NMZ1" s="603"/>
      <c r="NNA1" s="603"/>
      <c r="NNB1" s="603"/>
      <c r="NNC1" s="603"/>
      <c r="NND1" s="603"/>
      <c r="NNE1" s="603"/>
      <c r="NNF1" s="603"/>
      <c r="NNG1" s="603"/>
      <c r="NNH1" s="603"/>
      <c r="NNI1" s="603"/>
      <c r="NNJ1" s="603"/>
      <c r="NNK1" s="603"/>
      <c r="NNL1" s="603"/>
      <c r="NNM1" s="603"/>
      <c r="NNN1" s="603"/>
      <c r="NNO1" s="603"/>
      <c r="NNP1" s="603"/>
      <c r="NNQ1" s="603"/>
      <c r="NNR1" s="603"/>
      <c r="NNS1" s="603"/>
      <c r="NNT1" s="603"/>
      <c r="NNU1" s="603"/>
      <c r="NNV1" s="603"/>
      <c r="NNW1" s="603"/>
      <c r="NNX1" s="603"/>
      <c r="NNY1" s="603"/>
      <c r="NNZ1" s="603"/>
      <c r="NOA1" s="603"/>
      <c r="NOB1" s="603"/>
      <c r="NOC1" s="603"/>
      <c r="NOD1" s="603"/>
      <c r="NOE1" s="603"/>
      <c r="NOF1" s="603"/>
      <c r="NOG1" s="603"/>
      <c r="NOH1" s="603"/>
      <c r="NOI1" s="603"/>
      <c r="NOJ1" s="603"/>
      <c r="NOK1" s="603"/>
      <c r="NOL1" s="603"/>
      <c r="NOM1" s="603"/>
      <c r="NON1" s="603"/>
      <c r="NOO1" s="603"/>
      <c r="NOP1" s="603"/>
      <c r="NOQ1" s="603"/>
      <c r="NOR1" s="603"/>
      <c r="NOS1" s="603"/>
      <c r="NOT1" s="603"/>
      <c r="NOU1" s="603"/>
      <c r="NOV1" s="603"/>
      <c r="NOW1" s="603"/>
      <c r="NOX1" s="603"/>
      <c r="NOY1" s="603"/>
      <c r="NOZ1" s="603"/>
      <c r="NPA1" s="603"/>
      <c r="NPB1" s="603"/>
      <c r="NPC1" s="603"/>
      <c r="NPD1" s="603"/>
      <c r="NPE1" s="603"/>
      <c r="NPF1" s="603"/>
      <c r="NPG1" s="603"/>
      <c r="NPH1" s="603"/>
      <c r="NPI1" s="603"/>
      <c r="NPJ1" s="603"/>
      <c r="NPK1" s="603"/>
      <c r="NPL1" s="603"/>
      <c r="NPM1" s="603"/>
      <c r="NPN1" s="603"/>
      <c r="NPO1" s="603"/>
      <c r="NPP1" s="603"/>
      <c r="NPQ1" s="603"/>
      <c r="NPR1" s="603"/>
      <c r="NPS1" s="603"/>
      <c r="NPT1" s="603"/>
      <c r="NPU1" s="603"/>
      <c r="NPV1" s="603"/>
      <c r="NPW1" s="603"/>
      <c r="NPX1" s="603"/>
      <c r="NPY1" s="603"/>
      <c r="NPZ1" s="603"/>
      <c r="NQA1" s="603"/>
      <c r="NQB1" s="603"/>
      <c r="NQC1" s="603"/>
      <c r="NQD1" s="603"/>
      <c r="NQE1" s="603"/>
      <c r="NQF1" s="603"/>
      <c r="NQG1" s="603"/>
      <c r="NQH1" s="603"/>
      <c r="NQI1" s="603"/>
      <c r="NQJ1" s="603"/>
      <c r="NQK1" s="603"/>
      <c r="NQL1" s="603"/>
      <c r="NQM1" s="603"/>
      <c r="NQN1" s="603"/>
      <c r="NQO1" s="603"/>
      <c r="NQP1" s="603"/>
      <c r="NQQ1" s="603"/>
      <c r="NQR1" s="603"/>
      <c r="NQS1" s="603"/>
      <c r="NQT1" s="603"/>
      <c r="NQU1" s="603"/>
      <c r="NQV1" s="603"/>
      <c r="NQW1" s="603"/>
      <c r="NQX1" s="603"/>
      <c r="NQY1" s="603"/>
      <c r="NQZ1" s="603"/>
      <c r="NRA1" s="603"/>
      <c r="NRB1" s="603"/>
      <c r="NRC1" s="603"/>
      <c r="NRD1" s="603"/>
      <c r="NRE1" s="603"/>
      <c r="NRF1" s="603"/>
      <c r="NRG1" s="603"/>
      <c r="NRH1" s="603"/>
      <c r="NRI1" s="603"/>
      <c r="NRJ1" s="603"/>
      <c r="NRK1" s="603"/>
      <c r="NRL1" s="603"/>
      <c r="NRM1" s="603"/>
      <c r="NRN1" s="603"/>
      <c r="NRO1" s="603"/>
      <c r="NRP1" s="603"/>
      <c r="NRQ1" s="603"/>
      <c r="NRR1" s="603"/>
      <c r="NRS1" s="603"/>
      <c r="NRT1" s="603"/>
      <c r="NRU1" s="603"/>
      <c r="NRV1" s="603"/>
      <c r="NRW1" s="603"/>
      <c r="NRX1" s="603"/>
      <c r="NRY1" s="603"/>
      <c r="NRZ1" s="603"/>
      <c r="NSA1" s="603"/>
      <c r="NSB1" s="603"/>
      <c r="NSC1" s="603"/>
      <c r="NSD1" s="603"/>
      <c r="NSE1" s="603"/>
      <c r="NSF1" s="603"/>
      <c r="NSG1" s="603"/>
      <c r="NSH1" s="603"/>
      <c r="NSI1" s="603"/>
      <c r="NSJ1" s="603"/>
      <c r="NSK1" s="603"/>
      <c r="NSL1" s="603"/>
      <c r="NSM1" s="603"/>
      <c r="NSN1" s="603"/>
      <c r="NSO1" s="603"/>
      <c r="NSP1" s="603"/>
      <c r="NSQ1" s="603"/>
      <c r="NSR1" s="603"/>
      <c r="NSS1" s="603"/>
      <c r="NST1" s="603"/>
      <c r="NSU1" s="603"/>
      <c r="NSV1" s="603"/>
      <c r="NSW1" s="603"/>
      <c r="NSX1" s="603"/>
      <c r="NSY1" s="603"/>
      <c r="NSZ1" s="603"/>
      <c r="NTA1" s="603"/>
      <c r="NTB1" s="603"/>
      <c r="NTC1" s="603"/>
      <c r="NTD1" s="603"/>
      <c r="NTE1" s="603"/>
      <c r="NTF1" s="603"/>
      <c r="NTG1" s="603"/>
      <c r="NTH1" s="603"/>
      <c r="NTI1" s="603"/>
      <c r="NTJ1" s="603"/>
      <c r="NTK1" s="603"/>
      <c r="NTL1" s="603"/>
      <c r="NTM1" s="603"/>
      <c r="NTN1" s="603"/>
      <c r="NTO1" s="603"/>
      <c r="NTP1" s="603"/>
      <c r="NTQ1" s="603"/>
      <c r="NTR1" s="603"/>
      <c r="NTS1" s="603"/>
      <c r="NTT1" s="603"/>
      <c r="NTU1" s="603"/>
      <c r="NTV1" s="603"/>
      <c r="NTW1" s="603"/>
      <c r="NTX1" s="603"/>
      <c r="NTY1" s="603"/>
      <c r="NTZ1" s="603"/>
      <c r="NUA1" s="603"/>
      <c r="NUB1" s="603"/>
      <c r="NUC1" s="603"/>
      <c r="NUD1" s="603"/>
      <c r="NUE1" s="603"/>
      <c r="NUF1" s="603"/>
      <c r="NUG1" s="603"/>
      <c r="NUH1" s="603"/>
      <c r="NUI1" s="603"/>
      <c r="NUJ1" s="603"/>
      <c r="NUK1" s="603"/>
      <c r="NUL1" s="603"/>
      <c r="NUM1" s="603"/>
      <c r="NUN1" s="603"/>
      <c r="NUO1" s="603"/>
      <c r="NUP1" s="603"/>
      <c r="NUQ1" s="603"/>
      <c r="NUR1" s="603"/>
      <c r="NUS1" s="603"/>
      <c r="NUT1" s="603"/>
      <c r="NUU1" s="603"/>
      <c r="NUV1" s="603"/>
      <c r="NUW1" s="603"/>
      <c r="NUX1" s="603"/>
      <c r="NUY1" s="603"/>
      <c r="NUZ1" s="603"/>
      <c r="NVA1" s="603"/>
      <c r="NVB1" s="603"/>
      <c r="NVC1" s="603"/>
      <c r="NVD1" s="603"/>
      <c r="NVE1" s="603"/>
      <c r="NVF1" s="603"/>
      <c r="NVG1" s="603"/>
      <c r="NVH1" s="603"/>
      <c r="NVI1" s="603"/>
      <c r="NVJ1" s="603"/>
      <c r="NVK1" s="603"/>
      <c r="NVL1" s="603"/>
      <c r="NVM1" s="603"/>
      <c r="NVN1" s="603"/>
      <c r="NVO1" s="603"/>
      <c r="NVP1" s="603"/>
      <c r="NVQ1" s="603"/>
      <c r="NVR1" s="603"/>
      <c r="NVS1" s="603"/>
      <c r="NVT1" s="603"/>
      <c r="NVU1" s="603"/>
      <c r="NVV1" s="603"/>
      <c r="NVW1" s="603"/>
      <c r="NVX1" s="603"/>
      <c r="NVY1" s="603"/>
      <c r="NVZ1" s="603"/>
      <c r="NWA1" s="603"/>
      <c r="NWB1" s="603"/>
      <c r="NWC1" s="603"/>
      <c r="NWD1" s="603"/>
      <c r="NWE1" s="603"/>
      <c r="NWF1" s="603"/>
      <c r="NWG1" s="603"/>
      <c r="NWH1" s="603"/>
      <c r="NWI1" s="603"/>
      <c r="NWJ1" s="603"/>
      <c r="NWK1" s="603"/>
      <c r="NWL1" s="603"/>
      <c r="NWM1" s="603"/>
      <c r="NWN1" s="603"/>
      <c r="NWO1" s="603"/>
      <c r="NWP1" s="603"/>
      <c r="NWQ1" s="603"/>
      <c r="NWR1" s="603"/>
      <c r="NWS1" s="603"/>
      <c r="NWT1" s="603"/>
      <c r="NWU1" s="603"/>
      <c r="NWV1" s="603"/>
      <c r="NWW1" s="603"/>
      <c r="NWX1" s="603"/>
      <c r="NWY1" s="603"/>
      <c r="NWZ1" s="603"/>
      <c r="NXA1" s="603"/>
      <c r="NXB1" s="603"/>
      <c r="NXC1" s="603"/>
      <c r="NXD1" s="603"/>
      <c r="NXE1" s="603"/>
      <c r="NXF1" s="603"/>
      <c r="NXG1" s="603"/>
      <c r="NXH1" s="603"/>
      <c r="NXI1" s="603"/>
      <c r="NXJ1" s="603"/>
      <c r="NXK1" s="603"/>
      <c r="NXL1" s="603"/>
      <c r="NXM1" s="603"/>
      <c r="NXN1" s="603"/>
      <c r="NXO1" s="603"/>
      <c r="NXP1" s="603"/>
      <c r="NXQ1" s="603"/>
      <c r="NXR1" s="603"/>
      <c r="NXS1" s="603"/>
      <c r="NXT1" s="603"/>
      <c r="NXU1" s="603"/>
      <c r="NXV1" s="603"/>
      <c r="NXW1" s="603"/>
      <c r="NXX1" s="603"/>
      <c r="NXY1" s="603"/>
      <c r="NXZ1" s="603"/>
      <c r="NYA1" s="603"/>
      <c r="NYB1" s="603"/>
      <c r="NYC1" s="603"/>
      <c r="NYD1" s="603"/>
      <c r="NYE1" s="603"/>
      <c r="NYF1" s="603"/>
      <c r="NYG1" s="603"/>
      <c r="NYH1" s="603"/>
      <c r="NYI1" s="603"/>
      <c r="NYJ1" s="603"/>
      <c r="NYK1" s="603"/>
      <c r="NYL1" s="603"/>
      <c r="NYM1" s="603"/>
      <c r="NYN1" s="603"/>
      <c r="NYO1" s="603"/>
      <c r="NYP1" s="603"/>
      <c r="NYQ1" s="603"/>
      <c r="NYR1" s="603"/>
      <c r="NYS1" s="603"/>
      <c r="NYT1" s="603"/>
      <c r="NYU1" s="603"/>
      <c r="NYV1" s="603"/>
      <c r="NYW1" s="603"/>
      <c r="NYX1" s="603"/>
      <c r="NYY1" s="603"/>
      <c r="NYZ1" s="603"/>
      <c r="NZA1" s="603"/>
      <c r="NZB1" s="603"/>
      <c r="NZC1" s="603"/>
      <c r="NZD1" s="603"/>
      <c r="NZE1" s="603"/>
      <c r="NZF1" s="603"/>
      <c r="NZG1" s="603"/>
      <c r="NZH1" s="603"/>
      <c r="NZI1" s="603"/>
      <c r="NZJ1" s="603"/>
      <c r="NZK1" s="603"/>
      <c r="NZL1" s="603"/>
      <c r="NZM1" s="603"/>
      <c r="NZN1" s="603"/>
      <c r="NZO1" s="603"/>
      <c r="NZP1" s="603"/>
      <c r="NZQ1" s="603"/>
      <c r="NZR1" s="603"/>
      <c r="NZS1" s="603"/>
      <c r="NZT1" s="603"/>
      <c r="NZU1" s="603"/>
      <c r="NZV1" s="603"/>
      <c r="NZW1" s="603"/>
      <c r="NZX1" s="603"/>
      <c r="NZY1" s="603"/>
      <c r="NZZ1" s="603"/>
      <c r="OAA1" s="603"/>
      <c r="OAB1" s="603"/>
      <c r="OAC1" s="603"/>
      <c r="OAD1" s="603"/>
      <c r="OAE1" s="603"/>
      <c r="OAF1" s="603"/>
      <c r="OAG1" s="603"/>
      <c r="OAH1" s="603"/>
      <c r="OAI1" s="603"/>
      <c r="OAJ1" s="603"/>
      <c r="OAK1" s="603"/>
      <c r="OAL1" s="603"/>
      <c r="OAM1" s="603"/>
      <c r="OAN1" s="603"/>
      <c r="OAO1" s="603"/>
      <c r="OAP1" s="603"/>
      <c r="OAQ1" s="603"/>
      <c r="OAR1" s="603"/>
      <c r="OAS1" s="603"/>
      <c r="OAT1" s="603"/>
      <c r="OAU1" s="603"/>
      <c r="OAV1" s="603"/>
      <c r="OAW1" s="603"/>
      <c r="OAX1" s="603"/>
      <c r="OAY1" s="603"/>
      <c r="OAZ1" s="603"/>
      <c r="OBA1" s="603"/>
      <c r="OBB1" s="603"/>
      <c r="OBC1" s="603"/>
      <c r="OBD1" s="603"/>
      <c r="OBE1" s="603"/>
      <c r="OBF1" s="603"/>
      <c r="OBG1" s="603"/>
      <c r="OBH1" s="603"/>
      <c r="OBI1" s="603"/>
      <c r="OBJ1" s="603"/>
      <c r="OBK1" s="603"/>
      <c r="OBL1" s="603"/>
      <c r="OBM1" s="603"/>
      <c r="OBN1" s="603"/>
      <c r="OBO1" s="603"/>
      <c r="OBP1" s="603"/>
      <c r="OBQ1" s="603"/>
      <c r="OBR1" s="603"/>
      <c r="OBS1" s="603"/>
      <c r="OBT1" s="603"/>
      <c r="OBU1" s="603"/>
      <c r="OBV1" s="603"/>
      <c r="OBW1" s="603"/>
      <c r="OBX1" s="603"/>
      <c r="OBY1" s="603"/>
      <c r="OBZ1" s="603"/>
      <c r="OCA1" s="603"/>
      <c r="OCB1" s="603"/>
      <c r="OCC1" s="603"/>
      <c r="OCD1" s="603"/>
      <c r="OCE1" s="603"/>
      <c r="OCF1" s="603"/>
      <c r="OCG1" s="603"/>
      <c r="OCH1" s="603"/>
      <c r="OCI1" s="603"/>
      <c r="OCJ1" s="603"/>
      <c r="OCK1" s="603"/>
      <c r="OCL1" s="603"/>
      <c r="OCM1" s="603"/>
      <c r="OCN1" s="603"/>
      <c r="OCO1" s="603"/>
      <c r="OCP1" s="603"/>
      <c r="OCQ1" s="603"/>
      <c r="OCR1" s="603"/>
      <c r="OCS1" s="603"/>
      <c r="OCT1" s="603"/>
      <c r="OCU1" s="603"/>
      <c r="OCV1" s="603"/>
      <c r="OCW1" s="603"/>
      <c r="OCX1" s="603"/>
      <c r="OCY1" s="603"/>
      <c r="OCZ1" s="603"/>
      <c r="ODA1" s="603"/>
      <c r="ODB1" s="603"/>
      <c r="ODC1" s="603"/>
      <c r="ODD1" s="603"/>
      <c r="ODE1" s="603"/>
      <c r="ODF1" s="603"/>
      <c r="ODG1" s="603"/>
      <c r="ODH1" s="603"/>
      <c r="ODI1" s="603"/>
      <c r="ODJ1" s="603"/>
      <c r="ODK1" s="603"/>
      <c r="ODL1" s="603"/>
      <c r="ODM1" s="603"/>
      <c r="ODN1" s="603"/>
      <c r="ODO1" s="603"/>
      <c r="ODP1" s="603"/>
      <c r="ODQ1" s="603"/>
      <c r="ODR1" s="603"/>
      <c r="ODS1" s="603"/>
      <c r="ODT1" s="603"/>
      <c r="ODU1" s="603"/>
      <c r="ODV1" s="603"/>
      <c r="ODW1" s="603"/>
      <c r="ODX1" s="603"/>
      <c r="ODY1" s="603"/>
      <c r="ODZ1" s="603"/>
      <c r="OEA1" s="603"/>
      <c r="OEB1" s="603"/>
      <c r="OEC1" s="603"/>
      <c r="OED1" s="603"/>
      <c r="OEE1" s="603"/>
      <c r="OEF1" s="603"/>
      <c r="OEG1" s="603"/>
      <c r="OEH1" s="603"/>
      <c r="OEI1" s="603"/>
      <c r="OEJ1" s="603"/>
      <c r="OEK1" s="603"/>
      <c r="OEL1" s="603"/>
      <c r="OEM1" s="603"/>
      <c r="OEN1" s="603"/>
      <c r="OEO1" s="603"/>
      <c r="OEP1" s="603"/>
      <c r="OEQ1" s="603"/>
      <c r="OER1" s="603"/>
      <c r="OES1" s="603"/>
      <c r="OET1" s="603"/>
      <c r="OEU1" s="603"/>
      <c r="OEV1" s="603"/>
      <c r="OEW1" s="603"/>
      <c r="OEX1" s="603"/>
      <c r="OEY1" s="603"/>
      <c r="OEZ1" s="603"/>
      <c r="OFA1" s="603"/>
      <c r="OFB1" s="603"/>
      <c r="OFC1" s="603"/>
      <c r="OFD1" s="603"/>
      <c r="OFE1" s="603"/>
      <c r="OFF1" s="603"/>
      <c r="OFG1" s="603"/>
      <c r="OFH1" s="603"/>
      <c r="OFI1" s="603"/>
      <c r="OFJ1" s="603"/>
      <c r="OFK1" s="603"/>
      <c r="OFL1" s="603"/>
      <c r="OFM1" s="603"/>
      <c r="OFN1" s="603"/>
      <c r="OFO1" s="603"/>
      <c r="OFP1" s="603"/>
      <c r="OFQ1" s="603"/>
      <c r="OFR1" s="603"/>
      <c r="OFS1" s="603"/>
      <c r="OFT1" s="603"/>
      <c r="OFU1" s="603"/>
      <c r="OFV1" s="603"/>
      <c r="OFW1" s="603"/>
      <c r="OFX1" s="603"/>
      <c r="OFY1" s="603"/>
      <c r="OFZ1" s="603"/>
      <c r="OGA1" s="603"/>
      <c r="OGB1" s="603"/>
      <c r="OGC1" s="603"/>
      <c r="OGD1" s="603"/>
      <c r="OGE1" s="603"/>
      <c r="OGF1" s="603"/>
      <c r="OGG1" s="603"/>
      <c r="OGH1" s="603"/>
      <c r="OGI1" s="603"/>
      <c r="OGJ1" s="603"/>
      <c r="OGK1" s="603"/>
      <c r="OGL1" s="603"/>
      <c r="OGM1" s="603"/>
      <c r="OGN1" s="603"/>
      <c r="OGO1" s="603"/>
      <c r="OGP1" s="603"/>
      <c r="OGQ1" s="603"/>
      <c r="OGR1" s="603"/>
      <c r="OGS1" s="603"/>
      <c r="OGT1" s="603"/>
      <c r="OGU1" s="603"/>
      <c r="OGV1" s="603"/>
      <c r="OGW1" s="603"/>
      <c r="OGX1" s="603"/>
      <c r="OGY1" s="603"/>
      <c r="OGZ1" s="603"/>
      <c r="OHA1" s="603"/>
      <c r="OHB1" s="603"/>
      <c r="OHC1" s="603"/>
      <c r="OHD1" s="603"/>
      <c r="OHE1" s="603"/>
      <c r="OHF1" s="603"/>
      <c r="OHG1" s="603"/>
      <c r="OHH1" s="603"/>
      <c r="OHI1" s="603"/>
      <c r="OHJ1" s="603"/>
      <c r="OHK1" s="603"/>
      <c r="OHL1" s="603"/>
      <c r="OHM1" s="603"/>
      <c r="OHN1" s="603"/>
      <c r="OHO1" s="603"/>
      <c r="OHP1" s="603"/>
      <c r="OHQ1" s="603"/>
      <c r="OHR1" s="603"/>
      <c r="OHS1" s="603"/>
      <c r="OHT1" s="603"/>
      <c r="OHU1" s="603"/>
      <c r="OHV1" s="603"/>
      <c r="OHW1" s="603"/>
      <c r="OHX1" s="603"/>
      <c r="OHY1" s="603"/>
      <c r="OHZ1" s="603"/>
      <c r="OIA1" s="603"/>
      <c r="OIB1" s="603"/>
      <c r="OIC1" s="603"/>
      <c r="OID1" s="603"/>
      <c r="OIE1" s="603"/>
      <c r="OIF1" s="603"/>
      <c r="OIG1" s="603"/>
      <c r="OIH1" s="603"/>
      <c r="OII1" s="603"/>
      <c r="OIJ1" s="603"/>
      <c r="OIK1" s="603"/>
      <c r="OIL1" s="603"/>
      <c r="OIM1" s="603"/>
      <c r="OIN1" s="603"/>
      <c r="OIO1" s="603"/>
      <c r="OIP1" s="603"/>
      <c r="OIQ1" s="603"/>
      <c r="OIR1" s="603"/>
      <c r="OIS1" s="603"/>
      <c r="OIT1" s="603"/>
      <c r="OIU1" s="603"/>
      <c r="OIV1" s="603"/>
      <c r="OIW1" s="603"/>
      <c r="OIX1" s="603"/>
      <c r="OIY1" s="603"/>
      <c r="OIZ1" s="603"/>
      <c r="OJA1" s="603"/>
      <c r="OJB1" s="603"/>
      <c r="OJC1" s="603"/>
      <c r="OJD1" s="603"/>
      <c r="OJE1" s="603"/>
      <c r="OJF1" s="603"/>
      <c r="OJG1" s="603"/>
      <c r="OJH1" s="603"/>
      <c r="OJI1" s="603"/>
      <c r="OJJ1" s="603"/>
      <c r="OJK1" s="603"/>
      <c r="OJL1" s="603"/>
      <c r="OJM1" s="603"/>
      <c r="OJN1" s="603"/>
      <c r="OJO1" s="603"/>
      <c r="OJP1" s="603"/>
      <c r="OJQ1" s="603"/>
      <c r="OJR1" s="603"/>
      <c r="OJS1" s="603"/>
      <c r="OJT1" s="603"/>
      <c r="OJU1" s="603"/>
      <c r="OJV1" s="603"/>
      <c r="OJW1" s="603"/>
      <c r="OJX1" s="603"/>
      <c r="OJY1" s="603"/>
      <c r="OJZ1" s="603"/>
      <c r="OKA1" s="603"/>
      <c r="OKB1" s="603"/>
      <c r="OKC1" s="603"/>
      <c r="OKD1" s="603"/>
      <c r="OKE1" s="603"/>
      <c r="OKF1" s="603"/>
      <c r="OKG1" s="603"/>
      <c r="OKH1" s="603"/>
      <c r="OKI1" s="603"/>
      <c r="OKJ1" s="603"/>
      <c r="OKK1" s="603"/>
      <c r="OKL1" s="603"/>
      <c r="OKM1" s="603"/>
      <c r="OKN1" s="603"/>
      <c r="OKO1" s="603"/>
      <c r="OKP1" s="603"/>
      <c r="OKQ1" s="603"/>
      <c r="OKR1" s="603"/>
      <c r="OKS1" s="603"/>
      <c r="OKT1" s="603"/>
      <c r="OKU1" s="603"/>
      <c r="OKV1" s="603"/>
      <c r="OKW1" s="603"/>
      <c r="OKX1" s="603"/>
      <c r="OKY1" s="603"/>
      <c r="OKZ1" s="603"/>
      <c r="OLA1" s="603"/>
      <c r="OLB1" s="603"/>
      <c r="OLC1" s="603"/>
      <c r="OLD1" s="603"/>
      <c r="OLE1" s="603"/>
      <c r="OLF1" s="603"/>
      <c r="OLG1" s="603"/>
      <c r="OLH1" s="603"/>
      <c r="OLI1" s="603"/>
      <c r="OLJ1" s="603"/>
      <c r="OLK1" s="603"/>
      <c r="OLL1" s="603"/>
      <c r="OLM1" s="603"/>
      <c r="OLN1" s="603"/>
      <c r="OLO1" s="603"/>
      <c r="OLP1" s="603"/>
      <c r="OLQ1" s="603"/>
      <c r="OLR1" s="603"/>
      <c r="OLS1" s="603"/>
      <c r="OLT1" s="603"/>
      <c r="OLU1" s="603"/>
      <c r="OLV1" s="603"/>
      <c r="OLW1" s="603"/>
      <c r="OLX1" s="603"/>
      <c r="OLY1" s="603"/>
      <c r="OLZ1" s="603"/>
      <c r="OMA1" s="603"/>
      <c r="OMB1" s="603"/>
      <c r="OMC1" s="603"/>
      <c r="OMD1" s="603"/>
      <c r="OME1" s="603"/>
      <c r="OMF1" s="603"/>
      <c r="OMG1" s="603"/>
      <c r="OMH1" s="603"/>
      <c r="OMI1" s="603"/>
      <c r="OMJ1" s="603"/>
      <c r="OMK1" s="603"/>
      <c r="OML1" s="603"/>
      <c r="OMM1" s="603"/>
      <c r="OMN1" s="603"/>
      <c r="OMO1" s="603"/>
      <c r="OMP1" s="603"/>
      <c r="OMQ1" s="603"/>
      <c r="OMR1" s="603"/>
      <c r="OMS1" s="603"/>
      <c r="OMT1" s="603"/>
      <c r="OMU1" s="603"/>
      <c r="OMV1" s="603"/>
      <c r="OMW1" s="603"/>
      <c r="OMX1" s="603"/>
      <c r="OMY1" s="603"/>
      <c r="OMZ1" s="603"/>
      <c r="ONA1" s="603"/>
      <c r="ONB1" s="603"/>
      <c r="ONC1" s="603"/>
      <c r="OND1" s="603"/>
      <c r="ONE1" s="603"/>
      <c r="ONF1" s="603"/>
      <c r="ONG1" s="603"/>
      <c r="ONH1" s="603"/>
      <c r="ONI1" s="603"/>
      <c r="ONJ1" s="603"/>
      <c r="ONK1" s="603"/>
      <c r="ONL1" s="603"/>
      <c r="ONM1" s="603"/>
      <c r="ONN1" s="603"/>
      <c r="ONO1" s="603"/>
      <c r="ONP1" s="603"/>
      <c r="ONQ1" s="603"/>
      <c r="ONR1" s="603"/>
      <c r="ONS1" s="603"/>
      <c r="ONT1" s="603"/>
      <c r="ONU1" s="603"/>
      <c r="ONV1" s="603"/>
      <c r="ONW1" s="603"/>
      <c r="ONX1" s="603"/>
      <c r="ONY1" s="603"/>
      <c r="ONZ1" s="603"/>
      <c r="OOA1" s="603"/>
      <c r="OOB1" s="603"/>
      <c r="OOC1" s="603"/>
      <c r="OOD1" s="603"/>
      <c r="OOE1" s="603"/>
      <c r="OOF1" s="603"/>
      <c r="OOG1" s="603"/>
      <c r="OOH1" s="603"/>
      <c r="OOI1" s="603"/>
      <c r="OOJ1" s="603"/>
      <c r="OOK1" s="603"/>
      <c r="OOL1" s="603"/>
      <c r="OOM1" s="603"/>
      <c r="OON1" s="603"/>
      <c r="OOO1" s="603"/>
      <c r="OOP1" s="603"/>
      <c r="OOQ1" s="603"/>
      <c r="OOR1" s="603"/>
      <c r="OOS1" s="603"/>
      <c r="OOT1" s="603"/>
      <c r="OOU1" s="603"/>
      <c r="OOV1" s="603"/>
      <c r="OOW1" s="603"/>
      <c r="OOX1" s="603"/>
      <c r="OOY1" s="603"/>
      <c r="OOZ1" s="603"/>
      <c r="OPA1" s="603"/>
      <c r="OPB1" s="603"/>
      <c r="OPC1" s="603"/>
      <c r="OPD1" s="603"/>
      <c r="OPE1" s="603"/>
      <c r="OPF1" s="603"/>
      <c r="OPG1" s="603"/>
      <c r="OPH1" s="603"/>
      <c r="OPI1" s="603"/>
      <c r="OPJ1" s="603"/>
      <c r="OPK1" s="603"/>
      <c r="OPL1" s="603"/>
      <c r="OPM1" s="603"/>
      <c r="OPN1" s="603"/>
      <c r="OPO1" s="603"/>
      <c r="OPP1" s="603"/>
      <c r="OPQ1" s="603"/>
      <c r="OPR1" s="603"/>
      <c r="OPS1" s="603"/>
      <c r="OPT1" s="603"/>
      <c r="OPU1" s="603"/>
      <c r="OPV1" s="603"/>
      <c r="OPW1" s="603"/>
      <c r="OPX1" s="603"/>
      <c r="OPY1" s="603"/>
      <c r="OPZ1" s="603"/>
      <c r="OQA1" s="603"/>
      <c r="OQB1" s="603"/>
      <c r="OQC1" s="603"/>
      <c r="OQD1" s="603"/>
      <c r="OQE1" s="603"/>
      <c r="OQF1" s="603"/>
      <c r="OQG1" s="603"/>
      <c r="OQH1" s="603"/>
      <c r="OQI1" s="603"/>
      <c r="OQJ1" s="603"/>
      <c r="OQK1" s="603"/>
      <c r="OQL1" s="603"/>
      <c r="OQM1" s="603"/>
      <c r="OQN1" s="603"/>
      <c r="OQO1" s="603"/>
      <c r="OQP1" s="603"/>
      <c r="OQQ1" s="603"/>
      <c r="OQR1" s="603"/>
      <c r="OQS1" s="603"/>
      <c r="OQT1" s="603"/>
      <c r="OQU1" s="603"/>
      <c r="OQV1" s="603"/>
      <c r="OQW1" s="603"/>
      <c r="OQX1" s="603"/>
      <c r="OQY1" s="603"/>
      <c r="OQZ1" s="603"/>
      <c r="ORA1" s="603"/>
      <c r="ORB1" s="603"/>
      <c r="ORC1" s="603"/>
      <c r="ORD1" s="603"/>
      <c r="ORE1" s="603"/>
      <c r="ORF1" s="603"/>
      <c r="ORG1" s="603"/>
      <c r="ORH1" s="603"/>
      <c r="ORI1" s="603"/>
      <c r="ORJ1" s="603"/>
      <c r="ORK1" s="603"/>
      <c r="ORL1" s="603"/>
      <c r="ORM1" s="603"/>
      <c r="ORN1" s="603"/>
      <c r="ORO1" s="603"/>
      <c r="ORP1" s="603"/>
      <c r="ORQ1" s="603"/>
      <c r="ORR1" s="603"/>
      <c r="ORS1" s="603"/>
      <c r="ORT1" s="603"/>
      <c r="ORU1" s="603"/>
      <c r="ORV1" s="603"/>
      <c r="ORW1" s="603"/>
      <c r="ORX1" s="603"/>
      <c r="ORY1" s="603"/>
      <c r="ORZ1" s="603"/>
      <c r="OSA1" s="603"/>
      <c r="OSB1" s="603"/>
      <c r="OSC1" s="603"/>
      <c r="OSD1" s="603"/>
      <c r="OSE1" s="603"/>
      <c r="OSF1" s="603"/>
      <c r="OSG1" s="603"/>
      <c r="OSH1" s="603"/>
      <c r="OSI1" s="603"/>
      <c r="OSJ1" s="603"/>
      <c r="OSK1" s="603"/>
      <c r="OSL1" s="603"/>
      <c r="OSM1" s="603"/>
      <c r="OSN1" s="603"/>
      <c r="OSO1" s="603"/>
      <c r="OSP1" s="603"/>
      <c r="OSQ1" s="603"/>
      <c r="OSR1" s="603"/>
      <c r="OSS1" s="603"/>
      <c r="OST1" s="603"/>
      <c r="OSU1" s="603"/>
      <c r="OSV1" s="603"/>
      <c r="OSW1" s="603"/>
      <c r="OSX1" s="603"/>
      <c r="OSY1" s="603"/>
      <c r="OSZ1" s="603"/>
      <c r="OTA1" s="603"/>
      <c r="OTB1" s="603"/>
      <c r="OTC1" s="603"/>
      <c r="OTD1" s="603"/>
      <c r="OTE1" s="603"/>
      <c r="OTF1" s="603"/>
      <c r="OTG1" s="603"/>
      <c r="OTH1" s="603"/>
      <c r="OTI1" s="603"/>
      <c r="OTJ1" s="603"/>
      <c r="OTK1" s="603"/>
      <c r="OTL1" s="603"/>
      <c r="OTM1" s="603"/>
      <c r="OTN1" s="603"/>
      <c r="OTO1" s="603"/>
      <c r="OTP1" s="603"/>
      <c r="OTQ1" s="603"/>
      <c r="OTR1" s="603"/>
      <c r="OTS1" s="603"/>
      <c r="OTT1" s="603"/>
      <c r="OTU1" s="603"/>
      <c r="OTV1" s="603"/>
      <c r="OTW1" s="603"/>
      <c r="OTX1" s="603"/>
      <c r="OTY1" s="603"/>
      <c r="OTZ1" s="603"/>
      <c r="OUA1" s="603"/>
      <c r="OUB1" s="603"/>
      <c r="OUC1" s="603"/>
      <c r="OUD1" s="603"/>
      <c r="OUE1" s="603"/>
      <c r="OUF1" s="603"/>
      <c r="OUG1" s="603"/>
      <c r="OUH1" s="603"/>
      <c r="OUI1" s="603"/>
      <c r="OUJ1" s="603"/>
      <c r="OUK1" s="603"/>
      <c r="OUL1" s="603"/>
      <c r="OUM1" s="603"/>
      <c r="OUN1" s="603"/>
      <c r="OUO1" s="603"/>
      <c r="OUP1" s="603"/>
      <c r="OUQ1" s="603"/>
      <c r="OUR1" s="603"/>
      <c r="OUS1" s="603"/>
      <c r="OUT1" s="603"/>
      <c r="OUU1" s="603"/>
      <c r="OUV1" s="603"/>
      <c r="OUW1" s="603"/>
      <c r="OUX1" s="603"/>
      <c r="OUY1" s="603"/>
      <c r="OUZ1" s="603"/>
      <c r="OVA1" s="603"/>
      <c r="OVB1" s="603"/>
      <c r="OVC1" s="603"/>
      <c r="OVD1" s="603"/>
      <c r="OVE1" s="603"/>
      <c r="OVF1" s="603"/>
      <c r="OVG1" s="603"/>
      <c r="OVH1" s="603"/>
      <c r="OVI1" s="603"/>
      <c r="OVJ1" s="603"/>
      <c r="OVK1" s="603"/>
      <c r="OVL1" s="603"/>
      <c r="OVM1" s="603"/>
      <c r="OVN1" s="603"/>
      <c r="OVO1" s="603"/>
      <c r="OVP1" s="603"/>
      <c r="OVQ1" s="603"/>
      <c r="OVR1" s="603"/>
      <c r="OVS1" s="603"/>
      <c r="OVT1" s="603"/>
      <c r="OVU1" s="603"/>
      <c r="OVV1" s="603"/>
      <c r="OVW1" s="603"/>
      <c r="OVX1" s="603"/>
      <c r="OVY1" s="603"/>
      <c r="OVZ1" s="603"/>
      <c r="OWA1" s="603"/>
      <c r="OWB1" s="603"/>
      <c r="OWC1" s="603"/>
      <c r="OWD1" s="603"/>
      <c r="OWE1" s="603"/>
      <c r="OWF1" s="603"/>
      <c r="OWG1" s="603"/>
      <c r="OWH1" s="603"/>
      <c r="OWI1" s="603"/>
      <c r="OWJ1" s="603"/>
      <c r="OWK1" s="603"/>
      <c r="OWL1" s="603"/>
      <c r="OWM1" s="603"/>
      <c r="OWN1" s="603"/>
      <c r="OWO1" s="603"/>
      <c r="OWP1" s="603"/>
      <c r="OWQ1" s="603"/>
      <c r="OWR1" s="603"/>
      <c r="OWS1" s="603"/>
      <c r="OWT1" s="603"/>
      <c r="OWU1" s="603"/>
      <c r="OWV1" s="603"/>
      <c r="OWW1" s="603"/>
      <c r="OWX1" s="603"/>
      <c r="OWY1" s="603"/>
      <c r="OWZ1" s="603"/>
      <c r="OXA1" s="603"/>
      <c r="OXB1" s="603"/>
      <c r="OXC1" s="603"/>
      <c r="OXD1" s="603"/>
      <c r="OXE1" s="603"/>
      <c r="OXF1" s="603"/>
      <c r="OXG1" s="603"/>
      <c r="OXH1" s="603"/>
      <c r="OXI1" s="603"/>
      <c r="OXJ1" s="603"/>
      <c r="OXK1" s="603"/>
      <c r="OXL1" s="603"/>
      <c r="OXM1" s="603"/>
      <c r="OXN1" s="603"/>
      <c r="OXO1" s="603"/>
      <c r="OXP1" s="603"/>
      <c r="OXQ1" s="603"/>
      <c r="OXR1" s="603"/>
      <c r="OXS1" s="603"/>
      <c r="OXT1" s="603"/>
      <c r="OXU1" s="603"/>
      <c r="OXV1" s="603"/>
      <c r="OXW1" s="603"/>
      <c r="OXX1" s="603"/>
      <c r="OXY1" s="603"/>
      <c r="OXZ1" s="603"/>
      <c r="OYA1" s="603"/>
      <c r="OYB1" s="603"/>
      <c r="OYC1" s="603"/>
      <c r="OYD1" s="603"/>
      <c r="OYE1" s="603"/>
      <c r="OYF1" s="603"/>
      <c r="OYG1" s="603"/>
      <c r="OYH1" s="603"/>
      <c r="OYI1" s="603"/>
      <c r="OYJ1" s="603"/>
      <c r="OYK1" s="603"/>
      <c r="OYL1" s="603"/>
      <c r="OYM1" s="603"/>
      <c r="OYN1" s="603"/>
      <c r="OYO1" s="603"/>
      <c r="OYP1" s="603"/>
      <c r="OYQ1" s="603"/>
      <c r="OYR1" s="603"/>
      <c r="OYS1" s="603"/>
      <c r="OYT1" s="603"/>
      <c r="OYU1" s="603"/>
      <c r="OYV1" s="603"/>
      <c r="OYW1" s="603"/>
      <c r="OYX1" s="603"/>
      <c r="OYY1" s="603"/>
      <c r="OYZ1" s="603"/>
      <c r="OZA1" s="603"/>
      <c r="OZB1" s="603"/>
      <c r="OZC1" s="603"/>
      <c r="OZD1" s="603"/>
      <c r="OZE1" s="603"/>
      <c r="OZF1" s="603"/>
      <c r="OZG1" s="603"/>
      <c r="OZH1" s="603"/>
      <c r="OZI1" s="603"/>
      <c r="OZJ1" s="603"/>
      <c r="OZK1" s="603"/>
      <c r="OZL1" s="603"/>
      <c r="OZM1" s="603"/>
      <c r="OZN1" s="603"/>
      <c r="OZO1" s="603"/>
      <c r="OZP1" s="603"/>
      <c r="OZQ1" s="603"/>
      <c r="OZR1" s="603"/>
      <c r="OZS1" s="603"/>
      <c r="OZT1" s="603"/>
      <c r="OZU1" s="603"/>
      <c r="OZV1" s="603"/>
      <c r="OZW1" s="603"/>
      <c r="OZX1" s="603"/>
      <c r="OZY1" s="603"/>
      <c r="OZZ1" s="603"/>
      <c r="PAA1" s="603"/>
      <c r="PAB1" s="603"/>
      <c r="PAC1" s="603"/>
      <c r="PAD1" s="603"/>
      <c r="PAE1" s="603"/>
      <c r="PAF1" s="603"/>
      <c r="PAG1" s="603"/>
      <c r="PAH1" s="603"/>
      <c r="PAI1" s="603"/>
      <c r="PAJ1" s="603"/>
      <c r="PAK1" s="603"/>
      <c r="PAL1" s="603"/>
      <c r="PAM1" s="603"/>
      <c r="PAN1" s="603"/>
      <c r="PAO1" s="603"/>
      <c r="PAP1" s="603"/>
      <c r="PAQ1" s="603"/>
      <c r="PAR1" s="603"/>
      <c r="PAS1" s="603"/>
      <c r="PAT1" s="603"/>
      <c r="PAU1" s="603"/>
      <c r="PAV1" s="603"/>
      <c r="PAW1" s="603"/>
      <c r="PAX1" s="603"/>
      <c r="PAY1" s="603"/>
      <c r="PAZ1" s="603"/>
      <c r="PBA1" s="603"/>
      <c r="PBB1" s="603"/>
      <c r="PBC1" s="603"/>
      <c r="PBD1" s="603"/>
      <c r="PBE1" s="603"/>
      <c r="PBF1" s="603"/>
      <c r="PBG1" s="603"/>
      <c r="PBH1" s="603"/>
      <c r="PBI1" s="603"/>
      <c r="PBJ1" s="603"/>
      <c r="PBK1" s="603"/>
      <c r="PBL1" s="603"/>
      <c r="PBM1" s="603"/>
      <c r="PBN1" s="603"/>
      <c r="PBO1" s="603"/>
      <c r="PBP1" s="603"/>
      <c r="PBQ1" s="603"/>
      <c r="PBR1" s="603"/>
      <c r="PBS1" s="603"/>
      <c r="PBT1" s="603"/>
      <c r="PBU1" s="603"/>
      <c r="PBV1" s="603"/>
      <c r="PBW1" s="603"/>
      <c r="PBX1" s="603"/>
      <c r="PBY1" s="603"/>
      <c r="PBZ1" s="603"/>
      <c r="PCA1" s="603"/>
      <c r="PCB1" s="603"/>
      <c r="PCC1" s="603"/>
      <c r="PCD1" s="603"/>
      <c r="PCE1" s="603"/>
      <c r="PCF1" s="603"/>
      <c r="PCG1" s="603"/>
      <c r="PCH1" s="603"/>
      <c r="PCI1" s="603"/>
      <c r="PCJ1" s="603"/>
      <c r="PCK1" s="603"/>
      <c r="PCL1" s="603"/>
      <c r="PCM1" s="603"/>
      <c r="PCN1" s="603"/>
      <c r="PCO1" s="603"/>
      <c r="PCP1" s="603"/>
      <c r="PCQ1" s="603"/>
      <c r="PCR1" s="603"/>
      <c r="PCS1" s="603"/>
      <c r="PCT1" s="603"/>
      <c r="PCU1" s="603"/>
      <c r="PCV1" s="603"/>
      <c r="PCW1" s="603"/>
      <c r="PCX1" s="603"/>
      <c r="PCY1" s="603"/>
      <c r="PCZ1" s="603"/>
      <c r="PDA1" s="603"/>
      <c r="PDB1" s="603"/>
      <c r="PDC1" s="603"/>
      <c r="PDD1" s="603"/>
      <c r="PDE1" s="603"/>
      <c r="PDF1" s="603"/>
      <c r="PDG1" s="603"/>
      <c r="PDH1" s="603"/>
      <c r="PDI1" s="603"/>
      <c r="PDJ1" s="603"/>
      <c r="PDK1" s="603"/>
      <c r="PDL1" s="603"/>
      <c r="PDM1" s="603"/>
      <c r="PDN1" s="603"/>
      <c r="PDO1" s="603"/>
      <c r="PDP1" s="603"/>
      <c r="PDQ1" s="603"/>
      <c r="PDR1" s="603"/>
      <c r="PDS1" s="603"/>
      <c r="PDT1" s="603"/>
      <c r="PDU1" s="603"/>
      <c r="PDV1" s="603"/>
      <c r="PDW1" s="603"/>
      <c r="PDX1" s="603"/>
      <c r="PDY1" s="603"/>
      <c r="PDZ1" s="603"/>
      <c r="PEA1" s="603"/>
      <c r="PEB1" s="603"/>
      <c r="PEC1" s="603"/>
      <c r="PED1" s="603"/>
      <c r="PEE1" s="603"/>
      <c r="PEF1" s="603"/>
      <c r="PEG1" s="603"/>
      <c r="PEH1" s="603"/>
      <c r="PEI1" s="603"/>
      <c r="PEJ1" s="603"/>
      <c r="PEK1" s="603"/>
      <c r="PEL1" s="603"/>
      <c r="PEM1" s="603"/>
      <c r="PEN1" s="603"/>
      <c r="PEO1" s="603"/>
      <c r="PEP1" s="603"/>
      <c r="PEQ1" s="603"/>
      <c r="PER1" s="603"/>
      <c r="PES1" s="603"/>
      <c r="PET1" s="603"/>
      <c r="PEU1" s="603"/>
      <c r="PEV1" s="603"/>
      <c r="PEW1" s="603"/>
      <c r="PEX1" s="603"/>
      <c r="PEY1" s="603"/>
      <c r="PEZ1" s="603"/>
      <c r="PFA1" s="603"/>
      <c r="PFB1" s="603"/>
      <c r="PFC1" s="603"/>
      <c r="PFD1" s="603"/>
      <c r="PFE1" s="603"/>
      <c r="PFF1" s="603"/>
      <c r="PFG1" s="603"/>
      <c r="PFH1" s="603"/>
      <c r="PFI1" s="603"/>
      <c r="PFJ1" s="603"/>
      <c r="PFK1" s="603"/>
      <c r="PFL1" s="603"/>
      <c r="PFM1" s="603"/>
      <c r="PFN1" s="603"/>
      <c r="PFO1" s="603"/>
      <c r="PFP1" s="603"/>
      <c r="PFQ1" s="603"/>
      <c r="PFR1" s="603"/>
      <c r="PFS1" s="603"/>
      <c r="PFT1" s="603"/>
      <c r="PFU1" s="603"/>
      <c r="PFV1" s="603"/>
      <c r="PFW1" s="603"/>
      <c r="PFX1" s="603"/>
      <c r="PFY1" s="603"/>
      <c r="PFZ1" s="603"/>
      <c r="PGA1" s="603"/>
      <c r="PGB1" s="603"/>
      <c r="PGC1" s="603"/>
      <c r="PGD1" s="603"/>
      <c r="PGE1" s="603"/>
      <c r="PGF1" s="603"/>
      <c r="PGG1" s="603"/>
      <c r="PGH1" s="603"/>
      <c r="PGI1" s="603"/>
      <c r="PGJ1" s="603"/>
      <c r="PGK1" s="603"/>
      <c r="PGL1" s="603"/>
      <c r="PGM1" s="603"/>
      <c r="PGN1" s="603"/>
      <c r="PGO1" s="603"/>
      <c r="PGP1" s="603"/>
      <c r="PGQ1" s="603"/>
      <c r="PGR1" s="603"/>
      <c r="PGS1" s="603"/>
      <c r="PGT1" s="603"/>
      <c r="PGU1" s="603"/>
      <c r="PGV1" s="603"/>
      <c r="PGW1" s="603"/>
      <c r="PGX1" s="603"/>
      <c r="PGY1" s="603"/>
      <c r="PGZ1" s="603"/>
      <c r="PHA1" s="603"/>
      <c r="PHB1" s="603"/>
      <c r="PHC1" s="603"/>
      <c r="PHD1" s="603"/>
      <c r="PHE1" s="603"/>
      <c r="PHF1" s="603"/>
      <c r="PHG1" s="603"/>
      <c r="PHH1" s="603"/>
      <c r="PHI1" s="603"/>
      <c r="PHJ1" s="603"/>
      <c r="PHK1" s="603"/>
      <c r="PHL1" s="603"/>
      <c r="PHM1" s="603"/>
      <c r="PHN1" s="603"/>
      <c r="PHO1" s="603"/>
      <c r="PHP1" s="603"/>
      <c r="PHQ1" s="603"/>
      <c r="PHR1" s="603"/>
      <c r="PHS1" s="603"/>
      <c r="PHT1" s="603"/>
      <c r="PHU1" s="603"/>
      <c r="PHV1" s="603"/>
      <c r="PHW1" s="603"/>
      <c r="PHX1" s="603"/>
      <c r="PHY1" s="603"/>
      <c r="PHZ1" s="603"/>
      <c r="PIA1" s="603"/>
      <c r="PIB1" s="603"/>
      <c r="PIC1" s="603"/>
      <c r="PID1" s="603"/>
      <c r="PIE1" s="603"/>
      <c r="PIF1" s="603"/>
      <c r="PIG1" s="603"/>
      <c r="PIH1" s="603"/>
      <c r="PII1" s="603"/>
      <c r="PIJ1" s="603"/>
      <c r="PIK1" s="603"/>
      <c r="PIL1" s="603"/>
      <c r="PIM1" s="603"/>
      <c r="PIN1" s="603"/>
      <c r="PIO1" s="603"/>
      <c r="PIP1" s="603"/>
      <c r="PIQ1" s="603"/>
      <c r="PIR1" s="603"/>
      <c r="PIS1" s="603"/>
      <c r="PIT1" s="603"/>
      <c r="PIU1" s="603"/>
      <c r="PIV1" s="603"/>
      <c r="PIW1" s="603"/>
      <c r="PIX1" s="603"/>
      <c r="PIY1" s="603"/>
      <c r="PIZ1" s="603"/>
      <c r="PJA1" s="603"/>
      <c r="PJB1" s="603"/>
      <c r="PJC1" s="603"/>
      <c r="PJD1" s="603"/>
      <c r="PJE1" s="603"/>
      <c r="PJF1" s="603"/>
      <c r="PJG1" s="603"/>
      <c r="PJH1" s="603"/>
      <c r="PJI1" s="603"/>
      <c r="PJJ1" s="603"/>
      <c r="PJK1" s="603"/>
      <c r="PJL1" s="603"/>
      <c r="PJM1" s="603"/>
      <c r="PJN1" s="603"/>
      <c r="PJO1" s="603"/>
      <c r="PJP1" s="603"/>
      <c r="PJQ1" s="603"/>
      <c r="PJR1" s="603"/>
      <c r="PJS1" s="603"/>
      <c r="PJT1" s="603"/>
      <c r="PJU1" s="603"/>
      <c r="PJV1" s="603"/>
      <c r="PJW1" s="603"/>
      <c r="PJX1" s="603"/>
      <c r="PJY1" s="603"/>
      <c r="PJZ1" s="603"/>
      <c r="PKA1" s="603"/>
      <c r="PKB1" s="603"/>
      <c r="PKC1" s="603"/>
      <c r="PKD1" s="603"/>
      <c r="PKE1" s="603"/>
      <c r="PKF1" s="603"/>
      <c r="PKG1" s="603"/>
      <c r="PKH1" s="603"/>
      <c r="PKI1" s="603"/>
      <c r="PKJ1" s="603"/>
      <c r="PKK1" s="603"/>
      <c r="PKL1" s="603"/>
      <c r="PKM1" s="603"/>
      <c r="PKN1" s="603"/>
      <c r="PKO1" s="603"/>
      <c r="PKP1" s="603"/>
      <c r="PKQ1" s="603"/>
      <c r="PKR1" s="603"/>
      <c r="PKS1" s="603"/>
      <c r="PKT1" s="603"/>
      <c r="PKU1" s="603"/>
      <c r="PKV1" s="603"/>
      <c r="PKW1" s="603"/>
      <c r="PKX1" s="603"/>
      <c r="PKY1" s="603"/>
      <c r="PKZ1" s="603"/>
      <c r="PLA1" s="603"/>
      <c r="PLB1" s="603"/>
      <c r="PLC1" s="603"/>
      <c r="PLD1" s="603"/>
      <c r="PLE1" s="603"/>
      <c r="PLF1" s="603"/>
      <c r="PLG1" s="603"/>
      <c r="PLH1" s="603"/>
      <c r="PLI1" s="603"/>
      <c r="PLJ1" s="603"/>
      <c r="PLK1" s="603"/>
      <c r="PLL1" s="603"/>
      <c r="PLM1" s="603"/>
      <c r="PLN1" s="603"/>
      <c r="PLO1" s="603"/>
      <c r="PLP1" s="603"/>
      <c r="PLQ1" s="603"/>
      <c r="PLR1" s="603"/>
      <c r="PLS1" s="603"/>
      <c r="PLT1" s="603"/>
      <c r="PLU1" s="603"/>
      <c r="PLV1" s="603"/>
      <c r="PLW1" s="603"/>
      <c r="PLX1" s="603"/>
      <c r="PLY1" s="603"/>
      <c r="PLZ1" s="603"/>
      <c r="PMA1" s="603"/>
      <c r="PMB1" s="603"/>
      <c r="PMC1" s="603"/>
      <c r="PMD1" s="603"/>
      <c r="PME1" s="603"/>
      <c r="PMF1" s="603"/>
      <c r="PMG1" s="603"/>
      <c r="PMH1" s="603"/>
      <c r="PMI1" s="603"/>
      <c r="PMJ1" s="603"/>
      <c r="PMK1" s="603"/>
      <c r="PML1" s="603"/>
      <c r="PMM1" s="603"/>
      <c r="PMN1" s="603"/>
      <c r="PMO1" s="603"/>
      <c r="PMP1" s="603"/>
      <c r="PMQ1" s="603"/>
      <c r="PMR1" s="603"/>
      <c r="PMS1" s="603"/>
      <c r="PMT1" s="603"/>
      <c r="PMU1" s="603"/>
      <c r="PMV1" s="603"/>
      <c r="PMW1" s="603"/>
      <c r="PMX1" s="603"/>
      <c r="PMY1" s="603"/>
      <c r="PMZ1" s="603"/>
      <c r="PNA1" s="603"/>
      <c r="PNB1" s="603"/>
      <c r="PNC1" s="603"/>
      <c r="PND1" s="603"/>
      <c r="PNE1" s="603"/>
      <c r="PNF1" s="603"/>
      <c r="PNG1" s="603"/>
      <c r="PNH1" s="603"/>
      <c r="PNI1" s="603"/>
      <c r="PNJ1" s="603"/>
      <c r="PNK1" s="603"/>
      <c r="PNL1" s="603"/>
      <c r="PNM1" s="603"/>
      <c r="PNN1" s="603"/>
      <c r="PNO1" s="603"/>
      <c r="PNP1" s="603"/>
      <c r="PNQ1" s="603"/>
      <c r="PNR1" s="603"/>
      <c r="PNS1" s="603"/>
      <c r="PNT1" s="603"/>
      <c r="PNU1" s="603"/>
      <c r="PNV1" s="603"/>
      <c r="PNW1" s="603"/>
      <c r="PNX1" s="603"/>
      <c r="PNY1" s="603"/>
      <c r="PNZ1" s="603"/>
      <c r="POA1" s="603"/>
      <c r="POB1" s="603"/>
      <c r="POC1" s="603"/>
      <c r="POD1" s="603"/>
      <c r="POE1" s="603"/>
      <c r="POF1" s="603"/>
      <c r="POG1" s="603"/>
      <c r="POH1" s="603"/>
      <c r="POI1" s="603"/>
      <c r="POJ1" s="603"/>
      <c r="POK1" s="603"/>
      <c r="POL1" s="603"/>
      <c r="POM1" s="603"/>
      <c r="PON1" s="603"/>
      <c r="POO1" s="603"/>
      <c r="POP1" s="603"/>
      <c r="POQ1" s="603"/>
      <c r="POR1" s="603"/>
      <c r="POS1" s="603"/>
      <c r="POT1" s="603"/>
      <c r="POU1" s="603"/>
      <c r="POV1" s="603"/>
      <c r="POW1" s="603"/>
      <c r="POX1" s="603"/>
      <c r="POY1" s="603"/>
      <c r="POZ1" s="603"/>
      <c r="PPA1" s="603"/>
      <c r="PPB1" s="603"/>
      <c r="PPC1" s="603"/>
      <c r="PPD1" s="603"/>
      <c r="PPE1" s="603"/>
      <c r="PPF1" s="603"/>
      <c r="PPG1" s="603"/>
      <c r="PPH1" s="603"/>
      <c r="PPI1" s="603"/>
      <c r="PPJ1" s="603"/>
      <c r="PPK1" s="603"/>
      <c r="PPL1" s="603"/>
      <c r="PPM1" s="603"/>
      <c r="PPN1" s="603"/>
      <c r="PPO1" s="603"/>
      <c r="PPP1" s="603"/>
      <c r="PPQ1" s="603"/>
      <c r="PPR1" s="603"/>
      <c r="PPS1" s="603"/>
      <c r="PPT1" s="603"/>
      <c r="PPU1" s="603"/>
      <c r="PPV1" s="603"/>
      <c r="PPW1" s="603"/>
      <c r="PPX1" s="603"/>
      <c r="PPY1" s="603"/>
      <c r="PPZ1" s="603"/>
      <c r="PQA1" s="603"/>
      <c r="PQB1" s="603"/>
      <c r="PQC1" s="603"/>
      <c r="PQD1" s="603"/>
      <c r="PQE1" s="603"/>
      <c r="PQF1" s="603"/>
      <c r="PQG1" s="603"/>
      <c r="PQH1" s="603"/>
      <c r="PQI1" s="603"/>
      <c r="PQJ1" s="603"/>
      <c r="PQK1" s="603"/>
      <c r="PQL1" s="603"/>
      <c r="PQM1" s="603"/>
      <c r="PQN1" s="603"/>
      <c r="PQO1" s="603"/>
      <c r="PQP1" s="603"/>
      <c r="PQQ1" s="603"/>
      <c r="PQR1" s="603"/>
      <c r="PQS1" s="603"/>
      <c r="PQT1" s="603"/>
      <c r="PQU1" s="603"/>
      <c r="PQV1" s="603"/>
      <c r="PQW1" s="603"/>
      <c r="PQX1" s="603"/>
      <c r="PQY1" s="603"/>
      <c r="PQZ1" s="603"/>
      <c r="PRA1" s="603"/>
      <c r="PRB1" s="603"/>
      <c r="PRC1" s="603"/>
      <c r="PRD1" s="603"/>
      <c r="PRE1" s="603"/>
      <c r="PRF1" s="603"/>
      <c r="PRG1" s="603"/>
      <c r="PRH1" s="603"/>
      <c r="PRI1" s="603"/>
      <c r="PRJ1" s="603"/>
      <c r="PRK1" s="603"/>
      <c r="PRL1" s="603"/>
      <c r="PRM1" s="603"/>
      <c r="PRN1" s="603"/>
      <c r="PRO1" s="603"/>
      <c r="PRP1" s="603"/>
      <c r="PRQ1" s="603"/>
      <c r="PRR1" s="603"/>
      <c r="PRS1" s="603"/>
      <c r="PRT1" s="603"/>
      <c r="PRU1" s="603"/>
      <c r="PRV1" s="603"/>
      <c r="PRW1" s="603"/>
      <c r="PRX1" s="603"/>
      <c r="PRY1" s="603"/>
      <c r="PRZ1" s="603"/>
      <c r="PSA1" s="603"/>
      <c r="PSB1" s="603"/>
      <c r="PSC1" s="603"/>
      <c r="PSD1" s="603"/>
      <c r="PSE1" s="603"/>
      <c r="PSF1" s="603"/>
      <c r="PSG1" s="603"/>
      <c r="PSH1" s="603"/>
      <c r="PSI1" s="603"/>
      <c r="PSJ1" s="603"/>
      <c r="PSK1" s="603"/>
      <c r="PSL1" s="603"/>
      <c r="PSM1" s="603"/>
      <c r="PSN1" s="603"/>
      <c r="PSO1" s="603"/>
      <c r="PSP1" s="603"/>
      <c r="PSQ1" s="603"/>
      <c r="PSR1" s="603"/>
      <c r="PSS1" s="603"/>
      <c r="PST1" s="603"/>
      <c r="PSU1" s="603"/>
      <c r="PSV1" s="603"/>
      <c r="PSW1" s="603"/>
      <c r="PSX1" s="603"/>
      <c r="PSY1" s="603"/>
      <c r="PSZ1" s="603"/>
      <c r="PTA1" s="603"/>
      <c r="PTB1" s="603"/>
      <c r="PTC1" s="603"/>
      <c r="PTD1" s="603"/>
      <c r="PTE1" s="603"/>
      <c r="PTF1" s="603"/>
      <c r="PTG1" s="603"/>
      <c r="PTH1" s="603"/>
      <c r="PTI1" s="603"/>
      <c r="PTJ1" s="603"/>
      <c r="PTK1" s="603"/>
      <c r="PTL1" s="603"/>
      <c r="PTM1" s="603"/>
      <c r="PTN1" s="603"/>
      <c r="PTO1" s="603"/>
      <c r="PTP1" s="603"/>
      <c r="PTQ1" s="603"/>
      <c r="PTR1" s="603"/>
      <c r="PTS1" s="603"/>
      <c r="PTT1" s="603"/>
      <c r="PTU1" s="603"/>
      <c r="PTV1" s="603"/>
      <c r="PTW1" s="603"/>
      <c r="PTX1" s="603"/>
      <c r="PTY1" s="603"/>
      <c r="PTZ1" s="603"/>
      <c r="PUA1" s="603"/>
      <c r="PUB1" s="603"/>
      <c r="PUC1" s="603"/>
      <c r="PUD1" s="603"/>
      <c r="PUE1" s="603"/>
      <c r="PUF1" s="603"/>
      <c r="PUG1" s="603"/>
      <c r="PUH1" s="603"/>
      <c r="PUI1" s="603"/>
      <c r="PUJ1" s="603"/>
      <c r="PUK1" s="603"/>
      <c r="PUL1" s="603"/>
      <c r="PUM1" s="603"/>
      <c r="PUN1" s="603"/>
      <c r="PUO1" s="603"/>
      <c r="PUP1" s="603"/>
      <c r="PUQ1" s="603"/>
      <c r="PUR1" s="603"/>
      <c r="PUS1" s="603"/>
      <c r="PUT1" s="603"/>
      <c r="PUU1" s="603"/>
      <c r="PUV1" s="603"/>
      <c r="PUW1" s="603"/>
      <c r="PUX1" s="603"/>
      <c r="PUY1" s="603"/>
      <c r="PUZ1" s="603"/>
      <c r="PVA1" s="603"/>
      <c r="PVB1" s="603"/>
      <c r="PVC1" s="603"/>
      <c r="PVD1" s="603"/>
      <c r="PVE1" s="603"/>
      <c r="PVF1" s="603"/>
      <c r="PVG1" s="603"/>
      <c r="PVH1" s="603"/>
      <c r="PVI1" s="603"/>
      <c r="PVJ1" s="603"/>
      <c r="PVK1" s="603"/>
      <c r="PVL1" s="603"/>
      <c r="PVM1" s="603"/>
      <c r="PVN1" s="603"/>
      <c r="PVO1" s="603"/>
      <c r="PVP1" s="603"/>
      <c r="PVQ1" s="603"/>
      <c r="PVR1" s="603"/>
      <c r="PVS1" s="603"/>
      <c r="PVT1" s="603"/>
      <c r="PVU1" s="603"/>
      <c r="PVV1" s="603"/>
      <c r="PVW1" s="603"/>
      <c r="PVX1" s="603"/>
      <c r="PVY1" s="603"/>
      <c r="PVZ1" s="603"/>
      <c r="PWA1" s="603"/>
      <c r="PWB1" s="603"/>
      <c r="PWC1" s="603"/>
      <c r="PWD1" s="603"/>
      <c r="PWE1" s="603"/>
      <c r="PWF1" s="603"/>
      <c r="PWG1" s="603"/>
      <c r="PWH1" s="603"/>
      <c r="PWI1" s="603"/>
      <c r="PWJ1" s="603"/>
      <c r="PWK1" s="603"/>
      <c r="PWL1" s="603"/>
      <c r="PWM1" s="603"/>
      <c r="PWN1" s="603"/>
      <c r="PWO1" s="603"/>
      <c r="PWP1" s="603"/>
      <c r="PWQ1" s="603"/>
      <c r="PWR1" s="603"/>
      <c r="PWS1" s="603"/>
      <c r="PWT1" s="603"/>
      <c r="PWU1" s="603"/>
      <c r="PWV1" s="603"/>
      <c r="PWW1" s="603"/>
      <c r="PWX1" s="603"/>
      <c r="PWY1" s="603"/>
      <c r="PWZ1" s="603"/>
      <c r="PXA1" s="603"/>
      <c r="PXB1" s="603"/>
      <c r="PXC1" s="603"/>
      <c r="PXD1" s="603"/>
      <c r="PXE1" s="603"/>
      <c r="PXF1" s="603"/>
      <c r="PXG1" s="603"/>
      <c r="PXH1" s="603"/>
      <c r="PXI1" s="603"/>
      <c r="PXJ1" s="603"/>
      <c r="PXK1" s="603"/>
      <c r="PXL1" s="603"/>
      <c r="PXM1" s="603"/>
      <c r="PXN1" s="603"/>
      <c r="PXO1" s="603"/>
      <c r="PXP1" s="603"/>
      <c r="PXQ1" s="603"/>
      <c r="PXR1" s="603"/>
      <c r="PXS1" s="603"/>
      <c r="PXT1" s="603"/>
      <c r="PXU1" s="603"/>
      <c r="PXV1" s="603"/>
      <c r="PXW1" s="603"/>
      <c r="PXX1" s="603"/>
      <c r="PXY1" s="603"/>
      <c r="PXZ1" s="603"/>
      <c r="PYA1" s="603"/>
      <c r="PYB1" s="603"/>
      <c r="PYC1" s="603"/>
      <c r="PYD1" s="603"/>
      <c r="PYE1" s="603"/>
      <c r="PYF1" s="603"/>
      <c r="PYG1" s="603"/>
      <c r="PYH1" s="603"/>
      <c r="PYI1" s="603"/>
      <c r="PYJ1" s="603"/>
      <c r="PYK1" s="603"/>
      <c r="PYL1" s="603"/>
      <c r="PYM1" s="603"/>
      <c r="PYN1" s="603"/>
      <c r="PYO1" s="603"/>
      <c r="PYP1" s="603"/>
      <c r="PYQ1" s="603"/>
      <c r="PYR1" s="603"/>
      <c r="PYS1" s="603"/>
      <c r="PYT1" s="603"/>
      <c r="PYU1" s="603"/>
      <c r="PYV1" s="603"/>
      <c r="PYW1" s="603"/>
      <c r="PYX1" s="603"/>
      <c r="PYY1" s="603"/>
      <c r="PYZ1" s="603"/>
      <c r="PZA1" s="603"/>
      <c r="PZB1" s="603"/>
      <c r="PZC1" s="603"/>
      <c r="PZD1" s="603"/>
      <c r="PZE1" s="603"/>
      <c r="PZF1" s="603"/>
      <c r="PZG1" s="603"/>
      <c r="PZH1" s="603"/>
      <c r="PZI1" s="603"/>
      <c r="PZJ1" s="603"/>
      <c r="PZK1" s="603"/>
      <c r="PZL1" s="603"/>
      <c r="PZM1" s="603"/>
      <c r="PZN1" s="603"/>
      <c r="PZO1" s="603"/>
      <c r="PZP1" s="603"/>
      <c r="PZQ1" s="603"/>
      <c r="PZR1" s="603"/>
      <c r="PZS1" s="603"/>
      <c r="PZT1" s="603"/>
      <c r="PZU1" s="603"/>
      <c r="PZV1" s="603"/>
      <c r="PZW1" s="603"/>
      <c r="PZX1" s="603"/>
      <c r="PZY1" s="603"/>
      <c r="PZZ1" s="603"/>
      <c r="QAA1" s="603"/>
      <c r="QAB1" s="603"/>
      <c r="QAC1" s="603"/>
      <c r="QAD1" s="603"/>
      <c r="QAE1" s="603"/>
      <c r="QAF1" s="603"/>
      <c r="QAG1" s="603"/>
      <c r="QAH1" s="603"/>
      <c r="QAI1" s="603"/>
      <c r="QAJ1" s="603"/>
      <c r="QAK1" s="603"/>
      <c r="QAL1" s="603"/>
      <c r="QAM1" s="603"/>
      <c r="QAN1" s="603"/>
      <c r="QAO1" s="603"/>
      <c r="QAP1" s="603"/>
      <c r="QAQ1" s="603"/>
      <c r="QAR1" s="603"/>
      <c r="QAS1" s="603"/>
      <c r="QAT1" s="603"/>
      <c r="QAU1" s="603"/>
      <c r="QAV1" s="603"/>
      <c r="QAW1" s="603"/>
      <c r="QAX1" s="603"/>
      <c r="QAY1" s="603"/>
      <c r="QAZ1" s="603"/>
      <c r="QBA1" s="603"/>
      <c r="QBB1" s="603"/>
      <c r="QBC1" s="603"/>
      <c r="QBD1" s="603"/>
      <c r="QBE1" s="603"/>
      <c r="QBF1" s="603"/>
      <c r="QBG1" s="603"/>
      <c r="QBH1" s="603"/>
      <c r="QBI1" s="603"/>
      <c r="QBJ1" s="603"/>
      <c r="QBK1" s="603"/>
      <c r="QBL1" s="603"/>
      <c r="QBM1" s="603"/>
      <c r="QBN1" s="603"/>
      <c r="QBO1" s="603"/>
      <c r="QBP1" s="603"/>
      <c r="QBQ1" s="603"/>
      <c r="QBR1" s="603"/>
      <c r="QBS1" s="603"/>
      <c r="QBT1" s="603"/>
      <c r="QBU1" s="603"/>
      <c r="QBV1" s="603"/>
      <c r="QBW1" s="603"/>
      <c r="QBX1" s="603"/>
      <c r="QBY1" s="603"/>
      <c r="QBZ1" s="603"/>
      <c r="QCA1" s="603"/>
      <c r="QCB1" s="603"/>
      <c r="QCC1" s="603"/>
      <c r="QCD1" s="603"/>
      <c r="QCE1" s="603"/>
      <c r="QCF1" s="603"/>
      <c r="QCG1" s="603"/>
      <c r="QCH1" s="603"/>
      <c r="QCI1" s="603"/>
      <c r="QCJ1" s="603"/>
      <c r="QCK1" s="603"/>
      <c r="QCL1" s="603"/>
      <c r="QCM1" s="603"/>
      <c r="QCN1" s="603"/>
      <c r="QCO1" s="603"/>
      <c r="QCP1" s="603"/>
      <c r="QCQ1" s="603"/>
      <c r="QCR1" s="603"/>
      <c r="QCS1" s="603"/>
      <c r="QCT1" s="603"/>
      <c r="QCU1" s="603"/>
      <c r="QCV1" s="603"/>
      <c r="QCW1" s="603"/>
      <c r="QCX1" s="603"/>
      <c r="QCY1" s="603"/>
      <c r="QCZ1" s="603"/>
      <c r="QDA1" s="603"/>
      <c r="QDB1" s="603"/>
      <c r="QDC1" s="603"/>
      <c r="QDD1" s="603"/>
      <c r="QDE1" s="603"/>
      <c r="QDF1" s="603"/>
      <c r="QDG1" s="603"/>
      <c r="QDH1" s="603"/>
      <c r="QDI1" s="603"/>
      <c r="QDJ1" s="603"/>
      <c r="QDK1" s="603"/>
      <c r="QDL1" s="603"/>
      <c r="QDM1" s="603"/>
      <c r="QDN1" s="603"/>
      <c r="QDO1" s="603"/>
      <c r="QDP1" s="603"/>
      <c r="QDQ1" s="603"/>
      <c r="QDR1" s="603"/>
      <c r="QDS1" s="603"/>
      <c r="QDT1" s="603"/>
      <c r="QDU1" s="603"/>
      <c r="QDV1" s="603"/>
      <c r="QDW1" s="603"/>
      <c r="QDX1" s="603"/>
      <c r="QDY1" s="603"/>
      <c r="QDZ1" s="603"/>
      <c r="QEA1" s="603"/>
      <c r="QEB1" s="603"/>
      <c r="QEC1" s="603"/>
      <c r="QED1" s="603"/>
      <c r="QEE1" s="603"/>
      <c r="QEF1" s="603"/>
      <c r="QEG1" s="603"/>
      <c r="QEH1" s="603"/>
      <c r="QEI1" s="603"/>
      <c r="QEJ1" s="603"/>
      <c r="QEK1" s="603"/>
      <c r="QEL1" s="603"/>
      <c r="QEM1" s="603"/>
      <c r="QEN1" s="603"/>
      <c r="QEO1" s="603"/>
      <c r="QEP1" s="603"/>
      <c r="QEQ1" s="603"/>
      <c r="QER1" s="603"/>
      <c r="QES1" s="603"/>
      <c r="QET1" s="603"/>
      <c r="QEU1" s="603"/>
      <c r="QEV1" s="603"/>
      <c r="QEW1" s="603"/>
      <c r="QEX1" s="603"/>
      <c r="QEY1" s="603"/>
      <c r="QEZ1" s="603"/>
      <c r="QFA1" s="603"/>
      <c r="QFB1" s="603"/>
      <c r="QFC1" s="603"/>
      <c r="QFD1" s="603"/>
      <c r="QFE1" s="603"/>
      <c r="QFF1" s="603"/>
      <c r="QFG1" s="603"/>
      <c r="QFH1" s="603"/>
      <c r="QFI1" s="603"/>
      <c r="QFJ1" s="603"/>
      <c r="QFK1" s="603"/>
      <c r="QFL1" s="603"/>
      <c r="QFM1" s="603"/>
      <c r="QFN1" s="603"/>
      <c r="QFO1" s="603"/>
      <c r="QFP1" s="603"/>
      <c r="QFQ1" s="603"/>
      <c r="QFR1" s="603"/>
      <c r="QFS1" s="603"/>
      <c r="QFT1" s="603"/>
      <c r="QFU1" s="603"/>
      <c r="QFV1" s="603"/>
      <c r="QFW1" s="603"/>
      <c r="QFX1" s="603"/>
      <c r="QFY1" s="603"/>
      <c r="QFZ1" s="603"/>
      <c r="QGA1" s="603"/>
      <c r="QGB1" s="603"/>
      <c r="QGC1" s="603"/>
      <c r="QGD1" s="603"/>
      <c r="QGE1" s="603"/>
      <c r="QGF1" s="603"/>
      <c r="QGG1" s="603"/>
      <c r="QGH1" s="603"/>
      <c r="QGI1" s="603"/>
      <c r="QGJ1" s="603"/>
      <c r="QGK1" s="603"/>
      <c r="QGL1" s="603"/>
      <c r="QGM1" s="603"/>
      <c r="QGN1" s="603"/>
      <c r="QGO1" s="603"/>
      <c r="QGP1" s="603"/>
      <c r="QGQ1" s="603"/>
      <c r="QGR1" s="603"/>
      <c r="QGS1" s="603"/>
      <c r="QGT1" s="603"/>
      <c r="QGU1" s="603"/>
      <c r="QGV1" s="603"/>
      <c r="QGW1" s="603"/>
      <c r="QGX1" s="603"/>
      <c r="QGY1" s="603"/>
      <c r="QGZ1" s="603"/>
      <c r="QHA1" s="603"/>
      <c r="QHB1" s="603"/>
      <c r="QHC1" s="603"/>
      <c r="QHD1" s="603"/>
      <c r="QHE1" s="603"/>
      <c r="QHF1" s="603"/>
      <c r="QHG1" s="603"/>
      <c r="QHH1" s="603"/>
      <c r="QHI1" s="603"/>
      <c r="QHJ1" s="603"/>
      <c r="QHK1" s="603"/>
      <c r="QHL1" s="603"/>
      <c r="QHM1" s="603"/>
      <c r="QHN1" s="603"/>
      <c r="QHO1" s="603"/>
      <c r="QHP1" s="603"/>
      <c r="QHQ1" s="603"/>
      <c r="QHR1" s="603"/>
      <c r="QHS1" s="603"/>
      <c r="QHT1" s="603"/>
      <c r="QHU1" s="603"/>
      <c r="QHV1" s="603"/>
      <c r="QHW1" s="603"/>
      <c r="QHX1" s="603"/>
      <c r="QHY1" s="603"/>
      <c r="QHZ1" s="603"/>
      <c r="QIA1" s="603"/>
      <c r="QIB1" s="603"/>
      <c r="QIC1" s="603"/>
      <c r="QID1" s="603"/>
      <c r="QIE1" s="603"/>
      <c r="QIF1" s="603"/>
      <c r="QIG1" s="603"/>
      <c r="QIH1" s="603"/>
      <c r="QII1" s="603"/>
      <c r="QIJ1" s="603"/>
      <c r="QIK1" s="603"/>
      <c r="QIL1" s="603"/>
      <c r="QIM1" s="603"/>
      <c r="QIN1" s="603"/>
      <c r="QIO1" s="603"/>
      <c r="QIP1" s="603"/>
      <c r="QIQ1" s="603"/>
      <c r="QIR1" s="603"/>
      <c r="QIS1" s="603"/>
      <c r="QIT1" s="603"/>
      <c r="QIU1" s="603"/>
      <c r="QIV1" s="603"/>
      <c r="QIW1" s="603"/>
      <c r="QIX1" s="603"/>
      <c r="QIY1" s="603"/>
      <c r="QIZ1" s="603"/>
      <c r="QJA1" s="603"/>
      <c r="QJB1" s="603"/>
      <c r="QJC1" s="603"/>
      <c r="QJD1" s="603"/>
      <c r="QJE1" s="603"/>
      <c r="QJF1" s="603"/>
      <c r="QJG1" s="603"/>
      <c r="QJH1" s="603"/>
      <c r="QJI1" s="603"/>
      <c r="QJJ1" s="603"/>
      <c r="QJK1" s="603"/>
      <c r="QJL1" s="603"/>
      <c r="QJM1" s="603"/>
      <c r="QJN1" s="603"/>
      <c r="QJO1" s="603"/>
      <c r="QJP1" s="603"/>
      <c r="QJQ1" s="603"/>
      <c r="QJR1" s="603"/>
      <c r="QJS1" s="603"/>
      <c r="QJT1" s="603"/>
      <c r="QJU1" s="603"/>
      <c r="QJV1" s="603"/>
      <c r="QJW1" s="603"/>
      <c r="QJX1" s="603"/>
      <c r="QJY1" s="603"/>
      <c r="QJZ1" s="603"/>
      <c r="QKA1" s="603"/>
      <c r="QKB1" s="603"/>
      <c r="QKC1" s="603"/>
      <c r="QKD1" s="603"/>
      <c r="QKE1" s="603"/>
      <c r="QKF1" s="603"/>
      <c r="QKG1" s="603"/>
      <c r="QKH1" s="603"/>
      <c r="QKI1" s="603"/>
      <c r="QKJ1" s="603"/>
      <c r="QKK1" s="603"/>
      <c r="QKL1" s="603"/>
      <c r="QKM1" s="603"/>
      <c r="QKN1" s="603"/>
      <c r="QKO1" s="603"/>
      <c r="QKP1" s="603"/>
      <c r="QKQ1" s="603"/>
      <c r="QKR1" s="603"/>
      <c r="QKS1" s="603"/>
      <c r="QKT1" s="603"/>
      <c r="QKU1" s="603"/>
      <c r="QKV1" s="603"/>
      <c r="QKW1" s="603"/>
      <c r="QKX1" s="603"/>
      <c r="QKY1" s="603"/>
      <c r="QKZ1" s="603"/>
      <c r="QLA1" s="603"/>
      <c r="QLB1" s="603"/>
      <c r="QLC1" s="603"/>
      <c r="QLD1" s="603"/>
      <c r="QLE1" s="603"/>
      <c r="QLF1" s="603"/>
      <c r="QLG1" s="603"/>
      <c r="QLH1" s="603"/>
      <c r="QLI1" s="603"/>
      <c r="QLJ1" s="603"/>
      <c r="QLK1" s="603"/>
      <c r="QLL1" s="603"/>
      <c r="QLM1" s="603"/>
      <c r="QLN1" s="603"/>
      <c r="QLO1" s="603"/>
      <c r="QLP1" s="603"/>
      <c r="QLQ1" s="603"/>
      <c r="QLR1" s="603"/>
      <c r="QLS1" s="603"/>
      <c r="QLT1" s="603"/>
      <c r="QLU1" s="603"/>
      <c r="QLV1" s="603"/>
      <c r="QLW1" s="603"/>
      <c r="QLX1" s="603"/>
      <c r="QLY1" s="603"/>
      <c r="QLZ1" s="603"/>
      <c r="QMA1" s="603"/>
      <c r="QMB1" s="603"/>
      <c r="QMC1" s="603"/>
      <c r="QMD1" s="603"/>
      <c r="QME1" s="603"/>
      <c r="QMF1" s="603"/>
      <c r="QMG1" s="603"/>
      <c r="QMH1" s="603"/>
      <c r="QMI1" s="603"/>
      <c r="QMJ1" s="603"/>
      <c r="QMK1" s="603"/>
      <c r="QML1" s="603"/>
      <c r="QMM1" s="603"/>
      <c r="QMN1" s="603"/>
      <c r="QMO1" s="603"/>
      <c r="QMP1" s="603"/>
      <c r="QMQ1" s="603"/>
      <c r="QMR1" s="603"/>
      <c r="QMS1" s="603"/>
      <c r="QMT1" s="603"/>
      <c r="QMU1" s="603"/>
      <c r="QMV1" s="603"/>
      <c r="QMW1" s="603"/>
      <c r="QMX1" s="603"/>
      <c r="QMY1" s="603"/>
      <c r="QMZ1" s="603"/>
      <c r="QNA1" s="603"/>
      <c r="QNB1" s="603"/>
      <c r="QNC1" s="603"/>
      <c r="QND1" s="603"/>
      <c r="QNE1" s="603"/>
      <c r="QNF1" s="603"/>
      <c r="QNG1" s="603"/>
      <c r="QNH1" s="603"/>
      <c r="QNI1" s="603"/>
      <c r="QNJ1" s="603"/>
      <c r="QNK1" s="603"/>
      <c r="QNL1" s="603"/>
      <c r="QNM1" s="603"/>
      <c r="QNN1" s="603"/>
      <c r="QNO1" s="603"/>
      <c r="QNP1" s="603"/>
      <c r="QNQ1" s="603"/>
      <c r="QNR1" s="603"/>
      <c r="QNS1" s="603"/>
      <c r="QNT1" s="603"/>
      <c r="QNU1" s="603"/>
      <c r="QNV1" s="603"/>
      <c r="QNW1" s="603"/>
      <c r="QNX1" s="603"/>
      <c r="QNY1" s="603"/>
      <c r="QNZ1" s="603"/>
      <c r="QOA1" s="603"/>
      <c r="QOB1" s="603"/>
      <c r="QOC1" s="603"/>
      <c r="QOD1" s="603"/>
      <c r="QOE1" s="603"/>
      <c r="QOF1" s="603"/>
      <c r="QOG1" s="603"/>
      <c r="QOH1" s="603"/>
      <c r="QOI1" s="603"/>
      <c r="QOJ1" s="603"/>
      <c r="QOK1" s="603"/>
      <c r="QOL1" s="603"/>
      <c r="QOM1" s="603"/>
      <c r="QON1" s="603"/>
      <c r="QOO1" s="603"/>
      <c r="QOP1" s="603"/>
      <c r="QOQ1" s="603"/>
      <c r="QOR1" s="603"/>
      <c r="QOS1" s="603"/>
      <c r="QOT1" s="603"/>
      <c r="QOU1" s="603"/>
      <c r="QOV1" s="603"/>
      <c r="QOW1" s="603"/>
      <c r="QOX1" s="603"/>
      <c r="QOY1" s="603"/>
      <c r="QOZ1" s="603"/>
      <c r="QPA1" s="603"/>
      <c r="QPB1" s="603"/>
      <c r="QPC1" s="603"/>
      <c r="QPD1" s="603"/>
      <c r="QPE1" s="603"/>
      <c r="QPF1" s="603"/>
      <c r="QPG1" s="603"/>
      <c r="QPH1" s="603"/>
      <c r="QPI1" s="603"/>
      <c r="QPJ1" s="603"/>
      <c r="QPK1" s="603"/>
      <c r="QPL1" s="603"/>
      <c r="QPM1" s="603"/>
      <c r="QPN1" s="603"/>
      <c r="QPO1" s="603"/>
      <c r="QPP1" s="603"/>
      <c r="QPQ1" s="603"/>
      <c r="QPR1" s="603"/>
      <c r="QPS1" s="603"/>
      <c r="QPT1" s="603"/>
      <c r="QPU1" s="603"/>
      <c r="QPV1" s="603"/>
      <c r="QPW1" s="603"/>
      <c r="QPX1" s="603"/>
      <c r="QPY1" s="603"/>
      <c r="QPZ1" s="603"/>
      <c r="QQA1" s="603"/>
      <c r="QQB1" s="603"/>
      <c r="QQC1" s="603"/>
      <c r="QQD1" s="603"/>
      <c r="QQE1" s="603"/>
      <c r="QQF1" s="603"/>
      <c r="QQG1" s="603"/>
      <c r="QQH1" s="603"/>
      <c r="QQI1" s="603"/>
      <c r="QQJ1" s="603"/>
      <c r="QQK1" s="603"/>
      <c r="QQL1" s="603"/>
      <c r="QQM1" s="603"/>
      <c r="QQN1" s="603"/>
      <c r="QQO1" s="603"/>
      <c r="QQP1" s="603"/>
      <c r="QQQ1" s="603"/>
      <c r="QQR1" s="603"/>
      <c r="QQS1" s="603"/>
      <c r="QQT1" s="603"/>
      <c r="QQU1" s="603"/>
      <c r="QQV1" s="603"/>
      <c r="QQW1" s="603"/>
      <c r="QQX1" s="603"/>
      <c r="QQY1" s="603"/>
      <c r="QQZ1" s="603"/>
      <c r="QRA1" s="603"/>
      <c r="QRB1" s="603"/>
      <c r="QRC1" s="603"/>
      <c r="QRD1" s="603"/>
      <c r="QRE1" s="603"/>
      <c r="QRF1" s="603"/>
      <c r="QRG1" s="603"/>
      <c r="QRH1" s="603"/>
      <c r="QRI1" s="603"/>
      <c r="QRJ1" s="603"/>
      <c r="QRK1" s="603"/>
      <c r="QRL1" s="603"/>
      <c r="QRM1" s="603"/>
      <c r="QRN1" s="603"/>
      <c r="QRO1" s="603"/>
      <c r="QRP1" s="603"/>
      <c r="QRQ1" s="603"/>
      <c r="QRR1" s="603"/>
      <c r="QRS1" s="603"/>
      <c r="QRT1" s="603"/>
      <c r="QRU1" s="603"/>
      <c r="QRV1" s="603"/>
      <c r="QRW1" s="603"/>
      <c r="QRX1" s="603"/>
      <c r="QRY1" s="603"/>
      <c r="QRZ1" s="603"/>
      <c r="QSA1" s="603"/>
      <c r="QSB1" s="603"/>
      <c r="QSC1" s="603"/>
      <c r="QSD1" s="603"/>
      <c r="QSE1" s="603"/>
      <c r="QSF1" s="603"/>
      <c r="QSG1" s="603"/>
      <c r="QSH1" s="603"/>
      <c r="QSI1" s="603"/>
      <c r="QSJ1" s="603"/>
      <c r="QSK1" s="603"/>
      <c r="QSL1" s="603"/>
      <c r="QSM1" s="603"/>
      <c r="QSN1" s="603"/>
      <c r="QSO1" s="603"/>
      <c r="QSP1" s="603"/>
      <c r="QSQ1" s="603"/>
      <c r="QSR1" s="603"/>
      <c r="QSS1" s="603"/>
      <c r="QST1" s="603"/>
      <c r="QSU1" s="603"/>
      <c r="QSV1" s="603"/>
      <c r="QSW1" s="603"/>
      <c r="QSX1" s="603"/>
      <c r="QSY1" s="603"/>
      <c r="QSZ1" s="603"/>
      <c r="QTA1" s="603"/>
      <c r="QTB1" s="603"/>
      <c r="QTC1" s="603"/>
      <c r="QTD1" s="603"/>
      <c r="QTE1" s="603"/>
      <c r="QTF1" s="603"/>
      <c r="QTG1" s="603"/>
      <c r="QTH1" s="603"/>
      <c r="QTI1" s="603"/>
      <c r="QTJ1" s="603"/>
      <c r="QTK1" s="603"/>
      <c r="QTL1" s="603"/>
      <c r="QTM1" s="603"/>
      <c r="QTN1" s="603"/>
      <c r="QTO1" s="603"/>
      <c r="QTP1" s="603"/>
      <c r="QTQ1" s="603"/>
      <c r="QTR1" s="603"/>
      <c r="QTS1" s="603"/>
      <c r="QTT1" s="603"/>
      <c r="QTU1" s="603"/>
      <c r="QTV1" s="603"/>
      <c r="QTW1" s="603"/>
      <c r="QTX1" s="603"/>
      <c r="QTY1" s="603"/>
      <c r="QTZ1" s="603"/>
      <c r="QUA1" s="603"/>
      <c r="QUB1" s="603"/>
      <c r="QUC1" s="603"/>
      <c r="QUD1" s="603"/>
      <c r="QUE1" s="603"/>
      <c r="QUF1" s="603"/>
      <c r="QUG1" s="603"/>
      <c r="QUH1" s="603"/>
      <c r="QUI1" s="603"/>
      <c r="QUJ1" s="603"/>
      <c r="QUK1" s="603"/>
      <c r="QUL1" s="603"/>
      <c r="QUM1" s="603"/>
      <c r="QUN1" s="603"/>
      <c r="QUO1" s="603"/>
      <c r="QUP1" s="603"/>
      <c r="QUQ1" s="603"/>
      <c r="QUR1" s="603"/>
      <c r="QUS1" s="603"/>
      <c r="QUT1" s="603"/>
      <c r="QUU1" s="603"/>
      <c r="QUV1" s="603"/>
      <c r="QUW1" s="603"/>
      <c r="QUX1" s="603"/>
      <c r="QUY1" s="603"/>
      <c r="QUZ1" s="603"/>
      <c r="QVA1" s="603"/>
      <c r="QVB1" s="603"/>
      <c r="QVC1" s="603"/>
      <c r="QVD1" s="603"/>
      <c r="QVE1" s="603"/>
      <c r="QVF1" s="603"/>
      <c r="QVG1" s="603"/>
      <c r="QVH1" s="603"/>
      <c r="QVI1" s="603"/>
      <c r="QVJ1" s="603"/>
      <c r="QVK1" s="603"/>
      <c r="QVL1" s="603"/>
      <c r="QVM1" s="603"/>
      <c r="QVN1" s="603"/>
      <c r="QVO1" s="603"/>
      <c r="QVP1" s="603"/>
      <c r="QVQ1" s="603"/>
      <c r="QVR1" s="603"/>
      <c r="QVS1" s="603"/>
      <c r="QVT1" s="603"/>
      <c r="QVU1" s="603"/>
      <c r="QVV1" s="603"/>
      <c r="QVW1" s="603"/>
      <c r="QVX1" s="603"/>
      <c r="QVY1" s="603"/>
      <c r="QVZ1" s="603"/>
      <c r="QWA1" s="603"/>
      <c r="QWB1" s="603"/>
      <c r="QWC1" s="603"/>
      <c r="QWD1" s="603"/>
      <c r="QWE1" s="603"/>
      <c r="QWF1" s="603"/>
      <c r="QWG1" s="603"/>
      <c r="QWH1" s="603"/>
      <c r="QWI1" s="603"/>
      <c r="QWJ1" s="603"/>
      <c r="QWK1" s="603"/>
      <c r="QWL1" s="603"/>
      <c r="QWM1" s="603"/>
      <c r="QWN1" s="603"/>
      <c r="QWO1" s="603"/>
      <c r="QWP1" s="603"/>
      <c r="QWQ1" s="603"/>
      <c r="QWR1" s="603"/>
      <c r="QWS1" s="603"/>
      <c r="QWT1" s="603"/>
      <c r="QWU1" s="603"/>
      <c r="QWV1" s="603"/>
      <c r="QWW1" s="603"/>
      <c r="QWX1" s="603"/>
      <c r="QWY1" s="603"/>
      <c r="QWZ1" s="603"/>
      <c r="QXA1" s="603"/>
      <c r="QXB1" s="603"/>
      <c r="QXC1" s="603"/>
      <c r="QXD1" s="603"/>
      <c r="QXE1" s="603"/>
      <c r="QXF1" s="603"/>
      <c r="QXG1" s="603"/>
      <c r="QXH1" s="603"/>
      <c r="QXI1" s="603"/>
      <c r="QXJ1" s="603"/>
      <c r="QXK1" s="603"/>
      <c r="QXL1" s="603"/>
      <c r="QXM1" s="603"/>
      <c r="QXN1" s="603"/>
      <c r="QXO1" s="603"/>
      <c r="QXP1" s="603"/>
      <c r="QXQ1" s="603"/>
      <c r="QXR1" s="603"/>
      <c r="QXS1" s="603"/>
      <c r="QXT1" s="603"/>
      <c r="QXU1" s="603"/>
      <c r="QXV1" s="603"/>
      <c r="QXW1" s="603"/>
      <c r="QXX1" s="603"/>
      <c r="QXY1" s="603"/>
      <c r="QXZ1" s="603"/>
      <c r="QYA1" s="603"/>
      <c r="QYB1" s="603"/>
      <c r="QYC1" s="603"/>
      <c r="QYD1" s="603"/>
      <c r="QYE1" s="603"/>
      <c r="QYF1" s="603"/>
      <c r="QYG1" s="603"/>
      <c r="QYH1" s="603"/>
      <c r="QYI1" s="603"/>
      <c r="QYJ1" s="603"/>
      <c r="QYK1" s="603"/>
      <c r="QYL1" s="603"/>
      <c r="QYM1" s="603"/>
      <c r="QYN1" s="603"/>
      <c r="QYO1" s="603"/>
      <c r="QYP1" s="603"/>
      <c r="QYQ1" s="603"/>
      <c r="QYR1" s="603"/>
      <c r="QYS1" s="603"/>
      <c r="QYT1" s="603"/>
      <c r="QYU1" s="603"/>
      <c r="QYV1" s="603"/>
      <c r="QYW1" s="603"/>
      <c r="QYX1" s="603"/>
      <c r="QYY1" s="603"/>
      <c r="QYZ1" s="603"/>
      <c r="QZA1" s="603"/>
      <c r="QZB1" s="603"/>
      <c r="QZC1" s="603"/>
      <c r="QZD1" s="603"/>
      <c r="QZE1" s="603"/>
      <c r="QZF1" s="603"/>
      <c r="QZG1" s="603"/>
      <c r="QZH1" s="603"/>
      <c r="QZI1" s="603"/>
      <c r="QZJ1" s="603"/>
      <c r="QZK1" s="603"/>
      <c r="QZL1" s="603"/>
      <c r="QZM1" s="603"/>
      <c r="QZN1" s="603"/>
      <c r="QZO1" s="603"/>
      <c r="QZP1" s="603"/>
      <c r="QZQ1" s="603"/>
      <c r="QZR1" s="603"/>
      <c r="QZS1" s="603"/>
      <c r="QZT1" s="603"/>
      <c r="QZU1" s="603"/>
      <c r="QZV1" s="603"/>
      <c r="QZW1" s="603"/>
      <c r="QZX1" s="603"/>
      <c r="QZY1" s="603"/>
      <c r="QZZ1" s="603"/>
      <c r="RAA1" s="603"/>
      <c r="RAB1" s="603"/>
      <c r="RAC1" s="603"/>
      <c r="RAD1" s="603"/>
      <c r="RAE1" s="603"/>
      <c r="RAF1" s="603"/>
      <c r="RAG1" s="603"/>
      <c r="RAH1" s="603"/>
      <c r="RAI1" s="603"/>
      <c r="RAJ1" s="603"/>
      <c r="RAK1" s="603"/>
      <c r="RAL1" s="603"/>
      <c r="RAM1" s="603"/>
      <c r="RAN1" s="603"/>
      <c r="RAO1" s="603"/>
      <c r="RAP1" s="603"/>
      <c r="RAQ1" s="603"/>
      <c r="RAR1" s="603"/>
      <c r="RAS1" s="603"/>
      <c r="RAT1" s="603"/>
      <c r="RAU1" s="603"/>
      <c r="RAV1" s="603"/>
      <c r="RAW1" s="603"/>
      <c r="RAX1" s="603"/>
      <c r="RAY1" s="603"/>
      <c r="RAZ1" s="603"/>
      <c r="RBA1" s="603"/>
      <c r="RBB1" s="603"/>
      <c r="RBC1" s="603"/>
      <c r="RBD1" s="603"/>
      <c r="RBE1" s="603"/>
      <c r="RBF1" s="603"/>
      <c r="RBG1" s="603"/>
      <c r="RBH1" s="603"/>
      <c r="RBI1" s="603"/>
      <c r="RBJ1" s="603"/>
      <c r="RBK1" s="603"/>
      <c r="RBL1" s="603"/>
      <c r="RBM1" s="603"/>
      <c r="RBN1" s="603"/>
      <c r="RBO1" s="603"/>
      <c r="RBP1" s="603"/>
      <c r="RBQ1" s="603"/>
      <c r="RBR1" s="603"/>
      <c r="RBS1" s="603"/>
      <c r="RBT1" s="603"/>
      <c r="RBU1" s="603"/>
      <c r="RBV1" s="603"/>
      <c r="RBW1" s="603"/>
      <c r="RBX1" s="603"/>
      <c r="RBY1" s="603"/>
      <c r="RBZ1" s="603"/>
      <c r="RCA1" s="603"/>
      <c r="RCB1" s="603"/>
      <c r="RCC1" s="603"/>
      <c r="RCD1" s="603"/>
      <c r="RCE1" s="603"/>
      <c r="RCF1" s="603"/>
      <c r="RCG1" s="603"/>
      <c r="RCH1" s="603"/>
      <c r="RCI1" s="603"/>
      <c r="RCJ1" s="603"/>
      <c r="RCK1" s="603"/>
      <c r="RCL1" s="603"/>
      <c r="RCM1" s="603"/>
      <c r="RCN1" s="603"/>
      <c r="RCO1" s="603"/>
      <c r="RCP1" s="603"/>
      <c r="RCQ1" s="603"/>
      <c r="RCR1" s="603"/>
      <c r="RCS1" s="603"/>
      <c r="RCT1" s="603"/>
      <c r="RCU1" s="603"/>
      <c r="RCV1" s="603"/>
      <c r="RCW1" s="603"/>
      <c r="RCX1" s="603"/>
      <c r="RCY1" s="603"/>
      <c r="RCZ1" s="603"/>
      <c r="RDA1" s="603"/>
      <c r="RDB1" s="603"/>
      <c r="RDC1" s="603"/>
      <c r="RDD1" s="603"/>
      <c r="RDE1" s="603"/>
      <c r="RDF1" s="603"/>
      <c r="RDG1" s="603"/>
      <c r="RDH1" s="603"/>
      <c r="RDI1" s="603"/>
      <c r="RDJ1" s="603"/>
      <c r="RDK1" s="603"/>
      <c r="RDL1" s="603"/>
      <c r="RDM1" s="603"/>
      <c r="RDN1" s="603"/>
      <c r="RDO1" s="603"/>
      <c r="RDP1" s="603"/>
      <c r="RDQ1" s="603"/>
      <c r="RDR1" s="603"/>
      <c r="RDS1" s="603"/>
      <c r="RDT1" s="603"/>
      <c r="RDU1" s="603"/>
      <c r="RDV1" s="603"/>
      <c r="RDW1" s="603"/>
      <c r="RDX1" s="603"/>
      <c r="RDY1" s="603"/>
      <c r="RDZ1" s="603"/>
      <c r="REA1" s="603"/>
      <c r="REB1" s="603"/>
      <c r="REC1" s="603"/>
      <c r="RED1" s="603"/>
      <c r="REE1" s="603"/>
      <c r="REF1" s="603"/>
      <c r="REG1" s="603"/>
      <c r="REH1" s="603"/>
      <c r="REI1" s="603"/>
      <c r="REJ1" s="603"/>
      <c r="REK1" s="603"/>
      <c r="REL1" s="603"/>
      <c r="REM1" s="603"/>
      <c r="REN1" s="603"/>
      <c r="REO1" s="603"/>
      <c r="REP1" s="603"/>
      <c r="REQ1" s="603"/>
      <c r="RER1" s="603"/>
      <c r="RES1" s="603"/>
      <c r="RET1" s="603"/>
      <c r="REU1" s="603"/>
      <c r="REV1" s="603"/>
      <c r="REW1" s="603"/>
      <c r="REX1" s="603"/>
      <c r="REY1" s="603"/>
      <c r="REZ1" s="603"/>
      <c r="RFA1" s="603"/>
      <c r="RFB1" s="603"/>
      <c r="RFC1" s="603"/>
      <c r="RFD1" s="603"/>
      <c r="RFE1" s="603"/>
      <c r="RFF1" s="603"/>
      <c r="RFG1" s="603"/>
      <c r="RFH1" s="603"/>
      <c r="RFI1" s="603"/>
      <c r="RFJ1" s="603"/>
      <c r="RFK1" s="603"/>
      <c r="RFL1" s="603"/>
      <c r="RFM1" s="603"/>
      <c r="RFN1" s="603"/>
      <c r="RFO1" s="603"/>
      <c r="RFP1" s="603"/>
      <c r="RFQ1" s="603"/>
      <c r="RFR1" s="603"/>
      <c r="RFS1" s="603"/>
      <c r="RFT1" s="603"/>
      <c r="RFU1" s="603"/>
      <c r="RFV1" s="603"/>
      <c r="RFW1" s="603"/>
      <c r="RFX1" s="603"/>
      <c r="RFY1" s="603"/>
      <c r="RFZ1" s="603"/>
      <c r="RGA1" s="603"/>
      <c r="RGB1" s="603"/>
      <c r="RGC1" s="603"/>
      <c r="RGD1" s="603"/>
      <c r="RGE1" s="603"/>
      <c r="RGF1" s="603"/>
      <c r="RGG1" s="603"/>
      <c r="RGH1" s="603"/>
      <c r="RGI1" s="603"/>
      <c r="RGJ1" s="603"/>
      <c r="RGK1" s="603"/>
      <c r="RGL1" s="603"/>
      <c r="RGM1" s="603"/>
      <c r="RGN1" s="603"/>
      <c r="RGO1" s="603"/>
      <c r="RGP1" s="603"/>
      <c r="RGQ1" s="603"/>
      <c r="RGR1" s="603"/>
      <c r="RGS1" s="603"/>
      <c r="RGT1" s="603"/>
      <c r="RGU1" s="603"/>
      <c r="RGV1" s="603"/>
      <c r="RGW1" s="603"/>
      <c r="RGX1" s="603"/>
      <c r="RGY1" s="603"/>
      <c r="RGZ1" s="603"/>
      <c r="RHA1" s="603"/>
      <c r="RHB1" s="603"/>
      <c r="RHC1" s="603"/>
      <c r="RHD1" s="603"/>
      <c r="RHE1" s="603"/>
      <c r="RHF1" s="603"/>
      <c r="RHG1" s="603"/>
      <c r="RHH1" s="603"/>
      <c r="RHI1" s="603"/>
      <c r="RHJ1" s="603"/>
      <c r="RHK1" s="603"/>
      <c r="RHL1" s="603"/>
      <c r="RHM1" s="603"/>
      <c r="RHN1" s="603"/>
      <c r="RHO1" s="603"/>
      <c r="RHP1" s="603"/>
      <c r="RHQ1" s="603"/>
      <c r="RHR1" s="603"/>
      <c r="RHS1" s="603"/>
      <c r="RHT1" s="603"/>
      <c r="RHU1" s="603"/>
      <c r="RHV1" s="603"/>
      <c r="RHW1" s="603"/>
      <c r="RHX1" s="603"/>
      <c r="RHY1" s="603"/>
      <c r="RHZ1" s="603"/>
      <c r="RIA1" s="603"/>
      <c r="RIB1" s="603"/>
      <c r="RIC1" s="603"/>
      <c r="RID1" s="603"/>
      <c r="RIE1" s="603"/>
      <c r="RIF1" s="603"/>
      <c r="RIG1" s="603"/>
      <c r="RIH1" s="603"/>
      <c r="RII1" s="603"/>
      <c r="RIJ1" s="603"/>
      <c r="RIK1" s="603"/>
      <c r="RIL1" s="603"/>
      <c r="RIM1" s="603"/>
      <c r="RIN1" s="603"/>
      <c r="RIO1" s="603"/>
      <c r="RIP1" s="603"/>
      <c r="RIQ1" s="603"/>
      <c r="RIR1" s="603"/>
      <c r="RIS1" s="603"/>
      <c r="RIT1" s="603"/>
      <c r="RIU1" s="603"/>
      <c r="RIV1" s="603"/>
      <c r="RIW1" s="603"/>
      <c r="RIX1" s="603"/>
      <c r="RIY1" s="603"/>
      <c r="RIZ1" s="603"/>
      <c r="RJA1" s="603"/>
      <c r="RJB1" s="603"/>
      <c r="RJC1" s="603"/>
      <c r="RJD1" s="603"/>
      <c r="RJE1" s="603"/>
      <c r="RJF1" s="603"/>
      <c r="RJG1" s="603"/>
      <c r="RJH1" s="603"/>
      <c r="RJI1" s="603"/>
      <c r="RJJ1" s="603"/>
      <c r="RJK1" s="603"/>
      <c r="RJL1" s="603"/>
      <c r="RJM1" s="603"/>
      <c r="RJN1" s="603"/>
      <c r="RJO1" s="603"/>
      <c r="RJP1" s="603"/>
      <c r="RJQ1" s="603"/>
      <c r="RJR1" s="603"/>
      <c r="RJS1" s="603"/>
      <c r="RJT1" s="603"/>
      <c r="RJU1" s="603"/>
      <c r="RJV1" s="603"/>
      <c r="RJW1" s="603"/>
      <c r="RJX1" s="603"/>
      <c r="RJY1" s="603"/>
      <c r="RJZ1" s="603"/>
      <c r="RKA1" s="603"/>
      <c r="RKB1" s="603"/>
      <c r="RKC1" s="603"/>
      <c r="RKD1" s="603"/>
      <c r="RKE1" s="603"/>
      <c r="RKF1" s="603"/>
      <c r="RKG1" s="603"/>
      <c r="RKH1" s="603"/>
      <c r="RKI1" s="603"/>
      <c r="RKJ1" s="603"/>
      <c r="RKK1" s="603"/>
      <c r="RKL1" s="603"/>
      <c r="RKM1" s="603"/>
      <c r="RKN1" s="603"/>
      <c r="RKO1" s="603"/>
      <c r="RKP1" s="603"/>
      <c r="RKQ1" s="603"/>
      <c r="RKR1" s="603"/>
      <c r="RKS1" s="603"/>
      <c r="RKT1" s="603"/>
      <c r="RKU1" s="603"/>
      <c r="RKV1" s="603"/>
      <c r="RKW1" s="603"/>
      <c r="RKX1" s="603"/>
      <c r="RKY1" s="603"/>
      <c r="RKZ1" s="603"/>
      <c r="RLA1" s="603"/>
      <c r="RLB1" s="603"/>
      <c r="RLC1" s="603"/>
      <c r="RLD1" s="603"/>
      <c r="RLE1" s="603"/>
      <c r="RLF1" s="603"/>
      <c r="RLG1" s="603"/>
      <c r="RLH1" s="603"/>
      <c r="RLI1" s="603"/>
      <c r="RLJ1" s="603"/>
      <c r="RLK1" s="603"/>
      <c r="RLL1" s="603"/>
      <c r="RLM1" s="603"/>
      <c r="RLN1" s="603"/>
      <c r="RLO1" s="603"/>
      <c r="RLP1" s="603"/>
      <c r="RLQ1" s="603"/>
      <c r="RLR1" s="603"/>
      <c r="RLS1" s="603"/>
      <c r="RLT1" s="603"/>
      <c r="RLU1" s="603"/>
      <c r="RLV1" s="603"/>
      <c r="RLW1" s="603"/>
      <c r="RLX1" s="603"/>
      <c r="RLY1" s="603"/>
      <c r="RLZ1" s="603"/>
      <c r="RMA1" s="603"/>
      <c r="RMB1" s="603"/>
      <c r="RMC1" s="603"/>
      <c r="RMD1" s="603"/>
      <c r="RME1" s="603"/>
      <c r="RMF1" s="603"/>
      <c r="RMG1" s="603"/>
      <c r="RMH1" s="603"/>
      <c r="RMI1" s="603"/>
      <c r="RMJ1" s="603"/>
      <c r="RMK1" s="603"/>
      <c r="RML1" s="603"/>
      <c r="RMM1" s="603"/>
      <c r="RMN1" s="603"/>
      <c r="RMO1" s="603"/>
      <c r="RMP1" s="603"/>
      <c r="RMQ1" s="603"/>
      <c r="RMR1" s="603"/>
      <c r="RMS1" s="603"/>
      <c r="RMT1" s="603"/>
      <c r="RMU1" s="603"/>
      <c r="RMV1" s="603"/>
      <c r="RMW1" s="603"/>
      <c r="RMX1" s="603"/>
      <c r="RMY1" s="603"/>
      <c r="RMZ1" s="603"/>
      <c r="RNA1" s="603"/>
      <c r="RNB1" s="603"/>
      <c r="RNC1" s="603"/>
      <c r="RND1" s="603"/>
      <c r="RNE1" s="603"/>
      <c r="RNF1" s="603"/>
      <c r="RNG1" s="603"/>
      <c r="RNH1" s="603"/>
      <c r="RNI1" s="603"/>
      <c r="RNJ1" s="603"/>
      <c r="RNK1" s="603"/>
      <c r="RNL1" s="603"/>
      <c r="RNM1" s="603"/>
      <c r="RNN1" s="603"/>
      <c r="RNO1" s="603"/>
      <c r="RNP1" s="603"/>
      <c r="RNQ1" s="603"/>
      <c r="RNR1" s="603"/>
      <c r="RNS1" s="603"/>
      <c r="RNT1" s="603"/>
      <c r="RNU1" s="603"/>
      <c r="RNV1" s="603"/>
      <c r="RNW1" s="603"/>
      <c r="RNX1" s="603"/>
      <c r="RNY1" s="603"/>
      <c r="RNZ1" s="603"/>
      <c r="ROA1" s="603"/>
      <c r="ROB1" s="603"/>
      <c r="ROC1" s="603"/>
      <c r="ROD1" s="603"/>
      <c r="ROE1" s="603"/>
      <c r="ROF1" s="603"/>
      <c r="ROG1" s="603"/>
      <c r="ROH1" s="603"/>
      <c r="ROI1" s="603"/>
      <c r="ROJ1" s="603"/>
      <c r="ROK1" s="603"/>
      <c r="ROL1" s="603"/>
      <c r="ROM1" s="603"/>
      <c r="RON1" s="603"/>
      <c r="ROO1" s="603"/>
      <c r="ROP1" s="603"/>
      <c r="ROQ1" s="603"/>
      <c r="ROR1" s="603"/>
      <c r="ROS1" s="603"/>
      <c r="ROT1" s="603"/>
      <c r="ROU1" s="603"/>
      <c r="ROV1" s="603"/>
      <c r="ROW1" s="603"/>
      <c r="ROX1" s="603"/>
      <c r="ROY1" s="603"/>
      <c r="ROZ1" s="603"/>
      <c r="RPA1" s="603"/>
      <c r="RPB1" s="603"/>
      <c r="RPC1" s="603"/>
      <c r="RPD1" s="603"/>
      <c r="RPE1" s="603"/>
      <c r="RPF1" s="603"/>
      <c r="RPG1" s="603"/>
      <c r="RPH1" s="603"/>
      <c r="RPI1" s="603"/>
      <c r="RPJ1" s="603"/>
      <c r="RPK1" s="603"/>
      <c r="RPL1" s="603"/>
      <c r="RPM1" s="603"/>
      <c r="RPN1" s="603"/>
      <c r="RPO1" s="603"/>
      <c r="RPP1" s="603"/>
      <c r="RPQ1" s="603"/>
      <c r="RPR1" s="603"/>
      <c r="RPS1" s="603"/>
      <c r="RPT1" s="603"/>
      <c r="RPU1" s="603"/>
      <c r="RPV1" s="603"/>
      <c r="RPW1" s="603"/>
      <c r="RPX1" s="603"/>
      <c r="RPY1" s="603"/>
      <c r="RPZ1" s="603"/>
      <c r="RQA1" s="603"/>
      <c r="RQB1" s="603"/>
      <c r="RQC1" s="603"/>
      <c r="RQD1" s="603"/>
      <c r="RQE1" s="603"/>
      <c r="RQF1" s="603"/>
      <c r="RQG1" s="603"/>
      <c r="RQH1" s="603"/>
      <c r="RQI1" s="603"/>
      <c r="RQJ1" s="603"/>
      <c r="RQK1" s="603"/>
      <c r="RQL1" s="603"/>
      <c r="RQM1" s="603"/>
      <c r="RQN1" s="603"/>
      <c r="RQO1" s="603"/>
      <c r="RQP1" s="603"/>
      <c r="RQQ1" s="603"/>
      <c r="RQR1" s="603"/>
      <c r="RQS1" s="603"/>
      <c r="RQT1" s="603"/>
      <c r="RQU1" s="603"/>
      <c r="RQV1" s="603"/>
      <c r="RQW1" s="603"/>
      <c r="RQX1" s="603"/>
      <c r="RQY1" s="603"/>
      <c r="RQZ1" s="603"/>
      <c r="RRA1" s="603"/>
      <c r="RRB1" s="603"/>
      <c r="RRC1" s="603"/>
      <c r="RRD1" s="603"/>
      <c r="RRE1" s="603"/>
      <c r="RRF1" s="603"/>
      <c r="RRG1" s="603"/>
      <c r="RRH1" s="603"/>
      <c r="RRI1" s="603"/>
      <c r="RRJ1" s="603"/>
      <c r="RRK1" s="603"/>
      <c r="RRL1" s="603"/>
      <c r="RRM1" s="603"/>
      <c r="RRN1" s="603"/>
      <c r="RRO1" s="603"/>
      <c r="RRP1" s="603"/>
      <c r="RRQ1" s="603"/>
      <c r="RRR1" s="603"/>
      <c r="RRS1" s="603"/>
      <c r="RRT1" s="603"/>
      <c r="RRU1" s="603"/>
      <c r="RRV1" s="603"/>
      <c r="RRW1" s="603"/>
      <c r="RRX1" s="603"/>
      <c r="RRY1" s="603"/>
      <c r="RRZ1" s="603"/>
      <c r="RSA1" s="603"/>
      <c r="RSB1" s="603"/>
      <c r="RSC1" s="603"/>
      <c r="RSD1" s="603"/>
      <c r="RSE1" s="603"/>
      <c r="RSF1" s="603"/>
      <c r="RSG1" s="603"/>
      <c r="RSH1" s="603"/>
      <c r="RSI1" s="603"/>
      <c r="RSJ1" s="603"/>
      <c r="RSK1" s="603"/>
      <c r="RSL1" s="603"/>
      <c r="RSM1" s="603"/>
      <c r="RSN1" s="603"/>
      <c r="RSO1" s="603"/>
      <c r="RSP1" s="603"/>
      <c r="RSQ1" s="603"/>
      <c r="RSR1" s="603"/>
      <c r="RSS1" s="603"/>
      <c r="RST1" s="603"/>
      <c r="RSU1" s="603"/>
      <c r="RSV1" s="603"/>
      <c r="RSW1" s="603"/>
      <c r="RSX1" s="603"/>
      <c r="RSY1" s="603"/>
      <c r="RSZ1" s="603"/>
      <c r="RTA1" s="603"/>
      <c r="RTB1" s="603"/>
      <c r="RTC1" s="603"/>
      <c r="RTD1" s="603"/>
      <c r="RTE1" s="603"/>
      <c r="RTF1" s="603"/>
      <c r="RTG1" s="603"/>
      <c r="RTH1" s="603"/>
      <c r="RTI1" s="603"/>
      <c r="RTJ1" s="603"/>
      <c r="RTK1" s="603"/>
      <c r="RTL1" s="603"/>
      <c r="RTM1" s="603"/>
      <c r="RTN1" s="603"/>
      <c r="RTO1" s="603"/>
      <c r="RTP1" s="603"/>
      <c r="RTQ1" s="603"/>
      <c r="RTR1" s="603"/>
      <c r="RTS1" s="603"/>
      <c r="RTT1" s="603"/>
      <c r="RTU1" s="603"/>
      <c r="RTV1" s="603"/>
      <c r="RTW1" s="603"/>
      <c r="RTX1" s="603"/>
      <c r="RTY1" s="603"/>
      <c r="RTZ1" s="603"/>
      <c r="RUA1" s="603"/>
      <c r="RUB1" s="603"/>
      <c r="RUC1" s="603"/>
      <c r="RUD1" s="603"/>
      <c r="RUE1" s="603"/>
      <c r="RUF1" s="603"/>
      <c r="RUG1" s="603"/>
      <c r="RUH1" s="603"/>
      <c r="RUI1" s="603"/>
      <c r="RUJ1" s="603"/>
      <c r="RUK1" s="603"/>
      <c r="RUL1" s="603"/>
      <c r="RUM1" s="603"/>
      <c r="RUN1" s="603"/>
      <c r="RUO1" s="603"/>
      <c r="RUP1" s="603"/>
      <c r="RUQ1" s="603"/>
      <c r="RUR1" s="603"/>
      <c r="RUS1" s="603"/>
      <c r="RUT1" s="603"/>
      <c r="RUU1" s="603"/>
      <c r="RUV1" s="603"/>
      <c r="RUW1" s="603"/>
      <c r="RUX1" s="603"/>
      <c r="RUY1" s="603"/>
      <c r="RUZ1" s="603"/>
      <c r="RVA1" s="603"/>
      <c r="RVB1" s="603"/>
      <c r="RVC1" s="603"/>
      <c r="RVD1" s="603"/>
      <c r="RVE1" s="603"/>
      <c r="RVF1" s="603"/>
      <c r="RVG1" s="603"/>
      <c r="RVH1" s="603"/>
      <c r="RVI1" s="603"/>
      <c r="RVJ1" s="603"/>
      <c r="RVK1" s="603"/>
      <c r="RVL1" s="603"/>
      <c r="RVM1" s="603"/>
      <c r="RVN1" s="603"/>
      <c r="RVO1" s="603"/>
      <c r="RVP1" s="603"/>
      <c r="RVQ1" s="603"/>
      <c r="RVR1" s="603"/>
      <c r="RVS1" s="603"/>
      <c r="RVT1" s="603"/>
      <c r="RVU1" s="603"/>
      <c r="RVV1" s="603"/>
      <c r="RVW1" s="603"/>
      <c r="RVX1" s="603"/>
      <c r="RVY1" s="603"/>
      <c r="RVZ1" s="603"/>
      <c r="RWA1" s="603"/>
      <c r="RWB1" s="603"/>
      <c r="RWC1" s="603"/>
      <c r="RWD1" s="603"/>
      <c r="RWE1" s="603"/>
      <c r="RWF1" s="603"/>
      <c r="RWG1" s="603"/>
      <c r="RWH1" s="603"/>
      <c r="RWI1" s="603"/>
      <c r="RWJ1" s="603"/>
      <c r="RWK1" s="603"/>
      <c r="RWL1" s="603"/>
      <c r="RWM1" s="603"/>
      <c r="RWN1" s="603"/>
      <c r="RWO1" s="603"/>
      <c r="RWP1" s="603"/>
      <c r="RWQ1" s="603"/>
      <c r="RWR1" s="603"/>
      <c r="RWS1" s="603"/>
      <c r="RWT1" s="603"/>
      <c r="RWU1" s="603"/>
      <c r="RWV1" s="603"/>
      <c r="RWW1" s="603"/>
      <c r="RWX1" s="603"/>
      <c r="RWY1" s="603"/>
      <c r="RWZ1" s="603"/>
      <c r="RXA1" s="603"/>
      <c r="RXB1" s="603"/>
      <c r="RXC1" s="603"/>
      <c r="RXD1" s="603"/>
      <c r="RXE1" s="603"/>
      <c r="RXF1" s="603"/>
      <c r="RXG1" s="603"/>
      <c r="RXH1" s="603"/>
      <c r="RXI1" s="603"/>
      <c r="RXJ1" s="603"/>
      <c r="RXK1" s="603"/>
      <c r="RXL1" s="603"/>
      <c r="RXM1" s="603"/>
      <c r="RXN1" s="603"/>
      <c r="RXO1" s="603"/>
      <c r="RXP1" s="603"/>
      <c r="RXQ1" s="603"/>
      <c r="RXR1" s="603"/>
      <c r="RXS1" s="603"/>
      <c r="RXT1" s="603"/>
      <c r="RXU1" s="603"/>
      <c r="RXV1" s="603"/>
      <c r="RXW1" s="603"/>
      <c r="RXX1" s="603"/>
      <c r="RXY1" s="603"/>
      <c r="RXZ1" s="603"/>
      <c r="RYA1" s="603"/>
      <c r="RYB1" s="603"/>
      <c r="RYC1" s="603"/>
      <c r="RYD1" s="603"/>
      <c r="RYE1" s="603"/>
      <c r="RYF1" s="603"/>
      <c r="RYG1" s="603"/>
      <c r="RYH1" s="603"/>
      <c r="RYI1" s="603"/>
      <c r="RYJ1" s="603"/>
      <c r="RYK1" s="603"/>
      <c r="RYL1" s="603"/>
      <c r="RYM1" s="603"/>
      <c r="RYN1" s="603"/>
      <c r="RYO1" s="603"/>
      <c r="RYP1" s="603"/>
      <c r="RYQ1" s="603"/>
      <c r="RYR1" s="603"/>
      <c r="RYS1" s="603"/>
      <c r="RYT1" s="603"/>
      <c r="RYU1" s="603"/>
      <c r="RYV1" s="603"/>
      <c r="RYW1" s="603"/>
      <c r="RYX1" s="603"/>
      <c r="RYY1" s="603"/>
      <c r="RYZ1" s="603"/>
      <c r="RZA1" s="603"/>
      <c r="RZB1" s="603"/>
      <c r="RZC1" s="603"/>
      <c r="RZD1" s="603"/>
      <c r="RZE1" s="603"/>
      <c r="RZF1" s="603"/>
      <c r="RZG1" s="603"/>
      <c r="RZH1" s="603"/>
      <c r="RZI1" s="603"/>
      <c r="RZJ1" s="603"/>
      <c r="RZK1" s="603"/>
      <c r="RZL1" s="603"/>
      <c r="RZM1" s="603"/>
      <c r="RZN1" s="603"/>
      <c r="RZO1" s="603"/>
      <c r="RZP1" s="603"/>
      <c r="RZQ1" s="603"/>
      <c r="RZR1" s="603"/>
      <c r="RZS1" s="603"/>
      <c r="RZT1" s="603"/>
      <c r="RZU1" s="603"/>
      <c r="RZV1" s="603"/>
      <c r="RZW1" s="603"/>
      <c r="RZX1" s="603"/>
      <c r="RZY1" s="603"/>
      <c r="RZZ1" s="603"/>
      <c r="SAA1" s="603"/>
      <c r="SAB1" s="603"/>
      <c r="SAC1" s="603"/>
      <c r="SAD1" s="603"/>
      <c r="SAE1" s="603"/>
      <c r="SAF1" s="603"/>
      <c r="SAG1" s="603"/>
      <c r="SAH1" s="603"/>
      <c r="SAI1" s="603"/>
      <c r="SAJ1" s="603"/>
      <c r="SAK1" s="603"/>
      <c r="SAL1" s="603"/>
      <c r="SAM1" s="603"/>
      <c r="SAN1" s="603"/>
      <c r="SAO1" s="603"/>
      <c r="SAP1" s="603"/>
      <c r="SAQ1" s="603"/>
      <c r="SAR1" s="603"/>
      <c r="SAS1" s="603"/>
      <c r="SAT1" s="603"/>
      <c r="SAU1" s="603"/>
      <c r="SAV1" s="603"/>
      <c r="SAW1" s="603"/>
      <c r="SAX1" s="603"/>
      <c r="SAY1" s="603"/>
      <c r="SAZ1" s="603"/>
      <c r="SBA1" s="603"/>
      <c r="SBB1" s="603"/>
      <c r="SBC1" s="603"/>
      <c r="SBD1" s="603"/>
      <c r="SBE1" s="603"/>
      <c r="SBF1" s="603"/>
      <c r="SBG1" s="603"/>
      <c r="SBH1" s="603"/>
      <c r="SBI1" s="603"/>
      <c r="SBJ1" s="603"/>
      <c r="SBK1" s="603"/>
      <c r="SBL1" s="603"/>
      <c r="SBM1" s="603"/>
      <c r="SBN1" s="603"/>
      <c r="SBO1" s="603"/>
      <c r="SBP1" s="603"/>
      <c r="SBQ1" s="603"/>
      <c r="SBR1" s="603"/>
      <c r="SBS1" s="603"/>
      <c r="SBT1" s="603"/>
      <c r="SBU1" s="603"/>
      <c r="SBV1" s="603"/>
      <c r="SBW1" s="603"/>
      <c r="SBX1" s="603"/>
      <c r="SBY1" s="603"/>
      <c r="SBZ1" s="603"/>
      <c r="SCA1" s="603"/>
      <c r="SCB1" s="603"/>
      <c r="SCC1" s="603"/>
      <c r="SCD1" s="603"/>
      <c r="SCE1" s="603"/>
      <c r="SCF1" s="603"/>
      <c r="SCG1" s="603"/>
      <c r="SCH1" s="603"/>
      <c r="SCI1" s="603"/>
      <c r="SCJ1" s="603"/>
      <c r="SCK1" s="603"/>
      <c r="SCL1" s="603"/>
      <c r="SCM1" s="603"/>
      <c r="SCN1" s="603"/>
      <c r="SCO1" s="603"/>
      <c r="SCP1" s="603"/>
      <c r="SCQ1" s="603"/>
      <c r="SCR1" s="603"/>
      <c r="SCS1" s="603"/>
      <c r="SCT1" s="603"/>
      <c r="SCU1" s="603"/>
      <c r="SCV1" s="603"/>
      <c r="SCW1" s="603"/>
      <c r="SCX1" s="603"/>
      <c r="SCY1" s="603"/>
      <c r="SCZ1" s="603"/>
      <c r="SDA1" s="603"/>
      <c r="SDB1" s="603"/>
      <c r="SDC1" s="603"/>
      <c r="SDD1" s="603"/>
      <c r="SDE1" s="603"/>
      <c r="SDF1" s="603"/>
      <c r="SDG1" s="603"/>
      <c r="SDH1" s="603"/>
      <c r="SDI1" s="603"/>
      <c r="SDJ1" s="603"/>
      <c r="SDK1" s="603"/>
      <c r="SDL1" s="603"/>
      <c r="SDM1" s="603"/>
      <c r="SDN1" s="603"/>
      <c r="SDO1" s="603"/>
      <c r="SDP1" s="603"/>
      <c r="SDQ1" s="603"/>
      <c r="SDR1" s="603"/>
      <c r="SDS1" s="603"/>
      <c r="SDT1" s="603"/>
      <c r="SDU1" s="603"/>
      <c r="SDV1" s="603"/>
      <c r="SDW1" s="603"/>
      <c r="SDX1" s="603"/>
      <c r="SDY1" s="603"/>
      <c r="SDZ1" s="603"/>
      <c r="SEA1" s="603"/>
      <c r="SEB1" s="603"/>
      <c r="SEC1" s="603"/>
      <c r="SED1" s="603"/>
      <c r="SEE1" s="603"/>
      <c r="SEF1" s="603"/>
      <c r="SEG1" s="603"/>
      <c r="SEH1" s="603"/>
      <c r="SEI1" s="603"/>
      <c r="SEJ1" s="603"/>
      <c r="SEK1" s="603"/>
      <c r="SEL1" s="603"/>
      <c r="SEM1" s="603"/>
      <c r="SEN1" s="603"/>
      <c r="SEO1" s="603"/>
      <c r="SEP1" s="603"/>
      <c r="SEQ1" s="603"/>
      <c r="SER1" s="603"/>
      <c r="SES1" s="603"/>
      <c r="SET1" s="603"/>
      <c r="SEU1" s="603"/>
      <c r="SEV1" s="603"/>
      <c r="SEW1" s="603"/>
      <c r="SEX1" s="603"/>
      <c r="SEY1" s="603"/>
      <c r="SEZ1" s="603"/>
      <c r="SFA1" s="603"/>
      <c r="SFB1" s="603"/>
      <c r="SFC1" s="603"/>
      <c r="SFD1" s="603"/>
      <c r="SFE1" s="603"/>
      <c r="SFF1" s="603"/>
      <c r="SFG1" s="603"/>
      <c r="SFH1" s="603"/>
      <c r="SFI1" s="603"/>
      <c r="SFJ1" s="603"/>
      <c r="SFK1" s="603"/>
      <c r="SFL1" s="603"/>
      <c r="SFM1" s="603"/>
      <c r="SFN1" s="603"/>
      <c r="SFO1" s="603"/>
      <c r="SFP1" s="603"/>
      <c r="SFQ1" s="603"/>
      <c r="SFR1" s="603"/>
      <c r="SFS1" s="603"/>
      <c r="SFT1" s="603"/>
      <c r="SFU1" s="603"/>
      <c r="SFV1" s="603"/>
      <c r="SFW1" s="603"/>
      <c r="SFX1" s="603"/>
      <c r="SFY1" s="603"/>
      <c r="SFZ1" s="603"/>
      <c r="SGA1" s="603"/>
      <c r="SGB1" s="603"/>
      <c r="SGC1" s="603"/>
      <c r="SGD1" s="603"/>
      <c r="SGE1" s="603"/>
      <c r="SGF1" s="603"/>
      <c r="SGG1" s="603"/>
      <c r="SGH1" s="603"/>
      <c r="SGI1" s="603"/>
      <c r="SGJ1" s="603"/>
      <c r="SGK1" s="603"/>
      <c r="SGL1" s="603"/>
      <c r="SGM1" s="603"/>
      <c r="SGN1" s="603"/>
      <c r="SGO1" s="603"/>
      <c r="SGP1" s="603"/>
      <c r="SGQ1" s="603"/>
      <c r="SGR1" s="603"/>
      <c r="SGS1" s="603"/>
      <c r="SGT1" s="603"/>
      <c r="SGU1" s="603"/>
      <c r="SGV1" s="603"/>
      <c r="SGW1" s="603"/>
      <c r="SGX1" s="603"/>
      <c r="SGY1" s="603"/>
      <c r="SGZ1" s="603"/>
      <c r="SHA1" s="603"/>
      <c r="SHB1" s="603"/>
      <c r="SHC1" s="603"/>
      <c r="SHD1" s="603"/>
      <c r="SHE1" s="603"/>
      <c r="SHF1" s="603"/>
      <c r="SHG1" s="603"/>
      <c r="SHH1" s="603"/>
      <c r="SHI1" s="603"/>
      <c r="SHJ1" s="603"/>
      <c r="SHK1" s="603"/>
      <c r="SHL1" s="603"/>
      <c r="SHM1" s="603"/>
      <c r="SHN1" s="603"/>
      <c r="SHO1" s="603"/>
      <c r="SHP1" s="603"/>
      <c r="SHQ1" s="603"/>
      <c r="SHR1" s="603"/>
      <c r="SHS1" s="603"/>
      <c r="SHT1" s="603"/>
      <c r="SHU1" s="603"/>
      <c r="SHV1" s="603"/>
      <c r="SHW1" s="603"/>
      <c r="SHX1" s="603"/>
      <c r="SHY1" s="603"/>
      <c r="SHZ1" s="603"/>
      <c r="SIA1" s="603"/>
      <c r="SIB1" s="603"/>
      <c r="SIC1" s="603"/>
      <c r="SID1" s="603"/>
      <c r="SIE1" s="603"/>
      <c r="SIF1" s="603"/>
      <c r="SIG1" s="603"/>
      <c r="SIH1" s="603"/>
      <c r="SII1" s="603"/>
      <c r="SIJ1" s="603"/>
      <c r="SIK1" s="603"/>
      <c r="SIL1" s="603"/>
      <c r="SIM1" s="603"/>
      <c r="SIN1" s="603"/>
      <c r="SIO1" s="603"/>
      <c r="SIP1" s="603"/>
      <c r="SIQ1" s="603"/>
      <c r="SIR1" s="603"/>
      <c r="SIS1" s="603"/>
      <c r="SIT1" s="603"/>
      <c r="SIU1" s="603"/>
      <c r="SIV1" s="603"/>
      <c r="SIW1" s="603"/>
      <c r="SIX1" s="603"/>
      <c r="SIY1" s="603"/>
      <c r="SIZ1" s="603"/>
      <c r="SJA1" s="603"/>
      <c r="SJB1" s="603"/>
      <c r="SJC1" s="603"/>
      <c r="SJD1" s="603"/>
      <c r="SJE1" s="603"/>
      <c r="SJF1" s="603"/>
      <c r="SJG1" s="603"/>
      <c r="SJH1" s="603"/>
      <c r="SJI1" s="603"/>
      <c r="SJJ1" s="603"/>
      <c r="SJK1" s="603"/>
      <c r="SJL1" s="603"/>
      <c r="SJM1" s="603"/>
      <c r="SJN1" s="603"/>
      <c r="SJO1" s="603"/>
      <c r="SJP1" s="603"/>
      <c r="SJQ1" s="603"/>
      <c r="SJR1" s="603"/>
      <c r="SJS1" s="603"/>
      <c r="SJT1" s="603"/>
      <c r="SJU1" s="603"/>
      <c r="SJV1" s="603"/>
      <c r="SJW1" s="603"/>
      <c r="SJX1" s="603"/>
      <c r="SJY1" s="603"/>
      <c r="SJZ1" s="603"/>
      <c r="SKA1" s="603"/>
      <c r="SKB1" s="603"/>
      <c r="SKC1" s="603"/>
      <c r="SKD1" s="603"/>
      <c r="SKE1" s="603"/>
      <c r="SKF1" s="603"/>
      <c r="SKG1" s="603"/>
      <c r="SKH1" s="603"/>
      <c r="SKI1" s="603"/>
      <c r="SKJ1" s="603"/>
      <c r="SKK1" s="603"/>
      <c r="SKL1" s="603"/>
      <c r="SKM1" s="603"/>
      <c r="SKN1" s="603"/>
      <c r="SKO1" s="603"/>
      <c r="SKP1" s="603"/>
      <c r="SKQ1" s="603"/>
      <c r="SKR1" s="603"/>
      <c r="SKS1" s="603"/>
      <c r="SKT1" s="603"/>
      <c r="SKU1" s="603"/>
      <c r="SKV1" s="603"/>
      <c r="SKW1" s="603"/>
      <c r="SKX1" s="603"/>
      <c r="SKY1" s="603"/>
      <c r="SKZ1" s="603"/>
      <c r="SLA1" s="603"/>
      <c r="SLB1" s="603"/>
      <c r="SLC1" s="603"/>
      <c r="SLD1" s="603"/>
      <c r="SLE1" s="603"/>
      <c r="SLF1" s="603"/>
      <c r="SLG1" s="603"/>
      <c r="SLH1" s="603"/>
      <c r="SLI1" s="603"/>
      <c r="SLJ1" s="603"/>
      <c r="SLK1" s="603"/>
      <c r="SLL1" s="603"/>
      <c r="SLM1" s="603"/>
      <c r="SLN1" s="603"/>
      <c r="SLO1" s="603"/>
      <c r="SLP1" s="603"/>
      <c r="SLQ1" s="603"/>
      <c r="SLR1" s="603"/>
      <c r="SLS1" s="603"/>
      <c r="SLT1" s="603"/>
      <c r="SLU1" s="603"/>
      <c r="SLV1" s="603"/>
      <c r="SLW1" s="603"/>
      <c r="SLX1" s="603"/>
      <c r="SLY1" s="603"/>
      <c r="SLZ1" s="603"/>
      <c r="SMA1" s="603"/>
      <c r="SMB1" s="603"/>
      <c r="SMC1" s="603"/>
      <c r="SMD1" s="603"/>
      <c r="SME1" s="603"/>
      <c r="SMF1" s="603"/>
      <c r="SMG1" s="603"/>
      <c r="SMH1" s="603"/>
      <c r="SMI1" s="603"/>
      <c r="SMJ1" s="603"/>
      <c r="SMK1" s="603"/>
      <c r="SML1" s="603"/>
      <c r="SMM1" s="603"/>
      <c r="SMN1" s="603"/>
      <c r="SMO1" s="603"/>
      <c r="SMP1" s="603"/>
      <c r="SMQ1" s="603"/>
      <c r="SMR1" s="603"/>
      <c r="SMS1" s="603"/>
      <c r="SMT1" s="603"/>
      <c r="SMU1" s="603"/>
      <c r="SMV1" s="603"/>
      <c r="SMW1" s="603"/>
      <c r="SMX1" s="603"/>
      <c r="SMY1" s="603"/>
      <c r="SMZ1" s="603"/>
      <c r="SNA1" s="603"/>
      <c r="SNB1" s="603"/>
      <c r="SNC1" s="603"/>
      <c r="SND1" s="603"/>
      <c r="SNE1" s="603"/>
      <c r="SNF1" s="603"/>
      <c r="SNG1" s="603"/>
      <c r="SNH1" s="603"/>
      <c r="SNI1" s="603"/>
      <c r="SNJ1" s="603"/>
      <c r="SNK1" s="603"/>
      <c r="SNL1" s="603"/>
      <c r="SNM1" s="603"/>
      <c r="SNN1" s="603"/>
      <c r="SNO1" s="603"/>
      <c r="SNP1" s="603"/>
      <c r="SNQ1" s="603"/>
      <c r="SNR1" s="603"/>
      <c r="SNS1" s="603"/>
      <c r="SNT1" s="603"/>
      <c r="SNU1" s="603"/>
      <c r="SNV1" s="603"/>
      <c r="SNW1" s="603"/>
      <c r="SNX1" s="603"/>
      <c r="SNY1" s="603"/>
      <c r="SNZ1" s="603"/>
      <c r="SOA1" s="603"/>
      <c r="SOB1" s="603"/>
      <c r="SOC1" s="603"/>
      <c r="SOD1" s="603"/>
      <c r="SOE1" s="603"/>
      <c r="SOF1" s="603"/>
      <c r="SOG1" s="603"/>
      <c r="SOH1" s="603"/>
      <c r="SOI1" s="603"/>
      <c r="SOJ1" s="603"/>
      <c r="SOK1" s="603"/>
      <c r="SOL1" s="603"/>
      <c r="SOM1" s="603"/>
      <c r="SON1" s="603"/>
      <c r="SOO1" s="603"/>
      <c r="SOP1" s="603"/>
      <c r="SOQ1" s="603"/>
      <c r="SOR1" s="603"/>
      <c r="SOS1" s="603"/>
      <c r="SOT1" s="603"/>
      <c r="SOU1" s="603"/>
      <c r="SOV1" s="603"/>
      <c r="SOW1" s="603"/>
      <c r="SOX1" s="603"/>
      <c r="SOY1" s="603"/>
      <c r="SOZ1" s="603"/>
      <c r="SPA1" s="603"/>
      <c r="SPB1" s="603"/>
      <c r="SPC1" s="603"/>
      <c r="SPD1" s="603"/>
      <c r="SPE1" s="603"/>
      <c r="SPF1" s="603"/>
      <c r="SPG1" s="603"/>
      <c r="SPH1" s="603"/>
      <c r="SPI1" s="603"/>
      <c r="SPJ1" s="603"/>
      <c r="SPK1" s="603"/>
      <c r="SPL1" s="603"/>
      <c r="SPM1" s="603"/>
      <c r="SPN1" s="603"/>
      <c r="SPO1" s="603"/>
      <c r="SPP1" s="603"/>
      <c r="SPQ1" s="603"/>
      <c r="SPR1" s="603"/>
      <c r="SPS1" s="603"/>
      <c r="SPT1" s="603"/>
      <c r="SPU1" s="603"/>
      <c r="SPV1" s="603"/>
      <c r="SPW1" s="603"/>
      <c r="SPX1" s="603"/>
      <c r="SPY1" s="603"/>
      <c r="SPZ1" s="603"/>
      <c r="SQA1" s="603"/>
      <c r="SQB1" s="603"/>
      <c r="SQC1" s="603"/>
      <c r="SQD1" s="603"/>
      <c r="SQE1" s="603"/>
      <c r="SQF1" s="603"/>
      <c r="SQG1" s="603"/>
      <c r="SQH1" s="603"/>
      <c r="SQI1" s="603"/>
      <c r="SQJ1" s="603"/>
      <c r="SQK1" s="603"/>
      <c r="SQL1" s="603"/>
      <c r="SQM1" s="603"/>
      <c r="SQN1" s="603"/>
      <c r="SQO1" s="603"/>
      <c r="SQP1" s="603"/>
      <c r="SQQ1" s="603"/>
      <c r="SQR1" s="603"/>
      <c r="SQS1" s="603"/>
      <c r="SQT1" s="603"/>
      <c r="SQU1" s="603"/>
      <c r="SQV1" s="603"/>
      <c r="SQW1" s="603"/>
      <c r="SQX1" s="603"/>
      <c r="SQY1" s="603"/>
      <c r="SQZ1" s="603"/>
      <c r="SRA1" s="603"/>
      <c r="SRB1" s="603"/>
      <c r="SRC1" s="603"/>
      <c r="SRD1" s="603"/>
      <c r="SRE1" s="603"/>
      <c r="SRF1" s="603"/>
      <c r="SRG1" s="603"/>
      <c r="SRH1" s="603"/>
      <c r="SRI1" s="603"/>
      <c r="SRJ1" s="603"/>
      <c r="SRK1" s="603"/>
      <c r="SRL1" s="603"/>
      <c r="SRM1" s="603"/>
      <c r="SRN1" s="603"/>
      <c r="SRO1" s="603"/>
      <c r="SRP1" s="603"/>
      <c r="SRQ1" s="603"/>
      <c r="SRR1" s="603"/>
      <c r="SRS1" s="603"/>
      <c r="SRT1" s="603"/>
      <c r="SRU1" s="603"/>
      <c r="SRV1" s="603"/>
      <c r="SRW1" s="603"/>
      <c r="SRX1" s="603"/>
      <c r="SRY1" s="603"/>
      <c r="SRZ1" s="603"/>
      <c r="SSA1" s="603"/>
      <c r="SSB1" s="603"/>
      <c r="SSC1" s="603"/>
      <c r="SSD1" s="603"/>
      <c r="SSE1" s="603"/>
      <c r="SSF1" s="603"/>
      <c r="SSG1" s="603"/>
      <c r="SSH1" s="603"/>
      <c r="SSI1" s="603"/>
      <c r="SSJ1" s="603"/>
      <c r="SSK1" s="603"/>
      <c r="SSL1" s="603"/>
      <c r="SSM1" s="603"/>
      <c r="SSN1" s="603"/>
      <c r="SSO1" s="603"/>
      <c r="SSP1" s="603"/>
      <c r="SSQ1" s="603"/>
      <c r="SSR1" s="603"/>
      <c r="SSS1" s="603"/>
      <c r="SST1" s="603"/>
      <c r="SSU1" s="603"/>
      <c r="SSV1" s="603"/>
      <c r="SSW1" s="603"/>
      <c r="SSX1" s="603"/>
      <c r="SSY1" s="603"/>
      <c r="SSZ1" s="603"/>
      <c r="STA1" s="603"/>
      <c r="STB1" s="603"/>
      <c r="STC1" s="603"/>
      <c r="STD1" s="603"/>
      <c r="STE1" s="603"/>
      <c r="STF1" s="603"/>
      <c r="STG1" s="603"/>
      <c r="STH1" s="603"/>
      <c r="STI1" s="603"/>
      <c r="STJ1" s="603"/>
      <c r="STK1" s="603"/>
      <c r="STL1" s="603"/>
      <c r="STM1" s="603"/>
      <c r="STN1" s="603"/>
      <c r="STO1" s="603"/>
      <c r="STP1" s="603"/>
      <c r="STQ1" s="603"/>
      <c r="STR1" s="603"/>
      <c r="STS1" s="603"/>
      <c r="STT1" s="603"/>
      <c r="STU1" s="603"/>
      <c r="STV1" s="603"/>
      <c r="STW1" s="603"/>
      <c r="STX1" s="603"/>
      <c r="STY1" s="603"/>
      <c r="STZ1" s="603"/>
      <c r="SUA1" s="603"/>
      <c r="SUB1" s="603"/>
      <c r="SUC1" s="603"/>
      <c r="SUD1" s="603"/>
      <c r="SUE1" s="603"/>
      <c r="SUF1" s="603"/>
      <c r="SUG1" s="603"/>
      <c r="SUH1" s="603"/>
      <c r="SUI1" s="603"/>
      <c r="SUJ1" s="603"/>
      <c r="SUK1" s="603"/>
      <c r="SUL1" s="603"/>
      <c r="SUM1" s="603"/>
      <c r="SUN1" s="603"/>
      <c r="SUO1" s="603"/>
      <c r="SUP1" s="603"/>
      <c r="SUQ1" s="603"/>
      <c r="SUR1" s="603"/>
      <c r="SUS1" s="603"/>
      <c r="SUT1" s="603"/>
      <c r="SUU1" s="603"/>
      <c r="SUV1" s="603"/>
      <c r="SUW1" s="603"/>
      <c r="SUX1" s="603"/>
      <c r="SUY1" s="603"/>
      <c r="SUZ1" s="603"/>
      <c r="SVA1" s="603"/>
      <c r="SVB1" s="603"/>
      <c r="SVC1" s="603"/>
      <c r="SVD1" s="603"/>
      <c r="SVE1" s="603"/>
      <c r="SVF1" s="603"/>
      <c r="SVG1" s="603"/>
      <c r="SVH1" s="603"/>
      <c r="SVI1" s="603"/>
      <c r="SVJ1" s="603"/>
      <c r="SVK1" s="603"/>
      <c r="SVL1" s="603"/>
      <c r="SVM1" s="603"/>
      <c r="SVN1" s="603"/>
      <c r="SVO1" s="603"/>
      <c r="SVP1" s="603"/>
      <c r="SVQ1" s="603"/>
      <c r="SVR1" s="603"/>
      <c r="SVS1" s="603"/>
      <c r="SVT1" s="603"/>
      <c r="SVU1" s="603"/>
      <c r="SVV1" s="603"/>
      <c r="SVW1" s="603"/>
      <c r="SVX1" s="603"/>
      <c r="SVY1" s="603"/>
      <c r="SVZ1" s="603"/>
      <c r="SWA1" s="603"/>
      <c r="SWB1" s="603"/>
      <c r="SWC1" s="603"/>
      <c r="SWD1" s="603"/>
      <c r="SWE1" s="603"/>
      <c r="SWF1" s="603"/>
      <c r="SWG1" s="603"/>
      <c r="SWH1" s="603"/>
      <c r="SWI1" s="603"/>
      <c r="SWJ1" s="603"/>
      <c r="SWK1" s="603"/>
      <c r="SWL1" s="603"/>
      <c r="SWM1" s="603"/>
      <c r="SWN1" s="603"/>
      <c r="SWO1" s="603"/>
      <c r="SWP1" s="603"/>
      <c r="SWQ1" s="603"/>
      <c r="SWR1" s="603"/>
      <c r="SWS1" s="603"/>
      <c r="SWT1" s="603"/>
      <c r="SWU1" s="603"/>
      <c r="SWV1" s="603"/>
      <c r="SWW1" s="603"/>
      <c r="SWX1" s="603"/>
      <c r="SWY1" s="603"/>
      <c r="SWZ1" s="603"/>
      <c r="SXA1" s="603"/>
      <c r="SXB1" s="603"/>
      <c r="SXC1" s="603"/>
      <c r="SXD1" s="603"/>
      <c r="SXE1" s="603"/>
      <c r="SXF1" s="603"/>
      <c r="SXG1" s="603"/>
      <c r="SXH1" s="603"/>
      <c r="SXI1" s="603"/>
      <c r="SXJ1" s="603"/>
      <c r="SXK1" s="603"/>
      <c r="SXL1" s="603"/>
      <c r="SXM1" s="603"/>
      <c r="SXN1" s="603"/>
      <c r="SXO1" s="603"/>
      <c r="SXP1" s="603"/>
      <c r="SXQ1" s="603"/>
      <c r="SXR1" s="603"/>
      <c r="SXS1" s="603"/>
      <c r="SXT1" s="603"/>
      <c r="SXU1" s="603"/>
      <c r="SXV1" s="603"/>
      <c r="SXW1" s="603"/>
      <c r="SXX1" s="603"/>
      <c r="SXY1" s="603"/>
      <c r="SXZ1" s="603"/>
      <c r="SYA1" s="603"/>
      <c r="SYB1" s="603"/>
      <c r="SYC1" s="603"/>
      <c r="SYD1" s="603"/>
      <c r="SYE1" s="603"/>
      <c r="SYF1" s="603"/>
      <c r="SYG1" s="603"/>
      <c r="SYH1" s="603"/>
      <c r="SYI1" s="603"/>
      <c r="SYJ1" s="603"/>
      <c r="SYK1" s="603"/>
      <c r="SYL1" s="603"/>
      <c r="SYM1" s="603"/>
      <c r="SYN1" s="603"/>
      <c r="SYO1" s="603"/>
      <c r="SYP1" s="603"/>
      <c r="SYQ1" s="603"/>
      <c r="SYR1" s="603"/>
      <c r="SYS1" s="603"/>
      <c r="SYT1" s="603"/>
      <c r="SYU1" s="603"/>
      <c r="SYV1" s="603"/>
      <c r="SYW1" s="603"/>
      <c r="SYX1" s="603"/>
      <c r="SYY1" s="603"/>
      <c r="SYZ1" s="603"/>
      <c r="SZA1" s="603"/>
      <c r="SZB1" s="603"/>
      <c r="SZC1" s="603"/>
      <c r="SZD1" s="603"/>
      <c r="SZE1" s="603"/>
      <c r="SZF1" s="603"/>
      <c r="SZG1" s="603"/>
      <c r="SZH1" s="603"/>
      <c r="SZI1" s="603"/>
      <c r="SZJ1" s="603"/>
      <c r="SZK1" s="603"/>
      <c r="SZL1" s="603"/>
      <c r="SZM1" s="603"/>
      <c r="SZN1" s="603"/>
      <c r="SZO1" s="603"/>
      <c r="SZP1" s="603"/>
      <c r="SZQ1" s="603"/>
      <c r="SZR1" s="603"/>
      <c r="SZS1" s="603"/>
      <c r="SZT1" s="603"/>
      <c r="SZU1" s="603"/>
      <c r="SZV1" s="603"/>
      <c r="SZW1" s="603"/>
      <c r="SZX1" s="603"/>
      <c r="SZY1" s="603"/>
      <c r="SZZ1" s="603"/>
      <c r="TAA1" s="603"/>
      <c r="TAB1" s="603"/>
      <c r="TAC1" s="603"/>
      <c r="TAD1" s="603"/>
      <c r="TAE1" s="603"/>
      <c r="TAF1" s="603"/>
      <c r="TAG1" s="603"/>
      <c r="TAH1" s="603"/>
      <c r="TAI1" s="603"/>
      <c r="TAJ1" s="603"/>
      <c r="TAK1" s="603"/>
      <c r="TAL1" s="603"/>
      <c r="TAM1" s="603"/>
      <c r="TAN1" s="603"/>
      <c r="TAO1" s="603"/>
      <c r="TAP1" s="603"/>
      <c r="TAQ1" s="603"/>
      <c r="TAR1" s="603"/>
      <c r="TAS1" s="603"/>
      <c r="TAT1" s="603"/>
      <c r="TAU1" s="603"/>
      <c r="TAV1" s="603"/>
      <c r="TAW1" s="603"/>
      <c r="TAX1" s="603"/>
      <c r="TAY1" s="603"/>
      <c r="TAZ1" s="603"/>
      <c r="TBA1" s="603"/>
      <c r="TBB1" s="603"/>
      <c r="TBC1" s="603"/>
      <c r="TBD1" s="603"/>
      <c r="TBE1" s="603"/>
      <c r="TBF1" s="603"/>
      <c r="TBG1" s="603"/>
      <c r="TBH1" s="603"/>
      <c r="TBI1" s="603"/>
      <c r="TBJ1" s="603"/>
      <c r="TBK1" s="603"/>
      <c r="TBL1" s="603"/>
      <c r="TBM1" s="603"/>
      <c r="TBN1" s="603"/>
      <c r="TBO1" s="603"/>
      <c r="TBP1" s="603"/>
      <c r="TBQ1" s="603"/>
      <c r="TBR1" s="603"/>
      <c r="TBS1" s="603"/>
      <c r="TBT1" s="603"/>
      <c r="TBU1" s="603"/>
      <c r="TBV1" s="603"/>
      <c r="TBW1" s="603"/>
      <c r="TBX1" s="603"/>
      <c r="TBY1" s="603"/>
      <c r="TBZ1" s="603"/>
      <c r="TCA1" s="603"/>
      <c r="TCB1" s="603"/>
      <c r="TCC1" s="603"/>
      <c r="TCD1" s="603"/>
      <c r="TCE1" s="603"/>
      <c r="TCF1" s="603"/>
      <c r="TCG1" s="603"/>
      <c r="TCH1" s="603"/>
      <c r="TCI1" s="603"/>
      <c r="TCJ1" s="603"/>
      <c r="TCK1" s="603"/>
      <c r="TCL1" s="603"/>
      <c r="TCM1" s="603"/>
      <c r="TCN1" s="603"/>
      <c r="TCO1" s="603"/>
      <c r="TCP1" s="603"/>
      <c r="TCQ1" s="603"/>
      <c r="TCR1" s="603"/>
      <c r="TCS1" s="603"/>
      <c r="TCT1" s="603"/>
      <c r="TCU1" s="603"/>
      <c r="TCV1" s="603"/>
      <c r="TCW1" s="603"/>
      <c r="TCX1" s="603"/>
      <c r="TCY1" s="603"/>
      <c r="TCZ1" s="603"/>
      <c r="TDA1" s="603"/>
      <c r="TDB1" s="603"/>
      <c r="TDC1" s="603"/>
      <c r="TDD1" s="603"/>
      <c r="TDE1" s="603"/>
      <c r="TDF1" s="603"/>
      <c r="TDG1" s="603"/>
      <c r="TDH1" s="603"/>
      <c r="TDI1" s="603"/>
      <c r="TDJ1" s="603"/>
      <c r="TDK1" s="603"/>
      <c r="TDL1" s="603"/>
      <c r="TDM1" s="603"/>
      <c r="TDN1" s="603"/>
      <c r="TDO1" s="603"/>
      <c r="TDP1" s="603"/>
      <c r="TDQ1" s="603"/>
      <c r="TDR1" s="603"/>
      <c r="TDS1" s="603"/>
      <c r="TDT1" s="603"/>
      <c r="TDU1" s="603"/>
      <c r="TDV1" s="603"/>
      <c r="TDW1" s="603"/>
      <c r="TDX1" s="603"/>
      <c r="TDY1" s="603"/>
      <c r="TDZ1" s="603"/>
      <c r="TEA1" s="603"/>
      <c r="TEB1" s="603"/>
      <c r="TEC1" s="603"/>
      <c r="TED1" s="603"/>
      <c r="TEE1" s="603"/>
      <c r="TEF1" s="603"/>
      <c r="TEG1" s="603"/>
      <c r="TEH1" s="603"/>
      <c r="TEI1" s="603"/>
      <c r="TEJ1" s="603"/>
      <c r="TEK1" s="603"/>
      <c r="TEL1" s="603"/>
      <c r="TEM1" s="603"/>
      <c r="TEN1" s="603"/>
      <c r="TEO1" s="603"/>
      <c r="TEP1" s="603"/>
      <c r="TEQ1" s="603"/>
      <c r="TER1" s="603"/>
      <c r="TES1" s="603"/>
      <c r="TET1" s="603"/>
      <c r="TEU1" s="603"/>
      <c r="TEV1" s="603"/>
      <c r="TEW1" s="603"/>
      <c r="TEX1" s="603"/>
      <c r="TEY1" s="603"/>
      <c r="TEZ1" s="603"/>
      <c r="TFA1" s="603"/>
      <c r="TFB1" s="603"/>
      <c r="TFC1" s="603"/>
      <c r="TFD1" s="603"/>
      <c r="TFE1" s="603"/>
      <c r="TFF1" s="603"/>
      <c r="TFG1" s="603"/>
      <c r="TFH1" s="603"/>
      <c r="TFI1" s="603"/>
      <c r="TFJ1" s="603"/>
      <c r="TFK1" s="603"/>
      <c r="TFL1" s="603"/>
      <c r="TFM1" s="603"/>
      <c r="TFN1" s="603"/>
      <c r="TFO1" s="603"/>
      <c r="TFP1" s="603"/>
      <c r="TFQ1" s="603"/>
      <c r="TFR1" s="603"/>
      <c r="TFS1" s="603"/>
      <c r="TFT1" s="603"/>
      <c r="TFU1" s="603"/>
      <c r="TFV1" s="603"/>
      <c r="TFW1" s="603"/>
      <c r="TFX1" s="603"/>
      <c r="TFY1" s="603"/>
      <c r="TFZ1" s="603"/>
      <c r="TGA1" s="603"/>
      <c r="TGB1" s="603"/>
      <c r="TGC1" s="603"/>
      <c r="TGD1" s="603"/>
      <c r="TGE1" s="603"/>
      <c r="TGF1" s="603"/>
      <c r="TGG1" s="603"/>
      <c r="TGH1" s="603"/>
      <c r="TGI1" s="603"/>
      <c r="TGJ1" s="603"/>
      <c r="TGK1" s="603"/>
      <c r="TGL1" s="603"/>
      <c r="TGM1" s="603"/>
      <c r="TGN1" s="603"/>
      <c r="TGO1" s="603"/>
      <c r="TGP1" s="603"/>
      <c r="TGQ1" s="603"/>
      <c r="TGR1" s="603"/>
      <c r="TGS1" s="603"/>
      <c r="TGT1" s="603"/>
      <c r="TGU1" s="603"/>
      <c r="TGV1" s="603"/>
      <c r="TGW1" s="603"/>
      <c r="TGX1" s="603"/>
      <c r="TGY1" s="603"/>
      <c r="TGZ1" s="603"/>
      <c r="THA1" s="603"/>
      <c r="THB1" s="603"/>
      <c r="THC1" s="603"/>
      <c r="THD1" s="603"/>
      <c r="THE1" s="603"/>
      <c r="THF1" s="603"/>
      <c r="THG1" s="603"/>
      <c r="THH1" s="603"/>
      <c r="THI1" s="603"/>
      <c r="THJ1" s="603"/>
      <c r="THK1" s="603"/>
      <c r="THL1" s="603"/>
      <c r="THM1" s="603"/>
      <c r="THN1" s="603"/>
      <c r="THO1" s="603"/>
      <c r="THP1" s="603"/>
      <c r="THQ1" s="603"/>
      <c r="THR1" s="603"/>
      <c r="THS1" s="603"/>
      <c r="THT1" s="603"/>
      <c r="THU1" s="603"/>
      <c r="THV1" s="603"/>
      <c r="THW1" s="603"/>
      <c r="THX1" s="603"/>
      <c r="THY1" s="603"/>
      <c r="THZ1" s="603"/>
      <c r="TIA1" s="603"/>
      <c r="TIB1" s="603"/>
      <c r="TIC1" s="603"/>
      <c r="TID1" s="603"/>
      <c r="TIE1" s="603"/>
      <c r="TIF1" s="603"/>
      <c r="TIG1" s="603"/>
      <c r="TIH1" s="603"/>
      <c r="TII1" s="603"/>
      <c r="TIJ1" s="603"/>
      <c r="TIK1" s="603"/>
      <c r="TIL1" s="603"/>
      <c r="TIM1" s="603"/>
      <c r="TIN1" s="603"/>
      <c r="TIO1" s="603"/>
      <c r="TIP1" s="603"/>
      <c r="TIQ1" s="603"/>
      <c r="TIR1" s="603"/>
      <c r="TIS1" s="603"/>
      <c r="TIT1" s="603"/>
      <c r="TIU1" s="603"/>
      <c r="TIV1" s="603"/>
      <c r="TIW1" s="603"/>
      <c r="TIX1" s="603"/>
      <c r="TIY1" s="603"/>
      <c r="TIZ1" s="603"/>
      <c r="TJA1" s="603"/>
      <c r="TJB1" s="603"/>
      <c r="TJC1" s="603"/>
      <c r="TJD1" s="603"/>
      <c r="TJE1" s="603"/>
      <c r="TJF1" s="603"/>
      <c r="TJG1" s="603"/>
      <c r="TJH1" s="603"/>
      <c r="TJI1" s="603"/>
      <c r="TJJ1" s="603"/>
      <c r="TJK1" s="603"/>
      <c r="TJL1" s="603"/>
      <c r="TJM1" s="603"/>
      <c r="TJN1" s="603"/>
      <c r="TJO1" s="603"/>
      <c r="TJP1" s="603"/>
      <c r="TJQ1" s="603"/>
      <c r="TJR1" s="603"/>
      <c r="TJS1" s="603"/>
      <c r="TJT1" s="603"/>
      <c r="TJU1" s="603"/>
      <c r="TJV1" s="603"/>
      <c r="TJW1" s="603"/>
      <c r="TJX1" s="603"/>
      <c r="TJY1" s="603"/>
      <c r="TJZ1" s="603"/>
      <c r="TKA1" s="603"/>
      <c r="TKB1" s="603"/>
      <c r="TKC1" s="603"/>
      <c r="TKD1" s="603"/>
      <c r="TKE1" s="603"/>
      <c r="TKF1" s="603"/>
      <c r="TKG1" s="603"/>
      <c r="TKH1" s="603"/>
      <c r="TKI1" s="603"/>
      <c r="TKJ1" s="603"/>
      <c r="TKK1" s="603"/>
      <c r="TKL1" s="603"/>
      <c r="TKM1" s="603"/>
      <c r="TKN1" s="603"/>
      <c r="TKO1" s="603"/>
      <c r="TKP1" s="603"/>
      <c r="TKQ1" s="603"/>
      <c r="TKR1" s="603"/>
      <c r="TKS1" s="603"/>
      <c r="TKT1" s="603"/>
      <c r="TKU1" s="603"/>
      <c r="TKV1" s="603"/>
      <c r="TKW1" s="603"/>
      <c r="TKX1" s="603"/>
      <c r="TKY1" s="603"/>
      <c r="TKZ1" s="603"/>
      <c r="TLA1" s="603"/>
      <c r="TLB1" s="603"/>
      <c r="TLC1" s="603"/>
      <c r="TLD1" s="603"/>
      <c r="TLE1" s="603"/>
      <c r="TLF1" s="603"/>
      <c r="TLG1" s="603"/>
      <c r="TLH1" s="603"/>
      <c r="TLI1" s="603"/>
      <c r="TLJ1" s="603"/>
      <c r="TLK1" s="603"/>
      <c r="TLL1" s="603"/>
      <c r="TLM1" s="603"/>
      <c r="TLN1" s="603"/>
      <c r="TLO1" s="603"/>
      <c r="TLP1" s="603"/>
      <c r="TLQ1" s="603"/>
      <c r="TLR1" s="603"/>
      <c r="TLS1" s="603"/>
      <c r="TLT1" s="603"/>
      <c r="TLU1" s="603"/>
      <c r="TLV1" s="603"/>
      <c r="TLW1" s="603"/>
      <c r="TLX1" s="603"/>
      <c r="TLY1" s="603"/>
      <c r="TLZ1" s="603"/>
      <c r="TMA1" s="603"/>
      <c r="TMB1" s="603"/>
      <c r="TMC1" s="603"/>
      <c r="TMD1" s="603"/>
      <c r="TME1" s="603"/>
      <c r="TMF1" s="603"/>
      <c r="TMG1" s="603"/>
      <c r="TMH1" s="603"/>
      <c r="TMI1" s="603"/>
      <c r="TMJ1" s="603"/>
      <c r="TMK1" s="603"/>
      <c r="TML1" s="603"/>
      <c r="TMM1" s="603"/>
      <c r="TMN1" s="603"/>
      <c r="TMO1" s="603"/>
      <c r="TMP1" s="603"/>
      <c r="TMQ1" s="603"/>
      <c r="TMR1" s="603"/>
      <c r="TMS1" s="603"/>
      <c r="TMT1" s="603"/>
      <c r="TMU1" s="603"/>
      <c r="TMV1" s="603"/>
      <c r="TMW1" s="603"/>
      <c r="TMX1" s="603"/>
      <c r="TMY1" s="603"/>
      <c r="TMZ1" s="603"/>
      <c r="TNA1" s="603"/>
      <c r="TNB1" s="603"/>
      <c r="TNC1" s="603"/>
      <c r="TND1" s="603"/>
      <c r="TNE1" s="603"/>
      <c r="TNF1" s="603"/>
      <c r="TNG1" s="603"/>
      <c r="TNH1" s="603"/>
      <c r="TNI1" s="603"/>
      <c r="TNJ1" s="603"/>
      <c r="TNK1" s="603"/>
      <c r="TNL1" s="603"/>
      <c r="TNM1" s="603"/>
      <c r="TNN1" s="603"/>
      <c r="TNO1" s="603"/>
      <c r="TNP1" s="603"/>
      <c r="TNQ1" s="603"/>
      <c r="TNR1" s="603"/>
      <c r="TNS1" s="603"/>
      <c r="TNT1" s="603"/>
      <c r="TNU1" s="603"/>
      <c r="TNV1" s="603"/>
      <c r="TNW1" s="603"/>
      <c r="TNX1" s="603"/>
      <c r="TNY1" s="603"/>
      <c r="TNZ1" s="603"/>
      <c r="TOA1" s="603"/>
      <c r="TOB1" s="603"/>
      <c r="TOC1" s="603"/>
      <c r="TOD1" s="603"/>
      <c r="TOE1" s="603"/>
      <c r="TOF1" s="603"/>
      <c r="TOG1" s="603"/>
      <c r="TOH1" s="603"/>
      <c r="TOI1" s="603"/>
      <c r="TOJ1" s="603"/>
      <c r="TOK1" s="603"/>
      <c r="TOL1" s="603"/>
      <c r="TOM1" s="603"/>
      <c r="TON1" s="603"/>
      <c r="TOO1" s="603"/>
      <c r="TOP1" s="603"/>
      <c r="TOQ1" s="603"/>
      <c r="TOR1" s="603"/>
      <c r="TOS1" s="603"/>
      <c r="TOT1" s="603"/>
      <c r="TOU1" s="603"/>
      <c r="TOV1" s="603"/>
      <c r="TOW1" s="603"/>
      <c r="TOX1" s="603"/>
      <c r="TOY1" s="603"/>
      <c r="TOZ1" s="603"/>
      <c r="TPA1" s="603"/>
      <c r="TPB1" s="603"/>
      <c r="TPC1" s="603"/>
      <c r="TPD1" s="603"/>
      <c r="TPE1" s="603"/>
      <c r="TPF1" s="603"/>
      <c r="TPG1" s="603"/>
      <c r="TPH1" s="603"/>
      <c r="TPI1" s="603"/>
      <c r="TPJ1" s="603"/>
      <c r="TPK1" s="603"/>
      <c r="TPL1" s="603"/>
      <c r="TPM1" s="603"/>
      <c r="TPN1" s="603"/>
      <c r="TPO1" s="603"/>
      <c r="TPP1" s="603"/>
      <c r="TPQ1" s="603"/>
      <c r="TPR1" s="603"/>
      <c r="TPS1" s="603"/>
      <c r="TPT1" s="603"/>
      <c r="TPU1" s="603"/>
      <c r="TPV1" s="603"/>
      <c r="TPW1" s="603"/>
      <c r="TPX1" s="603"/>
      <c r="TPY1" s="603"/>
      <c r="TPZ1" s="603"/>
      <c r="TQA1" s="603"/>
      <c r="TQB1" s="603"/>
      <c r="TQC1" s="603"/>
      <c r="TQD1" s="603"/>
      <c r="TQE1" s="603"/>
      <c r="TQF1" s="603"/>
      <c r="TQG1" s="603"/>
      <c r="TQH1" s="603"/>
      <c r="TQI1" s="603"/>
      <c r="TQJ1" s="603"/>
      <c r="TQK1" s="603"/>
      <c r="TQL1" s="603"/>
      <c r="TQM1" s="603"/>
      <c r="TQN1" s="603"/>
      <c r="TQO1" s="603"/>
      <c r="TQP1" s="603"/>
      <c r="TQQ1" s="603"/>
      <c r="TQR1" s="603"/>
      <c r="TQS1" s="603"/>
      <c r="TQT1" s="603"/>
      <c r="TQU1" s="603"/>
      <c r="TQV1" s="603"/>
      <c r="TQW1" s="603"/>
      <c r="TQX1" s="603"/>
      <c r="TQY1" s="603"/>
      <c r="TQZ1" s="603"/>
      <c r="TRA1" s="603"/>
      <c r="TRB1" s="603"/>
      <c r="TRC1" s="603"/>
      <c r="TRD1" s="603"/>
      <c r="TRE1" s="603"/>
      <c r="TRF1" s="603"/>
      <c r="TRG1" s="603"/>
      <c r="TRH1" s="603"/>
      <c r="TRI1" s="603"/>
      <c r="TRJ1" s="603"/>
      <c r="TRK1" s="603"/>
      <c r="TRL1" s="603"/>
      <c r="TRM1" s="603"/>
      <c r="TRN1" s="603"/>
      <c r="TRO1" s="603"/>
      <c r="TRP1" s="603"/>
      <c r="TRQ1" s="603"/>
      <c r="TRR1" s="603"/>
      <c r="TRS1" s="603"/>
      <c r="TRT1" s="603"/>
      <c r="TRU1" s="603"/>
      <c r="TRV1" s="603"/>
      <c r="TRW1" s="603"/>
      <c r="TRX1" s="603"/>
      <c r="TRY1" s="603"/>
      <c r="TRZ1" s="603"/>
      <c r="TSA1" s="603"/>
      <c r="TSB1" s="603"/>
      <c r="TSC1" s="603"/>
      <c r="TSD1" s="603"/>
      <c r="TSE1" s="603"/>
      <c r="TSF1" s="603"/>
      <c r="TSG1" s="603"/>
      <c r="TSH1" s="603"/>
      <c r="TSI1" s="603"/>
      <c r="TSJ1" s="603"/>
      <c r="TSK1" s="603"/>
      <c r="TSL1" s="603"/>
      <c r="TSM1" s="603"/>
      <c r="TSN1" s="603"/>
      <c r="TSO1" s="603"/>
      <c r="TSP1" s="603"/>
      <c r="TSQ1" s="603"/>
      <c r="TSR1" s="603"/>
      <c r="TSS1" s="603"/>
      <c r="TST1" s="603"/>
      <c r="TSU1" s="603"/>
      <c r="TSV1" s="603"/>
      <c r="TSW1" s="603"/>
      <c r="TSX1" s="603"/>
      <c r="TSY1" s="603"/>
      <c r="TSZ1" s="603"/>
      <c r="TTA1" s="603"/>
      <c r="TTB1" s="603"/>
      <c r="TTC1" s="603"/>
      <c r="TTD1" s="603"/>
      <c r="TTE1" s="603"/>
      <c r="TTF1" s="603"/>
      <c r="TTG1" s="603"/>
      <c r="TTH1" s="603"/>
      <c r="TTI1" s="603"/>
      <c r="TTJ1" s="603"/>
      <c r="TTK1" s="603"/>
      <c r="TTL1" s="603"/>
      <c r="TTM1" s="603"/>
      <c r="TTN1" s="603"/>
      <c r="TTO1" s="603"/>
      <c r="TTP1" s="603"/>
      <c r="TTQ1" s="603"/>
      <c r="TTR1" s="603"/>
      <c r="TTS1" s="603"/>
      <c r="TTT1" s="603"/>
      <c r="TTU1" s="603"/>
      <c r="TTV1" s="603"/>
      <c r="TTW1" s="603"/>
      <c r="TTX1" s="603"/>
      <c r="TTY1" s="603"/>
      <c r="TTZ1" s="603"/>
      <c r="TUA1" s="603"/>
      <c r="TUB1" s="603"/>
      <c r="TUC1" s="603"/>
      <c r="TUD1" s="603"/>
      <c r="TUE1" s="603"/>
      <c r="TUF1" s="603"/>
      <c r="TUG1" s="603"/>
      <c r="TUH1" s="603"/>
      <c r="TUI1" s="603"/>
      <c r="TUJ1" s="603"/>
      <c r="TUK1" s="603"/>
      <c r="TUL1" s="603"/>
      <c r="TUM1" s="603"/>
      <c r="TUN1" s="603"/>
      <c r="TUO1" s="603"/>
      <c r="TUP1" s="603"/>
      <c r="TUQ1" s="603"/>
      <c r="TUR1" s="603"/>
      <c r="TUS1" s="603"/>
      <c r="TUT1" s="603"/>
      <c r="TUU1" s="603"/>
      <c r="TUV1" s="603"/>
      <c r="TUW1" s="603"/>
      <c r="TUX1" s="603"/>
      <c r="TUY1" s="603"/>
      <c r="TUZ1" s="603"/>
      <c r="TVA1" s="603"/>
      <c r="TVB1" s="603"/>
      <c r="TVC1" s="603"/>
      <c r="TVD1" s="603"/>
      <c r="TVE1" s="603"/>
      <c r="TVF1" s="603"/>
      <c r="TVG1" s="603"/>
      <c r="TVH1" s="603"/>
      <c r="TVI1" s="603"/>
      <c r="TVJ1" s="603"/>
      <c r="TVK1" s="603"/>
      <c r="TVL1" s="603"/>
      <c r="TVM1" s="603"/>
      <c r="TVN1" s="603"/>
      <c r="TVO1" s="603"/>
      <c r="TVP1" s="603"/>
      <c r="TVQ1" s="603"/>
      <c r="TVR1" s="603"/>
      <c r="TVS1" s="603"/>
      <c r="TVT1" s="603"/>
      <c r="TVU1" s="603"/>
      <c r="TVV1" s="603"/>
      <c r="TVW1" s="603"/>
      <c r="TVX1" s="603"/>
      <c r="TVY1" s="603"/>
      <c r="TVZ1" s="603"/>
      <c r="TWA1" s="603"/>
      <c r="TWB1" s="603"/>
      <c r="TWC1" s="603"/>
      <c r="TWD1" s="603"/>
      <c r="TWE1" s="603"/>
      <c r="TWF1" s="603"/>
      <c r="TWG1" s="603"/>
      <c r="TWH1" s="603"/>
      <c r="TWI1" s="603"/>
      <c r="TWJ1" s="603"/>
      <c r="TWK1" s="603"/>
      <c r="TWL1" s="603"/>
      <c r="TWM1" s="603"/>
      <c r="TWN1" s="603"/>
      <c r="TWO1" s="603"/>
      <c r="TWP1" s="603"/>
      <c r="TWQ1" s="603"/>
      <c r="TWR1" s="603"/>
      <c r="TWS1" s="603"/>
      <c r="TWT1" s="603"/>
      <c r="TWU1" s="603"/>
      <c r="TWV1" s="603"/>
      <c r="TWW1" s="603"/>
      <c r="TWX1" s="603"/>
      <c r="TWY1" s="603"/>
      <c r="TWZ1" s="603"/>
      <c r="TXA1" s="603"/>
      <c r="TXB1" s="603"/>
      <c r="TXC1" s="603"/>
      <c r="TXD1" s="603"/>
      <c r="TXE1" s="603"/>
      <c r="TXF1" s="603"/>
      <c r="TXG1" s="603"/>
      <c r="TXH1" s="603"/>
      <c r="TXI1" s="603"/>
      <c r="TXJ1" s="603"/>
      <c r="TXK1" s="603"/>
      <c r="TXL1" s="603"/>
      <c r="TXM1" s="603"/>
      <c r="TXN1" s="603"/>
      <c r="TXO1" s="603"/>
      <c r="TXP1" s="603"/>
      <c r="TXQ1" s="603"/>
      <c r="TXR1" s="603"/>
      <c r="TXS1" s="603"/>
      <c r="TXT1" s="603"/>
      <c r="TXU1" s="603"/>
      <c r="TXV1" s="603"/>
      <c r="TXW1" s="603"/>
      <c r="TXX1" s="603"/>
      <c r="TXY1" s="603"/>
      <c r="TXZ1" s="603"/>
      <c r="TYA1" s="603"/>
      <c r="TYB1" s="603"/>
      <c r="TYC1" s="603"/>
      <c r="TYD1" s="603"/>
      <c r="TYE1" s="603"/>
      <c r="TYF1" s="603"/>
      <c r="TYG1" s="603"/>
      <c r="TYH1" s="603"/>
      <c r="TYI1" s="603"/>
      <c r="TYJ1" s="603"/>
      <c r="TYK1" s="603"/>
      <c r="TYL1" s="603"/>
      <c r="TYM1" s="603"/>
      <c r="TYN1" s="603"/>
      <c r="TYO1" s="603"/>
      <c r="TYP1" s="603"/>
      <c r="TYQ1" s="603"/>
      <c r="TYR1" s="603"/>
      <c r="TYS1" s="603"/>
      <c r="TYT1" s="603"/>
      <c r="TYU1" s="603"/>
      <c r="TYV1" s="603"/>
      <c r="TYW1" s="603"/>
      <c r="TYX1" s="603"/>
      <c r="TYY1" s="603"/>
      <c r="TYZ1" s="603"/>
      <c r="TZA1" s="603"/>
      <c r="TZB1" s="603"/>
      <c r="TZC1" s="603"/>
      <c r="TZD1" s="603"/>
      <c r="TZE1" s="603"/>
      <c r="TZF1" s="603"/>
      <c r="TZG1" s="603"/>
      <c r="TZH1" s="603"/>
      <c r="TZI1" s="603"/>
      <c r="TZJ1" s="603"/>
      <c r="TZK1" s="603"/>
      <c r="TZL1" s="603"/>
      <c r="TZM1" s="603"/>
      <c r="TZN1" s="603"/>
      <c r="TZO1" s="603"/>
      <c r="TZP1" s="603"/>
      <c r="TZQ1" s="603"/>
      <c r="TZR1" s="603"/>
      <c r="TZS1" s="603"/>
      <c r="TZT1" s="603"/>
      <c r="TZU1" s="603"/>
      <c r="TZV1" s="603"/>
      <c r="TZW1" s="603"/>
      <c r="TZX1" s="603"/>
      <c r="TZY1" s="603"/>
      <c r="TZZ1" s="603"/>
      <c r="UAA1" s="603"/>
      <c r="UAB1" s="603"/>
      <c r="UAC1" s="603"/>
      <c r="UAD1" s="603"/>
      <c r="UAE1" s="603"/>
      <c r="UAF1" s="603"/>
      <c r="UAG1" s="603"/>
      <c r="UAH1" s="603"/>
      <c r="UAI1" s="603"/>
      <c r="UAJ1" s="603"/>
      <c r="UAK1" s="603"/>
      <c r="UAL1" s="603"/>
      <c r="UAM1" s="603"/>
      <c r="UAN1" s="603"/>
      <c r="UAO1" s="603"/>
      <c r="UAP1" s="603"/>
      <c r="UAQ1" s="603"/>
      <c r="UAR1" s="603"/>
      <c r="UAS1" s="603"/>
      <c r="UAT1" s="603"/>
      <c r="UAU1" s="603"/>
      <c r="UAV1" s="603"/>
      <c r="UAW1" s="603"/>
      <c r="UAX1" s="603"/>
      <c r="UAY1" s="603"/>
      <c r="UAZ1" s="603"/>
      <c r="UBA1" s="603"/>
      <c r="UBB1" s="603"/>
      <c r="UBC1" s="603"/>
      <c r="UBD1" s="603"/>
      <c r="UBE1" s="603"/>
      <c r="UBF1" s="603"/>
      <c r="UBG1" s="603"/>
      <c r="UBH1" s="603"/>
      <c r="UBI1" s="603"/>
      <c r="UBJ1" s="603"/>
      <c r="UBK1" s="603"/>
      <c r="UBL1" s="603"/>
      <c r="UBM1" s="603"/>
      <c r="UBN1" s="603"/>
      <c r="UBO1" s="603"/>
      <c r="UBP1" s="603"/>
      <c r="UBQ1" s="603"/>
      <c r="UBR1" s="603"/>
      <c r="UBS1" s="603"/>
      <c r="UBT1" s="603"/>
      <c r="UBU1" s="603"/>
      <c r="UBV1" s="603"/>
      <c r="UBW1" s="603"/>
      <c r="UBX1" s="603"/>
      <c r="UBY1" s="603"/>
      <c r="UBZ1" s="603"/>
      <c r="UCA1" s="603"/>
      <c r="UCB1" s="603"/>
      <c r="UCC1" s="603"/>
      <c r="UCD1" s="603"/>
      <c r="UCE1" s="603"/>
      <c r="UCF1" s="603"/>
      <c r="UCG1" s="603"/>
      <c r="UCH1" s="603"/>
      <c r="UCI1" s="603"/>
      <c r="UCJ1" s="603"/>
      <c r="UCK1" s="603"/>
      <c r="UCL1" s="603"/>
      <c r="UCM1" s="603"/>
      <c r="UCN1" s="603"/>
      <c r="UCO1" s="603"/>
      <c r="UCP1" s="603"/>
      <c r="UCQ1" s="603"/>
      <c r="UCR1" s="603"/>
      <c r="UCS1" s="603"/>
      <c r="UCT1" s="603"/>
      <c r="UCU1" s="603"/>
      <c r="UCV1" s="603"/>
      <c r="UCW1" s="603"/>
      <c r="UCX1" s="603"/>
      <c r="UCY1" s="603"/>
      <c r="UCZ1" s="603"/>
      <c r="UDA1" s="603"/>
      <c r="UDB1" s="603"/>
      <c r="UDC1" s="603"/>
      <c r="UDD1" s="603"/>
      <c r="UDE1" s="603"/>
      <c r="UDF1" s="603"/>
      <c r="UDG1" s="603"/>
      <c r="UDH1" s="603"/>
      <c r="UDI1" s="603"/>
      <c r="UDJ1" s="603"/>
      <c r="UDK1" s="603"/>
      <c r="UDL1" s="603"/>
      <c r="UDM1" s="603"/>
      <c r="UDN1" s="603"/>
      <c r="UDO1" s="603"/>
      <c r="UDP1" s="603"/>
      <c r="UDQ1" s="603"/>
      <c r="UDR1" s="603"/>
      <c r="UDS1" s="603"/>
      <c r="UDT1" s="603"/>
      <c r="UDU1" s="603"/>
      <c r="UDV1" s="603"/>
      <c r="UDW1" s="603"/>
      <c r="UDX1" s="603"/>
      <c r="UDY1" s="603"/>
      <c r="UDZ1" s="603"/>
      <c r="UEA1" s="603"/>
      <c r="UEB1" s="603"/>
      <c r="UEC1" s="603"/>
      <c r="UED1" s="603"/>
      <c r="UEE1" s="603"/>
      <c r="UEF1" s="603"/>
      <c r="UEG1" s="603"/>
      <c r="UEH1" s="603"/>
      <c r="UEI1" s="603"/>
      <c r="UEJ1" s="603"/>
      <c r="UEK1" s="603"/>
      <c r="UEL1" s="603"/>
      <c r="UEM1" s="603"/>
      <c r="UEN1" s="603"/>
      <c r="UEO1" s="603"/>
      <c r="UEP1" s="603"/>
      <c r="UEQ1" s="603"/>
      <c r="UER1" s="603"/>
      <c r="UES1" s="603"/>
      <c r="UET1" s="603"/>
      <c r="UEU1" s="603"/>
      <c r="UEV1" s="603"/>
      <c r="UEW1" s="603"/>
      <c r="UEX1" s="603"/>
      <c r="UEY1" s="603"/>
      <c r="UEZ1" s="603"/>
      <c r="UFA1" s="603"/>
      <c r="UFB1" s="603"/>
      <c r="UFC1" s="603"/>
      <c r="UFD1" s="603"/>
      <c r="UFE1" s="603"/>
      <c r="UFF1" s="603"/>
      <c r="UFG1" s="603"/>
      <c r="UFH1" s="603"/>
      <c r="UFI1" s="603"/>
      <c r="UFJ1" s="603"/>
      <c r="UFK1" s="603"/>
      <c r="UFL1" s="603"/>
      <c r="UFM1" s="603"/>
      <c r="UFN1" s="603"/>
      <c r="UFO1" s="603"/>
      <c r="UFP1" s="603"/>
      <c r="UFQ1" s="603"/>
      <c r="UFR1" s="603"/>
      <c r="UFS1" s="603"/>
      <c r="UFT1" s="603"/>
      <c r="UFU1" s="603"/>
      <c r="UFV1" s="603"/>
      <c r="UFW1" s="603"/>
      <c r="UFX1" s="603"/>
      <c r="UFY1" s="603"/>
      <c r="UFZ1" s="603"/>
      <c r="UGA1" s="603"/>
      <c r="UGB1" s="603"/>
      <c r="UGC1" s="603"/>
      <c r="UGD1" s="603"/>
      <c r="UGE1" s="603"/>
      <c r="UGF1" s="603"/>
      <c r="UGG1" s="603"/>
      <c r="UGH1" s="603"/>
      <c r="UGI1" s="603"/>
      <c r="UGJ1" s="603"/>
      <c r="UGK1" s="603"/>
      <c r="UGL1" s="603"/>
      <c r="UGM1" s="603"/>
      <c r="UGN1" s="603"/>
      <c r="UGO1" s="603"/>
      <c r="UGP1" s="603"/>
      <c r="UGQ1" s="603"/>
      <c r="UGR1" s="603"/>
      <c r="UGS1" s="603"/>
      <c r="UGT1" s="603"/>
      <c r="UGU1" s="603"/>
      <c r="UGV1" s="603"/>
      <c r="UGW1" s="603"/>
      <c r="UGX1" s="603"/>
      <c r="UGY1" s="603"/>
      <c r="UGZ1" s="603"/>
      <c r="UHA1" s="603"/>
      <c r="UHB1" s="603"/>
      <c r="UHC1" s="603"/>
      <c r="UHD1" s="603"/>
      <c r="UHE1" s="603"/>
      <c r="UHF1" s="603"/>
      <c r="UHG1" s="603"/>
      <c r="UHH1" s="603"/>
      <c r="UHI1" s="603"/>
      <c r="UHJ1" s="603"/>
      <c r="UHK1" s="603"/>
      <c r="UHL1" s="603"/>
      <c r="UHM1" s="603"/>
      <c r="UHN1" s="603"/>
      <c r="UHO1" s="603"/>
      <c r="UHP1" s="603"/>
      <c r="UHQ1" s="603"/>
      <c r="UHR1" s="603"/>
      <c r="UHS1" s="603"/>
      <c r="UHT1" s="603"/>
      <c r="UHU1" s="603"/>
      <c r="UHV1" s="603"/>
      <c r="UHW1" s="603"/>
      <c r="UHX1" s="603"/>
      <c r="UHY1" s="603"/>
      <c r="UHZ1" s="603"/>
      <c r="UIA1" s="603"/>
      <c r="UIB1" s="603"/>
      <c r="UIC1" s="603"/>
      <c r="UID1" s="603"/>
      <c r="UIE1" s="603"/>
      <c r="UIF1" s="603"/>
      <c r="UIG1" s="603"/>
      <c r="UIH1" s="603"/>
      <c r="UII1" s="603"/>
      <c r="UIJ1" s="603"/>
      <c r="UIK1" s="603"/>
      <c r="UIL1" s="603"/>
      <c r="UIM1" s="603"/>
      <c r="UIN1" s="603"/>
      <c r="UIO1" s="603"/>
      <c r="UIP1" s="603"/>
      <c r="UIQ1" s="603"/>
      <c r="UIR1" s="603"/>
      <c r="UIS1" s="603"/>
      <c r="UIT1" s="603"/>
      <c r="UIU1" s="603"/>
      <c r="UIV1" s="603"/>
      <c r="UIW1" s="603"/>
      <c r="UIX1" s="603"/>
      <c r="UIY1" s="603"/>
      <c r="UIZ1" s="603"/>
      <c r="UJA1" s="603"/>
      <c r="UJB1" s="603"/>
      <c r="UJC1" s="603"/>
      <c r="UJD1" s="603"/>
      <c r="UJE1" s="603"/>
      <c r="UJF1" s="603"/>
      <c r="UJG1" s="603"/>
      <c r="UJH1" s="603"/>
      <c r="UJI1" s="603"/>
      <c r="UJJ1" s="603"/>
      <c r="UJK1" s="603"/>
      <c r="UJL1" s="603"/>
      <c r="UJM1" s="603"/>
      <c r="UJN1" s="603"/>
      <c r="UJO1" s="603"/>
      <c r="UJP1" s="603"/>
      <c r="UJQ1" s="603"/>
      <c r="UJR1" s="603"/>
      <c r="UJS1" s="603"/>
      <c r="UJT1" s="603"/>
      <c r="UJU1" s="603"/>
      <c r="UJV1" s="603"/>
      <c r="UJW1" s="603"/>
      <c r="UJX1" s="603"/>
      <c r="UJY1" s="603"/>
      <c r="UJZ1" s="603"/>
      <c r="UKA1" s="603"/>
      <c r="UKB1" s="603"/>
      <c r="UKC1" s="603"/>
      <c r="UKD1" s="603"/>
      <c r="UKE1" s="603"/>
      <c r="UKF1" s="603"/>
      <c r="UKG1" s="603"/>
      <c r="UKH1" s="603"/>
      <c r="UKI1" s="603"/>
      <c r="UKJ1" s="603"/>
      <c r="UKK1" s="603"/>
      <c r="UKL1" s="603"/>
      <c r="UKM1" s="603"/>
      <c r="UKN1" s="603"/>
      <c r="UKO1" s="603"/>
      <c r="UKP1" s="603"/>
      <c r="UKQ1" s="603"/>
      <c r="UKR1" s="603"/>
      <c r="UKS1" s="603"/>
      <c r="UKT1" s="603"/>
      <c r="UKU1" s="603"/>
      <c r="UKV1" s="603"/>
      <c r="UKW1" s="603"/>
      <c r="UKX1" s="603"/>
      <c r="UKY1" s="603"/>
      <c r="UKZ1" s="603"/>
      <c r="ULA1" s="603"/>
      <c r="ULB1" s="603"/>
      <c r="ULC1" s="603"/>
      <c r="ULD1" s="603"/>
      <c r="ULE1" s="603"/>
      <c r="ULF1" s="603"/>
      <c r="ULG1" s="603"/>
      <c r="ULH1" s="603"/>
      <c r="ULI1" s="603"/>
      <c r="ULJ1" s="603"/>
      <c r="ULK1" s="603"/>
      <c r="ULL1" s="603"/>
      <c r="ULM1" s="603"/>
      <c r="ULN1" s="603"/>
      <c r="ULO1" s="603"/>
      <c r="ULP1" s="603"/>
      <c r="ULQ1" s="603"/>
      <c r="ULR1" s="603"/>
      <c r="ULS1" s="603"/>
      <c r="ULT1" s="603"/>
      <c r="ULU1" s="603"/>
      <c r="ULV1" s="603"/>
      <c r="ULW1" s="603"/>
      <c r="ULX1" s="603"/>
      <c r="ULY1" s="603"/>
      <c r="ULZ1" s="603"/>
      <c r="UMA1" s="603"/>
      <c r="UMB1" s="603"/>
      <c r="UMC1" s="603"/>
      <c r="UMD1" s="603"/>
      <c r="UME1" s="603"/>
      <c r="UMF1" s="603"/>
      <c r="UMG1" s="603"/>
      <c r="UMH1" s="603"/>
      <c r="UMI1" s="603"/>
      <c r="UMJ1" s="603"/>
      <c r="UMK1" s="603"/>
      <c r="UML1" s="603"/>
      <c r="UMM1" s="603"/>
      <c r="UMN1" s="603"/>
      <c r="UMO1" s="603"/>
      <c r="UMP1" s="603"/>
      <c r="UMQ1" s="603"/>
      <c r="UMR1" s="603"/>
      <c r="UMS1" s="603"/>
      <c r="UMT1" s="603"/>
      <c r="UMU1" s="603"/>
      <c r="UMV1" s="603"/>
      <c r="UMW1" s="603"/>
      <c r="UMX1" s="603"/>
      <c r="UMY1" s="603"/>
      <c r="UMZ1" s="603"/>
      <c r="UNA1" s="603"/>
      <c r="UNB1" s="603"/>
      <c r="UNC1" s="603"/>
      <c r="UND1" s="603"/>
      <c r="UNE1" s="603"/>
      <c r="UNF1" s="603"/>
      <c r="UNG1" s="603"/>
      <c r="UNH1" s="603"/>
      <c r="UNI1" s="603"/>
      <c r="UNJ1" s="603"/>
      <c r="UNK1" s="603"/>
      <c r="UNL1" s="603"/>
      <c r="UNM1" s="603"/>
      <c r="UNN1" s="603"/>
      <c r="UNO1" s="603"/>
      <c r="UNP1" s="603"/>
      <c r="UNQ1" s="603"/>
      <c r="UNR1" s="603"/>
      <c r="UNS1" s="603"/>
      <c r="UNT1" s="603"/>
      <c r="UNU1" s="603"/>
      <c r="UNV1" s="603"/>
      <c r="UNW1" s="603"/>
      <c r="UNX1" s="603"/>
      <c r="UNY1" s="603"/>
      <c r="UNZ1" s="603"/>
      <c r="UOA1" s="603"/>
      <c r="UOB1" s="603"/>
      <c r="UOC1" s="603"/>
      <c r="UOD1" s="603"/>
      <c r="UOE1" s="603"/>
      <c r="UOF1" s="603"/>
      <c r="UOG1" s="603"/>
      <c r="UOH1" s="603"/>
      <c r="UOI1" s="603"/>
      <c r="UOJ1" s="603"/>
      <c r="UOK1" s="603"/>
      <c r="UOL1" s="603"/>
      <c r="UOM1" s="603"/>
      <c r="UON1" s="603"/>
      <c r="UOO1" s="603"/>
      <c r="UOP1" s="603"/>
      <c r="UOQ1" s="603"/>
      <c r="UOR1" s="603"/>
      <c r="UOS1" s="603"/>
      <c r="UOT1" s="603"/>
      <c r="UOU1" s="603"/>
      <c r="UOV1" s="603"/>
      <c r="UOW1" s="603"/>
      <c r="UOX1" s="603"/>
      <c r="UOY1" s="603"/>
      <c r="UOZ1" s="603"/>
      <c r="UPA1" s="603"/>
      <c r="UPB1" s="603"/>
      <c r="UPC1" s="603"/>
      <c r="UPD1" s="603"/>
      <c r="UPE1" s="603"/>
      <c r="UPF1" s="603"/>
      <c r="UPG1" s="603"/>
      <c r="UPH1" s="603"/>
      <c r="UPI1" s="603"/>
      <c r="UPJ1" s="603"/>
      <c r="UPK1" s="603"/>
      <c r="UPL1" s="603"/>
      <c r="UPM1" s="603"/>
      <c r="UPN1" s="603"/>
      <c r="UPO1" s="603"/>
      <c r="UPP1" s="603"/>
      <c r="UPQ1" s="603"/>
      <c r="UPR1" s="603"/>
      <c r="UPS1" s="603"/>
      <c r="UPT1" s="603"/>
      <c r="UPU1" s="603"/>
      <c r="UPV1" s="603"/>
      <c r="UPW1" s="603"/>
      <c r="UPX1" s="603"/>
      <c r="UPY1" s="603"/>
      <c r="UPZ1" s="603"/>
      <c r="UQA1" s="603"/>
      <c r="UQB1" s="603"/>
      <c r="UQC1" s="603"/>
      <c r="UQD1" s="603"/>
      <c r="UQE1" s="603"/>
      <c r="UQF1" s="603"/>
      <c r="UQG1" s="603"/>
      <c r="UQH1" s="603"/>
      <c r="UQI1" s="603"/>
      <c r="UQJ1" s="603"/>
      <c r="UQK1" s="603"/>
      <c r="UQL1" s="603"/>
      <c r="UQM1" s="603"/>
      <c r="UQN1" s="603"/>
      <c r="UQO1" s="603"/>
      <c r="UQP1" s="603"/>
      <c r="UQQ1" s="603"/>
      <c r="UQR1" s="603"/>
      <c r="UQS1" s="603"/>
      <c r="UQT1" s="603"/>
      <c r="UQU1" s="603"/>
      <c r="UQV1" s="603"/>
      <c r="UQW1" s="603"/>
      <c r="UQX1" s="603"/>
      <c r="UQY1" s="603"/>
      <c r="UQZ1" s="603"/>
      <c r="URA1" s="603"/>
      <c r="URB1" s="603"/>
      <c r="URC1" s="603"/>
      <c r="URD1" s="603"/>
      <c r="URE1" s="603"/>
      <c r="URF1" s="603"/>
      <c r="URG1" s="603"/>
      <c r="URH1" s="603"/>
      <c r="URI1" s="603"/>
      <c r="URJ1" s="603"/>
      <c r="URK1" s="603"/>
      <c r="URL1" s="603"/>
      <c r="URM1" s="603"/>
      <c r="URN1" s="603"/>
      <c r="URO1" s="603"/>
      <c r="URP1" s="603"/>
      <c r="URQ1" s="603"/>
      <c r="URR1" s="603"/>
      <c r="URS1" s="603"/>
      <c r="URT1" s="603"/>
      <c r="URU1" s="603"/>
      <c r="URV1" s="603"/>
      <c r="URW1" s="603"/>
      <c r="URX1" s="603"/>
      <c r="URY1" s="603"/>
      <c r="URZ1" s="603"/>
      <c r="USA1" s="603"/>
      <c r="USB1" s="603"/>
      <c r="USC1" s="603"/>
      <c r="USD1" s="603"/>
      <c r="USE1" s="603"/>
      <c r="USF1" s="603"/>
      <c r="USG1" s="603"/>
      <c r="USH1" s="603"/>
      <c r="USI1" s="603"/>
      <c r="USJ1" s="603"/>
      <c r="USK1" s="603"/>
      <c r="USL1" s="603"/>
      <c r="USM1" s="603"/>
      <c r="USN1" s="603"/>
      <c r="USO1" s="603"/>
      <c r="USP1" s="603"/>
      <c r="USQ1" s="603"/>
      <c r="USR1" s="603"/>
      <c r="USS1" s="603"/>
      <c r="UST1" s="603"/>
      <c r="USU1" s="603"/>
      <c r="USV1" s="603"/>
      <c r="USW1" s="603"/>
      <c r="USX1" s="603"/>
      <c r="USY1" s="603"/>
      <c r="USZ1" s="603"/>
      <c r="UTA1" s="603"/>
      <c r="UTB1" s="603"/>
      <c r="UTC1" s="603"/>
      <c r="UTD1" s="603"/>
      <c r="UTE1" s="603"/>
      <c r="UTF1" s="603"/>
      <c r="UTG1" s="603"/>
      <c r="UTH1" s="603"/>
      <c r="UTI1" s="603"/>
      <c r="UTJ1" s="603"/>
      <c r="UTK1" s="603"/>
      <c r="UTL1" s="603"/>
      <c r="UTM1" s="603"/>
      <c r="UTN1" s="603"/>
      <c r="UTO1" s="603"/>
      <c r="UTP1" s="603"/>
      <c r="UTQ1" s="603"/>
      <c r="UTR1" s="603"/>
      <c r="UTS1" s="603"/>
      <c r="UTT1" s="603"/>
      <c r="UTU1" s="603"/>
      <c r="UTV1" s="603"/>
      <c r="UTW1" s="603"/>
      <c r="UTX1" s="603"/>
      <c r="UTY1" s="603"/>
      <c r="UTZ1" s="603"/>
      <c r="UUA1" s="603"/>
      <c r="UUB1" s="603"/>
      <c r="UUC1" s="603"/>
      <c r="UUD1" s="603"/>
      <c r="UUE1" s="603"/>
      <c r="UUF1" s="603"/>
      <c r="UUG1" s="603"/>
      <c r="UUH1" s="603"/>
      <c r="UUI1" s="603"/>
      <c r="UUJ1" s="603"/>
      <c r="UUK1" s="603"/>
      <c r="UUL1" s="603"/>
      <c r="UUM1" s="603"/>
      <c r="UUN1" s="603"/>
      <c r="UUO1" s="603"/>
      <c r="UUP1" s="603"/>
      <c r="UUQ1" s="603"/>
      <c r="UUR1" s="603"/>
      <c r="UUS1" s="603"/>
      <c r="UUT1" s="603"/>
      <c r="UUU1" s="603"/>
      <c r="UUV1" s="603"/>
      <c r="UUW1" s="603"/>
      <c r="UUX1" s="603"/>
      <c r="UUY1" s="603"/>
      <c r="UUZ1" s="603"/>
      <c r="UVA1" s="603"/>
      <c r="UVB1" s="603"/>
      <c r="UVC1" s="603"/>
      <c r="UVD1" s="603"/>
      <c r="UVE1" s="603"/>
      <c r="UVF1" s="603"/>
      <c r="UVG1" s="603"/>
      <c r="UVH1" s="603"/>
      <c r="UVI1" s="603"/>
      <c r="UVJ1" s="603"/>
      <c r="UVK1" s="603"/>
      <c r="UVL1" s="603"/>
      <c r="UVM1" s="603"/>
      <c r="UVN1" s="603"/>
      <c r="UVO1" s="603"/>
      <c r="UVP1" s="603"/>
      <c r="UVQ1" s="603"/>
      <c r="UVR1" s="603"/>
      <c r="UVS1" s="603"/>
      <c r="UVT1" s="603"/>
      <c r="UVU1" s="603"/>
      <c r="UVV1" s="603"/>
      <c r="UVW1" s="603"/>
      <c r="UVX1" s="603"/>
      <c r="UVY1" s="603"/>
      <c r="UVZ1" s="603"/>
      <c r="UWA1" s="603"/>
      <c r="UWB1" s="603"/>
      <c r="UWC1" s="603"/>
      <c r="UWD1" s="603"/>
      <c r="UWE1" s="603"/>
      <c r="UWF1" s="603"/>
      <c r="UWG1" s="603"/>
      <c r="UWH1" s="603"/>
      <c r="UWI1" s="603"/>
      <c r="UWJ1" s="603"/>
      <c r="UWK1" s="603"/>
      <c r="UWL1" s="603"/>
      <c r="UWM1" s="603"/>
      <c r="UWN1" s="603"/>
      <c r="UWO1" s="603"/>
      <c r="UWP1" s="603"/>
      <c r="UWQ1" s="603"/>
      <c r="UWR1" s="603"/>
      <c r="UWS1" s="603"/>
      <c r="UWT1" s="603"/>
      <c r="UWU1" s="603"/>
      <c r="UWV1" s="603"/>
      <c r="UWW1" s="603"/>
      <c r="UWX1" s="603"/>
      <c r="UWY1" s="603"/>
      <c r="UWZ1" s="603"/>
      <c r="UXA1" s="603"/>
      <c r="UXB1" s="603"/>
      <c r="UXC1" s="603"/>
      <c r="UXD1" s="603"/>
      <c r="UXE1" s="603"/>
      <c r="UXF1" s="603"/>
      <c r="UXG1" s="603"/>
      <c r="UXH1" s="603"/>
      <c r="UXI1" s="603"/>
      <c r="UXJ1" s="603"/>
      <c r="UXK1" s="603"/>
      <c r="UXL1" s="603"/>
      <c r="UXM1" s="603"/>
      <c r="UXN1" s="603"/>
      <c r="UXO1" s="603"/>
      <c r="UXP1" s="603"/>
      <c r="UXQ1" s="603"/>
      <c r="UXR1" s="603"/>
      <c r="UXS1" s="603"/>
      <c r="UXT1" s="603"/>
      <c r="UXU1" s="603"/>
      <c r="UXV1" s="603"/>
      <c r="UXW1" s="603"/>
      <c r="UXX1" s="603"/>
      <c r="UXY1" s="603"/>
      <c r="UXZ1" s="603"/>
      <c r="UYA1" s="603"/>
      <c r="UYB1" s="603"/>
      <c r="UYC1" s="603"/>
      <c r="UYD1" s="603"/>
      <c r="UYE1" s="603"/>
      <c r="UYF1" s="603"/>
      <c r="UYG1" s="603"/>
      <c r="UYH1" s="603"/>
      <c r="UYI1" s="603"/>
      <c r="UYJ1" s="603"/>
      <c r="UYK1" s="603"/>
      <c r="UYL1" s="603"/>
      <c r="UYM1" s="603"/>
      <c r="UYN1" s="603"/>
      <c r="UYO1" s="603"/>
      <c r="UYP1" s="603"/>
      <c r="UYQ1" s="603"/>
      <c r="UYR1" s="603"/>
      <c r="UYS1" s="603"/>
      <c r="UYT1" s="603"/>
      <c r="UYU1" s="603"/>
      <c r="UYV1" s="603"/>
      <c r="UYW1" s="603"/>
      <c r="UYX1" s="603"/>
      <c r="UYY1" s="603"/>
      <c r="UYZ1" s="603"/>
      <c r="UZA1" s="603"/>
      <c r="UZB1" s="603"/>
      <c r="UZC1" s="603"/>
      <c r="UZD1" s="603"/>
      <c r="UZE1" s="603"/>
      <c r="UZF1" s="603"/>
      <c r="UZG1" s="603"/>
      <c r="UZH1" s="603"/>
      <c r="UZI1" s="603"/>
      <c r="UZJ1" s="603"/>
      <c r="UZK1" s="603"/>
      <c r="UZL1" s="603"/>
      <c r="UZM1" s="603"/>
      <c r="UZN1" s="603"/>
      <c r="UZO1" s="603"/>
      <c r="UZP1" s="603"/>
      <c r="UZQ1" s="603"/>
      <c r="UZR1" s="603"/>
      <c r="UZS1" s="603"/>
      <c r="UZT1" s="603"/>
      <c r="UZU1" s="603"/>
      <c r="UZV1" s="603"/>
      <c r="UZW1" s="603"/>
      <c r="UZX1" s="603"/>
      <c r="UZY1" s="603"/>
      <c r="UZZ1" s="603"/>
      <c r="VAA1" s="603"/>
      <c r="VAB1" s="603"/>
      <c r="VAC1" s="603"/>
      <c r="VAD1" s="603"/>
      <c r="VAE1" s="603"/>
      <c r="VAF1" s="603"/>
      <c r="VAG1" s="603"/>
      <c r="VAH1" s="603"/>
      <c r="VAI1" s="603"/>
      <c r="VAJ1" s="603"/>
      <c r="VAK1" s="603"/>
      <c r="VAL1" s="603"/>
      <c r="VAM1" s="603"/>
      <c r="VAN1" s="603"/>
      <c r="VAO1" s="603"/>
      <c r="VAP1" s="603"/>
      <c r="VAQ1" s="603"/>
      <c r="VAR1" s="603"/>
      <c r="VAS1" s="603"/>
      <c r="VAT1" s="603"/>
      <c r="VAU1" s="603"/>
      <c r="VAV1" s="603"/>
      <c r="VAW1" s="603"/>
      <c r="VAX1" s="603"/>
      <c r="VAY1" s="603"/>
      <c r="VAZ1" s="603"/>
      <c r="VBA1" s="603"/>
      <c r="VBB1" s="603"/>
      <c r="VBC1" s="603"/>
      <c r="VBD1" s="603"/>
      <c r="VBE1" s="603"/>
      <c r="VBF1" s="603"/>
      <c r="VBG1" s="603"/>
      <c r="VBH1" s="603"/>
      <c r="VBI1" s="603"/>
      <c r="VBJ1" s="603"/>
      <c r="VBK1" s="603"/>
      <c r="VBL1" s="603"/>
      <c r="VBM1" s="603"/>
      <c r="VBN1" s="603"/>
      <c r="VBO1" s="603"/>
      <c r="VBP1" s="603"/>
      <c r="VBQ1" s="603"/>
      <c r="VBR1" s="603"/>
      <c r="VBS1" s="603"/>
      <c r="VBT1" s="603"/>
      <c r="VBU1" s="603"/>
      <c r="VBV1" s="603"/>
      <c r="VBW1" s="603"/>
      <c r="VBX1" s="603"/>
      <c r="VBY1" s="603"/>
      <c r="VBZ1" s="603"/>
      <c r="VCA1" s="603"/>
      <c r="VCB1" s="603"/>
      <c r="VCC1" s="603"/>
      <c r="VCD1" s="603"/>
      <c r="VCE1" s="603"/>
      <c r="VCF1" s="603"/>
      <c r="VCG1" s="603"/>
      <c r="VCH1" s="603"/>
      <c r="VCI1" s="603"/>
      <c r="VCJ1" s="603"/>
      <c r="VCK1" s="603"/>
      <c r="VCL1" s="603"/>
      <c r="VCM1" s="603"/>
      <c r="VCN1" s="603"/>
      <c r="VCO1" s="603"/>
      <c r="VCP1" s="603"/>
      <c r="VCQ1" s="603"/>
      <c r="VCR1" s="603"/>
      <c r="VCS1" s="603"/>
      <c r="VCT1" s="603"/>
      <c r="VCU1" s="603"/>
      <c r="VCV1" s="603"/>
      <c r="VCW1" s="603"/>
      <c r="VCX1" s="603"/>
      <c r="VCY1" s="603"/>
      <c r="VCZ1" s="603"/>
      <c r="VDA1" s="603"/>
      <c r="VDB1" s="603"/>
      <c r="VDC1" s="603"/>
      <c r="VDD1" s="603"/>
      <c r="VDE1" s="603"/>
      <c r="VDF1" s="603"/>
      <c r="VDG1" s="603"/>
      <c r="VDH1" s="603"/>
      <c r="VDI1" s="603"/>
      <c r="VDJ1" s="603"/>
      <c r="VDK1" s="603"/>
      <c r="VDL1" s="603"/>
      <c r="VDM1" s="603"/>
      <c r="VDN1" s="603"/>
      <c r="VDO1" s="603"/>
      <c r="VDP1" s="603"/>
      <c r="VDQ1" s="603"/>
      <c r="VDR1" s="603"/>
      <c r="VDS1" s="603"/>
      <c r="VDT1" s="603"/>
      <c r="VDU1" s="603"/>
      <c r="VDV1" s="603"/>
      <c r="VDW1" s="603"/>
      <c r="VDX1" s="603"/>
      <c r="VDY1" s="603"/>
      <c r="VDZ1" s="603"/>
      <c r="VEA1" s="603"/>
      <c r="VEB1" s="603"/>
      <c r="VEC1" s="603"/>
      <c r="VED1" s="603"/>
      <c r="VEE1" s="603"/>
      <c r="VEF1" s="603"/>
      <c r="VEG1" s="603"/>
      <c r="VEH1" s="603"/>
      <c r="VEI1" s="603"/>
      <c r="VEJ1" s="603"/>
      <c r="VEK1" s="603"/>
      <c r="VEL1" s="603"/>
      <c r="VEM1" s="603"/>
      <c r="VEN1" s="603"/>
      <c r="VEO1" s="603"/>
      <c r="VEP1" s="603"/>
      <c r="VEQ1" s="603"/>
      <c r="VER1" s="603"/>
      <c r="VES1" s="603"/>
      <c r="VET1" s="603"/>
      <c r="VEU1" s="603"/>
      <c r="VEV1" s="603"/>
      <c r="VEW1" s="603"/>
      <c r="VEX1" s="603"/>
      <c r="VEY1" s="603"/>
      <c r="VEZ1" s="603"/>
      <c r="VFA1" s="603"/>
      <c r="VFB1" s="603"/>
      <c r="VFC1" s="603"/>
      <c r="VFD1" s="603"/>
      <c r="VFE1" s="603"/>
      <c r="VFF1" s="603"/>
      <c r="VFG1" s="603"/>
      <c r="VFH1" s="603"/>
      <c r="VFI1" s="603"/>
      <c r="VFJ1" s="603"/>
      <c r="VFK1" s="603"/>
      <c r="VFL1" s="603"/>
      <c r="VFM1" s="603"/>
      <c r="VFN1" s="603"/>
      <c r="VFO1" s="603"/>
      <c r="VFP1" s="603"/>
      <c r="VFQ1" s="603"/>
      <c r="VFR1" s="603"/>
      <c r="VFS1" s="603"/>
      <c r="VFT1" s="603"/>
      <c r="VFU1" s="603"/>
      <c r="VFV1" s="603"/>
      <c r="VFW1" s="603"/>
      <c r="VFX1" s="603"/>
      <c r="VFY1" s="603"/>
      <c r="VFZ1" s="603"/>
      <c r="VGA1" s="603"/>
      <c r="VGB1" s="603"/>
      <c r="VGC1" s="603"/>
      <c r="VGD1" s="603"/>
      <c r="VGE1" s="603"/>
      <c r="VGF1" s="603"/>
      <c r="VGG1" s="603"/>
      <c r="VGH1" s="603"/>
      <c r="VGI1" s="603"/>
      <c r="VGJ1" s="603"/>
      <c r="VGK1" s="603"/>
      <c r="VGL1" s="603"/>
      <c r="VGM1" s="603"/>
      <c r="VGN1" s="603"/>
      <c r="VGO1" s="603"/>
      <c r="VGP1" s="603"/>
      <c r="VGQ1" s="603"/>
      <c r="VGR1" s="603"/>
      <c r="VGS1" s="603"/>
      <c r="VGT1" s="603"/>
      <c r="VGU1" s="603"/>
      <c r="VGV1" s="603"/>
      <c r="VGW1" s="603"/>
      <c r="VGX1" s="603"/>
      <c r="VGY1" s="603"/>
      <c r="VGZ1" s="603"/>
      <c r="VHA1" s="603"/>
      <c r="VHB1" s="603"/>
      <c r="VHC1" s="603"/>
      <c r="VHD1" s="603"/>
      <c r="VHE1" s="603"/>
      <c r="VHF1" s="603"/>
      <c r="VHG1" s="603"/>
      <c r="VHH1" s="603"/>
      <c r="VHI1" s="603"/>
      <c r="VHJ1" s="603"/>
      <c r="VHK1" s="603"/>
      <c r="VHL1" s="603"/>
      <c r="VHM1" s="603"/>
      <c r="VHN1" s="603"/>
      <c r="VHO1" s="603"/>
      <c r="VHP1" s="603"/>
      <c r="VHQ1" s="603"/>
      <c r="VHR1" s="603"/>
      <c r="VHS1" s="603"/>
      <c r="VHT1" s="603"/>
      <c r="VHU1" s="603"/>
      <c r="VHV1" s="603"/>
      <c r="VHW1" s="603"/>
      <c r="VHX1" s="603"/>
      <c r="VHY1" s="603"/>
      <c r="VHZ1" s="603"/>
      <c r="VIA1" s="603"/>
      <c r="VIB1" s="603"/>
      <c r="VIC1" s="603"/>
      <c r="VID1" s="603"/>
      <c r="VIE1" s="603"/>
      <c r="VIF1" s="603"/>
      <c r="VIG1" s="603"/>
      <c r="VIH1" s="603"/>
      <c r="VII1" s="603"/>
      <c r="VIJ1" s="603"/>
      <c r="VIK1" s="603"/>
      <c r="VIL1" s="603"/>
      <c r="VIM1" s="603"/>
      <c r="VIN1" s="603"/>
      <c r="VIO1" s="603"/>
      <c r="VIP1" s="603"/>
      <c r="VIQ1" s="603"/>
      <c r="VIR1" s="603"/>
      <c r="VIS1" s="603"/>
      <c r="VIT1" s="603"/>
      <c r="VIU1" s="603"/>
      <c r="VIV1" s="603"/>
      <c r="VIW1" s="603"/>
      <c r="VIX1" s="603"/>
      <c r="VIY1" s="603"/>
      <c r="VIZ1" s="603"/>
      <c r="VJA1" s="603"/>
      <c r="VJB1" s="603"/>
      <c r="VJC1" s="603"/>
      <c r="VJD1" s="603"/>
      <c r="VJE1" s="603"/>
      <c r="VJF1" s="603"/>
      <c r="VJG1" s="603"/>
      <c r="VJH1" s="603"/>
      <c r="VJI1" s="603"/>
      <c r="VJJ1" s="603"/>
      <c r="VJK1" s="603"/>
      <c r="VJL1" s="603"/>
      <c r="VJM1" s="603"/>
      <c r="VJN1" s="603"/>
      <c r="VJO1" s="603"/>
      <c r="VJP1" s="603"/>
      <c r="VJQ1" s="603"/>
      <c r="VJR1" s="603"/>
      <c r="VJS1" s="603"/>
      <c r="VJT1" s="603"/>
      <c r="VJU1" s="603"/>
      <c r="VJV1" s="603"/>
      <c r="VJW1" s="603"/>
      <c r="VJX1" s="603"/>
      <c r="VJY1" s="603"/>
      <c r="VJZ1" s="603"/>
      <c r="VKA1" s="603"/>
      <c r="VKB1" s="603"/>
      <c r="VKC1" s="603"/>
      <c r="VKD1" s="603"/>
      <c r="VKE1" s="603"/>
      <c r="VKF1" s="603"/>
      <c r="VKG1" s="603"/>
      <c r="VKH1" s="603"/>
      <c r="VKI1" s="603"/>
      <c r="VKJ1" s="603"/>
      <c r="VKK1" s="603"/>
      <c r="VKL1" s="603"/>
      <c r="VKM1" s="603"/>
      <c r="VKN1" s="603"/>
      <c r="VKO1" s="603"/>
      <c r="VKP1" s="603"/>
      <c r="VKQ1" s="603"/>
      <c r="VKR1" s="603"/>
      <c r="VKS1" s="603"/>
      <c r="VKT1" s="603"/>
      <c r="VKU1" s="603"/>
      <c r="VKV1" s="603"/>
      <c r="VKW1" s="603"/>
      <c r="VKX1" s="603"/>
      <c r="VKY1" s="603"/>
      <c r="VKZ1" s="603"/>
      <c r="VLA1" s="603"/>
      <c r="VLB1" s="603"/>
      <c r="VLC1" s="603"/>
      <c r="VLD1" s="603"/>
      <c r="VLE1" s="603"/>
      <c r="VLF1" s="603"/>
      <c r="VLG1" s="603"/>
      <c r="VLH1" s="603"/>
      <c r="VLI1" s="603"/>
      <c r="VLJ1" s="603"/>
      <c r="VLK1" s="603"/>
      <c r="VLL1" s="603"/>
      <c r="VLM1" s="603"/>
      <c r="VLN1" s="603"/>
      <c r="VLO1" s="603"/>
      <c r="VLP1" s="603"/>
      <c r="VLQ1" s="603"/>
      <c r="VLR1" s="603"/>
      <c r="VLS1" s="603"/>
      <c r="VLT1" s="603"/>
      <c r="VLU1" s="603"/>
      <c r="VLV1" s="603"/>
      <c r="VLW1" s="603"/>
      <c r="VLX1" s="603"/>
      <c r="VLY1" s="603"/>
      <c r="VLZ1" s="603"/>
      <c r="VMA1" s="603"/>
      <c r="VMB1" s="603"/>
      <c r="VMC1" s="603"/>
      <c r="VMD1" s="603"/>
      <c r="VME1" s="603"/>
      <c r="VMF1" s="603"/>
      <c r="VMG1" s="603"/>
      <c r="VMH1" s="603"/>
      <c r="VMI1" s="603"/>
      <c r="VMJ1" s="603"/>
      <c r="VMK1" s="603"/>
      <c r="VML1" s="603"/>
      <c r="VMM1" s="603"/>
      <c r="VMN1" s="603"/>
      <c r="VMO1" s="603"/>
      <c r="VMP1" s="603"/>
      <c r="VMQ1" s="603"/>
      <c r="VMR1" s="603"/>
      <c r="VMS1" s="603"/>
      <c r="VMT1" s="603"/>
      <c r="VMU1" s="603"/>
      <c r="VMV1" s="603"/>
      <c r="VMW1" s="603"/>
      <c r="VMX1" s="603"/>
      <c r="VMY1" s="603"/>
      <c r="VMZ1" s="603"/>
      <c r="VNA1" s="603"/>
      <c r="VNB1" s="603"/>
      <c r="VNC1" s="603"/>
      <c r="VND1" s="603"/>
      <c r="VNE1" s="603"/>
      <c r="VNF1" s="603"/>
      <c r="VNG1" s="603"/>
      <c r="VNH1" s="603"/>
      <c r="VNI1" s="603"/>
      <c r="VNJ1" s="603"/>
      <c r="VNK1" s="603"/>
      <c r="VNL1" s="603"/>
      <c r="VNM1" s="603"/>
      <c r="VNN1" s="603"/>
      <c r="VNO1" s="603"/>
      <c r="VNP1" s="603"/>
      <c r="VNQ1" s="603"/>
      <c r="VNR1" s="603"/>
      <c r="VNS1" s="603"/>
      <c r="VNT1" s="603"/>
      <c r="VNU1" s="603"/>
      <c r="VNV1" s="603"/>
      <c r="VNW1" s="603"/>
      <c r="VNX1" s="603"/>
      <c r="VNY1" s="603"/>
      <c r="VNZ1" s="603"/>
      <c r="VOA1" s="603"/>
      <c r="VOB1" s="603"/>
      <c r="VOC1" s="603"/>
      <c r="VOD1" s="603"/>
      <c r="VOE1" s="603"/>
      <c r="VOF1" s="603"/>
      <c r="VOG1" s="603"/>
      <c r="VOH1" s="603"/>
      <c r="VOI1" s="603"/>
      <c r="VOJ1" s="603"/>
      <c r="VOK1" s="603"/>
      <c r="VOL1" s="603"/>
      <c r="VOM1" s="603"/>
      <c r="VON1" s="603"/>
      <c r="VOO1" s="603"/>
      <c r="VOP1" s="603"/>
      <c r="VOQ1" s="603"/>
      <c r="VOR1" s="603"/>
      <c r="VOS1" s="603"/>
      <c r="VOT1" s="603"/>
      <c r="VOU1" s="603"/>
      <c r="VOV1" s="603"/>
      <c r="VOW1" s="603"/>
      <c r="VOX1" s="603"/>
      <c r="VOY1" s="603"/>
      <c r="VOZ1" s="603"/>
      <c r="VPA1" s="603"/>
      <c r="VPB1" s="603"/>
      <c r="VPC1" s="603"/>
      <c r="VPD1" s="603"/>
      <c r="VPE1" s="603"/>
      <c r="VPF1" s="603"/>
      <c r="VPG1" s="603"/>
      <c r="VPH1" s="603"/>
      <c r="VPI1" s="603"/>
      <c r="VPJ1" s="603"/>
      <c r="VPK1" s="603"/>
      <c r="VPL1" s="603"/>
      <c r="VPM1" s="603"/>
      <c r="VPN1" s="603"/>
      <c r="VPO1" s="603"/>
      <c r="VPP1" s="603"/>
      <c r="VPQ1" s="603"/>
      <c r="VPR1" s="603"/>
      <c r="VPS1" s="603"/>
      <c r="VPT1" s="603"/>
      <c r="VPU1" s="603"/>
      <c r="VPV1" s="603"/>
      <c r="VPW1" s="603"/>
      <c r="VPX1" s="603"/>
      <c r="VPY1" s="603"/>
      <c r="VPZ1" s="603"/>
      <c r="VQA1" s="603"/>
      <c r="VQB1" s="603"/>
      <c r="VQC1" s="603"/>
      <c r="VQD1" s="603"/>
      <c r="VQE1" s="603"/>
      <c r="VQF1" s="603"/>
      <c r="VQG1" s="603"/>
      <c r="VQH1" s="603"/>
      <c r="VQI1" s="603"/>
      <c r="VQJ1" s="603"/>
      <c r="VQK1" s="603"/>
      <c r="VQL1" s="603"/>
      <c r="VQM1" s="603"/>
      <c r="VQN1" s="603"/>
      <c r="VQO1" s="603"/>
      <c r="VQP1" s="603"/>
      <c r="VQQ1" s="603"/>
      <c r="VQR1" s="603"/>
      <c r="VQS1" s="603"/>
      <c r="VQT1" s="603"/>
      <c r="VQU1" s="603"/>
      <c r="VQV1" s="603"/>
      <c r="VQW1" s="603"/>
      <c r="VQX1" s="603"/>
      <c r="VQY1" s="603"/>
      <c r="VQZ1" s="603"/>
      <c r="VRA1" s="603"/>
      <c r="VRB1" s="603"/>
      <c r="VRC1" s="603"/>
      <c r="VRD1" s="603"/>
      <c r="VRE1" s="603"/>
      <c r="VRF1" s="603"/>
      <c r="VRG1" s="603"/>
      <c r="VRH1" s="603"/>
      <c r="VRI1" s="603"/>
      <c r="VRJ1" s="603"/>
      <c r="VRK1" s="603"/>
      <c r="VRL1" s="603"/>
      <c r="VRM1" s="603"/>
      <c r="VRN1" s="603"/>
      <c r="VRO1" s="603"/>
      <c r="VRP1" s="603"/>
      <c r="VRQ1" s="603"/>
      <c r="VRR1" s="603"/>
      <c r="VRS1" s="603"/>
      <c r="VRT1" s="603"/>
      <c r="VRU1" s="603"/>
      <c r="VRV1" s="603"/>
      <c r="VRW1" s="603"/>
      <c r="VRX1" s="603"/>
      <c r="VRY1" s="603"/>
      <c r="VRZ1" s="603"/>
      <c r="VSA1" s="603"/>
      <c r="VSB1" s="603"/>
      <c r="VSC1" s="603"/>
      <c r="VSD1" s="603"/>
      <c r="VSE1" s="603"/>
      <c r="VSF1" s="603"/>
      <c r="VSG1" s="603"/>
      <c r="VSH1" s="603"/>
      <c r="VSI1" s="603"/>
      <c r="VSJ1" s="603"/>
      <c r="VSK1" s="603"/>
      <c r="VSL1" s="603"/>
      <c r="VSM1" s="603"/>
      <c r="VSN1" s="603"/>
      <c r="VSO1" s="603"/>
      <c r="VSP1" s="603"/>
      <c r="VSQ1" s="603"/>
      <c r="VSR1" s="603"/>
      <c r="VSS1" s="603"/>
      <c r="VST1" s="603"/>
      <c r="VSU1" s="603"/>
      <c r="VSV1" s="603"/>
      <c r="VSW1" s="603"/>
      <c r="VSX1" s="603"/>
      <c r="VSY1" s="603"/>
      <c r="VSZ1" s="603"/>
      <c r="VTA1" s="603"/>
      <c r="VTB1" s="603"/>
      <c r="VTC1" s="603"/>
      <c r="VTD1" s="603"/>
      <c r="VTE1" s="603"/>
      <c r="VTF1" s="603"/>
      <c r="VTG1" s="603"/>
      <c r="VTH1" s="603"/>
      <c r="VTI1" s="603"/>
      <c r="VTJ1" s="603"/>
      <c r="VTK1" s="603"/>
      <c r="VTL1" s="603"/>
      <c r="VTM1" s="603"/>
      <c r="VTN1" s="603"/>
      <c r="VTO1" s="603"/>
      <c r="VTP1" s="603"/>
      <c r="VTQ1" s="603"/>
      <c r="VTR1" s="603"/>
      <c r="VTS1" s="603"/>
      <c r="VTT1" s="603"/>
      <c r="VTU1" s="603"/>
      <c r="VTV1" s="603"/>
      <c r="VTW1" s="603"/>
      <c r="VTX1" s="603"/>
      <c r="VTY1" s="603"/>
      <c r="VTZ1" s="603"/>
      <c r="VUA1" s="603"/>
      <c r="VUB1" s="603"/>
      <c r="VUC1" s="603"/>
      <c r="VUD1" s="603"/>
      <c r="VUE1" s="603"/>
      <c r="VUF1" s="603"/>
      <c r="VUG1" s="603"/>
      <c r="VUH1" s="603"/>
      <c r="VUI1" s="603"/>
      <c r="VUJ1" s="603"/>
      <c r="VUK1" s="603"/>
      <c r="VUL1" s="603"/>
      <c r="VUM1" s="603"/>
      <c r="VUN1" s="603"/>
      <c r="VUO1" s="603"/>
      <c r="VUP1" s="603"/>
      <c r="VUQ1" s="603"/>
      <c r="VUR1" s="603"/>
      <c r="VUS1" s="603"/>
      <c r="VUT1" s="603"/>
      <c r="VUU1" s="603"/>
      <c r="VUV1" s="603"/>
      <c r="VUW1" s="603"/>
      <c r="VUX1" s="603"/>
      <c r="VUY1" s="603"/>
      <c r="VUZ1" s="603"/>
      <c r="VVA1" s="603"/>
      <c r="VVB1" s="603"/>
      <c r="VVC1" s="603"/>
      <c r="VVD1" s="603"/>
      <c r="VVE1" s="603"/>
      <c r="VVF1" s="603"/>
      <c r="VVG1" s="603"/>
      <c r="VVH1" s="603"/>
      <c r="VVI1" s="603"/>
      <c r="VVJ1" s="603"/>
      <c r="VVK1" s="603"/>
      <c r="VVL1" s="603"/>
      <c r="VVM1" s="603"/>
      <c r="VVN1" s="603"/>
      <c r="VVO1" s="603"/>
      <c r="VVP1" s="603"/>
      <c r="VVQ1" s="603"/>
      <c r="VVR1" s="603"/>
      <c r="VVS1" s="603"/>
      <c r="VVT1" s="603"/>
      <c r="VVU1" s="603"/>
      <c r="VVV1" s="603"/>
      <c r="VVW1" s="603"/>
      <c r="VVX1" s="603"/>
      <c r="VVY1" s="603"/>
      <c r="VVZ1" s="603"/>
      <c r="VWA1" s="603"/>
      <c r="VWB1" s="603"/>
      <c r="VWC1" s="603"/>
      <c r="VWD1" s="603"/>
      <c r="VWE1" s="603"/>
      <c r="VWF1" s="603"/>
      <c r="VWG1" s="603"/>
      <c r="VWH1" s="603"/>
      <c r="VWI1" s="603"/>
      <c r="VWJ1" s="603"/>
      <c r="VWK1" s="603"/>
      <c r="VWL1" s="603"/>
      <c r="VWM1" s="603"/>
      <c r="VWN1" s="603"/>
      <c r="VWO1" s="603"/>
      <c r="VWP1" s="603"/>
      <c r="VWQ1" s="603"/>
      <c r="VWR1" s="603"/>
      <c r="VWS1" s="603"/>
      <c r="VWT1" s="603"/>
      <c r="VWU1" s="603"/>
      <c r="VWV1" s="603"/>
      <c r="VWW1" s="603"/>
      <c r="VWX1" s="603"/>
      <c r="VWY1" s="603"/>
      <c r="VWZ1" s="603"/>
      <c r="VXA1" s="603"/>
      <c r="VXB1" s="603"/>
      <c r="VXC1" s="603"/>
      <c r="VXD1" s="603"/>
      <c r="VXE1" s="603"/>
      <c r="VXF1" s="603"/>
      <c r="VXG1" s="603"/>
      <c r="VXH1" s="603"/>
      <c r="VXI1" s="603"/>
      <c r="VXJ1" s="603"/>
      <c r="VXK1" s="603"/>
      <c r="VXL1" s="603"/>
      <c r="VXM1" s="603"/>
      <c r="VXN1" s="603"/>
      <c r="VXO1" s="603"/>
      <c r="VXP1" s="603"/>
      <c r="VXQ1" s="603"/>
      <c r="VXR1" s="603"/>
      <c r="VXS1" s="603"/>
      <c r="VXT1" s="603"/>
      <c r="VXU1" s="603"/>
      <c r="VXV1" s="603"/>
      <c r="VXW1" s="603"/>
      <c r="VXX1" s="603"/>
      <c r="VXY1" s="603"/>
      <c r="VXZ1" s="603"/>
      <c r="VYA1" s="603"/>
      <c r="VYB1" s="603"/>
      <c r="VYC1" s="603"/>
      <c r="VYD1" s="603"/>
      <c r="VYE1" s="603"/>
      <c r="VYF1" s="603"/>
      <c r="VYG1" s="603"/>
      <c r="VYH1" s="603"/>
      <c r="VYI1" s="603"/>
      <c r="VYJ1" s="603"/>
      <c r="VYK1" s="603"/>
      <c r="VYL1" s="603"/>
      <c r="VYM1" s="603"/>
      <c r="VYN1" s="603"/>
      <c r="VYO1" s="603"/>
      <c r="VYP1" s="603"/>
      <c r="VYQ1" s="603"/>
      <c r="VYR1" s="603"/>
      <c r="VYS1" s="603"/>
      <c r="VYT1" s="603"/>
      <c r="VYU1" s="603"/>
      <c r="VYV1" s="603"/>
      <c r="VYW1" s="603"/>
      <c r="VYX1" s="603"/>
      <c r="VYY1" s="603"/>
      <c r="VYZ1" s="603"/>
      <c r="VZA1" s="603"/>
      <c r="VZB1" s="603"/>
      <c r="VZC1" s="603"/>
      <c r="VZD1" s="603"/>
      <c r="VZE1" s="603"/>
      <c r="VZF1" s="603"/>
      <c r="VZG1" s="603"/>
      <c r="VZH1" s="603"/>
      <c r="VZI1" s="603"/>
      <c r="VZJ1" s="603"/>
      <c r="VZK1" s="603"/>
      <c r="VZL1" s="603"/>
      <c r="VZM1" s="603"/>
      <c r="VZN1" s="603"/>
      <c r="VZO1" s="603"/>
      <c r="VZP1" s="603"/>
      <c r="VZQ1" s="603"/>
      <c r="VZR1" s="603"/>
      <c r="VZS1" s="603"/>
      <c r="VZT1" s="603"/>
      <c r="VZU1" s="603"/>
      <c r="VZV1" s="603"/>
      <c r="VZW1" s="603"/>
      <c r="VZX1" s="603"/>
      <c r="VZY1" s="603"/>
      <c r="VZZ1" s="603"/>
      <c r="WAA1" s="603"/>
      <c r="WAB1" s="603"/>
      <c r="WAC1" s="603"/>
      <c r="WAD1" s="603"/>
      <c r="WAE1" s="603"/>
      <c r="WAF1" s="603"/>
      <c r="WAG1" s="603"/>
      <c r="WAH1" s="603"/>
      <c r="WAI1" s="603"/>
      <c r="WAJ1" s="603"/>
      <c r="WAK1" s="603"/>
      <c r="WAL1" s="603"/>
      <c r="WAM1" s="603"/>
      <c r="WAN1" s="603"/>
      <c r="WAO1" s="603"/>
      <c r="WAP1" s="603"/>
      <c r="WAQ1" s="603"/>
      <c r="WAR1" s="603"/>
      <c r="WAS1" s="603"/>
      <c r="WAT1" s="603"/>
      <c r="WAU1" s="603"/>
      <c r="WAV1" s="603"/>
      <c r="WAW1" s="603"/>
      <c r="WAX1" s="603"/>
      <c r="WAY1" s="603"/>
      <c r="WAZ1" s="603"/>
      <c r="WBA1" s="603"/>
      <c r="WBB1" s="603"/>
      <c r="WBC1" s="603"/>
      <c r="WBD1" s="603"/>
      <c r="WBE1" s="603"/>
      <c r="WBF1" s="603"/>
      <c r="WBG1" s="603"/>
      <c r="WBH1" s="603"/>
      <c r="WBI1" s="603"/>
      <c r="WBJ1" s="603"/>
      <c r="WBK1" s="603"/>
      <c r="WBL1" s="603"/>
      <c r="WBM1" s="603"/>
      <c r="WBN1" s="603"/>
      <c r="WBO1" s="603"/>
      <c r="WBP1" s="603"/>
      <c r="WBQ1" s="603"/>
      <c r="WBR1" s="603"/>
      <c r="WBS1" s="603"/>
      <c r="WBT1" s="603"/>
      <c r="WBU1" s="603"/>
      <c r="WBV1" s="603"/>
      <c r="WBW1" s="603"/>
      <c r="WBX1" s="603"/>
      <c r="WBY1" s="603"/>
      <c r="WBZ1" s="603"/>
      <c r="WCA1" s="603"/>
      <c r="WCB1" s="603"/>
      <c r="WCC1" s="603"/>
      <c r="WCD1" s="603"/>
      <c r="WCE1" s="603"/>
      <c r="WCF1" s="603"/>
      <c r="WCG1" s="603"/>
      <c r="WCH1" s="603"/>
      <c r="WCI1" s="603"/>
      <c r="WCJ1" s="603"/>
      <c r="WCK1" s="603"/>
      <c r="WCL1" s="603"/>
      <c r="WCM1" s="603"/>
      <c r="WCN1" s="603"/>
      <c r="WCO1" s="603"/>
      <c r="WCP1" s="603"/>
      <c r="WCQ1" s="603"/>
      <c r="WCR1" s="603"/>
      <c r="WCS1" s="603"/>
      <c r="WCT1" s="603"/>
      <c r="WCU1" s="603"/>
      <c r="WCV1" s="603"/>
      <c r="WCW1" s="603"/>
      <c r="WCX1" s="603"/>
      <c r="WCY1" s="603"/>
      <c r="WCZ1" s="603"/>
      <c r="WDA1" s="603"/>
      <c r="WDB1" s="603"/>
      <c r="WDC1" s="603"/>
      <c r="WDD1" s="603"/>
      <c r="WDE1" s="603"/>
      <c r="WDF1" s="603"/>
      <c r="WDG1" s="603"/>
      <c r="WDH1" s="603"/>
      <c r="WDI1" s="603"/>
      <c r="WDJ1" s="603"/>
      <c r="WDK1" s="603"/>
      <c r="WDL1" s="603"/>
      <c r="WDM1" s="603"/>
      <c r="WDN1" s="603"/>
      <c r="WDO1" s="603"/>
      <c r="WDP1" s="603"/>
      <c r="WDQ1" s="603"/>
      <c r="WDR1" s="603"/>
      <c r="WDS1" s="603"/>
      <c r="WDT1" s="603"/>
      <c r="WDU1" s="603"/>
      <c r="WDV1" s="603"/>
      <c r="WDW1" s="603"/>
      <c r="WDX1" s="603"/>
      <c r="WDY1" s="603"/>
      <c r="WDZ1" s="603"/>
      <c r="WEA1" s="603"/>
      <c r="WEB1" s="603"/>
      <c r="WEC1" s="603"/>
      <c r="WED1" s="603"/>
      <c r="WEE1" s="603"/>
      <c r="WEF1" s="603"/>
      <c r="WEG1" s="603"/>
      <c r="WEH1" s="603"/>
      <c r="WEI1" s="603"/>
      <c r="WEJ1" s="603"/>
      <c r="WEK1" s="603"/>
      <c r="WEL1" s="603"/>
      <c r="WEM1" s="603"/>
      <c r="WEN1" s="603"/>
      <c r="WEO1" s="603"/>
      <c r="WEP1" s="603"/>
      <c r="WEQ1" s="603"/>
      <c r="WER1" s="603"/>
      <c r="WES1" s="603"/>
      <c r="WET1" s="603"/>
      <c r="WEU1" s="603"/>
      <c r="WEV1" s="603"/>
      <c r="WEW1" s="603"/>
      <c r="WEX1" s="603"/>
      <c r="WEY1" s="603"/>
      <c r="WEZ1" s="603"/>
      <c r="WFA1" s="603"/>
      <c r="WFB1" s="603"/>
      <c r="WFC1" s="603"/>
      <c r="WFD1" s="603"/>
      <c r="WFE1" s="603"/>
      <c r="WFF1" s="603"/>
      <c r="WFG1" s="603"/>
      <c r="WFH1" s="603"/>
      <c r="WFI1" s="603"/>
      <c r="WFJ1" s="603"/>
      <c r="WFK1" s="603"/>
      <c r="WFL1" s="603"/>
      <c r="WFM1" s="603"/>
      <c r="WFN1" s="603"/>
      <c r="WFO1" s="603"/>
      <c r="WFP1" s="603"/>
      <c r="WFQ1" s="603"/>
      <c r="WFR1" s="603"/>
      <c r="WFS1" s="603"/>
      <c r="WFT1" s="603"/>
      <c r="WFU1" s="603"/>
      <c r="WFV1" s="603"/>
      <c r="WFW1" s="603"/>
      <c r="WFX1" s="603"/>
      <c r="WFY1" s="603"/>
      <c r="WFZ1" s="603"/>
      <c r="WGA1" s="603"/>
      <c r="WGB1" s="603"/>
      <c r="WGC1" s="603"/>
      <c r="WGD1" s="603"/>
      <c r="WGE1" s="603"/>
      <c r="WGF1" s="603"/>
      <c r="WGG1" s="603"/>
      <c r="WGH1" s="603"/>
      <c r="WGI1" s="603"/>
      <c r="WGJ1" s="603"/>
      <c r="WGK1" s="603"/>
      <c r="WGL1" s="603"/>
      <c r="WGM1" s="603"/>
      <c r="WGN1" s="603"/>
      <c r="WGO1" s="603"/>
      <c r="WGP1" s="603"/>
      <c r="WGQ1" s="603"/>
      <c r="WGR1" s="603"/>
      <c r="WGS1" s="603"/>
      <c r="WGT1" s="603"/>
      <c r="WGU1" s="603"/>
      <c r="WGV1" s="603"/>
      <c r="WGW1" s="603"/>
      <c r="WGX1" s="603"/>
      <c r="WGY1" s="603"/>
      <c r="WGZ1" s="603"/>
      <c r="WHA1" s="603"/>
      <c r="WHB1" s="603"/>
      <c r="WHC1" s="603"/>
      <c r="WHD1" s="603"/>
      <c r="WHE1" s="603"/>
      <c r="WHF1" s="603"/>
      <c r="WHG1" s="603"/>
      <c r="WHH1" s="603"/>
      <c r="WHI1" s="603"/>
      <c r="WHJ1" s="603"/>
      <c r="WHK1" s="603"/>
      <c r="WHL1" s="603"/>
      <c r="WHM1" s="603"/>
      <c r="WHN1" s="603"/>
      <c r="WHO1" s="603"/>
      <c r="WHP1" s="603"/>
      <c r="WHQ1" s="603"/>
      <c r="WHR1" s="603"/>
      <c r="WHS1" s="603"/>
      <c r="WHT1" s="603"/>
      <c r="WHU1" s="603"/>
      <c r="WHV1" s="603"/>
      <c r="WHW1" s="603"/>
      <c r="WHX1" s="603"/>
      <c r="WHY1" s="603"/>
      <c r="WHZ1" s="603"/>
      <c r="WIA1" s="603"/>
      <c r="WIB1" s="603"/>
      <c r="WIC1" s="603"/>
      <c r="WID1" s="603"/>
      <c r="WIE1" s="603"/>
      <c r="WIF1" s="603"/>
      <c r="WIG1" s="603"/>
      <c r="WIH1" s="603"/>
      <c r="WII1" s="603"/>
      <c r="WIJ1" s="603"/>
      <c r="WIK1" s="603"/>
      <c r="WIL1" s="603"/>
      <c r="WIM1" s="603"/>
      <c r="WIN1" s="603"/>
      <c r="WIO1" s="603"/>
      <c r="WIP1" s="603"/>
      <c r="WIQ1" s="603"/>
      <c r="WIR1" s="603"/>
      <c r="WIS1" s="603"/>
      <c r="WIT1" s="603"/>
      <c r="WIU1" s="603"/>
      <c r="WIV1" s="603"/>
      <c r="WIW1" s="603"/>
      <c r="WIX1" s="603"/>
      <c r="WIY1" s="603"/>
      <c r="WIZ1" s="603"/>
      <c r="WJA1" s="603"/>
      <c r="WJB1" s="603"/>
      <c r="WJC1" s="603"/>
      <c r="WJD1" s="603"/>
      <c r="WJE1" s="603"/>
      <c r="WJF1" s="603"/>
      <c r="WJG1" s="603"/>
      <c r="WJH1" s="603"/>
      <c r="WJI1" s="603"/>
      <c r="WJJ1" s="603"/>
      <c r="WJK1" s="603"/>
      <c r="WJL1" s="603"/>
      <c r="WJM1" s="603"/>
      <c r="WJN1" s="603"/>
      <c r="WJO1" s="603"/>
      <c r="WJP1" s="603"/>
      <c r="WJQ1" s="603"/>
      <c r="WJR1" s="603"/>
      <c r="WJS1" s="603"/>
      <c r="WJT1" s="603"/>
      <c r="WJU1" s="603"/>
      <c r="WJV1" s="603"/>
      <c r="WJW1" s="603"/>
      <c r="WJX1" s="603"/>
      <c r="WJY1" s="603"/>
      <c r="WJZ1" s="603"/>
      <c r="WKA1" s="603"/>
      <c r="WKB1" s="603"/>
      <c r="WKC1" s="603"/>
      <c r="WKD1" s="603"/>
      <c r="WKE1" s="603"/>
      <c r="WKF1" s="603"/>
      <c r="WKG1" s="603"/>
      <c r="WKH1" s="603"/>
      <c r="WKI1" s="603"/>
      <c r="WKJ1" s="603"/>
      <c r="WKK1" s="603"/>
      <c r="WKL1" s="603"/>
      <c r="WKM1" s="603"/>
      <c r="WKN1" s="603"/>
      <c r="WKO1" s="603"/>
      <c r="WKP1" s="603"/>
      <c r="WKQ1" s="603"/>
      <c r="WKR1" s="603"/>
      <c r="WKS1" s="603"/>
      <c r="WKT1" s="603"/>
      <c r="WKU1" s="603"/>
      <c r="WKV1" s="603"/>
      <c r="WKW1" s="603"/>
      <c r="WKX1" s="603"/>
      <c r="WKY1" s="603"/>
      <c r="WKZ1" s="603"/>
      <c r="WLA1" s="603"/>
      <c r="WLB1" s="603"/>
      <c r="WLC1" s="603"/>
      <c r="WLD1" s="603"/>
      <c r="WLE1" s="603"/>
      <c r="WLF1" s="603"/>
      <c r="WLG1" s="603"/>
      <c r="WLH1" s="603"/>
      <c r="WLI1" s="603"/>
      <c r="WLJ1" s="603"/>
      <c r="WLK1" s="603"/>
      <c r="WLL1" s="603"/>
      <c r="WLM1" s="603"/>
      <c r="WLN1" s="603"/>
      <c r="WLO1" s="603"/>
      <c r="WLP1" s="603"/>
      <c r="WLQ1" s="603"/>
      <c r="WLR1" s="603"/>
      <c r="WLS1" s="603"/>
      <c r="WLT1" s="603"/>
      <c r="WLU1" s="603"/>
      <c r="WLV1" s="603"/>
      <c r="WLW1" s="603"/>
      <c r="WLX1" s="603"/>
      <c r="WLY1" s="603"/>
      <c r="WLZ1" s="603"/>
      <c r="WMA1" s="603"/>
      <c r="WMB1" s="603"/>
      <c r="WMC1" s="603"/>
      <c r="WMD1" s="603"/>
      <c r="WME1" s="603"/>
      <c r="WMF1" s="603"/>
      <c r="WMG1" s="603"/>
      <c r="WMH1" s="603"/>
      <c r="WMI1" s="603"/>
      <c r="WMJ1" s="603"/>
      <c r="WMK1" s="603"/>
      <c r="WML1" s="603"/>
      <c r="WMM1" s="603"/>
      <c r="WMN1" s="603"/>
      <c r="WMO1" s="603"/>
      <c r="WMP1" s="603"/>
      <c r="WMQ1" s="603"/>
      <c r="WMR1" s="603"/>
      <c r="WMS1" s="603"/>
      <c r="WMT1" s="603"/>
      <c r="WMU1" s="603"/>
      <c r="WMV1" s="603"/>
      <c r="WMW1" s="603"/>
      <c r="WMX1" s="603"/>
      <c r="WMY1" s="603"/>
      <c r="WMZ1" s="603"/>
      <c r="WNA1" s="603"/>
      <c r="WNB1" s="603"/>
      <c r="WNC1" s="603"/>
      <c r="WND1" s="603"/>
      <c r="WNE1" s="603"/>
      <c r="WNF1" s="603"/>
      <c r="WNG1" s="603"/>
      <c r="WNH1" s="603"/>
      <c r="WNI1" s="603"/>
      <c r="WNJ1" s="603"/>
      <c r="WNK1" s="603"/>
      <c r="WNL1" s="603"/>
      <c r="WNM1" s="603"/>
      <c r="WNN1" s="603"/>
      <c r="WNO1" s="603"/>
      <c r="WNP1" s="603"/>
      <c r="WNQ1" s="603"/>
      <c r="WNR1" s="603"/>
      <c r="WNS1" s="603"/>
      <c r="WNT1" s="603"/>
      <c r="WNU1" s="603"/>
      <c r="WNV1" s="603"/>
      <c r="WNW1" s="603"/>
      <c r="WNX1" s="603"/>
      <c r="WNY1" s="603"/>
      <c r="WNZ1" s="603"/>
      <c r="WOA1" s="603"/>
      <c r="WOB1" s="603"/>
      <c r="WOC1" s="603"/>
      <c r="WOD1" s="603"/>
      <c r="WOE1" s="603"/>
      <c r="WOF1" s="603"/>
      <c r="WOG1" s="603"/>
      <c r="WOH1" s="603"/>
      <c r="WOI1" s="603"/>
      <c r="WOJ1" s="603"/>
      <c r="WOK1" s="603"/>
      <c r="WOL1" s="603"/>
      <c r="WOM1" s="603"/>
      <c r="WON1" s="603"/>
      <c r="WOO1" s="603"/>
      <c r="WOP1" s="603"/>
      <c r="WOQ1" s="603"/>
      <c r="WOR1" s="603"/>
      <c r="WOS1" s="603"/>
      <c r="WOT1" s="603"/>
      <c r="WOU1" s="603"/>
      <c r="WOV1" s="603"/>
      <c r="WOW1" s="603"/>
      <c r="WOX1" s="603"/>
      <c r="WOY1" s="603"/>
      <c r="WOZ1" s="603"/>
      <c r="WPA1" s="603"/>
      <c r="WPB1" s="603"/>
      <c r="WPC1" s="603"/>
      <c r="WPD1" s="603"/>
      <c r="WPE1" s="603"/>
      <c r="WPF1" s="603"/>
      <c r="WPG1" s="603"/>
      <c r="WPH1" s="603"/>
      <c r="WPI1" s="603"/>
      <c r="WPJ1" s="603"/>
      <c r="WPK1" s="603"/>
      <c r="WPL1" s="603"/>
      <c r="WPM1" s="603"/>
      <c r="WPN1" s="603"/>
      <c r="WPO1" s="603"/>
      <c r="WPP1" s="603"/>
      <c r="WPQ1" s="603"/>
      <c r="WPR1" s="603"/>
      <c r="WPS1" s="603"/>
      <c r="WPT1" s="603"/>
      <c r="WPU1" s="603"/>
      <c r="WPV1" s="603"/>
      <c r="WPW1" s="603"/>
      <c r="WPX1" s="603"/>
      <c r="WPY1" s="603"/>
      <c r="WPZ1" s="603"/>
      <c r="WQA1" s="603"/>
      <c r="WQB1" s="603"/>
      <c r="WQC1" s="603"/>
      <c r="WQD1" s="603"/>
      <c r="WQE1" s="603"/>
      <c r="WQF1" s="603"/>
      <c r="WQG1" s="603"/>
      <c r="WQH1" s="603"/>
      <c r="WQI1" s="603"/>
      <c r="WQJ1" s="603"/>
      <c r="WQK1" s="603"/>
      <c r="WQL1" s="603"/>
      <c r="WQM1" s="603"/>
      <c r="WQN1" s="603"/>
      <c r="WQO1" s="603"/>
      <c r="WQP1" s="603"/>
      <c r="WQQ1" s="603"/>
      <c r="WQR1" s="603"/>
      <c r="WQS1" s="603"/>
      <c r="WQT1" s="603"/>
      <c r="WQU1" s="603"/>
      <c r="WQV1" s="603"/>
      <c r="WQW1" s="603"/>
      <c r="WQX1" s="603"/>
      <c r="WQY1" s="603"/>
      <c r="WQZ1" s="603"/>
      <c r="WRA1" s="603"/>
      <c r="WRB1" s="603"/>
      <c r="WRC1" s="603"/>
      <c r="WRD1" s="603"/>
      <c r="WRE1" s="603"/>
      <c r="WRF1" s="603"/>
      <c r="WRG1" s="603"/>
      <c r="WRH1" s="603"/>
      <c r="WRI1" s="603"/>
      <c r="WRJ1" s="603"/>
      <c r="WRK1" s="603"/>
      <c r="WRL1" s="603"/>
      <c r="WRM1" s="603"/>
      <c r="WRN1" s="603"/>
      <c r="WRO1" s="603"/>
      <c r="WRP1" s="603"/>
      <c r="WRQ1" s="603"/>
      <c r="WRR1" s="603"/>
      <c r="WRS1" s="603"/>
      <c r="WRT1" s="603"/>
      <c r="WRU1" s="603"/>
      <c r="WRV1" s="603"/>
      <c r="WRW1" s="603"/>
      <c r="WRX1" s="603"/>
      <c r="WRY1" s="603"/>
      <c r="WRZ1" s="603"/>
      <c r="WSA1" s="603"/>
      <c r="WSB1" s="603"/>
      <c r="WSC1" s="603"/>
      <c r="WSD1" s="603"/>
      <c r="WSE1" s="603"/>
      <c r="WSF1" s="603"/>
      <c r="WSG1" s="603"/>
      <c r="WSH1" s="603"/>
      <c r="WSI1" s="603"/>
      <c r="WSJ1" s="603"/>
      <c r="WSK1" s="603"/>
      <c r="WSL1" s="603"/>
      <c r="WSM1" s="603"/>
      <c r="WSN1" s="603"/>
      <c r="WSO1" s="603"/>
      <c r="WSP1" s="603"/>
      <c r="WSQ1" s="603"/>
      <c r="WSR1" s="603"/>
      <c r="WSS1" s="603"/>
      <c r="WST1" s="603"/>
      <c r="WSU1" s="603"/>
      <c r="WSV1" s="603"/>
      <c r="WSW1" s="603"/>
      <c r="WSX1" s="603"/>
      <c r="WSY1" s="603"/>
      <c r="WSZ1" s="603"/>
      <c r="WTA1" s="603"/>
      <c r="WTB1" s="603"/>
      <c r="WTC1" s="603"/>
      <c r="WTD1" s="603"/>
      <c r="WTE1" s="603"/>
      <c r="WTF1" s="603"/>
      <c r="WTG1" s="603"/>
      <c r="WTH1" s="603"/>
      <c r="WTI1" s="603"/>
      <c r="WTJ1" s="603"/>
      <c r="WTK1" s="603"/>
      <c r="WTL1" s="603"/>
      <c r="WTM1" s="603"/>
      <c r="WTN1" s="603"/>
      <c r="WTO1" s="603"/>
      <c r="WTP1" s="603"/>
      <c r="WTQ1" s="603"/>
      <c r="WTR1" s="603"/>
      <c r="WTS1" s="603"/>
      <c r="WTT1" s="603"/>
      <c r="WTU1" s="603"/>
      <c r="WTV1" s="603"/>
      <c r="WTW1" s="603"/>
      <c r="WTX1" s="603"/>
      <c r="WTY1" s="603"/>
      <c r="WTZ1" s="603"/>
      <c r="WUA1" s="603"/>
      <c r="WUB1" s="603"/>
      <c r="WUC1" s="603"/>
      <c r="WUD1" s="603"/>
      <c r="WUE1" s="603"/>
      <c r="WUF1" s="603"/>
      <c r="WUG1" s="603"/>
      <c r="WUH1" s="603"/>
      <c r="WUI1" s="603"/>
      <c r="WUJ1" s="603"/>
      <c r="WUK1" s="603"/>
      <c r="WUL1" s="603"/>
      <c r="WUM1" s="603"/>
      <c r="WUN1" s="603"/>
      <c r="WUO1" s="603"/>
      <c r="WUP1" s="603"/>
      <c r="WUQ1" s="603"/>
      <c r="WUR1" s="603"/>
      <c r="WUS1" s="603"/>
      <c r="WUT1" s="603"/>
      <c r="WUU1" s="603"/>
      <c r="WUV1" s="603"/>
      <c r="WUW1" s="603"/>
      <c r="WUX1" s="603"/>
      <c r="WUY1" s="603"/>
      <c r="WUZ1" s="603"/>
      <c r="WVA1" s="603"/>
      <c r="WVB1" s="603"/>
      <c r="WVC1" s="603"/>
      <c r="WVD1" s="603"/>
      <c r="WVE1" s="603"/>
      <c r="WVF1" s="603"/>
      <c r="WVG1" s="603"/>
      <c r="WVH1" s="603"/>
      <c r="WVI1" s="603"/>
      <c r="WVJ1" s="603"/>
      <c r="WVK1" s="603"/>
      <c r="WVL1" s="603"/>
      <c r="WVM1" s="603"/>
      <c r="WVN1" s="603"/>
      <c r="WVO1" s="603"/>
      <c r="WVP1" s="603"/>
      <c r="WVQ1" s="603"/>
      <c r="WVR1" s="603"/>
      <c r="WVS1" s="603"/>
      <c r="WVT1" s="603"/>
      <c r="WVU1" s="603"/>
      <c r="WVV1" s="603"/>
      <c r="WVW1" s="603"/>
      <c r="WVX1" s="603"/>
      <c r="WVY1" s="603"/>
      <c r="WVZ1" s="603"/>
      <c r="WWA1" s="603"/>
      <c r="WWB1" s="603"/>
      <c r="WWC1" s="603"/>
      <c r="WWD1" s="603"/>
      <c r="WWE1" s="603"/>
      <c r="WWF1" s="603"/>
      <c r="WWG1" s="603"/>
      <c r="WWH1" s="603"/>
      <c r="WWI1" s="603"/>
      <c r="WWJ1" s="603"/>
      <c r="WWK1" s="603"/>
      <c r="WWL1" s="603"/>
      <c r="WWM1" s="603"/>
      <c r="WWN1" s="603"/>
      <c r="WWO1" s="603"/>
      <c r="WWP1" s="603"/>
      <c r="WWQ1" s="603"/>
      <c r="WWR1" s="603"/>
      <c r="WWS1" s="603"/>
      <c r="WWT1" s="603"/>
      <c r="WWU1" s="603"/>
      <c r="WWV1" s="603"/>
      <c r="WWW1" s="603"/>
      <c r="WWX1" s="603"/>
      <c r="WWY1" s="603"/>
      <c r="WWZ1" s="603"/>
      <c r="WXA1" s="603"/>
      <c r="WXB1" s="603"/>
      <c r="WXC1" s="603"/>
      <c r="WXD1" s="603"/>
      <c r="WXE1" s="603"/>
      <c r="WXF1" s="603"/>
      <c r="WXG1" s="603"/>
      <c r="WXH1" s="603"/>
      <c r="WXI1" s="603"/>
      <c r="WXJ1" s="603"/>
      <c r="WXK1" s="603"/>
      <c r="WXL1" s="603"/>
      <c r="WXM1" s="603"/>
      <c r="WXN1" s="603"/>
      <c r="WXO1" s="603"/>
      <c r="WXP1" s="603"/>
      <c r="WXQ1" s="603"/>
      <c r="WXR1" s="603"/>
      <c r="WXS1" s="603"/>
      <c r="WXT1" s="603"/>
      <c r="WXU1" s="603"/>
      <c r="WXV1" s="603"/>
      <c r="WXW1" s="603"/>
      <c r="WXX1" s="603"/>
      <c r="WXY1" s="603"/>
      <c r="WXZ1" s="603"/>
      <c r="WYA1" s="603"/>
      <c r="WYB1" s="603"/>
      <c r="WYC1" s="603"/>
      <c r="WYD1" s="603"/>
      <c r="WYE1" s="603"/>
      <c r="WYF1" s="603"/>
      <c r="WYG1" s="603"/>
      <c r="WYH1" s="603"/>
      <c r="WYI1" s="603"/>
      <c r="WYJ1" s="603"/>
      <c r="WYK1" s="603"/>
      <c r="WYL1" s="603"/>
      <c r="WYM1" s="603"/>
      <c r="WYN1" s="603"/>
      <c r="WYO1" s="603"/>
      <c r="WYP1" s="603"/>
      <c r="WYQ1" s="603"/>
      <c r="WYR1" s="603"/>
      <c r="WYS1" s="603"/>
      <c r="WYT1" s="603"/>
      <c r="WYU1" s="603"/>
      <c r="WYV1" s="603"/>
      <c r="WYW1" s="603"/>
      <c r="WYX1" s="603"/>
      <c r="WYY1" s="603"/>
      <c r="WYZ1" s="603"/>
      <c r="WZA1" s="603"/>
      <c r="WZB1" s="603"/>
      <c r="WZC1" s="603"/>
      <c r="WZD1" s="603"/>
      <c r="WZE1" s="603"/>
      <c r="WZF1" s="603"/>
      <c r="WZG1" s="603"/>
      <c r="WZH1" s="603"/>
      <c r="WZI1" s="603"/>
      <c r="WZJ1" s="603"/>
      <c r="WZK1" s="603"/>
      <c r="WZL1" s="603"/>
      <c r="WZM1" s="603"/>
      <c r="WZN1" s="603"/>
      <c r="WZO1" s="603"/>
      <c r="WZP1" s="603"/>
      <c r="WZQ1" s="603"/>
      <c r="WZR1" s="603"/>
      <c r="WZS1" s="603"/>
      <c r="WZT1" s="603"/>
      <c r="WZU1" s="603"/>
      <c r="WZV1" s="603"/>
      <c r="WZW1" s="603"/>
      <c r="WZX1" s="603"/>
      <c r="WZY1" s="603"/>
      <c r="WZZ1" s="603"/>
      <c r="XAA1" s="603"/>
      <c r="XAB1" s="603"/>
      <c r="XAC1" s="603"/>
      <c r="XAD1" s="603"/>
      <c r="XAE1" s="603"/>
      <c r="XAF1" s="603"/>
      <c r="XAG1" s="603"/>
      <c r="XAH1" s="603"/>
      <c r="XAI1" s="603"/>
      <c r="XAJ1" s="603"/>
      <c r="XAK1" s="603"/>
      <c r="XAL1" s="603"/>
      <c r="XAM1" s="603"/>
      <c r="XAN1" s="603"/>
      <c r="XAO1" s="603"/>
      <c r="XAP1" s="603"/>
      <c r="XAQ1" s="603"/>
      <c r="XAR1" s="603"/>
      <c r="XAS1" s="603"/>
      <c r="XAT1" s="603"/>
      <c r="XAU1" s="603"/>
      <c r="XAV1" s="603"/>
      <c r="XAW1" s="603"/>
      <c r="XAX1" s="603"/>
      <c r="XAY1" s="603"/>
      <c r="XAZ1" s="603"/>
      <c r="XBA1" s="603"/>
      <c r="XBB1" s="603"/>
      <c r="XBC1" s="603"/>
      <c r="XBD1" s="603"/>
      <c r="XBE1" s="603"/>
      <c r="XBF1" s="603"/>
      <c r="XBG1" s="603"/>
      <c r="XBH1" s="603"/>
      <c r="XBI1" s="603"/>
      <c r="XBJ1" s="603"/>
      <c r="XBK1" s="603"/>
      <c r="XBL1" s="603"/>
      <c r="XBM1" s="603"/>
      <c r="XBN1" s="603"/>
      <c r="XBO1" s="603"/>
      <c r="XBP1" s="603"/>
      <c r="XBQ1" s="603"/>
      <c r="XBR1" s="603"/>
      <c r="XBS1" s="603"/>
      <c r="XBT1" s="603"/>
      <c r="XBU1" s="603"/>
      <c r="XBV1" s="603"/>
      <c r="XBW1" s="603"/>
      <c r="XBX1" s="603"/>
      <c r="XBY1" s="603"/>
      <c r="XBZ1" s="603"/>
      <c r="XCA1" s="603"/>
      <c r="XCB1" s="603"/>
      <c r="XCC1" s="603"/>
      <c r="XCD1" s="603"/>
      <c r="XCE1" s="603"/>
      <c r="XCF1" s="603"/>
      <c r="XCG1" s="603"/>
      <c r="XCH1" s="603"/>
      <c r="XCI1" s="603"/>
      <c r="XCJ1" s="603"/>
      <c r="XCK1" s="603"/>
      <c r="XCL1" s="603"/>
      <c r="XCM1" s="603"/>
      <c r="XCN1" s="603"/>
      <c r="XCO1" s="603"/>
      <c r="XCP1" s="603"/>
      <c r="XCQ1" s="603"/>
      <c r="XCR1" s="603"/>
      <c r="XCS1" s="603"/>
      <c r="XCT1" s="603"/>
      <c r="XCU1" s="603"/>
      <c r="XCV1" s="603"/>
      <c r="XCW1" s="603"/>
      <c r="XCX1" s="603"/>
      <c r="XCY1" s="603"/>
      <c r="XCZ1" s="603"/>
      <c r="XDA1" s="603"/>
      <c r="XDB1" s="603"/>
      <c r="XDC1" s="603"/>
      <c r="XDD1" s="603"/>
      <c r="XDE1" s="603"/>
      <c r="XDF1" s="603"/>
      <c r="XDG1" s="603"/>
      <c r="XDH1" s="603"/>
      <c r="XDI1" s="603"/>
      <c r="XDJ1" s="603"/>
      <c r="XDK1" s="603"/>
      <c r="XDL1" s="603"/>
      <c r="XDM1" s="603"/>
      <c r="XDN1" s="603"/>
      <c r="XDO1" s="603"/>
      <c r="XDP1" s="603"/>
      <c r="XDQ1" s="603"/>
      <c r="XDR1" s="603"/>
      <c r="XDS1" s="603"/>
      <c r="XDT1" s="603"/>
      <c r="XDU1" s="603"/>
      <c r="XDV1" s="603"/>
      <c r="XDW1" s="603"/>
      <c r="XDX1" s="603"/>
      <c r="XDY1" s="603"/>
      <c r="XDZ1" s="603"/>
      <c r="XEA1" s="603"/>
      <c r="XEB1" s="603"/>
      <c r="XEC1" s="603"/>
      <c r="XED1" s="603"/>
      <c r="XEE1" s="603"/>
      <c r="XEF1" s="603"/>
      <c r="XEG1" s="603"/>
      <c r="XEH1" s="603"/>
      <c r="XEI1" s="603"/>
      <c r="XEJ1" s="603"/>
      <c r="XEK1" s="603"/>
      <c r="XEL1" s="603"/>
      <c r="XEM1" s="603"/>
      <c r="XEN1" s="603"/>
      <c r="XEO1" s="603"/>
      <c r="XEP1" s="603"/>
      <c r="XEQ1" s="603"/>
      <c r="XER1" s="603"/>
      <c r="XES1" s="603"/>
      <c r="XET1" s="603"/>
      <c r="XEU1" s="603"/>
      <c r="XEV1" s="603"/>
      <c r="XEW1" s="603"/>
      <c r="XEX1" s="603"/>
      <c r="XEY1" s="603"/>
      <c r="XEZ1" s="603"/>
      <c r="XFA1" s="603"/>
      <c r="XFB1" s="603"/>
      <c r="XFC1" s="603"/>
      <c r="XFD1" s="603"/>
    </row>
    <row r="2" spans="1:16384" s="1" customFormat="1" ht="15" customHeight="1" outlineLevel="1">
      <c r="A2" s="589" t="s">
        <v>5</v>
      </c>
      <c r="B2" s="591" t="s">
        <v>3</v>
      </c>
      <c r="C2" s="592"/>
      <c r="D2" s="592"/>
      <c r="E2" s="593"/>
      <c r="F2" s="591" t="s">
        <v>4</v>
      </c>
      <c r="G2" s="592"/>
      <c r="H2" s="592"/>
      <c r="I2" s="592"/>
      <c r="J2" s="601" t="s">
        <v>74</v>
      </c>
      <c r="K2" s="605" t="s">
        <v>213</v>
      </c>
      <c r="L2" s="605" t="s">
        <v>158</v>
      </c>
    </row>
    <row r="3" spans="1:16384" s="1" customFormat="1" ht="15" customHeight="1" outlineLevel="1" thickBot="1">
      <c r="A3" s="590"/>
      <c r="B3" s="596" t="s">
        <v>22</v>
      </c>
      <c r="C3" s="598"/>
      <c r="D3" s="596" t="s">
        <v>23</v>
      </c>
      <c r="E3" s="598"/>
      <c r="F3" s="596" t="s">
        <v>22</v>
      </c>
      <c r="G3" s="598"/>
      <c r="H3" s="596" t="s">
        <v>23</v>
      </c>
      <c r="I3" s="597"/>
      <c r="J3" s="602"/>
      <c r="K3" s="606"/>
      <c r="L3" s="606"/>
    </row>
    <row r="4" spans="1:16384" s="1" customFormat="1" ht="18" customHeight="1" outlineLevel="1">
      <c r="A4" s="26" t="s">
        <v>8</v>
      </c>
      <c r="B4" s="71">
        <v>22</v>
      </c>
      <c r="C4" s="119">
        <v>8.3650190114068438E-3</v>
      </c>
      <c r="D4" s="71">
        <v>2</v>
      </c>
      <c r="E4" s="119">
        <v>7.6045627376425851E-4</v>
      </c>
      <c r="F4" s="71">
        <v>2604</v>
      </c>
      <c r="G4" s="119">
        <v>0.99011406844106464</v>
      </c>
      <c r="H4" s="71">
        <v>2</v>
      </c>
      <c r="I4" s="120">
        <v>7.6045627376425851E-4</v>
      </c>
      <c r="J4" s="75">
        <f>SUM(B4,D4,F4,H4)</f>
        <v>2630</v>
      </c>
      <c r="K4" s="303">
        <f t="shared" ref="K4:K11" si="0">J4/J52-1</f>
        <v>7.8753076292042756E-2</v>
      </c>
      <c r="L4" s="303">
        <f t="shared" ref="L4:L11" si="1">J4/J78-1</f>
        <v>0.34252169474221539</v>
      </c>
      <c r="M4" s="519"/>
    </row>
    <row r="5" spans="1:16384" s="1" customFormat="1" ht="18" customHeight="1" outlineLevel="1">
      <c r="A5" s="52" t="s">
        <v>2</v>
      </c>
      <c r="B5" s="72">
        <v>17</v>
      </c>
      <c r="C5" s="115">
        <v>6.2819873251667493E-5</v>
      </c>
      <c r="D5" s="72">
        <v>1</v>
      </c>
      <c r="E5" s="115">
        <v>3.6952866618627939E-6</v>
      </c>
      <c r="F5" s="72">
        <v>270578</v>
      </c>
      <c r="G5" s="115">
        <v>0.99986327439351108</v>
      </c>
      <c r="H5" s="72">
        <v>19</v>
      </c>
      <c r="I5" s="116">
        <v>7.0210446575393086E-5</v>
      </c>
      <c r="J5" s="76">
        <f t="shared" ref="J5:J9" si="2">SUM(B5,D5,F5,H5)</f>
        <v>270615</v>
      </c>
      <c r="K5" s="304">
        <f t="shared" si="0"/>
        <v>1.4044061394713481E-4</v>
      </c>
      <c r="L5" s="304">
        <f t="shared" si="1"/>
        <v>4.8431700211470918E-4</v>
      </c>
    </row>
    <row r="6" spans="1:16384" s="1" customFormat="1" ht="18" customHeight="1" outlineLevel="1">
      <c r="A6" s="56" t="s">
        <v>67</v>
      </c>
      <c r="B6" s="60">
        <v>266</v>
      </c>
      <c r="C6" s="61">
        <v>4.6264892599356469E-3</v>
      </c>
      <c r="D6" s="60">
        <v>9</v>
      </c>
      <c r="E6" s="61">
        <v>1.5653535090007827E-4</v>
      </c>
      <c r="F6" s="60">
        <v>57213</v>
      </c>
      <c r="G6" s="61">
        <v>0.99509522567179753</v>
      </c>
      <c r="H6" s="60">
        <v>7</v>
      </c>
      <c r="I6" s="62">
        <v>1.2174971736672755E-4</v>
      </c>
      <c r="J6" s="63">
        <f t="shared" si="2"/>
        <v>57495</v>
      </c>
      <c r="K6" s="305">
        <f t="shared" si="0"/>
        <v>1.6239047097480834</v>
      </c>
      <c r="L6" s="305">
        <f t="shared" si="1"/>
        <v>2.4127737876179736</v>
      </c>
    </row>
    <row r="7" spans="1:16384" s="1" customFormat="1" ht="18" customHeight="1" outlineLevel="1">
      <c r="A7" s="53" t="s">
        <v>68</v>
      </c>
      <c r="B7" s="73">
        <v>146</v>
      </c>
      <c r="C7" s="69">
        <v>2.5664914655369416E-3</v>
      </c>
      <c r="D7" s="73">
        <v>5</v>
      </c>
      <c r="E7" s="69">
        <v>8.7893543340306226E-5</v>
      </c>
      <c r="F7" s="73">
        <v>56729</v>
      </c>
      <c r="G7" s="69">
        <v>0.99722256403044629</v>
      </c>
      <c r="H7" s="73">
        <v>7</v>
      </c>
      <c r="I7" s="70">
        <v>1.2305096067642872E-4</v>
      </c>
      <c r="J7" s="77">
        <f t="shared" si="2"/>
        <v>56887</v>
      </c>
      <c r="K7" s="306">
        <f t="shared" si="0"/>
        <v>1.663623168047947</v>
      </c>
      <c r="L7" s="304">
        <f t="shared" si="1"/>
        <v>3.1318274259151657</v>
      </c>
      <c r="M7" s="519"/>
    </row>
    <row r="8" spans="1:16384" s="1" customFormat="1" ht="18" customHeight="1" outlineLevel="1">
      <c r="A8" s="57" t="s">
        <v>69</v>
      </c>
      <c r="B8" s="73">
        <v>120</v>
      </c>
      <c r="C8" s="69">
        <v>0.19736842105263158</v>
      </c>
      <c r="D8" s="73">
        <v>4</v>
      </c>
      <c r="E8" s="69">
        <v>6.5789473684210523E-3</v>
      </c>
      <c r="F8" s="73">
        <v>484</v>
      </c>
      <c r="G8" s="69">
        <v>0.79605263157894735</v>
      </c>
      <c r="H8" s="73">
        <v>0</v>
      </c>
      <c r="I8" s="70">
        <v>0</v>
      </c>
      <c r="J8" s="77">
        <f t="shared" si="2"/>
        <v>608</v>
      </c>
      <c r="K8" s="306">
        <f t="shared" si="0"/>
        <v>9.5495495495495408E-2</v>
      </c>
      <c r="L8" s="372">
        <f t="shared" si="1"/>
        <v>-0.80253329002923024</v>
      </c>
    </row>
    <row r="9" spans="1:16384" s="1" customFormat="1" ht="18" customHeight="1" outlineLevel="1">
      <c r="A9" s="250" t="s">
        <v>43</v>
      </c>
      <c r="B9" s="251">
        <v>305</v>
      </c>
      <c r="C9" s="252">
        <v>9.2217451774808008E-4</v>
      </c>
      <c r="D9" s="251">
        <v>12</v>
      </c>
      <c r="E9" s="252">
        <v>3.6282276108121185E-5</v>
      </c>
      <c r="F9" s="251">
        <v>330395</v>
      </c>
      <c r="G9" s="252">
        <v>0.99895688456189147</v>
      </c>
      <c r="H9" s="251">
        <v>28</v>
      </c>
      <c r="I9" s="253">
        <v>8.4658644252282763E-5</v>
      </c>
      <c r="J9" s="254">
        <f t="shared" si="2"/>
        <v>330740</v>
      </c>
      <c r="K9" s="307">
        <f t="shared" si="0"/>
        <v>0.1214300487917348</v>
      </c>
      <c r="L9" s="307">
        <f t="shared" si="1"/>
        <v>0.14328182792353683</v>
      </c>
    </row>
    <row r="10" spans="1:16384" s="1" customFormat="1" ht="18" customHeight="1" outlineLevel="1">
      <c r="A10" s="28" t="s">
        <v>25</v>
      </c>
      <c r="B10" s="74">
        <v>1721</v>
      </c>
      <c r="C10" s="121">
        <v>0.41034811635670004</v>
      </c>
      <c r="D10" s="74">
        <v>282</v>
      </c>
      <c r="E10" s="121">
        <v>6.7238912732474967E-2</v>
      </c>
      <c r="F10" s="74">
        <v>2131</v>
      </c>
      <c r="G10" s="121">
        <v>0.50810681926561752</v>
      </c>
      <c r="H10" s="74">
        <v>60</v>
      </c>
      <c r="I10" s="122">
        <v>1.4306151645207439E-2</v>
      </c>
      <c r="J10" s="78">
        <f>SUM(B10,D10,F10,H10)</f>
        <v>4194</v>
      </c>
      <c r="K10" s="372">
        <f t="shared" si="0"/>
        <v>-2.2605453274295084E-2</v>
      </c>
      <c r="L10" s="372">
        <f t="shared" si="1"/>
        <v>-5.2182163187856068E-3</v>
      </c>
      <c r="M10" s="519"/>
    </row>
    <row r="11" spans="1:16384" s="1" customFormat="1" ht="18" customHeight="1" outlineLevel="1" thickBot="1">
      <c r="A11" s="5" t="s">
        <v>26</v>
      </c>
      <c r="B11" s="29">
        <v>2026</v>
      </c>
      <c r="C11" s="117">
        <v>6.0489529280395539E-3</v>
      </c>
      <c r="D11" s="29">
        <v>294</v>
      </c>
      <c r="E11" s="117">
        <v>8.7778487702054738E-4</v>
      </c>
      <c r="F11" s="29">
        <v>332526</v>
      </c>
      <c r="G11" s="117">
        <v>0.99281052386440316</v>
      </c>
      <c r="H11" s="29">
        <v>88</v>
      </c>
      <c r="I11" s="118">
        <v>2.6273833053676245E-4</v>
      </c>
      <c r="J11" s="59">
        <f>SUM(B11,D11,F11,H11)</f>
        <v>334934</v>
      </c>
      <c r="K11" s="308">
        <f t="shared" si="0"/>
        <v>0.11936447673602535</v>
      </c>
      <c r="L11" s="308">
        <f t="shared" si="1"/>
        <v>0.14114873290494923</v>
      </c>
    </row>
    <row r="12" spans="1:16384" s="105" customFormat="1">
      <c r="A12" s="599"/>
      <c r="B12" s="599"/>
      <c r="C12" s="599"/>
      <c r="D12" s="599"/>
      <c r="E12" s="599"/>
      <c r="F12" s="599"/>
      <c r="G12" s="599"/>
      <c r="H12" s="599"/>
      <c r="I12" s="599"/>
      <c r="J12" s="599"/>
      <c r="K12" s="599"/>
      <c r="L12" s="1"/>
    </row>
    <row r="13" spans="1:16384" ht="20.25" customHeight="1" thickBot="1">
      <c r="A13" s="588" t="s">
        <v>211</v>
      </c>
      <c r="B13" s="588"/>
      <c r="C13" s="588"/>
      <c r="D13" s="588"/>
      <c r="E13" s="588"/>
      <c r="F13" s="336"/>
      <c r="G13" s="524"/>
      <c r="H13" s="336"/>
      <c r="I13" s="336"/>
      <c r="J13" s="336"/>
      <c r="K13" s="336"/>
    </row>
    <row r="14" spans="1:16384" ht="15" customHeight="1" outlineLevel="1">
      <c r="A14" s="589" t="s">
        <v>5</v>
      </c>
      <c r="B14" s="591" t="s">
        <v>3</v>
      </c>
      <c r="C14" s="593"/>
      <c r="D14" s="591" t="s">
        <v>62</v>
      </c>
      <c r="E14" s="592"/>
      <c r="G14" s="322"/>
    </row>
    <row r="15" spans="1:16384" ht="15" customHeight="1" outlineLevel="1" thickBot="1">
      <c r="A15" s="590"/>
      <c r="B15" s="4" t="s">
        <v>76</v>
      </c>
      <c r="C15" s="4" t="s">
        <v>23</v>
      </c>
      <c r="D15" s="4" t="s">
        <v>76</v>
      </c>
      <c r="E15" s="283" t="s">
        <v>23</v>
      </c>
      <c r="G15" s="525"/>
    </row>
    <row r="16" spans="1:16384" ht="18" customHeight="1" outlineLevel="1">
      <c r="A16" s="26" t="s">
        <v>8</v>
      </c>
      <c r="B16" s="119">
        <v>8.6308468178489209E-2</v>
      </c>
      <c r="C16" s="119">
        <v>4.3558240162989315E-2</v>
      </c>
      <c r="D16" s="119">
        <v>0.86732420160790835</v>
      </c>
      <c r="E16" s="120">
        <v>2.8090900506130994E-3</v>
      </c>
      <c r="F16" s="207"/>
      <c r="G16" s="207"/>
      <c r="H16" s="207"/>
      <c r="I16" s="207"/>
      <c r="J16" s="210"/>
    </row>
    <row r="17" spans="1:11" ht="18" customHeight="1" outlineLevel="1">
      <c r="A17" s="52" t="s">
        <v>2</v>
      </c>
      <c r="B17" s="115">
        <v>5.0693464971433913E-2</v>
      </c>
      <c r="C17" s="115">
        <v>4.7585555567322812E-3</v>
      </c>
      <c r="D17" s="115">
        <v>0.93641652170678025</v>
      </c>
      <c r="E17" s="116">
        <v>8.1314577650535916E-3</v>
      </c>
      <c r="F17" s="207"/>
      <c r="G17" s="207"/>
      <c r="H17" s="207"/>
      <c r="I17" s="207"/>
      <c r="J17" s="210"/>
    </row>
    <row r="18" spans="1:11" ht="18" customHeight="1" outlineLevel="1">
      <c r="A18" s="56" t="s">
        <v>67</v>
      </c>
      <c r="B18" s="61">
        <v>0.17789636661118921</v>
      </c>
      <c r="C18" s="61">
        <v>1.5336655241291077E-2</v>
      </c>
      <c r="D18" s="61">
        <v>0.80641198151668225</v>
      </c>
      <c r="E18" s="62">
        <v>3.5499663083740613E-4</v>
      </c>
      <c r="F18" s="207"/>
      <c r="G18" s="207"/>
      <c r="H18" s="207"/>
      <c r="I18" s="207"/>
      <c r="J18" s="210"/>
    </row>
    <row r="19" spans="1:11" ht="18" customHeight="1" outlineLevel="1">
      <c r="A19" s="53" t="s">
        <v>68</v>
      </c>
      <c r="B19" s="69">
        <v>0.12025530458809419</v>
      </c>
      <c r="C19" s="69">
        <v>2.1044967081652224E-2</v>
      </c>
      <c r="D19" s="69">
        <v>0.85812205868177727</v>
      </c>
      <c r="E19" s="70">
        <v>5.7766964847633074E-4</v>
      </c>
      <c r="F19" s="520"/>
      <c r="G19" s="520"/>
      <c r="H19" s="520"/>
      <c r="I19" s="520"/>
      <c r="J19" s="210"/>
    </row>
    <row r="20" spans="1:11" ht="18" customHeight="1" outlineLevel="1">
      <c r="A20" s="57" t="s">
        <v>69</v>
      </c>
      <c r="B20" s="69">
        <v>0.2697906743861414</v>
      </c>
      <c r="C20" s="69">
        <v>6.2361746685463343E-3</v>
      </c>
      <c r="D20" s="69">
        <v>0.72397315094531223</v>
      </c>
      <c r="E20" s="70">
        <v>0</v>
      </c>
      <c r="F20" s="207"/>
      <c r="G20" s="207"/>
      <c r="H20" s="207"/>
      <c r="I20" s="207"/>
      <c r="J20" s="210"/>
    </row>
    <row r="21" spans="1:11" ht="18" customHeight="1" outlineLevel="1">
      <c r="A21" s="250" t="s">
        <v>43</v>
      </c>
      <c r="B21" s="252">
        <v>0.1753744091837959</v>
      </c>
      <c r="C21" s="252">
        <v>1.5790032607165619E-2</v>
      </c>
      <c r="D21" s="252">
        <v>0.80838457593754653</v>
      </c>
      <c r="E21" s="255">
        <v>4.5098227149196275E-4</v>
      </c>
      <c r="F21" s="521"/>
      <c r="G21" s="521"/>
      <c r="H21" s="521"/>
      <c r="I21" s="521"/>
      <c r="J21" s="212"/>
    </row>
    <row r="22" spans="1:11" ht="18" customHeight="1" outlineLevel="1">
      <c r="A22" s="28" t="s">
        <v>25</v>
      </c>
      <c r="B22" s="121">
        <v>0.33742469643876416</v>
      </c>
      <c r="C22" s="121">
        <v>0.19170269256013073</v>
      </c>
      <c r="D22" s="121">
        <v>0.45012599469154702</v>
      </c>
      <c r="E22" s="122">
        <v>2.0746616309558139E-2</v>
      </c>
      <c r="F22" s="207"/>
      <c r="G22" s="207"/>
      <c r="H22" s="207"/>
      <c r="I22" s="207"/>
      <c r="J22" s="210"/>
      <c r="K22" s="3"/>
    </row>
    <row r="23" spans="1:11" ht="18" customHeight="1" outlineLevel="1" thickBot="1">
      <c r="A23" s="5" t="s">
        <v>26</v>
      </c>
      <c r="B23" s="117">
        <v>0.33379507566056643</v>
      </c>
      <c r="C23" s="117">
        <v>0.18776258078045391</v>
      </c>
      <c r="D23" s="117">
        <v>0.45815031117061744</v>
      </c>
      <c r="E23" s="118">
        <v>2.0292032388362382E-2</v>
      </c>
      <c r="F23" s="522"/>
      <c r="G23" s="522"/>
      <c r="H23" s="522"/>
      <c r="I23" s="522"/>
      <c r="J23" s="523"/>
    </row>
    <row r="24" spans="1:11" outlineLevel="1">
      <c r="A24" s="594" t="s">
        <v>49</v>
      </c>
      <c r="B24" s="594"/>
      <c r="C24" s="594"/>
      <c r="D24" s="594"/>
      <c r="E24" s="594"/>
    </row>
    <row r="25" spans="1:11" outlineLevel="1">
      <c r="A25" s="321"/>
      <c r="B25" s="321"/>
      <c r="C25" s="321"/>
      <c r="D25" s="321"/>
      <c r="E25" s="321"/>
    </row>
    <row r="26" spans="1:11" outlineLevel="1">
      <c r="A26" s="321"/>
      <c r="B26" s="321"/>
      <c r="C26" s="321"/>
      <c r="D26" s="321"/>
      <c r="E26" s="321"/>
    </row>
    <row r="27" spans="1:11" outlineLevel="1">
      <c r="A27" s="321"/>
      <c r="B27" s="321"/>
      <c r="C27" s="321"/>
      <c r="D27" s="321"/>
      <c r="E27" s="321"/>
    </row>
    <row r="28" spans="1:11" outlineLevel="1">
      <c r="A28" s="321"/>
      <c r="B28" s="321"/>
      <c r="C28" s="321"/>
      <c r="D28" s="321"/>
      <c r="E28" s="321"/>
    </row>
    <row r="29" spans="1:11" outlineLevel="1">
      <c r="A29" s="321"/>
      <c r="B29" s="321"/>
      <c r="C29" s="321"/>
      <c r="D29" s="321"/>
      <c r="E29" s="321"/>
    </row>
    <row r="30" spans="1:11" outlineLevel="1">
      <c r="A30" s="321"/>
      <c r="B30" s="321"/>
      <c r="C30" s="321"/>
      <c r="D30" s="321"/>
      <c r="E30" s="321"/>
    </row>
    <row r="31" spans="1:11" outlineLevel="1">
      <c r="A31" s="321"/>
      <c r="B31" s="321"/>
      <c r="C31" s="321"/>
      <c r="D31" s="321"/>
      <c r="E31" s="321"/>
    </row>
    <row r="32" spans="1:11" outlineLevel="1">
      <c r="A32" s="321"/>
      <c r="B32" s="321"/>
      <c r="C32" s="321"/>
      <c r="D32" s="321"/>
      <c r="E32" s="321"/>
    </row>
    <row r="33" spans="1:10" outlineLevel="1">
      <c r="A33" s="321"/>
      <c r="B33" s="321"/>
      <c r="C33" s="321"/>
      <c r="D33" s="321"/>
      <c r="E33" s="321"/>
    </row>
    <row r="34" spans="1:10" outlineLevel="1">
      <c r="A34" s="321"/>
      <c r="B34" s="321"/>
      <c r="C34" s="321"/>
      <c r="D34" s="321"/>
      <c r="E34" s="321"/>
    </row>
    <row r="35" spans="1:10" outlineLevel="1">
      <c r="A35" s="321"/>
      <c r="B35" s="321"/>
      <c r="C35" s="321"/>
      <c r="D35" s="321"/>
      <c r="E35" s="321"/>
    </row>
    <row r="36" spans="1:10" outlineLevel="1">
      <c r="A36" s="321"/>
      <c r="B36" s="321"/>
      <c r="C36" s="321"/>
      <c r="D36" s="321"/>
      <c r="E36" s="321"/>
    </row>
    <row r="37" spans="1:10" outlineLevel="1">
      <c r="A37" s="321"/>
      <c r="B37" s="321"/>
      <c r="C37" s="321"/>
      <c r="D37" s="321"/>
      <c r="E37" s="321"/>
    </row>
    <row r="38" spans="1:10" outlineLevel="1">
      <c r="A38" s="321"/>
      <c r="B38" s="321"/>
      <c r="C38" s="321"/>
      <c r="D38" s="321"/>
      <c r="E38" s="321"/>
    </row>
    <row r="39" spans="1:10" outlineLevel="1">
      <c r="A39" s="321"/>
      <c r="B39" s="321"/>
      <c r="C39" s="321"/>
      <c r="D39" s="321"/>
      <c r="E39" s="321"/>
    </row>
    <row r="40" spans="1:10" outlineLevel="1">
      <c r="A40" s="321"/>
      <c r="B40" s="321"/>
      <c r="C40" s="321"/>
      <c r="D40" s="321"/>
      <c r="E40" s="321"/>
    </row>
    <row r="41" spans="1:10" outlineLevel="1">
      <c r="A41" s="321"/>
      <c r="B41" s="321"/>
      <c r="C41" s="321"/>
      <c r="D41" s="321"/>
      <c r="E41" s="321"/>
    </row>
    <row r="42" spans="1:10" outlineLevel="1">
      <c r="A42" s="321"/>
      <c r="B42" s="321"/>
      <c r="C42" s="321"/>
      <c r="D42" s="321"/>
      <c r="E42" s="321"/>
    </row>
    <row r="43" spans="1:10" outlineLevel="1">
      <c r="A43" s="321"/>
      <c r="B43" s="321"/>
      <c r="C43" s="321"/>
      <c r="D43" s="321"/>
      <c r="E43" s="321"/>
    </row>
    <row r="44" spans="1:10" outlineLevel="1">
      <c r="A44" s="321"/>
      <c r="B44" s="321"/>
      <c r="C44" s="321"/>
      <c r="D44" s="321"/>
      <c r="E44" s="321"/>
    </row>
    <row r="45" spans="1:10" outlineLevel="1">
      <c r="A45" s="321"/>
      <c r="B45" s="321"/>
      <c r="C45" s="321"/>
      <c r="D45" s="321"/>
      <c r="E45" s="321"/>
    </row>
    <row r="46" spans="1:10" outlineLevel="1">
      <c r="A46" s="321"/>
      <c r="B46" s="321"/>
      <c r="C46" s="321"/>
      <c r="D46" s="321"/>
      <c r="E46" s="321"/>
    </row>
    <row r="47" spans="1:10" s="595" customFormat="1" ht="18" customHeight="1"/>
    <row r="48" spans="1:10" s="48" customFormat="1" ht="18" customHeight="1">
      <c r="A48" s="600" t="s">
        <v>155</v>
      </c>
      <c r="B48" s="600"/>
      <c r="C48" s="600"/>
      <c r="D48" s="600"/>
      <c r="E48" s="600"/>
      <c r="F48" s="600"/>
      <c r="G48" s="600"/>
      <c r="H48" s="600"/>
      <c r="I48" s="600"/>
      <c r="J48" s="600"/>
    </row>
    <row r="49" spans="1:12" ht="18" customHeight="1" outlineLevel="1" thickBot="1">
      <c r="A49" s="588" t="s">
        <v>66</v>
      </c>
      <c r="B49" s="588"/>
      <c r="C49" s="588"/>
      <c r="D49" s="588"/>
      <c r="E49" s="588"/>
      <c r="F49" s="588"/>
      <c r="G49" s="588"/>
      <c r="H49" s="588"/>
      <c r="I49" s="588"/>
      <c r="J49" s="588"/>
      <c r="K49" s="48"/>
      <c r="L49" s="48"/>
    </row>
    <row r="50" spans="1:12" s="1" customFormat="1" ht="15" customHeight="1" outlineLevel="1">
      <c r="A50" s="589" t="s">
        <v>5</v>
      </c>
      <c r="B50" s="591" t="s">
        <v>3</v>
      </c>
      <c r="C50" s="592"/>
      <c r="D50" s="592"/>
      <c r="E50" s="593"/>
      <c r="F50" s="591" t="s">
        <v>4</v>
      </c>
      <c r="G50" s="592"/>
      <c r="H50" s="592"/>
      <c r="I50" s="592"/>
      <c r="J50" s="601" t="s">
        <v>74</v>
      </c>
    </row>
    <row r="51" spans="1:12" s="1" customFormat="1" ht="15" customHeight="1" outlineLevel="1" thickBot="1">
      <c r="A51" s="590"/>
      <c r="B51" s="596" t="s">
        <v>22</v>
      </c>
      <c r="C51" s="598"/>
      <c r="D51" s="596" t="s">
        <v>23</v>
      </c>
      <c r="E51" s="598"/>
      <c r="F51" s="596" t="s">
        <v>22</v>
      </c>
      <c r="G51" s="598"/>
      <c r="H51" s="596" t="s">
        <v>23</v>
      </c>
      <c r="I51" s="597"/>
      <c r="J51" s="602"/>
    </row>
    <row r="52" spans="1:12" s="1" customFormat="1" ht="18" customHeight="1" outlineLevel="1">
      <c r="A52" s="26" t="s">
        <v>8</v>
      </c>
      <c r="B52" s="71">
        <v>21</v>
      </c>
      <c r="C52" s="119">
        <v>8.6136177194421661E-3</v>
      </c>
      <c r="D52" s="71">
        <v>2</v>
      </c>
      <c r="E52" s="119">
        <v>8.2034454470877774E-4</v>
      </c>
      <c r="F52" s="71">
        <v>2412</v>
      </c>
      <c r="G52" s="119">
        <v>0.98933552091878585</v>
      </c>
      <c r="H52" s="71">
        <v>3</v>
      </c>
      <c r="I52" s="120">
        <v>1.2305168170631665E-3</v>
      </c>
      <c r="J52" s="75">
        <f>SUM(B52,D52,F52,H52)</f>
        <v>2438</v>
      </c>
    </row>
    <row r="53" spans="1:12" s="1" customFormat="1" ht="18" customHeight="1" outlineLevel="1">
      <c r="A53" s="52" t="s">
        <v>2</v>
      </c>
      <c r="B53" s="72">
        <v>17</v>
      </c>
      <c r="C53" s="115">
        <v>6.2828695713235044E-5</v>
      </c>
      <c r="D53" s="72">
        <v>1</v>
      </c>
      <c r="E53" s="115">
        <v>3.6958056301902971E-6</v>
      </c>
      <c r="F53" s="72">
        <v>270540</v>
      </c>
      <c r="G53" s="115">
        <v>0.99986325519168295</v>
      </c>
      <c r="H53" s="72">
        <v>19</v>
      </c>
      <c r="I53" s="116">
        <v>7.0220306973615637E-5</v>
      </c>
      <c r="J53" s="76">
        <f t="shared" ref="J53:J57" si="3">SUM(B53,D53,F53,H53)</f>
        <v>270577</v>
      </c>
    </row>
    <row r="54" spans="1:12" s="1" customFormat="1" ht="18" customHeight="1" outlineLevel="1">
      <c r="A54" s="56" t="s">
        <v>67</v>
      </c>
      <c r="B54" s="60">
        <v>312</v>
      </c>
      <c r="C54" s="61">
        <v>1.4238773274917854E-2</v>
      </c>
      <c r="D54" s="60">
        <v>9</v>
      </c>
      <c r="E54" s="61">
        <v>4.1073384446878422E-4</v>
      </c>
      <c r="F54" s="60">
        <v>21584</v>
      </c>
      <c r="G54" s="61">
        <v>0.98503103322380425</v>
      </c>
      <c r="H54" s="60">
        <v>7</v>
      </c>
      <c r="I54" s="62">
        <v>3.1945965680905437E-4</v>
      </c>
      <c r="J54" s="63">
        <f t="shared" si="3"/>
        <v>21912</v>
      </c>
    </row>
    <row r="55" spans="1:12" s="1" customFormat="1" ht="18" customHeight="1" outlineLevel="1">
      <c r="A55" s="53" t="s">
        <v>68</v>
      </c>
      <c r="B55" s="73">
        <v>147</v>
      </c>
      <c r="C55" s="69">
        <v>6.8829891838741398E-3</v>
      </c>
      <c r="D55" s="73">
        <v>5</v>
      </c>
      <c r="E55" s="69">
        <v>2.3411527836306599E-4</v>
      </c>
      <c r="F55" s="73">
        <v>21198</v>
      </c>
      <c r="G55" s="69">
        <v>0.99255513414805452</v>
      </c>
      <c r="H55" s="73">
        <v>7</v>
      </c>
      <c r="I55" s="70">
        <v>3.2776138970829236E-4</v>
      </c>
      <c r="J55" s="77">
        <f t="shared" si="3"/>
        <v>21357</v>
      </c>
    </row>
    <row r="56" spans="1:12" s="1" customFormat="1" ht="18" customHeight="1" outlineLevel="1">
      <c r="A56" s="57" t="s">
        <v>69</v>
      </c>
      <c r="B56" s="73">
        <v>165</v>
      </c>
      <c r="C56" s="69">
        <v>0.29729729729729731</v>
      </c>
      <c r="D56" s="73">
        <v>4</v>
      </c>
      <c r="E56" s="69">
        <v>7.2072072072072073E-3</v>
      </c>
      <c r="F56" s="73">
        <v>386</v>
      </c>
      <c r="G56" s="69">
        <v>0.6954954954954955</v>
      </c>
      <c r="H56" s="73">
        <v>0</v>
      </c>
      <c r="I56" s="70">
        <v>0</v>
      </c>
      <c r="J56" s="77">
        <f t="shared" si="3"/>
        <v>555</v>
      </c>
    </row>
    <row r="57" spans="1:12" s="1" customFormat="1" ht="18" customHeight="1" outlineLevel="1">
      <c r="A57" s="250" t="s">
        <v>43</v>
      </c>
      <c r="B57" s="251">
        <v>350</v>
      </c>
      <c r="C57" s="252">
        <v>1.1867343444309948E-3</v>
      </c>
      <c r="D57" s="251">
        <v>12</v>
      </c>
      <c r="E57" s="252">
        <v>4.0688034666205535E-5</v>
      </c>
      <c r="F57" s="251">
        <v>294536</v>
      </c>
      <c r="G57" s="252">
        <v>0.9986742482037928</v>
      </c>
      <c r="H57" s="251">
        <v>29</v>
      </c>
      <c r="I57" s="253">
        <v>9.8329417109996716E-5</v>
      </c>
      <c r="J57" s="254">
        <f t="shared" si="3"/>
        <v>294927</v>
      </c>
    </row>
    <row r="58" spans="1:12" s="1" customFormat="1" ht="18" customHeight="1" outlineLevel="1">
      <c r="A58" s="28" t="s">
        <v>25</v>
      </c>
      <c r="B58" s="74">
        <v>1826</v>
      </c>
      <c r="C58" s="121">
        <v>0.42554183174085297</v>
      </c>
      <c r="D58" s="74">
        <v>279</v>
      </c>
      <c r="E58" s="121">
        <v>6.501980890235376E-2</v>
      </c>
      <c r="F58" s="74">
        <v>2144</v>
      </c>
      <c r="G58" s="121">
        <v>0.49965043113493357</v>
      </c>
      <c r="H58" s="74">
        <v>42</v>
      </c>
      <c r="I58" s="122">
        <v>9.7879282218597055E-3</v>
      </c>
      <c r="J58" s="78">
        <f>SUM(B58,D58,F58,H58)</f>
        <v>4291</v>
      </c>
    </row>
    <row r="59" spans="1:12" s="1" customFormat="1" ht="18" customHeight="1" outlineLevel="1" thickBot="1">
      <c r="A59" s="5" t="s">
        <v>26</v>
      </c>
      <c r="B59" s="29">
        <v>2176</v>
      </c>
      <c r="C59" s="117">
        <v>7.2722897686636496E-3</v>
      </c>
      <c r="D59" s="29">
        <v>291</v>
      </c>
      <c r="E59" s="117">
        <v>9.7253507476154511E-4</v>
      </c>
      <c r="F59" s="29">
        <v>296680</v>
      </c>
      <c r="G59" s="117">
        <v>0.99151788996651269</v>
      </c>
      <c r="H59" s="29">
        <v>71</v>
      </c>
      <c r="I59" s="118">
        <v>2.3728519006209519E-4</v>
      </c>
      <c r="J59" s="59">
        <f>SUM(B59,D59,F59,H59)</f>
        <v>299218</v>
      </c>
    </row>
    <row r="60" spans="1:12" s="105" customFormat="1">
      <c r="A60" s="599"/>
      <c r="B60" s="599"/>
      <c r="C60" s="599"/>
      <c r="D60" s="599"/>
      <c r="E60" s="599"/>
      <c r="F60" s="599"/>
      <c r="G60" s="599"/>
      <c r="H60" s="599"/>
      <c r="I60" s="599"/>
      <c r="J60" s="599"/>
      <c r="K60" s="599"/>
      <c r="L60" s="1"/>
    </row>
    <row r="61" spans="1:12" ht="20.25" customHeight="1" thickBot="1">
      <c r="A61" s="588" t="s">
        <v>85</v>
      </c>
      <c r="B61" s="588"/>
      <c r="C61" s="588"/>
      <c r="D61" s="588"/>
      <c r="E61" s="588"/>
      <c r="F61" s="336"/>
      <c r="G61" s="337"/>
      <c r="H61" s="336"/>
      <c r="I61" s="336"/>
      <c r="J61" s="336"/>
      <c r="K61" s="336"/>
    </row>
    <row r="62" spans="1:12" ht="15" customHeight="1" outlineLevel="1">
      <c r="A62" s="589" t="s">
        <v>5</v>
      </c>
      <c r="B62" s="591" t="s">
        <v>3</v>
      </c>
      <c r="C62" s="593"/>
      <c r="D62" s="591" t="s">
        <v>62</v>
      </c>
      <c r="E62" s="592"/>
      <c r="G62" s="334"/>
    </row>
    <row r="63" spans="1:12" ht="15" customHeight="1" outlineLevel="1" thickBot="1">
      <c r="A63" s="590"/>
      <c r="B63" s="4" t="s">
        <v>76</v>
      </c>
      <c r="C63" s="4" t="s">
        <v>23</v>
      </c>
      <c r="D63" s="4" t="s">
        <v>76</v>
      </c>
      <c r="E63" s="283" t="s">
        <v>23</v>
      </c>
    </row>
    <row r="64" spans="1:12" ht="18" customHeight="1" outlineLevel="1">
      <c r="A64" s="26" t="s">
        <v>8</v>
      </c>
      <c r="B64" s="119">
        <v>8.4011240701332104E-2</v>
      </c>
      <c r="C64" s="119">
        <v>4.4424108474586714E-2</v>
      </c>
      <c r="D64" s="119">
        <v>0.86385373688390921</v>
      </c>
      <c r="E64" s="120">
        <v>7.7109139401719679E-3</v>
      </c>
      <c r="F64" s="3"/>
      <c r="G64" s="3"/>
    </row>
    <row r="65" spans="1:12" ht="18" customHeight="1" outlineLevel="1">
      <c r="A65" s="52" t="s">
        <v>2</v>
      </c>
      <c r="B65" s="115">
        <v>5.2730011776938118E-2</v>
      </c>
      <c r="C65" s="115">
        <v>5.0238960540063462E-3</v>
      </c>
      <c r="D65" s="115">
        <v>0.93435661177363905</v>
      </c>
      <c r="E65" s="116">
        <v>7.8894803954164573E-3</v>
      </c>
      <c r="F65" s="336"/>
      <c r="G65" s="3"/>
    </row>
    <row r="66" spans="1:12" ht="18" customHeight="1" outlineLevel="1">
      <c r="A66" s="56" t="s">
        <v>67</v>
      </c>
      <c r="B66" s="115">
        <v>0.27939894788472902</v>
      </c>
      <c r="C66" s="115">
        <v>1.9970270549654969E-2</v>
      </c>
      <c r="D66" s="115">
        <v>0.70026275019873685</v>
      </c>
      <c r="E66" s="116">
        <v>3.680313668791519E-4</v>
      </c>
      <c r="G66" s="3"/>
    </row>
    <row r="67" spans="1:12" ht="18" customHeight="1" outlineLevel="1">
      <c r="A67" s="53" t="s">
        <v>68</v>
      </c>
      <c r="B67" s="69">
        <v>0.20973468682859575</v>
      </c>
      <c r="C67" s="69">
        <v>2.9228135745425238E-2</v>
      </c>
      <c r="D67" s="69">
        <v>0.76039557069174701</v>
      </c>
      <c r="E67" s="70">
        <v>6.416067342320936E-4</v>
      </c>
      <c r="G67" s="3"/>
    </row>
    <row r="68" spans="1:12" ht="18" customHeight="1" outlineLevel="1">
      <c r="A68" s="57" t="s">
        <v>69</v>
      </c>
      <c r="B68" s="69">
        <v>0.37311584011515481</v>
      </c>
      <c r="C68" s="69">
        <v>7.5159885163364366E-3</v>
      </c>
      <c r="D68" s="69">
        <v>0.61936817136850875</v>
      </c>
      <c r="E68" s="70">
        <v>0</v>
      </c>
      <c r="G68" s="3"/>
    </row>
    <row r="69" spans="1:12" ht="18" customHeight="1" outlineLevel="1">
      <c r="A69" s="250" t="s">
        <v>43</v>
      </c>
      <c r="B69" s="252">
        <v>0.27453053321458293</v>
      </c>
      <c r="C69" s="252">
        <v>2.0310773901888457E-2</v>
      </c>
      <c r="D69" s="252">
        <v>0.70461388847279172</v>
      </c>
      <c r="E69" s="255">
        <v>5.4480441073691992E-4</v>
      </c>
      <c r="G69" s="3"/>
    </row>
    <row r="70" spans="1:12" ht="18" customHeight="1" outlineLevel="1">
      <c r="A70" s="28" t="s">
        <v>25</v>
      </c>
      <c r="B70" s="121">
        <v>0.34242952436414875</v>
      </c>
      <c r="C70" s="121">
        <v>0.2064958093922892</v>
      </c>
      <c r="D70" s="121">
        <v>0.43518602349880758</v>
      </c>
      <c r="E70" s="122">
        <v>1.5888642744754537E-2</v>
      </c>
      <c r="F70" s="3"/>
      <c r="G70" s="3"/>
    </row>
    <row r="71" spans="1:12" ht="18" customHeight="1" outlineLevel="1" thickBot="1">
      <c r="A71" s="5" t="s">
        <v>26</v>
      </c>
      <c r="B71" s="117">
        <v>0.34109778854047912</v>
      </c>
      <c r="C71" s="117">
        <v>0.20284407204839272</v>
      </c>
      <c r="D71" s="117">
        <v>0.4404704428046895</v>
      </c>
      <c r="E71" s="118">
        <v>1.5587696606438653E-2</v>
      </c>
      <c r="F71" s="3"/>
      <c r="G71" s="3"/>
    </row>
    <row r="72" spans="1:12" outlineLevel="1">
      <c r="A72" s="594" t="s">
        <v>49</v>
      </c>
      <c r="B72" s="594"/>
      <c r="C72" s="594"/>
      <c r="D72" s="594"/>
      <c r="E72" s="594"/>
    </row>
    <row r="73" spans="1:12" s="48" customFormat="1" ht="18" customHeight="1">
      <c r="A73" s="365"/>
      <c r="B73" s="365"/>
      <c r="C73" s="365"/>
      <c r="D73" s="365"/>
      <c r="E73" s="365"/>
      <c r="F73" s="365"/>
      <c r="G73" s="365"/>
      <c r="H73" s="365"/>
      <c r="I73" s="365"/>
      <c r="J73" s="365"/>
    </row>
    <row r="74" spans="1:12" s="48" customFormat="1" ht="18" customHeight="1">
      <c r="A74" s="600" t="s">
        <v>151</v>
      </c>
      <c r="B74" s="600"/>
      <c r="C74" s="600"/>
      <c r="D74" s="600"/>
      <c r="E74" s="600"/>
      <c r="F74" s="600"/>
      <c r="G74" s="600"/>
      <c r="H74" s="600"/>
      <c r="I74" s="600"/>
      <c r="J74" s="600"/>
    </row>
    <row r="75" spans="1:12" ht="18" customHeight="1" outlineLevel="1" thickBot="1">
      <c r="A75" s="588" t="s">
        <v>66</v>
      </c>
      <c r="B75" s="588"/>
      <c r="C75" s="588"/>
      <c r="D75" s="588"/>
      <c r="E75" s="588"/>
      <c r="F75" s="588"/>
      <c r="G75" s="588"/>
      <c r="H75" s="588"/>
      <c r="I75" s="588"/>
      <c r="J75" s="588"/>
      <c r="K75" s="48"/>
      <c r="L75" s="48"/>
    </row>
    <row r="76" spans="1:12" ht="18" customHeight="1" outlineLevel="2">
      <c r="A76" s="589" t="s">
        <v>5</v>
      </c>
      <c r="B76" s="591" t="s">
        <v>3</v>
      </c>
      <c r="C76" s="592"/>
      <c r="D76" s="592"/>
      <c r="E76" s="593"/>
      <c r="F76" s="591" t="s">
        <v>4</v>
      </c>
      <c r="G76" s="592"/>
      <c r="H76" s="592"/>
      <c r="I76" s="592"/>
      <c r="J76" s="605" t="s">
        <v>74</v>
      </c>
    </row>
    <row r="77" spans="1:12" ht="18" customHeight="1" outlineLevel="2" thickBot="1">
      <c r="A77" s="590"/>
      <c r="B77" s="596" t="s">
        <v>22</v>
      </c>
      <c r="C77" s="598"/>
      <c r="D77" s="596" t="s">
        <v>23</v>
      </c>
      <c r="E77" s="598"/>
      <c r="F77" s="596" t="s">
        <v>22</v>
      </c>
      <c r="G77" s="598"/>
      <c r="H77" s="596" t="s">
        <v>23</v>
      </c>
      <c r="I77" s="597"/>
      <c r="J77" s="606"/>
    </row>
    <row r="78" spans="1:12" ht="18" customHeight="1" outlineLevel="2">
      <c r="A78" s="26" t="s">
        <v>8</v>
      </c>
      <c r="B78" s="71">
        <v>20</v>
      </c>
      <c r="C78" s="119">
        <v>1.0209290454313425E-2</v>
      </c>
      <c r="D78" s="71">
        <v>2</v>
      </c>
      <c r="E78" s="119">
        <v>1.0209290454313426E-3</v>
      </c>
      <c r="F78" s="71">
        <v>1934</v>
      </c>
      <c r="G78" s="119">
        <v>0.98723838693210819</v>
      </c>
      <c r="H78" s="71">
        <v>3</v>
      </c>
      <c r="I78" s="120">
        <v>1.5313935681470138E-3</v>
      </c>
      <c r="J78" s="75">
        <f>SUM(B78,D78,F78,H78)</f>
        <v>1959</v>
      </c>
    </row>
    <row r="79" spans="1:12" ht="18" customHeight="1" outlineLevel="2">
      <c r="A79" s="52" t="s">
        <v>2</v>
      </c>
      <c r="B79" s="72">
        <v>15</v>
      </c>
      <c r="C79" s="115">
        <v>5.5456145280312329E-5</v>
      </c>
      <c r="D79" s="72">
        <v>1</v>
      </c>
      <c r="E79" s="115">
        <v>3.6970763520208221E-6</v>
      </c>
      <c r="F79" s="72">
        <v>270449</v>
      </c>
      <c r="G79" s="115">
        <v>0.99987060232767933</v>
      </c>
      <c r="H79" s="72">
        <v>19</v>
      </c>
      <c r="I79" s="116">
        <v>7.0244450688395621E-5</v>
      </c>
      <c r="J79" s="76">
        <f t="shared" ref="J79:J83" si="4">SUM(B79,D79,F79,H79)</f>
        <v>270484</v>
      </c>
    </row>
    <row r="80" spans="1:12" ht="18" customHeight="1" outlineLevel="2">
      <c r="A80" s="56" t="s">
        <v>67</v>
      </c>
      <c r="B80" s="60">
        <v>351</v>
      </c>
      <c r="C80" s="61">
        <v>2.0834569953107378E-2</v>
      </c>
      <c r="D80" s="60">
        <v>8</v>
      </c>
      <c r="E80" s="61">
        <v>4.7486199323321657E-4</v>
      </c>
      <c r="F80" s="60">
        <v>16481</v>
      </c>
      <c r="G80" s="61">
        <v>0.97827506380958029</v>
      </c>
      <c r="H80" s="60">
        <v>7</v>
      </c>
      <c r="I80" s="62">
        <v>4.1550424407906455E-4</v>
      </c>
      <c r="J80" s="63">
        <f t="shared" si="4"/>
        <v>16847</v>
      </c>
    </row>
    <row r="81" spans="1:11" ht="18" customHeight="1" outlineLevel="2">
      <c r="A81" s="53" t="s">
        <v>68</v>
      </c>
      <c r="B81" s="73">
        <v>164</v>
      </c>
      <c r="C81" s="69">
        <v>1.1911679256246368E-2</v>
      </c>
      <c r="D81" s="73">
        <v>4</v>
      </c>
      <c r="E81" s="69">
        <v>2.9052876234747239E-4</v>
      </c>
      <c r="F81" s="73">
        <v>13593</v>
      </c>
      <c r="G81" s="69">
        <v>0.98728936664729805</v>
      </c>
      <c r="H81" s="73">
        <v>7</v>
      </c>
      <c r="I81" s="70">
        <v>5.0842533410807667E-4</v>
      </c>
      <c r="J81" s="77">
        <f t="shared" si="4"/>
        <v>13768</v>
      </c>
    </row>
    <row r="82" spans="1:11" ht="18" customHeight="1" outlineLevel="2">
      <c r="A82" s="57" t="s">
        <v>69</v>
      </c>
      <c r="B82" s="73">
        <v>187</v>
      </c>
      <c r="C82" s="69">
        <v>6.0734004546930821E-2</v>
      </c>
      <c r="D82" s="73">
        <v>4</v>
      </c>
      <c r="E82" s="69">
        <v>1.2991230919129587E-3</v>
      </c>
      <c r="F82" s="73">
        <v>2888</v>
      </c>
      <c r="G82" s="69">
        <v>0.93796687236115617</v>
      </c>
      <c r="H82" s="73">
        <v>0</v>
      </c>
      <c r="I82" s="70">
        <v>0</v>
      </c>
      <c r="J82" s="77">
        <f t="shared" si="4"/>
        <v>3079</v>
      </c>
    </row>
    <row r="83" spans="1:11" ht="18" customHeight="1" outlineLevel="2">
      <c r="A83" s="54" t="s">
        <v>43</v>
      </c>
      <c r="B83" s="251">
        <v>386</v>
      </c>
      <c r="C83" s="252">
        <v>1.334301220228836E-3</v>
      </c>
      <c r="D83" s="251">
        <v>11</v>
      </c>
      <c r="E83" s="252">
        <v>3.8024128037609317E-5</v>
      </c>
      <c r="F83" s="251">
        <v>288864</v>
      </c>
      <c r="G83" s="252">
        <v>0.99852742922327076</v>
      </c>
      <c r="H83" s="251">
        <v>29</v>
      </c>
      <c r="I83" s="253">
        <v>1.0024542846278821E-4</v>
      </c>
      <c r="J83" s="254">
        <f t="shared" si="4"/>
        <v>289290</v>
      </c>
    </row>
    <row r="84" spans="1:11" ht="18" customHeight="1" outlineLevel="2">
      <c r="A84" s="28" t="s">
        <v>25</v>
      </c>
      <c r="B84" s="74">
        <v>1888</v>
      </c>
      <c r="C84" s="121">
        <v>0.44781783681214421</v>
      </c>
      <c r="D84" s="74">
        <v>283</v>
      </c>
      <c r="E84" s="121">
        <v>6.7125237191650852E-2</v>
      </c>
      <c r="F84" s="74">
        <v>2012</v>
      </c>
      <c r="G84" s="121">
        <v>0.47722960151802657</v>
      </c>
      <c r="H84" s="74">
        <v>33</v>
      </c>
      <c r="I84" s="122">
        <v>7.8273244781783685E-3</v>
      </c>
      <c r="J84" s="78">
        <f>SUM(B84,D84,F84,H84)</f>
        <v>4216</v>
      </c>
    </row>
    <row r="85" spans="1:11" ht="18" customHeight="1" outlineLevel="2" thickBot="1">
      <c r="A85" s="5" t="s">
        <v>26</v>
      </c>
      <c r="B85" s="29">
        <v>2274</v>
      </c>
      <c r="C85" s="117">
        <v>7.7477121421708588E-3</v>
      </c>
      <c r="D85" s="29">
        <v>294</v>
      </c>
      <c r="E85" s="117">
        <v>1.0016831001751242E-3</v>
      </c>
      <c r="F85" s="29">
        <v>290876</v>
      </c>
      <c r="G85" s="117">
        <v>0.99103936546441984</v>
      </c>
      <c r="H85" s="29">
        <v>62</v>
      </c>
      <c r="I85" s="118">
        <v>2.1123929323420986E-4</v>
      </c>
      <c r="J85" s="59">
        <f>SUM(B85,D85,F85,H85)</f>
        <v>293506</v>
      </c>
      <c r="K85" s="3"/>
    </row>
    <row r="86" spans="1:11" ht="13.5" outlineLevel="1" thickBot="1">
      <c r="A86" s="30"/>
      <c r="B86" s="30"/>
      <c r="C86" s="30"/>
      <c r="D86" s="30"/>
      <c r="E86" s="30"/>
    </row>
    <row r="87" spans="1:11" ht="20.25" customHeight="1" outlineLevel="1" thickBot="1">
      <c r="A87" s="607" t="s">
        <v>85</v>
      </c>
      <c r="B87" s="607"/>
      <c r="C87" s="607"/>
      <c r="D87" s="607"/>
      <c r="E87" s="607"/>
    </row>
    <row r="88" spans="1:11" ht="15" customHeight="1" outlineLevel="2">
      <c r="A88" s="589" t="s">
        <v>5</v>
      </c>
      <c r="B88" s="591" t="s">
        <v>3</v>
      </c>
      <c r="C88" s="593"/>
      <c r="D88" s="591" t="s">
        <v>62</v>
      </c>
      <c r="E88" s="592"/>
    </row>
    <row r="89" spans="1:11" ht="15" customHeight="1" outlineLevel="2" thickBot="1">
      <c r="A89" s="590"/>
      <c r="B89" s="4" t="s">
        <v>76</v>
      </c>
      <c r="C89" s="4" t="s">
        <v>23</v>
      </c>
      <c r="D89" s="4" t="s">
        <v>76</v>
      </c>
      <c r="E89" s="283" t="s">
        <v>23</v>
      </c>
    </row>
    <row r="90" spans="1:11" ht="18" customHeight="1" outlineLevel="2">
      <c r="A90" s="26" t="s">
        <v>8</v>
      </c>
      <c r="B90" s="119">
        <v>4.8407610410477753E-2</v>
      </c>
      <c r="C90" s="119">
        <v>3.7239818817576015E-2</v>
      </c>
      <c r="D90" s="119">
        <v>0.90833216036816566</v>
      </c>
      <c r="E90" s="120">
        <v>6.0204104037805241E-3</v>
      </c>
      <c r="F90" s="3"/>
    </row>
    <row r="91" spans="1:11" ht="18" customHeight="1" outlineLevel="2">
      <c r="A91" s="27" t="s">
        <v>2</v>
      </c>
      <c r="B91" s="115">
        <v>5.4603199915709597E-2</v>
      </c>
      <c r="C91" s="115">
        <v>5.4187760819973179E-3</v>
      </c>
      <c r="D91" s="115">
        <v>0.93148986889674312</v>
      </c>
      <c r="E91" s="116">
        <v>8.4881551055499809E-3</v>
      </c>
    </row>
    <row r="92" spans="1:11" ht="18" customHeight="1" outlineLevel="2">
      <c r="A92" s="56" t="s">
        <v>67</v>
      </c>
      <c r="B92" s="115">
        <v>0.23137482826006905</v>
      </c>
      <c r="C92" s="115">
        <v>9.0671542570146049E-3</v>
      </c>
      <c r="D92" s="115">
        <v>0.75935276042186695</v>
      </c>
      <c r="E92" s="116">
        <v>2.0525706104947239E-4</v>
      </c>
    </row>
    <row r="93" spans="1:11" ht="18" customHeight="1" outlineLevel="2">
      <c r="A93" s="53" t="s">
        <v>68</v>
      </c>
      <c r="B93" s="69">
        <v>0.53138292300938739</v>
      </c>
      <c r="C93" s="69">
        <v>2.5523944202947176E-2</v>
      </c>
      <c r="D93" s="69">
        <v>0.44227838000130781</v>
      </c>
      <c r="E93" s="70">
        <v>8.147527863575988E-4</v>
      </c>
    </row>
    <row r="94" spans="1:11" ht="18" customHeight="1" outlineLevel="2">
      <c r="A94" s="57" t="s">
        <v>69</v>
      </c>
      <c r="B94" s="69">
        <v>0.13034248748661081</v>
      </c>
      <c r="C94" s="69">
        <v>3.5250770965833881E-3</v>
      </c>
      <c r="D94" s="69">
        <v>0.86613243541680585</v>
      </c>
      <c r="E94" s="70">
        <v>0</v>
      </c>
    </row>
    <row r="95" spans="1:11" ht="18" customHeight="1" outlineLevel="2">
      <c r="A95" s="20" t="s">
        <v>43</v>
      </c>
      <c r="B95" s="252">
        <v>0.22851494581702031</v>
      </c>
      <c r="C95" s="252">
        <v>9.3972750289971017E-3</v>
      </c>
      <c r="D95" s="252">
        <v>0.76178211175306509</v>
      </c>
      <c r="E95" s="255">
        <v>3.0566740091761614E-4</v>
      </c>
    </row>
    <row r="96" spans="1:11" ht="18" customHeight="1" outlineLevel="2">
      <c r="A96" s="28" t="s">
        <v>25</v>
      </c>
      <c r="B96" s="121">
        <v>0.39058730890194066</v>
      </c>
      <c r="C96" s="121">
        <v>0.20814420972539877</v>
      </c>
      <c r="D96" s="121">
        <v>0.3956158847072771</v>
      </c>
      <c r="E96" s="122">
        <v>5.6525966653834464E-3</v>
      </c>
      <c r="F96" s="3"/>
    </row>
    <row r="97" spans="1:6" ht="18" customHeight="1" outlineLevel="2" thickBot="1">
      <c r="A97" s="5" t="s">
        <v>26</v>
      </c>
      <c r="B97" s="117">
        <v>0.38496262278420817</v>
      </c>
      <c r="C97" s="117">
        <v>0.2012467405748872</v>
      </c>
      <c r="D97" s="117">
        <v>0.40832360399293843</v>
      </c>
      <c r="E97" s="118">
        <v>5.4670326479662355E-3</v>
      </c>
      <c r="F97" s="3"/>
    </row>
    <row r="98" spans="1:6" outlineLevel="2">
      <c r="A98" s="47" t="s">
        <v>49</v>
      </c>
    </row>
    <row r="99" spans="1:6" outlineLevel="1"/>
  </sheetData>
  <mergeCells count="48">
    <mergeCell ref="D88:E88"/>
    <mergeCell ref="B77:C77"/>
    <mergeCell ref="A87:E87"/>
    <mergeCell ref="F76:I76"/>
    <mergeCell ref="J76:J77"/>
    <mergeCell ref="F77:G77"/>
    <mergeCell ref="A88:A89"/>
    <mergeCell ref="B88:C88"/>
    <mergeCell ref="A1:XFD1"/>
    <mergeCell ref="A2:A3"/>
    <mergeCell ref="B2:E2"/>
    <mergeCell ref="F2:I2"/>
    <mergeCell ref="J2:J3"/>
    <mergeCell ref="K2:K3"/>
    <mergeCell ref="B3:C3"/>
    <mergeCell ref="D3:E3"/>
    <mergeCell ref="F3:G3"/>
    <mergeCell ref="H3:I3"/>
    <mergeCell ref="L2:L3"/>
    <mergeCell ref="A12:K12"/>
    <mergeCell ref="A48:J48"/>
    <mergeCell ref="A49:J49"/>
    <mergeCell ref="A50:A51"/>
    <mergeCell ref="A74:J74"/>
    <mergeCell ref="J50:J51"/>
    <mergeCell ref="B51:C51"/>
    <mergeCell ref="D51:E51"/>
    <mergeCell ref="F51:G51"/>
    <mergeCell ref="H51:I51"/>
    <mergeCell ref="A72:E72"/>
    <mergeCell ref="A60:K60"/>
    <mergeCell ref="A61:E61"/>
    <mergeCell ref="A62:A63"/>
    <mergeCell ref="B62:C62"/>
    <mergeCell ref="D62:E62"/>
    <mergeCell ref="A75:J75"/>
    <mergeCell ref="A76:A77"/>
    <mergeCell ref="B76:E76"/>
    <mergeCell ref="A13:E13"/>
    <mergeCell ref="A14:A15"/>
    <mergeCell ref="B14:C14"/>
    <mergeCell ref="D14:E14"/>
    <mergeCell ref="A24:E24"/>
    <mergeCell ref="A47:XFD47"/>
    <mergeCell ref="H77:I77"/>
    <mergeCell ref="D77:E77"/>
    <mergeCell ref="B50:E50"/>
    <mergeCell ref="F50:I50"/>
  </mergeCells>
  <conditionalFormatting sqref="F16:I23">
    <cfRule type="cellIs" dxfId="10" priority="1" stopIfTrue="1" operator="lessThan">
      <formula>0</formula>
    </cfRule>
  </conditionalFormatting>
  <conditionalFormatting sqref="K4:K11">
    <cfRule type="cellIs" dxfId="9" priority="4" operator="lessThan">
      <formula>0</formula>
    </cfRule>
  </conditionalFormatting>
  <conditionalFormatting sqref="L8">
    <cfRule type="cellIs" dxfId="8" priority="3" operator="lessThan">
      <formula>0</formula>
    </cfRule>
  </conditionalFormatting>
  <conditionalFormatting sqref="L10">
    <cfRule type="cellIs" dxfId="7" priority="2" operator="lessThan">
      <formula>0</formula>
    </cfRule>
  </conditionalFormatting>
  <pageMargins left="0.75" right="0.75" top="1" bottom="1" header="0.5" footer="0.5"/>
  <pageSetup paperSize="9" orientation="portrait" verticalDpi="12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sheetPr>
  <dimension ref="A1:O18"/>
  <sheetViews>
    <sheetView zoomScaleNormal="100" workbookViewId="0">
      <selection sqref="A1:XFD1"/>
    </sheetView>
  </sheetViews>
  <sheetFormatPr defaultColWidth="9.140625" defaultRowHeight="14.25" outlineLevelRow="1" outlineLevelCol="1"/>
  <cols>
    <col min="1" max="1" width="34.28515625" style="140" customWidth="1"/>
    <col min="2" max="5" width="9.28515625" style="140" customWidth="1"/>
    <col min="6" max="9" width="12.42578125" style="140" customWidth="1"/>
    <col min="10" max="11" width="12.42578125" style="140" hidden="1" customWidth="1" outlineLevel="1"/>
    <col min="12" max="13" width="11.7109375" style="140" hidden="1" customWidth="1" outlineLevel="1"/>
    <col min="14" max="14" width="9.28515625" style="140" customWidth="1" collapsed="1"/>
    <col min="15" max="15" width="9.28515625" style="140" customWidth="1"/>
    <col min="16" max="27" width="9" style="140" customWidth="1"/>
    <col min="28" max="16384" width="9.140625" style="140"/>
  </cols>
  <sheetData>
    <row r="1" spans="1:15" s="608" customFormat="1" ht="25.15" customHeight="1">
      <c r="A1" s="608" t="s">
        <v>54</v>
      </c>
    </row>
    <row r="2" spans="1:15" s="609" customFormat="1" ht="18.75" customHeight="1" thickBot="1">
      <c r="A2" s="609" t="s">
        <v>214</v>
      </c>
    </row>
    <row r="3" spans="1:15" ht="21" customHeight="1">
      <c r="A3" s="610" t="s">
        <v>147</v>
      </c>
      <c r="B3" s="612" t="s">
        <v>8</v>
      </c>
      <c r="C3" s="613"/>
      <c r="D3" s="612" t="s">
        <v>2</v>
      </c>
      <c r="E3" s="613"/>
      <c r="F3" s="614" t="s">
        <v>71</v>
      </c>
      <c r="G3" s="614"/>
      <c r="H3" s="614" t="s">
        <v>72</v>
      </c>
      <c r="I3" s="614"/>
      <c r="J3" s="614" t="s">
        <v>42</v>
      </c>
      <c r="K3" s="614"/>
      <c r="L3" s="612" t="s">
        <v>86</v>
      </c>
      <c r="M3" s="613"/>
      <c r="N3" s="612" t="s">
        <v>25</v>
      </c>
      <c r="O3" s="615"/>
    </row>
    <row r="4" spans="1:15" ht="21.75" customHeight="1" thickBot="1">
      <c r="A4" s="611"/>
      <c r="B4" s="141" t="s">
        <v>55</v>
      </c>
      <c r="C4" s="142" t="s">
        <v>53</v>
      </c>
      <c r="D4" s="141" t="s">
        <v>55</v>
      </c>
      <c r="E4" s="142" t="s">
        <v>53</v>
      </c>
      <c r="F4" s="143" t="s">
        <v>55</v>
      </c>
      <c r="G4" s="143" t="s">
        <v>53</v>
      </c>
      <c r="H4" s="143" t="s">
        <v>55</v>
      </c>
      <c r="I4" s="143" t="s">
        <v>53</v>
      </c>
      <c r="J4" s="143" t="s">
        <v>55</v>
      </c>
      <c r="K4" s="143" t="s">
        <v>53</v>
      </c>
      <c r="L4" s="141" t="s">
        <v>55</v>
      </c>
      <c r="M4" s="142" t="s">
        <v>53</v>
      </c>
      <c r="N4" s="141" t="s">
        <v>55</v>
      </c>
      <c r="O4" s="144" t="s">
        <v>53</v>
      </c>
    </row>
    <row r="5" spans="1:15" s="146" customFormat="1" ht="19.899999999999999" customHeight="1">
      <c r="A5" s="145" t="s">
        <v>101</v>
      </c>
      <c r="B5" s="238">
        <v>-0.27482106359366759</v>
      </c>
      <c r="C5" s="239">
        <v>-9.5451333331644891E-2</v>
      </c>
      <c r="D5" s="238">
        <v>-1.0057250592411275</v>
      </c>
      <c r="E5" s="239">
        <v>-5.6324807853410486E-2</v>
      </c>
      <c r="F5" s="238">
        <v>8.2096397569499775</v>
      </c>
      <c r="G5" s="239">
        <v>0.20055891980502547</v>
      </c>
      <c r="H5" s="238">
        <v>-0.81776016715580102</v>
      </c>
      <c r="I5" s="239">
        <v>-1.0422617409516917E-2</v>
      </c>
      <c r="J5" s="238">
        <v>3.8558078770206672</v>
      </c>
      <c r="K5" s="239">
        <v>6.7314008042091894E-2</v>
      </c>
      <c r="L5" s="238">
        <v>3.7386100276583178</v>
      </c>
      <c r="M5" s="239">
        <v>6.6713127149838722E-2</v>
      </c>
      <c r="N5" s="220">
        <v>-2.5882123998647311</v>
      </c>
      <c r="O5" s="221">
        <v>-3.0227917331784683E-2</v>
      </c>
    </row>
    <row r="6" spans="1:15" s="146" customFormat="1" ht="19.899999999999999" customHeight="1">
      <c r="A6" s="147" t="s">
        <v>9</v>
      </c>
      <c r="B6" s="240" t="s">
        <v>145</v>
      </c>
      <c r="C6" s="241" t="s">
        <v>145</v>
      </c>
      <c r="D6" s="240" t="s">
        <v>145</v>
      </c>
      <c r="E6" s="241" t="s">
        <v>145</v>
      </c>
      <c r="F6" s="240">
        <v>1.8178615377136054</v>
      </c>
      <c r="G6" s="241">
        <v>6.5222666896043377E-2</v>
      </c>
      <c r="H6" s="222">
        <v>1.1932166037603351</v>
      </c>
      <c r="I6" s="224">
        <v>0.21614782141759903</v>
      </c>
      <c r="J6" s="222">
        <v>1.8854444333674503</v>
      </c>
      <c r="K6" s="224">
        <v>0.10396691622731183</v>
      </c>
      <c r="L6" s="222">
        <v>1.8350208249666018</v>
      </c>
      <c r="M6" s="224">
        <v>0.10373749206587862</v>
      </c>
      <c r="N6" s="222">
        <v>0.90044376679202642</v>
      </c>
      <c r="O6" s="225">
        <v>0.15805910494601977</v>
      </c>
    </row>
    <row r="7" spans="1:15" s="146" customFormat="1" ht="28.9" customHeight="1">
      <c r="A7" s="148" t="s">
        <v>11</v>
      </c>
      <c r="B7" s="226">
        <v>-2.0852931357746742</v>
      </c>
      <c r="C7" s="227">
        <v>-5.8119165098980553E-2</v>
      </c>
      <c r="D7" s="226">
        <v>-4.7130422271365049</v>
      </c>
      <c r="E7" s="227">
        <v>-0.42976168960622341</v>
      </c>
      <c r="F7" s="226">
        <v>-7.149017765233201</v>
      </c>
      <c r="G7" s="227">
        <v>-0.76048510342454068</v>
      </c>
      <c r="H7" s="226">
        <v>-0.23295802076653827</v>
      </c>
      <c r="I7" s="227">
        <v>-4.7846397616522686E-2</v>
      </c>
      <c r="J7" s="226">
        <v>-4.171517182826201</v>
      </c>
      <c r="K7" s="227">
        <v>-0.561706676580075</v>
      </c>
      <c r="L7" s="226">
        <v>-4.1329299798101227</v>
      </c>
      <c r="M7" s="227">
        <v>-0.51889486932297113</v>
      </c>
      <c r="N7" s="226">
        <v>0.88944937314693262</v>
      </c>
      <c r="O7" s="228">
        <v>0.25649172103468953</v>
      </c>
    </row>
    <row r="8" spans="1:15" s="146" customFormat="1" ht="19.899999999999999" customHeight="1">
      <c r="A8" s="149" t="s">
        <v>30</v>
      </c>
      <c r="B8" s="222">
        <v>0.17913115924078263</v>
      </c>
      <c r="C8" s="224">
        <v>0.12221070091399426</v>
      </c>
      <c r="D8" s="240" t="s">
        <v>145</v>
      </c>
      <c r="E8" s="241" t="s">
        <v>145</v>
      </c>
      <c r="F8" s="222">
        <v>1.2139466862215561E-2</v>
      </c>
      <c r="G8" s="224">
        <v>0.10188811206013218</v>
      </c>
      <c r="H8" s="240" t="s">
        <v>145</v>
      </c>
      <c r="I8" s="241" t="s">
        <v>145</v>
      </c>
      <c r="J8" s="222">
        <v>8.7922966193302379E-3</v>
      </c>
      <c r="K8" s="224">
        <v>0.13075315063918891</v>
      </c>
      <c r="L8" s="222">
        <v>1.2026293066415478E-2</v>
      </c>
      <c r="M8" s="224">
        <v>0.13051815974905742</v>
      </c>
      <c r="N8" s="222">
        <v>4.7699056789980026E-4</v>
      </c>
      <c r="O8" s="225">
        <v>0.26705535286114157</v>
      </c>
    </row>
    <row r="9" spans="1:15" s="146" customFormat="1" ht="19.899999999999999" customHeight="1">
      <c r="A9" s="148" t="s">
        <v>103</v>
      </c>
      <c r="B9" s="226">
        <v>2.0274424701333507</v>
      </c>
      <c r="C9" s="227">
        <v>4.2819805128960615E-2</v>
      </c>
      <c r="D9" s="226">
        <v>5.4522913971933757</v>
      </c>
      <c r="E9" s="227">
        <v>0.10232908981693523</v>
      </c>
      <c r="F9" s="226">
        <v>-4.0779618263720394</v>
      </c>
      <c r="G9" s="227">
        <v>-0.23505238037466317</v>
      </c>
      <c r="H9" s="226">
        <v>-0.20914792592331852</v>
      </c>
      <c r="I9" s="227">
        <v>-1</v>
      </c>
      <c r="J9" s="226">
        <v>-2.1964324603382988</v>
      </c>
      <c r="K9" s="227">
        <v>-0.22225060693836809</v>
      </c>
      <c r="L9" s="226">
        <v>-2.0612910942302247</v>
      </c>
      <c r="M9" s="227">
        <v>-0.19011336595292266</v>
      </c>
      <c r="N9" s="226">
        <v>0.13489072422222109</v>
      </c>
      <c r="O9" s="228">
        <v>0.24036787527650483</v>
      </c>
    </row>
    <row r="10" spans="1:15" s="146" customFormat="1" ht="19.899999999999999" hidden="1" customHeight="1" outlineLevel="1">
      <c r="A10" s="150" t="s">
        <v>7</v>
      </c>
      <c r="B10" s="240" t="s">
        <v>145</v>
      </c>
      <c r="C10" s="241" t="s">
        <v>145</v>
      </c>
      <c r="D10" s="240" t="s">
        <v>145</v>
      </c>
      <c r="E10" s="241" t="s">
        <v>145</v>
      </c>
      <c r="F10" s="240" t="s">
        <v>145</v>
      </c>
      <c r="G10" s="241" t="s">
        <v>145</v>
      </c>
      <c r="H10" s="240" t="s">
        <v>145</v>
      </c>
      <c r="I10" s="241" t="s">
        <v>145</v>
      </c>
      <c r="J10" s="240" t="s">
        <v>145</v>
      </c>
      <c r="K10" s="241" t="s">
        <v>145</v>
      </c>
      <c r="L10" s="240" t="s">
        <v>145</v>
      </c>
      <c r="M10" s="241" t="s">
        <v>145</v>
      </c>
      <c r="N10" s="222" t="s">
        <v>145</v>
      </c>
      <c r="O10" s="225" t="s">
        <v>145</v>
      </c>
    </row>
    <row r="11" spans="1:15" s="146" customFormat="1" ht="19.899999999999999" customHeight="1" collapsed="1">
      <c r="A11" s="151" t="s">
        <v>10</v>
      </c>
      <c r="B11" s="226">
        <v>0.11924704656933599</v>
      </c>
      <c r="C11" s="227">
        <v>1.3159758034166889E-2</v>
      </c>
      <c r="D11" s="226">
        <v>0.371695406330666</v>
      </c>
      <c r="E11" s="227">
        <v>2.852977007918581E-2</v>
      </c>
      <c r="F11" s="226">
        <v>0.11427665277612756</v>
      </c>
      <c r="G11" s="227">
        <v>4.845661894092259E-2</v>
      </c>
      <c r="H11" s="226">
        <v>0.26622169347020608</v>
      </c>
      <c r="I11" s="227">
        <v>2.9893803812464127E-2</v>
      </c>
      <c r="J11" s="226">
        <v>8.1421715196144245E-2</v>
      </c>
      <c r="K11" s="227">
        <v>1.5626702334778132E-2</v>
      </c>
      <c r="L11" s="226">
        <v>8.5064445837345487E-2</v>
      </c>
      <c r="M11" s="227">
        <v>1.5957124947332132E-2</v>
      </c>
      <c r="N11" s="226">
        <v>0.12336893945392602</v>
      </c>
      <c r="O11" s="228">
        <v>0.11808572207475024</v>
      </c>
    </row>
    <row r="12" spans="1:15" s="146" customFormat="1" ht="19.899999999999999" customHeight="1">
      <c r="A12" s="151" t="s">
        <v>117</v>
      </c>
      <c r="B12" s="222">
        <v>3.4293523424876182E-2</v>
      </c>
      <c r="C12" s="224">
        <v>1.0189053787958624E-2</v>
      </c>
      <c r="D12" s="226">
        <v>-0.10521951714639044</v>
      </c>
      <c r="E12" s="227">
        <v>-2.1617707054699155E-2</v>
      </c>
      <c r="F12" s="226">
        <v>1.0730621773033153</v>
      </c>
      <c r="G12" s="227">
        <v>0.54543965628934277</v>
      </c>
      <c r="H12" s="226">
        <v>-6.1152996227978977E-5</v>
      </c>
      <c r="I12" s="227">
        <v>-1</v>
      </c>
      <c r="J12" s="226">
        <v>0.65054257237092472</v>
      </c>
      <c r="K12" s="227">
        <v>0.58588591320590988</v>
      </c>
      <c r="L12" s="226">
        <v>0.6349105292217041</v>
      </c>
      <c r="M12" s="227">
        <v>0.54009982502233678</v>
      </c>
      <c r="N12" s="226">
        <v>2.3953424558817785E-2</v>
      </c>
      <c r="O12" s="228">
        <v>1.2790565784312879E-2</v>
      </c>
    </row>
    <row r="13" spans="1:15" s="146" customFormat="1" ht="22.5" hidden="1" customHeight="1" outlineLevel="1">
      <c r="A13" s="150" t="s">
        <v>73</v>
      </c>
      <c r="B13" s="240" t="s">
        <v>145</v>
      </c>
      <c r="C13" s="241" t="s">
        <v>145</v>
      </c>
      <c r="D13" s="240" t="s">
        <v>145</v>
      </c>
      <c r="E13" s="241" t="s">
        <v>145</v>
      </c>
      <c r="F13" s="240" t="s">
        <v>145</v>
      </c>
      <c r="G13" s="241" t="s">
        <v>145</v>
      </c>
      <c r="H13" s="240" t="s">
        <v>145</v>
      </c>
      <c r="I13" s="241" t="s">
        <v>145</v>
      </c>
      <c r="J13" s="240" t="s">
        <v>145</v>
      </c>
      <c r="K13" s="241" t="s">
        <v>145</v>
      </c>
      <c r="L13" s="240" t="s">
        <v>145</v>
      </c>
      <c r="M13" s="241" t="s">
        <v>145</v>
      </c>
      <c r="N13" s="222" t="s">
        <v>145</v>
      </c>
      <c r="O13" s="225" t="s">
        <v>145</v>
      </c>
    </row>
    <row r="14" spans="1:15" s="146" customFormat="1" ht="22.5" customHeight="1" collapsed="1">
      <c r="A14" s="147" t="s">
        <v>24</v>
      </c>
      <c r="B14" s="240" t="s">
        <v>145</v>
      </c>
      <c r="C14" s="241" t="s">
        <v>145</v>
      </c>
      <c r="D14" s="240" t="s">
        <v>145</v>
      </c>
      <c r="E14" s="241" t="s">
        <v>145</v>
      </c>
      <c r="F14" s="240" t="s">
        <v>145</v>
      </c>
      <c r="G14" s="241" t="s">
        <v>145</v>
      </c>
      <c r="H14" s="222">
        <v>-0.17071800442966106</v>
      </c>
      <c r="I14" s="224">
        <v>-0.1004916966238802</v>
      </c>
      <c r="J14" s="222">
        <v>-9.696006735580523E-2</v>
      </c>
      <c r="K14" s="224">
        <v>-0.13102046336029913</v>
      </c>
      <c r="L14" s="222">
        <v>-9.4706061377855796E-2</v>
      </c>
      <c r="M14" s="224">
        <v>-0.13120105292196593</v>
      </c>
      <c r="N14" s="226">
        <v>0.18747556635323268</v>
      </c>
      <c r="O14" s="228">
        <v>0.24148848552482743</v>
      </c>
    </row>
    <row r="15" spans="1:15" s="146" customFormat="1" ht="22.5" hidden="1" customHeight="1" outlineLevel="1">
      <c r="A15" s="147" t="s">
        <v>29</v>
      </c>
      <c r="B15" s="240" t="s">
        <v>145</v>
      </c>
      <c r="C15" s="241" t="s">
        <v>145</v>
      </c>
      <c r="D15" s="240" t="s">
        <v>145</v>
      </c>
      <c r="E15" s="241" t="s">
        <v>145</v>
      </c>
      <c r="F15" s="240" t="s">
        <v>145</v>
      </c>
      <c r="G15" s="241" t="s">
        <v>145</v>
      </c>
      <c r="H15" s="240" t="s">
        <v>145</v>
      </c>
      <c r="I15" s="241" t="s">
        <v>145</v>
      </c>
      <c r="J15" s="240" t="s">
        <v>145</v>
      </c>
      <c r="K15" s="241" t="s">
        <v>145</v>
      </c>
      <c r="L15" s="240" t="s">
        <v>145</v>
      </c>
      <c r="M15" s="241" t="s">
        <v>145</v>
      </c>
      <c r="N15" s="222" t="s">
        <v>145</v>
      </c>
      <c r="O15" s="225" t="s">
        <v>145</v>
      </c>
    </row>
    <row r="16" spans="1:15" s="146" customFormat="1" ht="22.5" customHeight="1" collapsed="1">
      <c r="A16" s="152" t="s">
        <v>113</v>
      </c>
      <c r="B16" s="240" t="s">
        <v>145</v>
      </c>
      <c r="C16" s="241" t="s">
        <v>145</v>
      </c>
      <c r="D16" s="240" t="s">
        <v>145</v>
      </c>
      <c r="E16" s="241" t="s">
        <v>145</v>
      </c>
      <c r="F16" s="240" t="s">
        <v>145</v>
      </c>
      <c r="G16" s="241" t="s">
        <v>145</v>
      </c>
      <c r="H16" s="222">
        <v>-2.8793025959025387E-2</v>
      </c>
      <c r="I16" s="278">
        <v>-8.5443530454069189E-2</v>
      </c>
      <c r="J16" s="222">
        <v>-1.7099184054216527E-2</v>
      </c>
      <c r="K16" s="223">
        <v>-0.11648302283146864</v>
      </c>
      <c r="L16" s="222">
        <v>-1.6704985332198365E-2</v>
      </c>
      <c r="M16" s="223">
        <v>-0.11666663353448804</v>
      </c>
      <c r="N16" s="229">
        <v>0.32815361476963656</v>
      </c>
      <c r="O16" s="230">
        <v>0.34349510551691964</v>
      </c>
    </row>
    <row r="17" spans="1:15" s="146" customFormat="1" ht="19.899999999999999" customHeight="1" thickBot="1">
      <c r="A17" s="153" t="s">
        <v>114</v>
      </c>
      <c r="B17" s="231">
        <v>2.1809830401275598</v>
      </c>
      <c r="C17" s="232">
        <v>3.648626363080739E-2</v>
      </c>
      <c r="D17" s="231">
        <v>5.718767286377668</v>
      </c>
      <c r="E17" s="232">
        <v>8.0345099918900348E-2</v>
      </c>
      <c r="F17" s="231">
        <v>-2.8906229962925964</v>
      </c>
      <c r="G17" s="232">
        <v>-0.13336315007436256</v>
      </c>
      <c r="H17" s="231">
        <v>-0.14249841583802714</v>
      </c>
      <c r="I17" s="232">
        <v>-1.2779439040433367E-2</v>
      </c>
      <c r="J17" s="231">
        <v>-1.578527424181253</v>
      </c>
      <c r="K17" s="232">
        <v>-9.2363960390664329E-2</v>
      </c>
      <c r="L17" s="231">
        <v>-1.4527271658812291</v>
      </c>
      <c r="M17" s="232">
        <v>-7.9759645329738255E-2</v>
      </c>
      <c r="N17" s="231">
        <v>0.79784226935783398</v>
      </c>
      <c r="O17" s="233">
        <v>0.15312680544951182</v>
      </c>
    </row>
    <row r="18" spans="1:15" ht="15" customHeight="1">
      <c r="A18" s="154"/>
      <c r="N18" s="282"/>
    </row>
  </sheetData>
  <mergeCells count="10">
    <mergeCell ref="A1:XFD1"/>
    <mergeCell ref="A2:XFD2"/>
    <mergeCell ref="A3:A4"/>
    <mergeCell ref="B3:C3"/>
    <mergeCell ref="D3:E3"/>
    <mergeCell ref="F3:G3"/>
    <mergeCell ref="H3:I3"/>
    <mergeCell ref="J3:K3"/>
    <mergeCell ref="L3:M3"/>
    <mergeCell ref="N3:O3"/>
  </mergeCells>
  <conditionalFormatting sqref="B5:O17">
    <cfRule type="cellIs" dxfId="6" priority="1" operator="greaterThan">
      <formula>0</formula>
    </cfRule>
    <cfRule type="cellIs" dxfId="5" priority="2" operator="lessThan">
      <formula>0</formula>
    </cfRule>
    <cfRule type="cellIs" dxfId="4" priority="3" stopIfTrue="1" operator="lessThan">
      <formula>0</formula>
    </cfRule>
  </conditionalFormatting>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5E963-6DC1-4E2E-A83E-0AFD84D3979D}">
  <sheetPr>
    <tabColor rgb="FF0070C0"/>
  </sheetPr>
  <dimension ref="A1:W65"/>
  <sheetViews>
    <sheetView zoomScaleNormal="100" workbookViewId="0">
      <pane ySplit="1" topLeftCell="A2" activePane="bottomLeft" state="frozen"/>
      <selection sqref="A1:XFD1"/>
      <selection pane="bottomLeft" activeCell="A2" sqref="A2"/>
    </sheetView>
  </sheetViews>
  <sheetFormatPr defaultColWidth="9.140625" defaultRowHeight="12.75" outlineLevelRow="1" outlineLevelCol="1"/>
  <cols>
    <col min="1" max="1" width="2.42578125" style="1" customWidth="1"/>
    <col min="2" max="2" width="42.7109375" style="1" customWidth="1"/>
    <col min="3" max="4" width="12.140625" style="1" customWidth="1"/>
    <col min="5" max="5" width="3.140625" style="1" customWidth="1"/>
    <col min="6" max="6" width="42.42578125" style="1" customWidth="1"/>
    <col min="7" max="8" width="11.140625" style="1" customWidth="1"/>
    <col min="9" max="9" width="3.140625" style="1" customWidth="1"/>
    <col min="10" max="10" width="42.140625" style="1" customWidth="1"/>
    <col min="11" max="11" width="10.28515625" style="1" bestFit="1" customWidth="1"/>
    <col min="12" max="12" width="11" style="1" customWidth="1"/>
    <col min="13" max="13" width="2.28515625" style="1" customWidth="1" outlineLevel="1"/>
    <col min="14" max="14" width="41.140625" style="1" customWidth="1" outlineLevel="1"/>
    <col min="15" max="16" width="11" style="1" customWidth="1" outlineLevel="1"/>
    <col min="17" max="17" width="3.42578125" style="1" customWidth="1"/>
    <col min="18" max="18" width="42.5703125" style="1" customWidth="1"/>
    <col min="19" max="20" width="11" style="1" customWidth="1"/>
    <col min="21" max="21" width="9" style="1" customWidth="1"/>
    <col min="22" max="22" width="10.5703125" style="1" bestFit="1" customWidth="1"/>
    <col min="23" max="256" width="9.140625" style="1"/>
    <col min="257" max="257" width="2.42578125" style="1" customWidth="1"/>
    <col min="258" max="258" width="42.7109375" style="1" customWidth="1"/>
    <col min="259" max="260" width="12.140625" style="1" customWidth="1"/>
    <col min="261" max="261" width="2.28515625" style="1" customWidth="1"/>
    <col min="262" max="262" width="42.42578125" style="1" customWidth="1"/>
    <col min="263" max="264" width="11.140625" style="1" customWidth="1"/>
    <col min="265" max="265" width="2.28515625" style="1" customWidth="1"/>
    <col min="266" max="266" width="42.140625" style="1" customWidth="1"/>
    <col min="267" max="267" width="10.28515625" style="1" bestFit="1" customWidth="1"/>
    <col min="268" max="268" width="11" style="1" customWidth="1"/>
    <col min="269" max="272" width="0" style="1" hidden="1" customWidth="1"/>
    <col min="273" max="273" width="2" style="1" customWidth="1"/>
    <col min="274" max="274" width="42.5703125" style="1" customWidth="1"/>
    <col min="275" max="276" width="10" style="1" bestFit="1" customWidth="1"/>
    <col min="277" max="277" width="9" style="1" customWidth="1"/>
    <col min="278" max="278" width="10.5703125" style="1" bestFit="1" customWidth="1"/>
    <col min="279" max="512" width="9.140625" style="1"/>
    <col min="513" max="513" width="2.42578125" style="1" customWidth="1"/>
    <col min="514" max="514" width="42.7109375" style="1" customWidth="1"/>
    <col min="515" max="516" width="12.140625" style="1" customWidth="1"/>
    <col min="517" max="517" width="2.28515625" style="1" customWidth="1"/>
    <col min="518" max="518" width="42.42578125" style="1" customWidth="1"/>
    <col min="519" max="520" width="11.140625" style="1" customWidth="1"/>
    <col min="521" max="521" width="2.28515625" style="1" customWidth="1"/>
    <col min="522" max="522" width="42.140625" style="1" customWidth="1"/>
    <col min="523" max="523" width="10.28515625" style="1" bestFit="1" customWidth="1"/>
    <col min="524" max="524" width="11" style="1" customWidth="1"/>
    <col min="525" max="528" width="0" style="1" hidden="1" customWidth="1"/>
    <col min="529" max="529" width="2" style="1" customWidth="1"/>
    <col min="530" max="530" width="42.5703125" style="1" customWidth="1"/>
    <col min="531" max="532" width="10" style="1" bestFit="1" customWidth="1"/>
    <col min="533" max="533" width="9" style="1" customWidth="1"/>
    <col min="534" max="534" width="10.5703125" style="1" bestFit="1" customWidth="1"/>
    <col min="535" max="768" width="9.140625" style="1"/>
    <col min="769" max="769" width="2.42578125" style="1" customWidth="1"/>
    <col min="770" max="770" width="42.7109375" style="1" customWidth="1"/>
    <col min="771" max="772" width="12.140625" style="1" customWidth="1"/>
    <col min="773" max="773" width="2.28515625" style="1" customWidth="1"/>
    <col min="774" max="774" width="42.42578125" style="1" customWidth="1"/>
    <col min="775" max="776" width="11.140625" style="1" customWidth="1"/>
    <col min="777" max="777" width="2.28515625" style="1" customWidth="1"/>
    <col min="778" max="778" width="42.140625" style="1" customWidth="1"/>
    <col min="779" max="779" width="10.28515625" style="1" bestFit="1" customWidth="1"/>
    <col min="780" max="780" width="11" style="1" customWidth="1"/>
    <col min="781" max="784" width="0" style="1" hidden="1" customWidth="1"/>
    <col min="785" max="785" width="2" style="1" customWidth="1"/>
    <col min="786" max="786" width="42.5703125" style="1" customWidth="1"/>
    <col min="787" max="788" width="10" style="1" bestFit="1" customWidth="1"/>
    <col min="789" max="789" width="9" style="1" customWidth="1"/>
    <col min="790" max="790" width="10.5703125" style="1" bestFit="1" customWidth="1"/>
    <col min="791" max="1024" width="9.140625" style="1"/>
    <col min="1025" max="1025" width="2.42578125" style="1" customWidth="1"/>
    <col min="1026" max="1026" width="42.7109375" style="1" customWidth="1"/>
    <col min="1027" max="1028" width="12.140625" style="1" customWidth="1"/>
    <col min="1029" max="1029" width="2.28515625" style="1" customWidth="1"/>
    <col min="1030" max="1030" width="42.42578125" style="1" customWidth="1"/>
    <col min="1031" max="1032" width="11.140625" style="1" customWidth="1"/>
    <col min="1033" max="1033" width="2.28515625" style="1" customWidth="1"/>
    <col min="1034" max="1034" width="42.140625" style="1" customWidth="1"/>
    <col min="1035" max="1035" width="10.28515625" style="1" bestFit="1" customWidth="1"/>
    <col min="1036" max="1036" width="11" style="1" customWidth="1"/>
    <col min="1037" max="1040" width="0" style="1" hidden="1" customWidth="1"/>
    <col min="1041" max="1041" width="2" style="1" customWidth="1"/>
    <col min="1042" max="1042" width="42.5703125" style="1" customWidth="1"/>
    <col min="1043" max="1044" width="10" style="1" bestFit="1" customWidth="1"/>
    <col min="1045" max="1045" width="9" style="1" customWidth="1"/>
    <col min="1046" max="1046" width="10.5703125" style="1" bestFit="1" customWidth="1"/>
    <col min="1047" max="1280" width="9.140625" style="1"/>
    <col min="1281" max="1281" width="2.42578125" style="1" customWidth="1"/>
    <col min="1282" max="1282" width="42.7109375" style="1" customWidth="1"/>
    <col min="1283" max="1284" width="12.140625" style="1" customWidth="1"/>
    <col min="1285" max="1285" width="2.28515625" style="1" customWidth="1"/>
    <col min="1286" max="1286" width="42.42578125" style="1" customWidth="1"/>
    <col min="1287" max="1288" width="11.140625" style="1" customWidth="1"/>
    <col min="1289" max="1289" width="2.28515625" style="1" customWidth="1"/>
    <col min="1290" max="1290" width="42.140625" style="1" customWidth="1"/>
    <col min="1291" max="1291" width="10.28515625" style="1" bestFit="1" customWidth="1"/>
    <col min="1292" max="1292" width="11" style="1" customWidth="1"/>
    <col min="1293" max="1296" width="0" style="1" hidden="1" customWidth="1"/>
    <col min="1297" max="1297" width="2" style="1" customWidth="1"/>
    <col min="1298" max="1298" width="42.5703125" style="1" customWidth="1"/>
    <col min="1299" max="1300" width="10" style="1" bestFit="1" customWidth="1"/>
    <col min="1301" max="1301" width="9" style="1" customWidth="1"/>
    <col min="1302" max="1302" width="10.5703125" style="1" bestFit="1" customWidth="1"/>
    <col min="1303" max="1536" width="9.140625" style="1"/>
    <col min="1537" max="1537" width="2.42578125" style="1" customWidth="1"/>
    <col min="1538" max="1538" width="42.7109375" style="1" customWidth="1"/>
    <col min="1539" max="1540" width="12.140625" style="1" customWidth="1"/>
    <col min="1541" max="1541" width="2.28515625" style="1" customWidth="1"/>
    <col min="1542" max="1542" width="42.42578125" style="1" customWidth="1"/>
    <col min="1543" max="1544" width="11.140625" style="1" customWidth="1"/>
    <col min="1545" max="1545" width="2.28515625" style="1" customWidth="1"/>
    <col min="1546" max="1546" width="42.140625" style="1" customWidth="1"/>
    <col min="1547" max="1547" width="10.28515625" style="1" bestFit="1" customWidth="1"/>
    <col min="1548" max="1548" width="11" style="1" customWidth="1"/>
    <col min="1549" max="1552" width="0" style="1" hidden="1" customWidth="1"/>
    <col min="1553" max="1553" width="2" style="1" customWidth="1"/>
    <col min="1554" max="1554" width="42.5703125" style="1" customWidth="1"/>
    <col min="1555" max="1556" width="10" style="1" bestFit="1" customWidth="1"/>
    <col min="1557" max="1557" width="9" style="1" customWidth="1"/>
    <col min="1558" max="1558" width="10.5703125" style="1" bestFit="1" customWidth="1"/>
    <col min="1559" max="1792" width="9.140625" style="1"/>
    <col min="1793" max="1793" width="2.42578125" style="1" customWidth="1"/>
    <col min="1794" max="1794" width="42.7109375" style="1" customWidth="1"/>
    <col min="1795" max="1796" width="12.140625" style="1" customWidth="1"/>
    <col min="1797" max="1797" width="2.28515625" style="1" customWidth="1"/>
    <col min="1798" max="1798" width="42.42578125" style="1" customWidth="1"/>
    <col min="1799" max="1800" width="11.140625" style="1" customWidth="1"/>
    <col min="1801" max="1801" width="2.28515625" style="1" customWidth="1"/>
    <col min="1802" max="1802" width="42.140625" style="1" customWidth="1"/>
    <col min="1803" max="1803" width="10.28515625" style="1" bestFit="1" customWidth="1"/>
    <col min="1804" max="1804" width="11" style="1" customWidth="1"/>
    <col min="1805" max="1808" width="0" style="1" hidden="1" customWidth="1"/>
    <col min="1809" max="1809" width="2" style="1" customWidth="1"/>
    <col min="1810" max="1810" width="42.5703125" style="1" customWidth="1"/>
    <col min="1811" max="1812" width="10" style="1" bestFit="1" customWidth="1"/>
    <col min="1813" max="1813" width="9" style="1" customWidth="1"/>
    <col min="1814" max="1814" width="10.5703125" style="1" bestFit="1" customWidth="1"/>
    <col min="1815" max="2048" width="9.140625" style="1"/>
    <col min="2049" max="2049" width="2.42578125" style="1" customWidth="1"/>
    <col min="2050" max="2050" width="42.7109375" style="1" customWidth="1"/>
    <col min="2051" max="2052" width="12.140625" style="1" customWidth="1"/>
    <col min="2053" max="2053" width="2.28515625" style="1" customWidth="1"/>
    <col min="2054" max="2054" width="42.42578125" style="1" customWidth="1"/>
    <col min="2055" max="2056" width="11.140625" style="1" customWidth="1"/>
    <col min="2057" max="2057" width="2.28515625" style="1" customWidth="1"/>
    <col min="2058" max="2058" width="42.140625" style="1" customWidth="1"/>
    <col min="2059" max="2059" width="10.28515625" style="1" bestFit="1" customWidth="1"/>
    <col min="2060" max="2060" width="11" style="1" customWidth="1"/>
    <col min="2061" max="2064" width="0" style="1" hidden="1" customWidth="1"/>
    <col min="2065" max="2065" width="2" style="1" customWidth="1"/>
    <col min="2066" max="2066" width="42.5703125" style="1" customWidth="1"/>
    <col min="2067" max="2068" width="10" style="1" bestFit="1" customWidth="1"/>
    <col min="2069" max="2069" width="9" style="1" customWidth="1"/>
    <col min="2070" max="2070" width="10.5703125" style="1" bestFit="1" customWidth="1"/>
    <col min="2071" max="2304" width="9.140625" style="1"/>
    <col min="2305" max="2305" width="2.42578125" style="1" customWidth="1"/>
    <col min="2306" max="2306" width="42.7109375" style="1" customWidth="1"/>
    <col min="2307" max="2308" width="12.140625" style="1" customWidth="1"/>
    <col min="2309" max="2309" width="2.28515625" style="1" customWidth="1"/>
    <col min="2310" max="2310" width="42.42578125" style="1" customWidth="1"/>
    <col min="2311" max="2312" width="11.140625" style="1" customWidth="1"/>
    <col min="2313" max="2313" width="2.28515625" style="1" customWidth="1"/>
    <col min="2314" max="2314" width="42.140625" style="1" customWidth="1"/>
    <col min="2315" max="2315" width="10.28515625" style="1" bestFit="1" customWidth="1"/>
    <col min="2316" max="2316" width="11" style="1" customWidth="1"/>
    <col min="2317" max="2320" width="0" style="1" hidden="1" customWidth="1"/>
    <col min="2321" max="2321" width="2" style="1" customWidth="1"/>
    <col min="2322" max="2322" width="42.5703125" style="1" customWidth="1"/>
    <col min="2323" max="2324" width="10" style="1" bestFit="1" customWidth="1"/>
    <col min="2325" max="2325" width="9" style="1" customWidth="1"/>
    <col min="2326" max="2326" width="10.5703125" style="1" bestFit="1" customWidth="1"/>
    <col min="2327" max="2560" width="9.140625" style="1"/>
    <col min="2561" max="2561" width="2.42578125" style="1" customWidth="1"/>
    <col min="2562" max="2562" width="42.7109375" style="1" customWidth="1"/>
    <col min="2563" max="2564" width="12.140625" style="1" customWidth="1"/>
    <col min="2565" max="2565" width="2.28515625" style="1" customWidth="1"/>
    <col min="2566" max="2566" width="42.42578125" style="1" customWidth="1"/>
    <col min="2567" max="2568" width="11.140625" style="1" customWidth="1"/>
    <col min="2569" max="2569" width="2.28515625" style="1" customWidth="1"/>
    <col min="2570" max="2570" width="42.140625" style="1" customWidth="1"/>
    <col min="2571" max="2571" width="10.28515625" style="1" bestFit="1" customWidth="1"/>
    <col min="2572" max="2572" width="11" style="1" customWidth="1"/>
    <col min="2573" max="2576" width="0" style="1" hidden="1" customWidth="1"/>
    <col min="2577" max="2577" width="2" style="1" customWidth="1"/>
    <col min="2578" max="2578" width="42.5703125" style="1" customWidth="1"/>
    <col min="2579" max="2580" width="10" style="1" bestFit="1" customWidth="1"/>
    <col min="2581" max="2581" width="9" style="1" customWidth="1"/>
    <col min="2582" max="2582" width="10.5703125" style="1" bestFit="1" customWidth="1"/>
    <col min="2583" max="2816" width="9.140625" style="1"/>
    <col min="2817" max="2817" width="2.42578125" style="1" customWidth="1"/>
    <col min="2818" max="2818" width="42.7109375" style="1" customWidth="1"/>
    <col min="2819" max="2820" width="12.140625" style="1" customWidth="1"/>
    <col min="2821" max="2821" width="2.28515625" style="1" customWidth="1"/>
    <col min="2822" max="2822" width="42.42578125" style="1" customWidth="1"/>
    <col min="2823" max="2824" width="11.140625" style="1" customWidth="1"/>
    <col min="2825" max="2825" width="2.28515625" style="1" customWidth="1"/>
    <col min="2826" max="2826" width="42.140625" style="1" customWidth="1"/>
    <col min="2827" max="2827" width="10.28515625" style="1" bestFit="1" customWidth="1"/>
    <col min="2828" max="2828" width="11" style="1" customWidth="1"/>
    <col min="2829" max="2832" width="0" style="1" hidden="1" customWidth="1"/>
    <col min="2833" max="2833" width="2" style="1" customWidth="1"/>
    <col min="2834" max="2834" width="42.5703125" style="1" customWidth="1"/>
    <col min="2835" max="2836" width="10" style="1" bestFit="1" customWidth="1"/>
    <col min="2837" max="2837" width="9" style="1" customWidth="1"/>
    <col min="2838" max="2838" width="10.5703125" style="1" bestFit="1" customWidth="1"/>
    <col min="2839" max="3072" width="9.140625" style="1"/>
    <col min="3073" max="3073" width="2.42578125" style="1" customWidth="1"/>
    <col min="3074" max="3074" width="42.7109375" style="1" customWidth="1"/>
    <col min="3075" max="3076" width="12.140625" style="1" customWidth="1"/>
    <col min="3077" max="3077" width="2.28515625" style="1" customWidth="1"/>
    <col min="3078" max="3078" width="42.42578125" style="1" customWidth="1"/>
    <col min="3079" max="3080" width="11.140625" style="1" customWidth="1"/>
    <col min="3081" max="3081" width="2.28515625" style="1" customWidth="1"/>
    <col min="3082" max="3082" width="42.140625" style="1" customWidth="1"/>
    <col min="3083" max="3083" width="10.28515625" style="1" bestFit="1" customWidth="1"/>
    <col min="3084" max="3084" width="11" style="1" customWidth="1"/>
    <col min="3085" max="3088" width="0" style="1" hidden="1" customWidth="1"/>
    <col min="3089" max="3089" width="2" style="1" customWidth="1"/>
    <col min="3090" max="3090" width="42.5703125" style="1" customWidth="1"/>
    <col min="3091" max="3092" width="10" style="1" bestFit="1" customWidth="1"/>
    <col min="3093" max="3093" width="9" style="1" customWidth="1"/>
    <col min="3094" max="3094" width="10.5703125" style="1" bestFit="1" customWidth="1"/>
    <col min="3095" max="3328" width="9.140625" style="1"/>
    <col min="3329" max="3329" width="2.42578125" style="1" customWidth="1"/>
    <col min="3330" max="3330" width="42.7109375" style="1" customWidth="1"/>
    <col min="3331" max="3332" width="12.140625" style="1" customWidth="1"/>
    <col min="3333" max="3333" width="2.28515625" style="1" customWidth="1"/>
    <col min="3334" max="3334" width="42.42578125" style="1" customWidth="1"/>
    <col min="3335" max="3336" width="11.140625" style="1" customWidth="1"/>
    <col min="3337" max="3337" width="2.28515625" style="1" customWidth="1"/>
    <col min="3338" max="3338" width="42.140625" style="1" customWidth="1"/>
    <col min="3339" max="3339" width="10.28515625" style="1" bestFit="1" customWidth="1"/>
    <col min="3340" max="3340" width="11" style="1" customWidth="1"/>
    <col min="3341" max="3344" width="0" style="1" hidden="1" customWidth="1"/>
    <col min="3345" max="3345" width="2" style="1" customWidth="1"/>
    <col min="3346" max="3346" width="42.5703125" style="1" customWidth="1"/>
    <col min="3347" max="3348" width="10" style="1" bestFit="1" customWidth="1"/>
    <col min="3349" max="3349" width="9" style="1" customWidth="1"/>
    <col min="3350" max="3350" width="10.5703125" style="1" bestFit="1" customWidth="1"/>
    <col min="3351" max="3584" width="9.140625" style="1"/>
    <col min="3585" max="3585" width="2.42578125" style="1" customWidth="1"/>
    <col min="3586" max="3586" width="42.7109375" style="1" customWidth="1"/>
    <col min="3587" max="3588" width="12.140625" style="1" customWidth="1"/>
    <col min="3589" max="3589" width="2.28515625" style="1" customWidth="1"/>
    <col min="3590" max="3590" width="42.42578125" style="1" customWidth="1"/>
    <col min="3591" max="3592" width="11.140625" style="1" customWidth="1"/>
    <col min="3593" max="3593" width="2.28515625" style="1" customWidth="1"/>
    <col min="3594" max="3594" width="42.140625" style="1" customWidth="1"/>
    <col min="3595" max="3595" width="10.28515625" style="1" bestFit="1" customWidth="1"/>
    <col min="3596" max="3596" width="11" style="1" customWidth="1"/>
    <col min="3597" max="3600" width="0" style="1" hidden="1" customWidth="1"/>
    <col min="3601" max="3601" width="2" style="1" customWidth="1"/>
    <col min="3602" max="3602" width="42.5703125" style="1" customWidth="1"/>
    <col min="3603" max="3604" width="10" style="1" bestFit="1" customWidth="1"/>
    <col min="3605" max="3605" width="9" style="1" customWidth="1"/>
    <col min="3606" max="3606" width="10.5703125" style="1" bestFit="1" customWidth="1"/>
    <col min="3607" max="3840" width="9.140625" style="1"/>
    <col min="3841" max="3841" width="2.42578125" style="1" customWidth="1"/>
    <col min="3842" max="3842" width="42.7109375" style="1" customWidth="1"/>
    <col min="3843" max="3844" width="12.140625" style="1" customWidth="1"/>
    <col min="3845" max="3845" width="2.28515625" style="1" customWidth="1"/>
    <col min="3846" max="3846" width="42.42578125" style="1" customWidth="1"/>
    <col min="3847" max="3848" width="11.140625" style="1" customWidth="1"/>
    <col min="3849" max="3849" width="2.28515625" style="1" customWidth="1"/>
    <col min="3850" max="3850" width="42.140625" style="1" customWidth="1"/>
    <col min="3851" max="3851" width="10.28515625" style="1" bestFit="1" customWidth="1"/>
    <col min="3852" max="3852" width="11" style="1" customWidth="1"/>
    <col min="3853" max="3856" width="0" style="1" hidden="1" customWidth="1"/>
    <col min="3857" max="3857" width="2" style="1" customWidth="1"/>
    <col min="3858" max="3858" width="42.5703125" style="1" customWidth="1"/>
    <col min="3859" max="3860" width="10" style="1" bestFit="1" customWidth="1"/>
    <col min="3861" max="3861" width="9" style="1" customWidth="1"/>
    <col min="3862" max="3862" width="10.5703125" style="1" bestFit="1" customWidth="1"/>
    <col min="3863" max="4096" width="9.140625" style="1"/>
    <col min="4097" max="4097" width="2.42578125" style="1" customWidth="1"/>
    <col min="4098" max="4098" width="42.7109375" style="1" customWidth="1"/>
    <col min="4099" max="4100" width="12.140625" style="1" customWidth="1"/>
    <col min="4101" max="4101" width="2.28515625" style="1" customWidth="1"/>
    <col min="4102" max="4102" width="42.42578125" style="1" customWidth="1"/>
    <col min="4103" max="4104" width="11.140625" style="1" customWidth="1"/>
    <col min="4105" max="4105" width="2.28515625" style="1" customWidth="1"/>
    <col min="4106" max="4106" width="42.140625" style="1" customWidth="1"/>
    <col min="4107" max="4107" width="10.28515625" style="1" bestFit="1" customWidth="1"/>
    <col min="4108" max="4108" width="11" style="1" customWidth="1"/>
    <col min="4109" max="4112" width="0" style="1" hidden="1" customWidth="1"/>
    <col min="4113" max="4113" width="2" style="1" customWidth="1"/>
    <col min="4114" max="4114" width="42.5703125" style="1" customWidth="1"/>
    <col min="4115" max="4116" width="10" style="1" bestFit="1" customWidth="1"/>
    <col min="4117" max="4117" width="9" style="1" customWidth="1"/>
    <col min="4118" max="4118" width="10.5703125" style="1" bestFit="1" customWidth="1"/>
    <col min="4119" max="4352" width="9.140625" style="1"/>
    <col min="4353" max="4353" width="2.42578125" style="1" customWidth="1"/>
    <col min="4354" max="4354" width="42.7109375" style="1" customWidth="1"/>
    <col min="4355" max="4356" width="12.140625" style="1" customWidth="1"/>
    <col min="4357" max="4357" width="2.28515625" style="1" customWidth="1"/>
    <col min="4358" max="4358" width="42.42578125" style="1" customWidth="1"/>
    <col min="4359" max="4360" width="11.140625" style="1" customWidth="1"/>
    <col min="4361" max="4361" width="2.28515625" style="1" customWidth="1"/>
    <col min="4362" max="4362" width="42.140625" style="1" customWidth="1"/>
    <col min="4363" max="4363" width="10.28515625" style="1" bestFit="1" customWidth="1"/>
    <col min="4364" max="4364" width="11" style="1" customWidth="1"/>
    <col min="4365" max="4368" width="0" style="1" hidden="1" customWidth="1"/>
    <col min="4369" max="4369" width="2" style="1" customWidth="1"/>
    <col min="4370" max="4370" width="42.5703125" style="1" customWidth="1"/>
    <col min="4371" max="4372" width="10" style="1" bestFit="1" customWidth="1"/>
    <col min="4373" max="4373" width="9" style="1" customWidth="1"/>
    <col min="4374" max="4374" width="10.5703125" style="1" bestFit="1" customWidth="1"/>
    <col min="4375" max="4608" width="9.140625" style="1"/>
    <col min="4609" max="4609" width="2.42578125" style="1" customWidth="1"/>
    <col min="4610" max="4610" width="42.7109375" style="1" customWidth="1"/>
    <col min="4611" max="4612" width="12.140625" style="1" customWidth="1"/>
    <col min="4613" max="4613" width="2.28515625" style="1" customWidth="1"/>
    <col min="4614" max="4614" width="42.42578125" style="1" customWidth="1"/>
    <col min="4615" max="4616" width="11.140625" style="1" customWidth="1"/>
    <col min="4617" max="4617" width="2.28515625" style="1" customWidth="1"/>
    <col min="4618" max="4618" width="42.140625" style="1" customWidth="1"/>
    <col min="4619" max="4619" width="10.28515625" style="1" bestFit="1" customWidth="1"/>
    <col min="4620" max="4620" width="11" style="1" customWidth="1"/>
    <col min="4621" max="4624" width="0" style="1" hidden="1" customWidth="1"/>
    <col min="4625" max="4625" width="2" style="1" customWidth="1"/>
    <col min="4626" max="4626" width="42.5703125" style="1" customWidth="1"/>
    <col min="4627" max="4628" width="10" style="1" bestFit="1" customWidth="1"/>
    <col min="4629" max="4629" width="9" style="1" customWidth="1"/>
    <col min="4630" max="4630" width="10.5703125" style="1" bestFit="1" customWidth="1"/>
    <col min="4631" max="4864" width="9.140625" style="1"/>
    <col min="4865" max="4865" width="2.42578125" style="1" customWidth="1"/>
    <col min="4866" max="4866" width="42.7109375" style="1" customWidth="1"/>
    <col min="4867" max="4868" width="12.140625" style="1" customWidth="1"/>
    <col min="4869" max="4869" width="2.28515625" style="1" customWidth="1"/>
    <col min="4870" max="4870" width="42.42578125" style="1" customWidth="1"/>
    <col min="4871" max="4872" width="11.140625" style="1" customWidth="1"/>
    <col min="4873" max="4873" width="2.28515625" style="1" customWidth="1"/>
    <col min="4874" max="4874" width="42.140625" style="1" customWidth="1"/>
    <col min="4875" max="4875" width="10.28515625" style="1" bestFit="1" customWidth="1"/>
    <col min="4876" max="4876" width="11" style="1" customWidth="1"/>
    <col min="4877" max="4880" width="0" style="1" hidden="1" customWidth="1"/>
    <col min="4881" max="4881" width="2" style="1" customWidth="1"/>
    <col min="4882" max="4882" width="42.5703125" style="1" customWidth="1"/>
    <col min="4883" max="4884" width="10" style="1" bestFit="1" customWidth="1"/>
    <col min="4885" max="4885" width="9" style="1" customWidth="1"/>
    <col min="4886" max="4886" width="10.5703125" style="1" bestFit="1" customWidth="1"/>
    <col min="4887" max="5120" width="9.140625" style="1"/>
    <col min="5121" max="5121" width="2.42578125" style="1" customWidth="1"/>
    <col min="5122" max="5122" width="42.7109375" style="1" customWidth="1"/>
    <col min="5123" max="5124" width="12.140625" style="1" customWidth="1"/>
    <col min="5125" max="5125" width="2.28515625" style="1" customWidth="1"/>
    <col min="5126" max="5126" width="42.42578125" style="1" customWidth="1"/>
    <col min="5127" max="5128" width="11.140625" style="1" customWidth="1"/>
    <col min="5129" max="5129" width="2.28515625" style="1" customWidth="1"/>
    <col min="5130" max="5130" width="42.140625" style="1" customWidth="1"/>
    <col min="5131" max="5131" width="10.28515625" style="1" bestFit="1" customWidth="1"/>
    <col min="5132" max="5132" width="11" style="1" customWidth="1"/>
    <col min="5133" max="5136" width="0" style="1" hidden="1" customWidth="1"/>
    <col min="5137" max="5137" width="2" style="1" customWidth="1"/>
    <col min="5138" max="5138" width="42.5703125" style="1" customWidth="1"/>
    <col min="5139" max="5140" width="10" style="1" bestFit="1" customWidth="1"/>
    <col min="5141" max="5141" width="9" style="1" customWidth="1"/>
    <col min="5142" max="5142" width="10.5703125" style="1" bestFit="1" customWidth="1"/>
    <col min="5143" max="5376" width="9.140625" style="1"/>
    <col min="5377" max="5377" width="2.42578125" style="1" customWidth="1"/>
    <col min="5378" max="5378" width="42.7109375" style="1" customWidth="1"/>
    <col min="5379" max="5380" width="12.140625" style="1" customWidth="1"/>
    <col min="5381" max="5381" width="2.28515625" style="1" customWidth="1"/>
    <col min="5382" max="5382" width="42.42578125" style="1" customWidth="1"/>
    <col min="5383" max="5384" width="11.140625" style="1" customWidth="1"/>
    <col min="5385" max="5385" width="2.28515625" style="1" customWidth="1"/>
    <col min="5386" max="5386" width="42.140625" style="1" customWidth="1"/>
    <col min="5387" max="5387" width="10.28515625" style="1" bestFit="1" customWidth="1"/>
    <col min="5388" max="5388" width="11" style="1" customWidth="1"/>
    <col min="5389" max="5392" width="0" style="1" hidden="1" customWidth="1"/>
    <col min="5393" max="5393" width="2" style="1" customWidth="1"/>
    <col min="5394" max="5394" width="42.5703125" style="1" customWidth="1"/>
    <col min="5395" max="5396" width="10" style="1" bestFit="1" customWidth="1"/>
    <col min="5397" max="5397" width="9" style="1" customWidth="1"/>
    <col min="5398" max="5398" width="10.5703125" style="1" bestFit="1" customWidth="1"/>
    <col min="5399" max="5632" width="9.140625" style="1"/>
    <col min="5633" max="5633" width="2.42578125" style="1" customWidth="1"/>
    <col min="5634" max="5634" width="42.7109375" style="1" customWidth="1"/>
    <col min="5635" max="5636" width="12.140625" style="1" customWidth="1"/>
    <col min="5637" max="5637" width="2.28515625" style="1" customWidth="1"/>
    <col min="5638" max="5638" width="42.42578125" style="1" customWidth="1"/>
    <col min="5639" max="5640" width="11.140625" style="1" customWidth="1"/>
    <col min="5641" max="5641" width="2.28515625" style="1" customWidth="1"/>
    <col min="5642" max="5642" width="42.140625" style="1" customWidth="1"/>
    <col min="5643" max="5643" width="10.28515625" style="1" bestFit="1" customWidth="1"/>
    <col min="5644" max="5644" width="11" style="1" customWidth="1"/>
    <col min="5645" max="5648" width="0" style="1" hidden="1" customWidth="1"/>
    <col min="5649" max="5649" width="2" style="1" customWidth="1"/>
    <col min="5650" max="5650" width="42.5703125" style="1" customWidth="1"/>
    <col min="5651" max="5652" width="10" style="1" bestFit="1" customWidth="1"/>
    <col min="5653" max="5653" width="9" style="1" customWidth="1"/>
    <col min="5654" max="5654" width="10.5703125" style="1" bestFit="1" customWidth="1"/>
    <col min="5655" max="5888" width="9.140625" style="1"/>
    <col min="5889" max="5889" width="2.42578125" style="1" customWidth="1"/>
    <col min="5890" max="5890" width="42.7109375" style="1" customWidth="1"/>
    <col min="5891" max="5892" width="12.140625" style="1" customWidth="1"/>
    <col min="5893" max="5893" width="2.28515625" style="1" customWidth="1"/>
    <col min="5894" max="5894" width="42.42578125" style="1" customWidth="1"/>
    <col min="5895" max="5896" width="11.140625" style="1" customWidth="1"/>
    <col min="5897" max="5897" width="2.28515625" style="1" customWidth="1"/>
    <col min="5898" max="5898" width="42.140625" style="1" customWidth="1"/>
    <col min="5899" max="5899" width="10.28515625" style="1" bestFit="1" customWidth="1"/>
    <col min="5900" max="5900" width="11" style="1" customWidth="1"/>
    <col min="5901" max="5904" width="0" style="1" hidden="1" customWidth="1"/>
    <col min="5905" max="5905" width="2" style="1" customWidth="1"/>
    <col min="5906" max="5906" width="42.5703125" style="1" customWidth="1"/>
    <col min="5907" max="5908" width="10" style="1" bestFit="1" customWidth="1"/>
    <col min="5909" max="5909" width="9" style="1" customWidth="1"/>
    <col min="5910" max="5910" width="10.5703125" style="1" bestFit="1" customWidth="1"/>
    <col min="5911" max="6144" width="9.140625" style="1"/>
    <col min="6145" max="6145" width="2.42578125" style="1" customWidth="1"/>
    <col min="6146" max="6146" width="42.7109375" style="1" customWidth="1"/>
    <col min="6147" max="6148" width="12.140625" style="1" customWidth="1"/>
    <col min="6149" max="6149" width="2.28515625" style="1" customWidth="1"/>
    <col min="6150" max="6150" width="42.42578125" style="1" customWidth="1"/>
    <col min="6151" max="6152" width="11.140625" style="1" customWidth="1"/>
    <col min="6153" max="6153" width="2.28515625" style="1" customWidth="1"/>
    <col min="6154" max="6154" width="42.140625" style="1" customWidth="1"/>
    <col min="6155" max="6155" width="10.28515625" style="1" bestFit="1" customWidth="1"/>
    <col min="6156" max="6156" width="11" style="1" customWidth="1"/>
    <col min="6157" max="6160" width="0" style="1" hidden="1" customWidth="1"/>
    <col min="6161" max="6161" width="2" style="1" customWidth="1"/>
    <col min="6162" max="6162" width="42.5703125" style="1" customWidth="1"/>
    <col min="6163" max="6164" width="10" style="1" bestFit="1" customWidth="1"/>
    <col min="6165" max="6165" width="9" style="1" customWidth="1"/>
    <col min="6166" max="6166" width="10.5703125" style="1" bestFit="1" customWidth="1"/>
    <col min="6167" max="6400" width="9.140625" style="1"/>
    <col min="6401" max="6401" width="2.42578125" style="1" customWidth="1"/>
    <col min="6402" max="6402" width="42.7109375" style="1" customWidth="1"/>
    <col min="6403" max="6404" width="12.140625" style="1" customWidth="1"/>
    <col min="6405" max="6405" width="2.28515625" style="1" customWidth="1"/>
    <col min="6406" max="6406" width="42.42578125" style="1" customWidth="1"/>
    <col min="6407" max="6408" width="11.140625" style="1" customWidth="1"/>
    <col min="6409" max="6409" width="2.28515625" style="1" customWidth="1"/>
    <col min="6410" max="6410" width="42.140625" style="1" customWidth="1"/>
    <col min="6411" max="6411" width="10.28515625" style="1" bestFit="1" customWidth="1"/>
    <col min="6412" max="6412" width="11" style="1" customWidth="1"/>
    <col min="6413" max="6416" width="0" style="1" hidden="1" customWidth="1"/>
    <col min="6417" max="6417" width="2" style="1" customWidth="1"/>
    <col min="6418" max="6418" width="42.5703125" style="1" customWidth="1"/>
    <col min="6419" max="6420" width="10" style="1" bestFit="1" customWidth="1"/>
    <col min="6421" max="6421" width="9" style="1" customWidth="1"/>
    <col min="6422" max="6422" width="10.5703125" style="1" bestFit="1" customWidth="1"/>
    <col min="6423" max="6656" width="9.140625" style="1"/>
    <col min="6657" max="6657" width="2.42578125" style="1" customWidth="1"/>
    <col min="6658" max="6658" width="42.7109375" style="1" customWidth="1"/>
    <col min="6659" max="6660" width="12.140625" style="1" customWidth="1"/>
    <col min="6661" max="6661" width="2.28515625" style="1" customWidth="1"/>
    <col min="6662" max="6662" width="42.42578125" style="1" customWidth="1"/>
    <col min="6663" max="6664" width="11.140625" style="1" customWidth="1"/>
    <col min="6665" max="6665" width="2.28515625" style="1" customWidth="1"/>
    <col min="6666" max="6666" width="42.140625" style="1" customWidth="1"/>
    <col min="6667" max="6667" width="10.28515625" style="1" bestFit="1" customWidth="1"/>
    <col min="6668" max="6668" width="11" style="1" customWidth="1"/>
    <col min="6669" max="6672" width="0" style="1" hidden="1" customWidth="1"/>
    <col min="6673" max="6673" width="2" style="1" customWidth="1"/>
    <col min="6674" max="6674" width="42.5703125" style="1" customWidth="1"/>
    <col min="6675" max="6676" width="10" style="1" bestFit="1" customWidth="1"/>
    <col min="6677" max="6677" width="9" style="1" customWidth="1"/>
    <col min="6678" max="6678" width="10.5703125" style="1" bestFit="1" customWidth="1"/>
    <col min="6679" max="6912" width="9.140625" style="1"/>
    <col min="6913" max="6913" width="2.42578125" style="1" customWidth="1"/>
    <col min="6914" max="6914" width="42.7109375" style="1" customWidth="1"/>
    <col min="6915" max="6916" width="12.140625" style="1" customWidth="1"/>
    <col min="6917" max="6917" width="2.28515625" style="1" customWidth="1"/>
    <col min="6918" max="6918" width="42.42578125" style="1" customWidth="1"/>
    <col min="6919" max="6920" width="11.140625" style="1" customWidth="1"/>
    <col min="6921" max="6921" width="2.28515625" style="1" customWidth="1"/>
    <col min="6922" max="6922" width="42.140625" style="1" customWidth="1"/>
    <col min="6923" max="6923" width="10.28515625" style="1" bestFit="1" customWidth="1"/>
    <col min="6924" max="6924" width="11" style="1" customWidth="1"/>
    <col min="6925" max="6928" width="0" style="1" hidden="1" customWidth="1"/>
    <col min="6929" max="6929" width="2" style="1" customWidth="1"/>
    <col min="6930" max="6930" width="42.5703125" style="1" customWidth="1"/>
    <col min="6931" max="6932" width="10" style="1" bestFit="1" customWidth="1"/>
    <col min="6933" max="6933" width="9" style="1" customWidth="1"/>
    <col min="6934" max="6934" width="10.5703125" style="1" bestFit="1" customWidth="1"/>
    <col min="6935" max="7168" width="9.140625" style="1"/>
    <col min="7169" max="7169" width="2.42578125" style="1" customWidth="1"/>
    <col min="7170" max="7170" width="42.7109375" style="1" customWidth="1"/>
    <col min="7171" max="7172" width="12.140625" style="1" customWidth="1"/>
    <col min="7173" max="7173" width="2.28515625" style="1" customWidth="1"/>
    <col min="7174" max="7174" width="42.42578125" style="1" customWidth="1"/>
    <col min="7175" max="7176" width="11.140625" style="1" customWidth="1"/>
    <col min="7177" max="7177" width="2.28515625" style="1" customWidth="1"/>
    <col min="7178" max="7178" width="42.140625" style="1" customWidth="1"/>
    <col min="7179" max="7179" width="10.28515625" style="1" bestFit="1" customWidth="1"/>
    <col min="7180" max="7180" width="11" style="1" customWidth="1"/>
    <col min="7181" max="7184" width="0" style="1" hidden="1" customWidth="1"/>
    <col min="7185" max="7185" width="2" style="1" customWidth="1"/>
    <col min="7186" max="7186" width="42.5703125" style="1" customWidth="1"/>
    <col min="7187" max="7188" width="10" style="1" bestFit="1" customWidth="1"/>
    <col min="7189" max="7189" width="9" style="1" customWidth="1"/>
    <col min="7190" max="7190" width="10.5703125" style="1" bestFit="1" customWidth="1"/>
    <col min="7191" max="7424" width="9.140625" style="1"/>
    <col min="7425" max="7425" width="2.42578125" style="1" customWidth="1"/>
    <col min="7426" max="7426" width="42.7109375" style="1" customWidth="1"/>
    <col min="7427" max="7428" width="12.140625" style="1" customWidth="1"/>
    <col min="7429" max="7429" width="2.28515625" style="1" customWidth="1"/>
    <col min="7430" max="7430" width="42.42578125" style="1" customWidth="1"/>
    <col min="7431" max="7432" width="11.140625" style="1" customWidth="1"/>
    <col min="7433" max="7433" width="2.28515625" style="1" customWidth="1"/>
    <col min="7434" max="7434" width="42.140625" style="1" customWidth="1"/>
    <col min="7435" max="7435" width="10.28515625" style="1" bestFit="1" customWidth="1"/>
    <col min="7436" max="7436" width="11" style="1" customWidth="1"/>
    <col min="7437" max="7440" width="0" style="1" hidden="1" customWidth="1"/>
    <col min="7441" max="7441" width="2" style="1" customWidth="1"/>
    <col min="7442" max="7442" width="42.5703125" style="1" customWidth="1"/>
    <col min="7443" max="7444" width="10" style="1" bestFit="1" customWidth="1"/>
    <col min="7445" max="7445" width="9" style="1" customWidth="1"/>
    <col min="7446" max="7446" width="10.5703125" style="1" bestFit="1" customWidth="1"/>
    <col min="7447" max="7680" width="9.140625" style="1"/>
    <col min="7681" max="7681" width="2.42578125" style="1" customWidth="1"/>
    <col min="7682" max="7682" width="42.7109375" style="1" customWidth="1"/>
    <col min="7683" max="7684" width="12.140625" style="1" customWidth="1"/>
    <col min="7685" max="7685" width="2.28515625" style="1" customWidth="1"/>
    <col min="7686" max="7686" width="42.42578125" style="1" customWidth="1"/>
    <col min="7687" max="7688" width="11.140625" style="1" customWidth="1"/>
    <col min="7689" max="7689" width="2.28515625" style="1" customWidth="1"/>
    <col min="7690" max="7690" width="42.140625" style="1" customWidth="1"/>
    <col min="7691" max="7691" width="10.28515625" style="1" bestFit="1" customWidth="1"/>
    <col min="7692" max="7692" width="11" style="1" customWidth="1"/>
    <col min="7693" max="7696" width="0" style="1" hidden="1" customWidth="1"/>
    <col min="7697" max="7697" width="2" style="1" customWidth="1"/>
    <col min="7698" max="7698" width="42.5703125" style="1" customWidth="1"/>
    <col min="7699" max="7700" width="10" style="1" bestFit="1" customWidth="1"/>
    <col min="7701" max="7701" width="9" style="1" customWidth="1"/>
    <col min="7702" max="7702" width="10.5703125" style="1" bestFit="1" customWidth="1"/>
    <col min="7703" max="7936" width="9.140625" style="1"/>
    <col min="7937" max="7937" width="2.42578125" style="1" customWidth="1"/>
    <col min="7938" max="7938" width="42.7109375" style="1" customWidth="1"/>
    <col min="7939" max="7940" width="12.140625" style="1" customWidth="1"/>
    <col min="7941" max="7941" width="2.28515625" style="1" customWidth="1"/>
    <col min="7942" max="7942" width="42.42578125" style="1" customWidth="1"/>
    <col min="7943" max="7944" width="11.140625" style="1" customWidth="1"/>
    <col min="7945" max="7945" width="2.28515625" style="1" customWidth="1"/>
    <col min="7946" max="7946" width="42.140625" style="1" customWidth="1"/>
    <col min="7947" max="7947" width="10.28515625" style="1" bestFit="1" customWidth="1"/>
    <col min="7948" max="7948" width="11" style="1" customWidth="1"/>
    <col min="7949" max="7952" width="0" style="1" hidden="1" customWidth="1"/>
    <col min="7953" max="7953" width="2" style="1" customWidth="1"/>
    <col min="7954" max="7954" width="42.5703125" style="1" customWidth="1"/>
    <col min="7955" max="7956" width="10" style="1" bestFit="1" customWidth="1"/>
    <col min="7957" max="7957" width="9" style="1" customWidth="1"/>
    <col min="7958" max="7958" width="10.5703125" style="1" bestFit="1" customWidth="1"/>
    <col min="7959" max="8192" width="9.140625" style="1"/>
    <col min="8193" max="8193" width="2.42578125" style="1" customWidth="1"/>
    <col min="8194" max="8194" width="42.7109375" style="1" customWidth="1"/>
    <col min="8195" max="8196" width="12.140625" style="1" customWidth="1"/>
    <col min="8197" max="8197" width="2.28515625" style="1" customWidth="1"/>
    <col min="8198" max="8198" width="42.42578125" style="1" customWidth="1"/>
    <col min="8199" max="8200" width="11.140625" style="1" customWidth="1"/>
    <col min="8201" max="8201" width="2.28515625" style="1" customWidth="1"/>
    <col min="8202" max="8202" width="42.140625" style="1" customWidth="1"/>
    <col min="8203" max="8203" width="10.28515625" style="1" bestFit="1" customWidth="1"/>
    <col min="8204" max="8204" width="11" style="1" customWidth="1"/>
    <col min="8205" max="8208" width="0" style="1" hidden="1" customWidth="1"/>
    <col min="8209" max="8209" width="2" style="1" customWidth="1"/>
    <col min="8210" max="8210" width="42.5703125" style="1" customWidth="1"/>
    <col min="8211" max="8212" width="10" style="1" bestFit="1" customWidth="1"/>
    <col min="8213" max="8213" width="9" style="1" customWidth="1"/>
    <col min="8214" max="8214" width="10.5703125" style="1" bestFit="1" customWidth="1"/>
    <col min="8215" max="8448" width="9.140625" style="1"/>
    <col min="8449" max="8449" width="2.42578125" style="1" customWidth="1"/>
    <col min="8450" max="8450" width="42.7109375" style="1" customWidth="1"/>
    <col min="8451" max="8452" width="12.140625" style="1" customWidth="1"/>
    <col min="8453" max="8453" width="2.28515625" style="1" customWidth="1"/>
    <col min="8454" max="8454" width="42.42578125" style="1" customWidth="1"/>
    <col min="8455" max="8456" width="11.140625" style="1" customWidth="1"/>
    <col min="8457" max="8457" width="2.28515625" style="1" customWidth="1"/>
    <col min="8458" max="8458" width="42.140625" style="1" customWidth="1"/>
    <col min="8459" max="8459" width="10.28515625" style="1" bestFit="1" customWidth="1"/>
    <col min="8460" max="8460" width="11" style="1" customWidth="1"/>
    <col min="8461" max="8464" width="0" style="1" hidden="1" customWidth="1"/>
    <col min="8465" max="8465" width="2" style="1" customWidth="1"/>
    <col min="8466" max="8466" width="42.5703125" style="1" customWidth="1"/>
    <col min="8467" max="8468" width="10" style="1" bestFit="1" customWidth="1"/>
    <col min="8469" max="8469" width="9" style="1" customWidth="1"/>
    <col min="8470" max="8470" width="10.5703125" style="1" bestFit="1" customWidth="1"/>
    <col min="8471" max="8704" width="9.140625" style="1"/>
    <col min="8705" max="8705" width="2.42578125" style="1" customWidth="1"/>
    <col min="8706" max="8706" width="42.7109375" style="1" customWidth="1"/>
    <col min="8707" max="8708" width="12.140625" style="1" customWidth="1"/>
    <col min="8709" max="8709" width="2.28515625" style="1" customWidth="1"/>
    <col min="8710" max="8710" width="42.42578125" style="1" customWidth="1"/>
    <col min="8711" max="8712" width="11.140625" style="1" customWidth="1"/>
    <col min="8713" max="8713" width="2.28515625" style="1" customWidth="1"/>
    <col min="8714" max="8714" width="42.140625" style="1" customWidth="1"/>
    <col min="8715" max="8715" width="10.28515625" style="1" bestFit="1" customWidth="1"/>
    <col min="8716" max="8716" width="11" style="1" customWidth="1"/>
    <col min="8717" max="8720" width="0" style="1" hidden="1" customWidth="1"/>
    <col min="8721" max="8721" width="2" style="1" customWidth="1"/>
    <col min="8722" max="8722" width="42.5703125" style="1" customWidth="1"/>
    <col min="8723" max="8724" width="10" style="1" bestFit="1" customWidth="1"/>
    <col min="8725" max="8725" width="9" style="1" customWidth="1"/>
    <col min="8726" max="8726" width="10.5703125" style="1" bestFit="1" customWidth="1"/>
    <col min="8727" max="8960" width="9.140625" style="1"/>
    <col min="8961" max="8961" width="2.42578125" style="1" customWidth="1"/>
    <col min="8962" max="8962" width="42.7109375" style="1" customWidth="1"/>
    <col min="8963" max="8964" width="12.140625" style="1" customWidth="1"/>
    <col min="8965" max="8965" width="2.28515625" style="1" customWidth="1"/>
    <col min="8966" max="8966" width="42.42578125" style="1" customWidth="1"/>
    <col min="8967" max="8968" width="11.140625" style="1" customWidth="1"/>
    <col min="8969" max="8969" width="2.28515625" style="1" customWidth="1"/>
    <col min="8970" max="8970" width="42.140625" style="1" customWidth="1"/>
    <col min="8971" max="8971" width="10.28515625" style="1" bestFit="1" customWidth="1"/>
    <col min="8972" max="8972" width="11" style="1" customWidth="1"/>
    <col min="8973" max="8976" width="0" style="1" hidden="1" customWidth="1"/>
    <col min="8977" max="8977" width="2" style="1" customWidth="1"/>
    <col min="8978" max="8978" width="42.5703125" style="1" customWidth="1"/>
    <col min="8979" max="8980" width="10" style="1" bestFit="1" customWidth="1"/>
    <col min="8981" max="8981" width="9" style="1" customWidth="1"/>
    <col min="8982" max="8982" width="10.5703125" style="1" bestFit="1" customWidth="1"/>
    <col min="8983" max="9216" width="9.140625" style="1"/>
    <col min="9217" max="9217" width="2.42578125" style="1" customWidth="1"/>
    <col min="9218" max="9218" width="42.7109375" style="1" customWidth="1"/>
    <col min="9219" max="9220" width="12.140625" style="1" customWidth="1"/>
    <col min="9221" max="9221" width="2.28515625" style="1" customWidth="1"/>
    <col min="9222" max="9222" width="42.42578125" style="1" customWidth="1"/>
    <col min="9223" max="9224" width="11.140625" style="1" customWidth="1"/>
    <col min="9225" max="9225" width="2.28515625" style="1" customWidth="1"/>
    <col min="9226" max="9226" width="42.140625" style="1" customWidth="1"/>
    <col min="9227" max="9227" width="10.28515625" style="1" bestFit="1" customWidth="1"/>
    <col min="9228" max="9228" width="11" style="1" customWidth="1"/>
    <col min="9229" max="9232" width="0" style="1" hidden="1" customWidth="1"/>
    <col min="9233" max="9233" width="2" style="1" customWidth="1"/>
    <col min="9234" max="9234" width="42.5703125" style="1" customWidth="1"/>
    <col min="9235" max="9236" width="10" style="1" bestFit="1" customWidth="1"/>
    <col min="9237" max="9237" width="9" style="1" customWidth="1"/>
    <col min="9238" max="9238" width="10.5703125" style="1" bestFit="1" customWidth="1"/>
    <col min="9239" max="9472" width="9.140625" style="1"/>
    <col min="9473" max="9473" width="2.42578125" style="1" customWidth="1"/>
    <col min="9474" max="9474" width="42.7109375" style="1" customWidth="1"/>
    <col min="9475" max="9476" width="12.140625" style="1" customWidth="1"/>
    <col min="9477" max="9477" width="2.28515625" style="1" customWidth="1"/>
    <col min="9478" max="9478" width="42.42578125" style="1" customWidth="1"/>
    <col min="9479" max="9480" width="11.140625" style="1" customWidth="1"/>
    <col min="9481" max="9481" width="2.28515625" style="1" customWidth="1"/>
    <col min="9482" max="9482" width="42.140625" style="1" customWidth="1"/>
    <col min="9483" max="9483" width="10.28515625" style="1" bestFit="1" customWidth="1"/>
    <col min="9484" max="9484" width="11" style="1" customWidth="1"/>
    <col min="9485" max="9488" width="0" style="1" hidden="1" customWidth="1"/>
    <col min="9489" max="9489" width="2" style="1" customWidth="1"/>
    <col min="9490" max="9490" width="42.5703125" style="1" customWidth="1"/>
    <col min="9491" max="9492" width="10" style="1" bestFit="1" customWidth="1"/>
    <col min="9493" max="9493" width="9" style="1" customWidth="1"/>
    <col min="9494" max="9494" width="10.5703125" style="1" bestFit="1" customWidth="1"/>
    <col min="9495" max="9728" width="9.140625" style="1"/>
    <col min="9729" max="9729" width="2.42578125" style="1" customWidth="1"/>
    <col min="9730" max="9730" width="42.7109375" style="1" customWidth="1"/>
    <col min="9731" max="9732" width="12.140625" style="1" customWidth="1"/>
    <col min="9733" max="9733" width="2.28515625" style="1" customWidth="1"/>
    <col min="9734" max="9734" width="42.42578125" style="1" customWidth="1"/>
    <col min="9735" max="9736" width="11.140625" style="1" customWidth="1"/>
    <col min="9737" max="9737" width="2.28515625" style="1" customWidth="1"/>
    <col min="9738" max="9738" width="42.140625" style="1" customWidth="1"/>
    <col min="9739" max="9739" width="10.28515625" style="1" bestFit="1" customWidth="1"/>
    <col min="9740" max="9740" width="11" style="1" customWidth="1"/>
    <col min="9741" max="9744" width="0" style="1" hidden="1" customWidth="1"/>
    <col min="9745" max="9745" width="2" style="1" customWidth="1"/>
    <col min="9746" max="9746" width="42.5703125" style="1" customWidth="1"/>
    <col min="9747" max="9748" width="10" style="1" bestFit="1" customWidth="1"/>
    <col min="9749" max="9749" width="9" style="1" customWidth="1"/>
    <col min="9750" max="9750" width="10.5703125" style="1" bestFit="1" customWidth="1"/>
    <col min="9751" max="9984" width="9.140625" style="1"/>
    <col min="9985" max="9985" width="2.42578125" style="1" customWidth="1"/>
    <col min="9986" max="9986" width="42.7109375" style="1" customWidth="1"/>
    <col min="9987" max="9988" width="12.140625" style="1" customWidth="1"/>
    <col min="9989" max="9989" width="2.28515625" style="1" customWidth="1"/>
    <col min="9990" max="9990" width="42.42578125" style="1" customWidth="1"/>
    <col min="9991" max="9992" width="11.140625" style="1" customWidth="1"/>
    <col min="9993" max="9993" width="2.28515625" style="1" customWidth="1"/>
    <col min="9994" max="9994" width="42.140625" style="1" customWidth="1"/>
    <col min="9995" max="9995" width="10.28515625" style="1" bestFit="1" customWidth="1"/>
    <col min="9996" max="9996" width="11" style="1" customWidth="1"/>
    <col min="9997" max="10000" width="0" style="1" hidden="1" customWidth="1"/>
    <col min="10001" max="10001" width="2" style="1" customWidth="1"/>
    <col min="10002" max="10002" width="42.5703125" style="1" customWidth="1"/>
    <col min="10003" max="10004" width="10" style="1" bestFit="1" customWidth="1"/>
    <col min="10005" max="10005" width="9" style="1" customWidth="1"/>
    <col min="10006" max="10006" width="10.5703125" style="1" bestFit="1" customWidth="1"/>
    <col min="10007" max="10240" width="9.140625" style="1"/>
    <col min="10241" max="10241" width="2.42578125" style="1" customWidth="1"/>
    <col min="10242" max="10242" width="42.7109375" style="1" customWidth="1"/>
    <col min="10243" max="10244" width="12.140625" style="1" customWidth="1"/>
    <col min="10245" max="10245" width="2.28515625" style="1" customWidth="1"/>
    <col min="10246" max="10246" width="42.42578125" style="1" customWidth="1"/>
    <col min="10247" max="10248" width="11.140625" style="1" customWidth="1"/>
    <col min="10249" max="10249" width="2.28515625" style="1" customWidth="1"/>
    <col min="10250" max="10250" width="42.140625" style="1" customWidth="1"/>
    <col min="10251" max="10251" width="10.28515625" style="1" bestFit="1" customWidth="1"/>
    <col min="10252" max="10252" width="11" style="1" customWidth="1"/>
    <col min="10253" max="10256" width="0" style="1" hidden="1" customWidth="1"/>
    <col min="10257" max="10257" width="2" style="1" customWidth="1"/>
    <col min="10258" max="10258" width="42.5703125" style="1" customWidth="1"/>
    <col min="10259" max="10260" width="10" style="1" bestFit="1" customWidth="1"/>
    <col min="10261" max="10261" width="9" style="1" customWidth="1"/>
    <col min="10262" max="10262" width="10.5703125" style="1" bestFit="1" customWidth="1"/>
    <col min="10263" max="10496" width="9.140625" style="1"/>
    <col min="10497" max="10497" width="2.42578125" style="1" customWidth="1"/>
    <col min="10498" max="10498" width="42.7109375" style="1" customWidth="1"/>
    <col min="10499" max="10500" width="12.140625" style="1" customWidth="1"/>
    <col min="10501" max="10501" width="2.28515625" style="1" customWidth="1"/>
    <col min="10502" max="10502" width="42.42578125" style="1" customWidth="1"/>
    <col min="10503" max="10504" width="11.140625" style="1" customWidth="1"/>
    <col min="10505" max="10505" width="2.28515625" style="1" customWidth="1"/>
    <col min="10506" max="10506" width="42.140625" style="1" customWidth="1"/>
    <col min="10507" max="10507" width="10.28515625" style="1" bestFit="1" customWidth="1"/>
    <col min="10508" max="10508" width="11" style="1" customWidth="1"/>
    <col min="10509" max="10512" width="0" style="1" hidden="1" customWidth="1"/>
    <col min="10513" max="10513" width="2" style="1" customWidth="1"/>
    <col min="10514" max="10514" width="42.5703125" style="1" customWidth="1"/>
    <col min="10515" max="10516" width="10" style="1" bestFit="1" customWidth="1"/>
    <col min="10517" max="10517" width="9" style="1" customWidth="1"/>
    <col min="10518" max="10518" width="10.5703125" style="1" bestFit="1" customWidth="1"/>
    <col min="10519" max="10752" width="9.140625" style="1"/>
    <col min="10753" max="10753" width="2.42578125" style="1" customWidth="1"/>
    <col min="10754" max="10754" width="42.7109375" style="1" customWidth="1"/>
    <col min="10755" max="10756" width="12.140625" style="1" customWidth="1"/>
    <col min="10757" max="10757" width="2.28515625" style="1" customWidth="1"/>
    <col min="10758" max="10758" width="42.42578125" style="1" customWidth="1"/>
    <col min="10759" max="10760" width="11.140625" style="1" customWidth="1"/>
    <col min="10761" max="10761" width="2.28515625" style="1" customWidth="1"/>
    <col min="10762" max="10762" width="42.140625" style="1" customWidth="1"/>
    <col min="10763" max="10763" width="10.28515625" style="1" bestFit="1" customWidth="1"/>
    <col min="10764" max="10764" width="11" style="1" customWidth="1"/>
    <col min="10765" max="10768" width="0" style="1" hidden="1" customWidth="1"/>
    <col min="10769" max="10769" width="2" style="1" customWidth="1"/>
    <col min="10770" max="10770" width="42.5703125" style="1" customWidth="1"/>
    <col min="10771" max="10772" width="10" style="1" bestFit="1" customWidth="1"/>
    <col min="10773" max="10773" width="9" style="1" customWidth="1"/>
    <col min="10774" max="10774" width="10.5703125" style="1" bestFit="1" customWidth="1"/>
    <col min="10775" max="11008" width="9.140625" style="1"/>
    <col min="11009" max="11009" width="2.42578125" style="1" customWidth="1"/>
    <col min="11010" max="11010" width="42.7109375" style="1" customWidth="1"/>
    <col min="11011" max="11012" width="12.140625" style="1" customWidth="1"/>
    <col min="11013" max="11013" width="2.28515625" style="1" customWidth="1"/>
    <col min="11014" max="11014" width="42.42578125" style="1" customWidth="1"/>
    <col min="11015" max="11016" width="11.140625" style="1" customWidth="1"/>
    <col min="11017" max="11017" width="2.28515625" style="1" customWidth="1"/>
    <col min="11018" max="11018" width="42.140625" style="1" customWidth="1"/>
    <col min="11019" max="11019" width="10.28515625" style="1" bestFit="1" customWidth="1"/>
    <col min="11020" max="11020" width="11" style="1" customWidth="1"/>
    <col min="11021" max="11024" width="0" style="1" hidden="1" customWidth="1"/>
    <col min="11025" max="11025" width="2" style="1" customWidth="1"/>
    <col min="11026" max="11026" width="42.5703125" style="1" customWidth="1"/>
    <col min="11027" max="11028" width="10" style="1" bestFit="1" customWidth="1"/>
    <col min="11029" max="11029" width="9" style="1" customWidth="1"/>
    <col min="11030" max="11030" width="10.5703125" style="1" bestFit="1" customWidth="1"/>
    <col min="11031" max="11264" width="9.140625" style="1"/>
    <col min="11265" max="11265" width="2.42578125" style="1" customWidth="1"/>
    <col min="11266" max="11266" width="42.7109375" style="1" customWidth="1"/>
    <col min="11267" max="11268" width="12.140625" style="1" customWidth="1"/>
    <col min="11269" max="11269" width="2.28515625" style="1" customWidth="1"/>
    <col min="11270" max="11270" width="42.42578125" style="1" customWidth="1"/>
    <col min="11271" max="11272" width="11.140625" style="1" customWidth="1"/>
    <col min="11273" max="11273" width="2.28515625" style="1" customWidth="1"/>
    <col min="11274" max="11274" width="42.140625" style="1" customWidth="1"/>
    <col min="11275" max="11275" width="10.28515625" style="1" bestFit="1" customWidth="1"/>
    <col min="11276" max="11276" width="11" style="1" customWidth="1"/>
    <col min="11277" max="11280" width="0" style="1" hidden="1" customWidth="1"/>
    <col min="11281" max="11281" width="2" style="1" customWidth="1"/>
    <col min="11282" max="11282" width="42.5703125" style="1" customWidth="1"/>
    <col min="11283" max="11284" width="10" style="1" bestFit="1" customWidth="1"/>
    <col min="11285" max="11285" width="9" style="1" customWidth="1"/>
    <col min="11286" max="11286" width="10.5703125" style="1" bestFit="1" customWidth="1"/>
    <col min="11287" max="11520" width="9.140625" style="1"/>
    <col min="11521" max="11521" width="2.42578125" style="1" customWidth="1"/>
    <col min="11522" max="11522" width="42.7109375" style="1" customWidth="1"/>
    <col min="11523" max="11524" width="12.140625" style="1" customWidth="1"/>
    <col min="11525" max="11525" width="2.28515625" style="1" customWidth="1"/>
    <col min="11526" max="11526" width="42.42578125" style="1" customWidth="1"/>
    <col min="11527" max="11528" width="11.140625" style="1" customWidth="1"/>
    <col min="11529" max="11529" width="2.28515625" style="1" customWidth="1"/>
    <col min="11530" max="11530" width="42.140625" style="1" customWidth="1"/>
    <col min="11531" max="11531" width="10.28515625" style="1" bestFit="1" customWidth="1"/>
    <col min="11532" max="11532" width="11" style="1" customWidth="1"/>
    <col min="11533" max="11536" width="0" style="1" hidden="1" customWidth="1"/>
    <col min="11537" max="11537" width="2" style="1" customWidth="1"/>
    <col min="11538" max="11538" width="42.5703125" style="1" customWidth="1"/>
    <col min="11539" max="11540" width="10" style="1" bestFit="1" customWidth="1"/>
    <col min="11541" max="11541" width="9" style="1" customWidth="1"/>
    <col min="11542" max="11542" width="10.5703125" style="1" bestFit="1" customWidth="1"/>
    <col min="11543" max="11776" width="9.140625" style="1"/>
    <col min="11777" max="11777" width="2.42578125" style="1" customWidth="1"/>
    <col min="11778" max="11778" width="42.7109375" style="1" customWidth="1"/>
    <col min="11779" max="11780" width="12.140625" style="1" customWidth="1"/>
    <col min="11781" max="11781" width="2.28515625" style="1" customWidth="1"/>
    <col min="11782" max="11782" width="42.42578125" style="1" customWidth="1"/>
    <col min="11783" max="11784" width="11.140625" style="1" customWidth="1"/>
    <col min="11785" max="11785" width="2.28515625" style="1" customWidth="1"/>
    <col min="11786" max="11786" width="42.140625" style="1" customWidth="1"/>
    <col min="11787" max="11787" width="10.28515625" style="1" bestFit="1" customWidth="1"/>
    <col min="11788" max="11788" width="11" style="1" customWidth="1"/>
    <col min="11789" max="11792" width="0" style="1" hidden="1" customWidth="1"/>
    <col min="11793" max="11793" width="2" style="1" customWidth="1"/>
    <col min="11794" max="11794" width="42.5703125" style="1" customWidth="1"/>
    <col min="11795" max="11796" width="10" style="1" bestFit="1" customWidth="1"/>
    <col min="11797" max="11797" width="9" style="1" customWidth="1"/>
    <col min="11798" max="11798" width="10.5703125" style="1" bestFit="1" customWidth="1"/>
    <col min="11799" max="12032" width="9.140625" style="1"/>
    <col min="12033" max="12033" width="2.42578125" style="1" customWidth="1"/>
    <col min="12034" max="12034" width="42.7109375" style="1" customWidth="1"/>
    <col min="12035" max="12036" width="12.140625" style="1" customWidth="1"/>
    <col min="12037" max="12037" width="2.28515625" style="1" customWidth="1"/>
    <col min="12038" max="12038" width="42.42578125" style="1" customWidth="1"/>
    <col min="12039" max="12040" width="11.140625" style="1" customWidth="1"/>
    <col min="12041" max="12041" width="2.28515625" style="1" customWidth="1"/>
    <col min="12042" max="12042" width="42.140625" style="1" customWidth="1"/>
    <col min="12043" max="12043" width="10.28515625" style="1" bestFit="1" customWidth="1"/>
    <col min="12044" max="12044" width="11" style="1" customWidth="1"/>
    <col min="12045" max="12048" width="0" style="1" hidden="1" customWidth="1"/>
    <col min="12049" max="12049" width="2" style="1" customWidth="1"/>
    <col min="12050" max="12050" width="42.5703125" style="1" customWidth="1"/>
    <col min="12051" max="12052" width="10" style="1" bestFit="1" customWidth="1"/>
    <col min="12053" max="12053" width="9" style="1" customWidth="1"/>
    <col min="12054" max="12054" width="10.5703125" style="1" bestFit="1" customWidth="1"/>
    <col min="12055" max="12288" width="9.140625" style="1"/>
    <col min="12289" max="12289" width="2.42578125" style="1" customWidth="1"/>
    <col min="12290" max="12290" width="42.7109375" style="1" customWidth="1"/>
    <col min="12291" max="12292" width="12.140625" style="1" customWidth="1"/>
    <col min="12293" max="12293" width="2.28515625" style="1" customWidth="1"/>
    <col min="12294" max="12294" width="42.42578125" style="1" customWidth="1"/>
    <col min="12295" max="12296" width="11.140625" style="1" customWidth="1"/>
    <col min="12297" max="12297" width="2.28515625" style="1" customWidth="1"/>
    <col min="12298" max="12298" width="42.140625" style="1" customWidth="1"/>
    <col min="12299" max="12299" width="10.28515625" style="1" bestFit="1" customWidth="1"/>
    <col min="12300" max="12300" width="11" style="1" customWidth="1"/>
    <col min="12301" max="12304" width="0" style="1" hidden="1" customWidth="1"/>
    <col min="12305" max="12305" width="2" style="1" customWidth="1"/>
    <col min="12306" max="12306" width="42.5703125" style="1" customWidth="1"/>
    <col min="12307" max="12308" width="10" style="1" bestFit="1" customWidth="1"/>
    <col min="12309" max="12309" width="9" style="1" customWidth="1"/>
    <col min="12310" max="12310" width="10.5703125" style="1" bestFit="1" customWidth="1"/>
    <col min="12311" max="12544" width="9.140625" style="1"/>
    <col min="12545" max="12545" width="2.42578125" style="1" customWidth="1"/>
    <col min="12546" max="12546" width="42.7109375" style="1" customWidth="1"/>
    <col min="12547" max="12548" width="12.140625" style="1" customWidth="1"/>
    <col min="12549" max="12549" width="2.28515625" style="1" customWidth="1"/>
    <col min="12550" max="12550" width="42.42578125" style="1" customWidth="1"/>
    <col min="12551" max="12552" width="11.140625" style="1" customWidth="1"/>
    <col min="12553" max="12553" width="2.28515625" style="1" customWidth="1"/>
    <col min="12554" max="12554" width="42.140625" style="1" customWidth="1"/>
    <col min="12555" max="12555" width="10.28515625" style="1" bestFit="1" customWidth="1"/>
    <col min="12556" max="12556" width="11" style="1" customWidth="1"/>
    <col min="12557" max="12560" width="0" style="1" hidden="1" customWidth="1"/>
    <col min="12561" max="12561" width="2" style="1" customWidth="1"/>
    <col min="12562" max="12562" width="42.5703125" style="1" customWidth="1"/>
    <col min="12563" max="12564" width="10" style="1" bestFit="1" customWidth="1"/>
    <col min="12565" max="12565" width="9" style="1" customWidth="1"/>
    <col min="12566" max="12566" width="10.5703125" style="1" bestFit="1" customWidth="1"/>
    <col min="12567" max="12800" width="9.140625" style="1"/>
    <col min="12801" max="12801" width="2.42578125" style="1" customWidth="1"/>
    <col min="12802" max="12802" width="42.7109375" style="1" customWidth="1"/>
    <col min="12803" max="12804" width="12.140625" style="1" customWidth="1"/>
    <col min="12805" max="12805" width="2.28515625" style="1" customWidth="1"/>
    <col min="12806" max="12806" width="42.42578125" style="1" customWidth="1"/>
    <col min="12807" max="12808" width="11.140625" style="1" customWidth="1"/>
    <col min="12809" max="12809" width="2.28515625" style="1" customWidth="1"/>
    <col min="12810" max="12810" width="42.140625" style="1" customWidth="1"/>
    <col min="12811" max="12811" width="10.28515625" style="1" bestFit="1" customWidth="1"/>
    <col min="12812" max="12812" width="11" style="1" customWidth="1"/>
    <col min="12813" max="12816" width="0" style="1" hidden="1" customWidth="1"/>
    <col min="12817" max="12817" width="2" style="1" customWidth="1"/>
    <col min="12818" max="12818" width="42.5703125" style="1" customWidth="1"/>
    <col min="12819" max="12820" width="10" style="1" bestFit="1" customWidth="1"/>
    <col min="12821" max="12821" width="9" style="1" customWidth="1"/>
    <col min="12822" max="12822" width="10.5703125" style="1" bestFit="1" customWidth="1"/>
    <col min="12823" max="13056" width="9.140625" style="1"/>
    <col min="13057" max="13057" width="2.42578125" style="1" customWidth="1"/>
    <col min="13058" max="13058" width="42.7109375" style="1" customWidth="1"/>
    <col min="13059" max="13060" width="12.140625" style="1" customWidth="1"/>
    <col min="13061" max="13061" width="2.28515625" style="1" customWidth="1"/>
    <col min="13062" max="13062" width="42.42578125" style="1" customWidth="1"/>
    <col min="13063" max="13064" width="11.140625" style="1" customWidth="1"/>
    <col min="13065" max="13065" width="2.28515625" style="1" customWidth="1"/>
    <col min="13066" max="13066" width="42.140625" style="1" customWidth="1"/>
    <col min="13067" max="13067" width="10.28515625" style="1" bestFit="1" customWidth="1"/>
    <col min="13068" max="13068" width="11" style="1" customWidth="1"/>
    <col min="13069" max="13072" width="0" style="1" hidden="1" customWidth="1"/>
    <col min="13073" max="13073" width="2" style="1" customWidth="1"/>
    <col min="13074" max="13074" width="42.5703125" style="1" customWidth="1"/>
    <col min="13075" max="13076" width="10" style="1" bestFit="1" customWidth="1"/>
    <col min="13077" max="13077" width="9" style="1" customWidth="1"/>
    <col min="13078" max="13078" width="10.5703125" style="1" bestFit="1" customWidth="1"/>
    <col min="13079" max="13312" width="9.140625" style="1"/>
    <col min="13313" max="13313" width="2.42578125" style="1" customWidth="1"/>
    <col min="13314" max="13314" width="42.7109375" style="1" customWidth="1"/>
    <col min="13315" max="13316" width="12.140625" style="1" customWidth="1"/>
    <col min="13317" max="13317" width="2.28515625" style="1" customWidth="1"/>
    <col min="13318" max="13318" width="42.42578125" style="1" customWidth="1"/>
    <col min="13319" max="13320" width="11.140625" style="1" customWidth="1"/>
    <col min="13321" max="13321" width="2.28515625" style="1" customWidth="1"/>
    <col min="13322" max="13322" width="42.140625" style="1" customWidth="1"/>
    <col min="13323" max="13323" width="10.28515625" style="1" bestFit="1" customWidth="1"/>
    <col min="13324" max="13324" width="11" style="1" customWidth="1"/>
    <col min="13325" max="13328" width="0" style="1" hidden="1" customWidth="1"/>
    <col min="13329" max="13329" width="2" style="1" customWidth="1"/>
    <col min="13330" max="13330" width="42.5703125" style="1" customWidth="1"/>
    <col min="13331" max="13332" width="10" style="1" bestFit="1" customWidth="1"/>
    <col min="13333" max="13333" width="9" style="1" customWidth="1"/>
    <col min="13334" max="13334" width="10.5703125" style="1" bestFit="1" customWidth="1"/>
    <col min="13335" max="13568" width="9.140625" style="1"/>
    <col min="13569" max="13569" width="2.42578125" style="1" customWidth="1"/>
    <col min="13570" max="13570" width="42.7109375" style="1" customWidth="1"/>
    <col min="13571" max="13572" width="12.140625" style="1" customWidth="1"/>
    <col min="13573" max="13573" width="2.28515625" style="1" customWidth="1"/>
    <col min="13574" max="13574" width="42.42578125" style="1" customWidth="1"/>
    <col min="13575" max="13576" width="11.140625" style="1" customWidth="1"/>
    <col min="13577" max="13577" width="2.28515625" style="1" customWidth="1"/>
    <col min="13578" max="13578" width="42.140625" style="1" customWidth="1"/>
    <col min="13579" max="13579" width="10.28515625" style="1" bestFit="1" customWidth="1"/>
    <col min="13580" max="13580" width="11" style="1" customWidth="1"/>
    <col min="13581" max="13584" width="0" style="1" hidden="1" customWidth="1"/>
    <col min="13585" max="13585" width="2" style="1" customWidth="1"/>
    <col min="13586" max="13586" width="42.5703125" style="1" customWidth="1"/>
    <col min="13587" max="13588" width="10" style="1" bestFit="1" customWidth="1"/>
    <col min="13589" max="13589" width="9" style="1" customWidth="1"/>
    <col min="13590" max="13590" width="10.5703125" style="1" bestFit="1" customWidth="1"/>
    <col min="13591" max="13824" width="9.140625" style="1"/>
    <col min="13825" max="13825" width="2.42578125" style="1" customWidth="1"/>
    <col min="13826" max="13826" width="42.7109375" style="1" customWidth="1"/>
    <col min="13827" max="13828" width="12.140625" style="1" customWidth="1"/>
    <col min="13829" max="13829" width="2.28515625" style="1" customWidth="1"/>
    <col min="13830" max="13830" width="42.42578125" style="1" customWidth="1"/>
    <col min="13831" max="13832" width="11.140625" style="1" customWidth="1"/>
    <col min="13833" max="13833" width="2.28515625" style="1" customWidth="1"/>
    <col min="13834" max="13834" width="42.140625" style="1" customWidth="1"/>
    <col min="13835" max="13835" width="10.28515625" style="1" bestFit="1" customWidth="1"/>
    <col min="13836" max="13836" width="11" style="1" customWidth="1"/>
    <col min="13837" max="13840" width="0" style="1" hidden="1" customWidth="1"/>
    <col min="13841" max="13841" width="2" style="1" customWidth="1"/>
    <col min="13842" max="13842" width="42.5703125" style="1" customWidth="1"/>
    <col min="13843" max="13844" width="10" style="1" bestFit="1" customWidth="1"/>
    <col min="13845" max="13845" width="9" style="1" customWidth="1"/>
    <col min="13846" max="13846" width="10.5703125" style="1" bestFit="1" customWidth="1"/>
    <col min="13847" max="14080" width="9.140625" style="1"/>
    <col min="14081" max="14081" width="2.42578125" style="1" customWidth="1"/>
    <col min="14082" max="14082" width="42.7109375" style="1" customWidth="1"/>
    <col min="14083" max="14084" width="12.140625" style="1" customWidth="1"/>
    <col min="14085" max="14085" width="2.28515625" style="1" customWidth="1"/>
    <col min="14086" max="14086" width="42.42578125" style="1" customWidth="1"/>
    <col min="14087" max="14088" width="11.140625" style="1" customWidth="1"/>
    <col min="14089" max="14089" width="2.28515625" style="1" customWidth="1"/>
    <col min="14090" max="14090" width="42.140625" style="1" customWidth="1"/>
    <col min="14091" max="14091" width="10.28515625" style="1" bestFit="1" customWidth="1"/>
    <col min="14092" max="14092" width="11" style="1" customWidth="1"/>
    <col min="14093" max="14096" width="0" style="1" hidden="1" customWidth="1"/>
    <col min="14097" max="14097" width="2" style="1" customWidth="1"/>
    <col min="14098" max="14098" width="42.5703125" style="1" customWidth="1"/>
    <col min="14099" max="14100" width="10" style="1" bestFit="1" customWidth="1"/>
    <col min="14101" max="14101" width="9" style="1" customWidth="1"/>
    <col min="14102" max="14102" width="10.5703125" style="1" bestFit="1" customWidth="1"/>
    <col min="14103" max="14336" width="9.140625" style="1"/>
    <col min="14337" max="14337" width="2.42578125" style="1" customWidth="1"/>
    <col min="14338" max="14338" width="42.7109375" style="1" customWidth="1"/>
    <col min="14339" max="14340" width="12.140625" style="1" customWidth="1"/>
    <col min="14341" max="14341" width="2.28515625" style="1" customWidth="1"/>
    <col min="14342" max="14342" width="42.42578125" style="1" customWidth="1"/>
    <col min="14343" max="14344" width="11.140625" style="1" customWidth="1"/>
    <col min="14345" max="14345" width="2.28515625" style="1" customWidth="1"/>
    <col min="14346" max="14346" width="42.140625" style="1" customWidth="1"/>
    <col min="14347" max="14347" width="10.28515625" style="1" bestFit="1" customWidth="1"/>
    <col min="14348" max="14348" width="11" style="1" customWidth="1"/>
    <col min="14349" max="14352" width="0" style="1" hidden="1" customWidth="1"/>
    <col min="14353" max="14353" width="2" style="1" customWidth="1"/>
    <col min="14354" max="14354" width="42.5703125" style="1" customWidth="1"/>
    <col min="14355" max="14356" width="10" style="1" bestFit="1" customWidth="1"/>
    <col min="14357" max="14357" width="9" style="1" customWidth="1"/>
    <col min="14358" max="14358" width="10.5703125" style="1" bestFit="1" customWidth="1"/>
    <col min="14359" max="14592" width="9.140625" style="1"/>
    <col min="14593" max="14593" width="2.42578125" style="1" customWidth="1"/>
    <col min="14594" max="14594" width="42.7109375" style="1" customWidth="1"/>
    <col min="14595" max="14596" width="12.140625" style="1" customWidth="1"/>
    <col min="14597" max="14597" width="2.28515625" style="1" customWidth="1"/>
    <col min="14598" max="14598" width="42.42578125" style="1" customWidth="1"/>
    <col min="14599" max="14600" width="11.140625" style="1" customWidth="1"/>
    <col min="14601" max="14601" width="2.28515625" style="1" customWidth="1"/>
    <col min="14602" max="14602" width="42.140625" style="1" customWidth="1"/>
    <col min="14603" max="14603" width="10.28515625" style="1" bestFit="1" customWidth="1"/>
    <col min="14604" max="14604" width="11" style="1" customWidth="1"/>
    <col min="14605" max="14608" width="0" style="1" hidden="1" customWidth="1"/>
    <col min="14609" max="14609" width="2" style="1" customWidth="1"/>
    <col min="14610" max="14610" width="42.5703125" style="1" customWidth="1"/>
    <col min="14611" max="14612" width="10" style="1" bestFit="1" customWidth="1"/>
    <col min="14613" max="14613" width="9" style="1" customWidth="1"/>
    <col min="14614" max="14614" width="10.5703125" style="1" bestFit="1" customWidth="1"/>
    <col min="14615" max="14848" width="9.140625" style="1"/>
    <col min="14849" max="14849" width="2.42578125" style="1" customWidth="1"/>
    <col min="14850" max="14850" width="42.7109375" style="1" customWidth="1"/>
    <col min="14851" max="14852" width="12.140625" style="1" customWidth="1"/>
    <col min="14853" max="14853" width="2.28515625" style="1" customWidth="1"/>
    <col min="14854" max="14854" width="42.42578125" style="1" customWidth="1"/>
    <col min="14855" max="14856" width="11.140625" style="1" customWidth="1"/>
    <col min="14857" max="14857" width="2.28515625" style="1" customWidth="1"/>
    <col min="14858" max="14858" width="42.140625" style="1" customWidth="1"/>
    <col min="14859" max="14859" width="10.28515625" style="1" bestFit="1" customWidth="1"/>
    <col min="14860" max="14860" width="11" style="1" customWidth="1"/>
    <col min="14861" max="14864" width="0" style="1" hidden="1" customWidth="1"/>
    <col min="14865" max="14865" width="2" style="1" customWidth="1"/>
    <col min="14866" max="14866" width="42.5703125" style="1" customWidth="1"/>
    <col min="14867" max="14868" width="10" style="1" bestFit="1" customWidth="1"/>
    <col min="14869" max="14869" width="9" style="1" customWidth="1"/>
    <col min="14870" max="14870" width="10.5703125" style="1" bestFit="1" customWidth="1"/>
    <col min="14871" max="15104" width="9.140625" style="1"/>
    <col min="15105" max="15105" width="2.42578125" style="1" customWidth="1"/>
    <col min="15106" max="15106" width="42.7109375" style="1" customWidth="1"/>
    <col min="15107" max="15108" width="12.140625" style="1" customWidth="1"/>
    <col min="15109" max="15109" width="2.28515625" style="1" customWidth="1"/>
    <col min="15110" max="15110" width="42.42578125" style="1" customWidth="1"/>
    <col min="15111" max="15112" width="11.140625" style="1" customWidth="1"/>
    <col min="15113" max="15113" width="2.28515625" style="1" customWidth="1"/>
    <col min="15114" max="15114" width="42.140625" style="1" customWidth="1"/>
    <col min="15115" max="15115" width="10.28515625" style="1" bestFit="1" customWidth="1"/>
    <col min="15116" max="15116" width="11" style="1" customWidth="1"/>
    <col min="15117" max="15120" width="0" style="1" hidden="1" customWidth="1"/>
    <col min="15121" max="15121" width="2" style="1" customWidth="1"/>
    <col min="15122" max="15122" width="42.5703125" style="1" customWidth="1"/>
    <col min="15123" max="15124" width="10" style="1" bestFit="1" customWidth="1"/>
    <col min="15125" max="15125" width="9" style="1" customWidth="1"/>
    <col min="15126" max="15126" width="10.5703125" style="1" bestFit="1" customWidth="1"/>
    <col min="15127" max="15360" width="9.140625" style="1"/>
    <col min="15361" max="15361" width="2.42578125" style="1" customWidth="1"/>
    <col min="15362" max="15362" width="42.7109375" style="1" customWidth="1"/>
    <col min="15363" max="15364" width="12.140625" style="1" customWidth="1"/>
    <col min="15365" max="15365" width="2.28515625" style="1" customWidth="1"/>
    <col min="15366" max="15366" width="42.42578125" style="1" customWidth="1"/>
    <col min="15367" max="15368" width="11.140625" style="1" customWidth="1"/>
    <col min="15369" max="15369" width="2.28515625" style="1" customWidth="1"/>
    <col min="15370" max="15370" width="42.140625" style="1" customWidth="1"/>
    <col min="15371" max="15371" width="10.28515625" style="1" bestFit="1" customWidth="1"/>
    <col min="15372" max="15372" width="11" style="1" customWidth="1"/>
    <col min="15373" max="15376" width="0" style="1" hidden="1" customWidth="1"/>
    <col min="15377" max="15377" width="2" style="1" customWidth="1"/>
    <col min="15378" max="15378" width="42.5703125" style="1" customWidth="1"/>
    <col min="15379" max="15380" width="10" style="1" bestFit="1" customWidth="1"/>
    <col min="15381" max="15381" width="9" style="1" customWidth="1"/>
    <col min="15382" max="15382" width="10.5703125" style="1" bestFit="1" customWidth="1"/>
    <col min="15383" max="15616" width="9.140625" style="1"/>
    <col min="15617" max="15617" width="2.42578125" style="1" customWidth="1"/>
    <col min="15618" max="15618" width="42.7109375" style="1" customWidth="1"/>
    <col min="15619" max="15620" width="12.140625" style="1" customWidth="1"/>
    <col min="15621" max="15621" width="2.28515625" style="1" customWidth="1"/>
    <col min="15622" max="15622" width="42.42578125" style="1" customWidth="1"/>
    <col min="15623" max="15624" width="11.140625" style="1" customWidth="1"/>
    <col min="15625" max="15625" width="2.28515625" style="1" customWidth="1"/>
    <col min="15626" max="15626" width="42.140625" style="1" customWidth="1"/>
    <col min="15627" max="15627" width="10.28515625" style="1" bestFit="1" customWidth="1"/>
    <col min="15628" max="15628" width="11" style="1" customWidth="1"/>
    <col min="15629" max="15632" width="0" style="1" hidden="1" customWidth="1"/>
    <col min="15633" max="15633" width="2" style="1" customWidth="1"/>
    <col min="15634" max="15634" width="42.5703125" style="1" customWidth="1"/>
    <col min="15635" max="15636" width="10" style="1" bestFit="1" customWidth="1"/>
    <col min="15637" max="15637" width="9" style="1" customWidth="1"/>
    <col min="15638" max="15638" width="10.5703125" style="1" bestFit="1" customWidth="1"/>
    <col min="15639" max="15872" width="9.140625" style="1"/>
    <col min="15873" max="15873" width="2.42578125" style="1" customWidth="1"/>
    <col min="15874" max="15874" width="42.7109375" style="1" customWidth="1"/>
    <col min="15875" max="15876" width="12.140625" style="1" customWidth="1"/>
    <col min="15877" max="15877" width="2.28515625" style="1" customWidth="1"/>
    <col min="15878" max="15878" width="42.42578125" style="1" customWidth="1"/>
    <col min="15879" max="15880" width="11.140625" style="1" customWidth="1"/>
    <col min="15881" max="15881" width="2.28515625" style="1" customWidth="1"/>
    <col min="15882" max="15882" width="42.140625" style="1" customWidth="1"/>
    <col min="15883" max="15883" width="10.28515625" style="1" bestFit="1" customWidth="1"/>
    <col min="15884" max="15884" width="11" style="1" customWidth="1"/>
    <col min="15885" max="15888" width="0" style="1" hidden="1" customWidth="1"/>
    <col min="15889" max="15889" width="2" style="1" customWidth="1"/>
    <col min="15890" max="15890" width="42.5703125" style="1" customWidth="1"/>
    <col min="15891" max="15892" width="10" style="1" bestFit="1" customWidth="1"/>
    <col min="15893" max="15893" width="9" style="1" customWidth="1"/>
    <col min="15894" max="15894" width="10.5703125" style="1" bestFit="1" customWidth="1"/>
    <col min="15895" max="16128" width="9.140625" style="1"/>
    <col min="16129" max="16129" width="2.42578125" style="1" customWidth="1"/>
    <col min="16130" max="16130" width="42.7109375" style="1" customWidth="1"/>
    <col min="16131" max="16132" width="12.140625" style="1" customWidth="1"/>
    <col min="16133" max="16133" width="2.28515625" style="1" customWidth="1"/>
    <col min="16134" max="16134" width="42.42578125" style="1" customWidth="1"/>
    <col min="16135" max="16136" width="11.140625" style="1" customWidth="1"/>
    <col min="16137" max="16137" width="2.28515625" style="1" customWidth="1"/>
    <col min="16138" max="16138" width="42.140625" style="1" customWidth="1"/>
    <col min="16139" max="16139" width="10.28515625" style="1" bestFit="1" customWidth="1"/>
    <col min="16140" max="16140" width="11" style="1" customWidth="1"/>
    <col min="16141" max="16144" width="0" style="1" hidden="1" customWidth="1"/>
    <col min="16145" max="16145" width="2" style="1" customWidth="1"/>
    <col min="16146" max="16146" width="42.5703125" style="1" customWidth="1"/>
    <col min="16147" max="16148" width="10" style="1" bestFit="1" customWidth="1"/>
    <col min="16149" max="16149" width="9" style="1" customWidth="1"/>
    <col min="16150" max="16150" width="10.5703125" style="1" bestFit="1" customWidth="1"/>
    <col min="16151" max="16384" width="9.140625" style="1"/>
  </cols>
  <sheetData>
    <row r="1" spans="1:23" s="617" customFormat="1" ht="25.9" customHeight="1" thickBot="1">
      <c r="A1" s="616" t="s">
        <v>216</v>
      </c>
      <c r="B1" s="616"/>
      <c r="C1" s="616"/>
      <c r="D1" s="616"/>
      <c r="E1" s="616"/>
      <c r="F1" s="616"/>
      <c r="G1" s="616"/>
      <c r="H1" s="616"/>
      <c r="I1" s="616"/>
      <c r="J1" s="616"/>
      <c r="K1" s="616"/>
      <c r="L1" s="616"/>
      <c r="M1" s="616"/>
      <c r="N1" s="616"/>
      <c r="O1" s="616"/>
      <c r="P1" s="616"/>
      <c r="Q1" s="616"/>
      <c r="R1" s="616"/>
      <c r="S1" s="616"/>
      <c r="T1" s="616"/>
      <c r="U1" s="616"/>
      <c r="V1" s="616"/>
      <c r="W1" s="616"/>
    </row>
    <row r="2" spans="1:23" s="489" customFormat="1" ht="25.5" customHeight="1" thickBot="1">
      <c r="A2" s="485"/>
      <c r="B2" s="486" t="s">
        <v>8</v>
      </c>
      <c r="C2" s="487">
        <v>2024</v>
      </c>
      <c r="D2" s="487">
        <v>2025</v>
      </c>
      <c r="E2" s="488"/>
      <c r="F2" s="486" t="s">
        <v>2</v>
      </c>
      <c r="G2" s="487">
        <v>2024</v>
      </c>
      <c r="H2" s="487">
        <v>2025</v>
      </c>
      <c r="I2" s="488"/>
      <c r="J2" s="486" t="s">
        <v>42</v>
      </c>
      <c r="K2" s="487">
        <v>2024</v>
      </c>
      <c r="L2" s="487">
        <v>2025</v>
      </c>
      <c r="M2" s="488"/>
      <c r="N2" s="486" t="s">
        <v>217</v>
      </c>
      <c r="O2" s="487">
        <v>2024</v>
      </c>
      <c r="P2" s="487">
        <v>2025</v>
      </c>
      <c r="Q2" s="488"/>
      <c r="R2" s="486" t="s">
        <v>25</v>
      </c>
      <c r="S2" s="487">
        <v>2024</v>
      </c>
      <c r="T2" s="487">
        <v>2025</v>
      </c>
    </row>
    <row r="3" spans="1:23">
      <c r="A3" s="490"/>
      <c r="B3" s="1" t="s">
        <v>218</v>
      </c>
      <c r="C3" s="491">
        <v>1.9512798281698881E-2</v>
      </c>
      <c r="D3" s="491">
        <v>2.6043536320473456E-2</v>
      </c>
      <c r="F3" s="1" t="s">
        <v>218</v>
      </c>
      <c r="G3" s="491">
        <v>0.17590620458553807</v>
      </c>
      <c r="H3" s="491">
        <v>0.16850084797378392</v>
      </c>
      <c r="J3" s="1" t="s">
        <v>218</v>
      </c>
      <c r="K3" s="491">
        <v>0.77953135451615851</v>
      </c>
      <c r="L3" s="491">
        <v>0.61136721451645504</v>
      </c>
      <c r="N3" s="1" t="s">
        <v>218</v>
      </c>
      <c r="O3" s="491">
        <v>0.76875403763578631</v>
      </c>
      <c r="P3" s="491">
        <v>0.59778705693708301</v>
      </c>
      <c r="Q3" s="492"/>
      <c r="R3" s="1" t="s">
        <v>218</v>
      </c>
      <c r="S3" s="491">
        <v>0.8584782321501806</v>
      </c>
      <c r="T3" s="491">
        <v>0.83035033537202307</v>
      </c>
    </row>
    <row r="4" spans="1:23">
      <c r="A4" s="490"/>
      <c r="B4" s="493" t="s">
        <v>9</v>
      </c>
      <c r="C4" s="494">
        <v>0</v>
      </c>
      <c r="D4" s="494">
        <v>0</v>
      </c>
      <c r="F4" s="493" t="s">
        <v>9</v>
      </c>
      <c r="G4" s="494">
        <v>0</v>
      </c>
      <c r="H4" s="494">
        <v>0</v>
      </c>
      <c r="J4" s="1" t="s">
        <v>9</v>
      </c>
      <c r="K4" s="491">
        <v>7.9191887632625219E-2</v>
      </c>
      <c r="L4" s="491">
        <v>0.20020486827480022</v>
      </c>
      <c r="N4" s="1" t="s">
        <v>9</v>
      </c>
      <c r="O4" s="491">
        <v>7.8014743236546641E-2</v>
      </c>
      <c r="P4" s="491">
        <v>0.1952410110272452</v>
      </c>
      <c r="Q4" s="492"/>
      <c r="R4" s="1" t="s">
        <v>9</v>
      </c>
      <c r="S4" s="491">
        <v>5.6613417193392135E-2</v>
      </c>
      <c r="T4" s="491">
        <v>6.5973238490849462E-2</v>
      </c>
    </row>
    <row r="5" spans="1:23">
      <c r="A5" s="490"/>
      <c r="B5" s="1" t="s">
        <v>11</v>
      </c>
      <c r="C5" s="491">
        <v>0.41899940967768828</v>
      </c>
      <c r="D5" s="491">
        <v>0.33794319591340216</v>
      </c>
      <c r="F5" s="1" t="s">
        <v>11</v>
      </c>
      <c r="G5" s="491">
        <v>7.4561054646488462E-2</v>
      </c>
      <c r="H5" s="491">
        <v>6.2535989163654007E-2</v>
      </c>
      <c r="J5" s="1" t="s">
        <v>11</v>
      </c>
      <c r="K5" s="491">
        <v>2.2307543647408532E-2</v>
      </c>
      <c r="L5" s="491">
        <v>3.2549873554931399E-2</v>
      </c>
      <c r="N5" s="1" t="s">
        <v>11</v>
      </c>
      <c r="O5" s="491">
        <v>2.7059031626452217E-2</v>
      </c>
      <c r="P5" s="491">
        <v>3.8319396385820749E-2</v>
      </c>
      <c r="Q5" s="492"/>
      <c r="R5" s="1" t="s">
        <v>11</v>
      </c>
      <c r="S5" s="491">
        <v>2.6731830209749549E-2</v>
      </c>
      <c r="T5" s="491">
        <v>4.3572001822525332E-2</v>
      </c>
      <c r="U5" s="492"/>
    </row>
    <row r="6" spans="1:23">
      <c r="A6" s="490"/>
      <c r="B6" s="1" t="s">
        <v>30</v>
      </c>
      <c r="C6" s="491">
        <v>8.6462609797938305E-3</v>
      </c>
      <c r="D6" s="491">
        <v>1.644887904771979E-2</v>
      </c>
      <c r="F6" s="493" t="s">
        <v>30</v>
      </c>
      <c r="G6" s="494">
        <v>0</v>
      </c>
      <c r="H6" s="494">
        <v>0</v>
      </c>
      <c r="J6" s="1" t="s">
        <v>30</v>
      </c>
      <c r="K6" s="491">
        <v>2.5018378791157828E-4</v>
      </c>
      <c r="L6" s="491">
        <v>7.6035774702641829E-4</v>
      </c>
      <c r="N6" s="1" t="s">
        <v>30</v>
      </c>
      <c r="O6" s="491">
        <v>3.4624152087425075E-4</v>
      </c>
      <c r="P6" s="491">
        <v>1.0416897336115759E-3</v>
      </c>
      <c r="Q6" s="492"/>
      <c r="R6" s="1" t="s">
        <v>30</v>
      </c>
      <c r="S6" s="491">
        <v>1.3414325427743171E-5</v>
      </c>
      <c r="T6" s="491">
        <v>2.2631018095936408E-5</v>
      </c>
    </row>
    <row r="7" spans="1:23">
      <c r="A7" s="490"/>
      <c r="B7" s="1" t="s">
        <v>103</v>
      </c>
      <c r="C7" s="491">
        <v>0.46185191691417804</v>
      </c>
      <c r="D7" s="491">
        <v>0.49375683874485665</v>
      </c>
      <c r="F7" s="1" t="s">
        <v>103</v>
      </c>
      <c r="G7" s="491">
        <v>0.58235938994180536</v>
      </c>
      <c r="H7" s="491">
        <v>0.58734221364003592</v>
      </c>
      <c r="J7" s="1" t="s">
        <v>103</v>
      </c>
      <c r="K7" s="491">
        <v>6.099131860520951E-2</v>
      </c>
      <c r="L7" s="491">
        <v>7.6862512839062661E-2</v>
      </c>
      <c r="N7" s="1" t="s">
        <v>103</v>
      </c>
      <c r="O7" s="491">
        <v>6.7350533299738308E-2</v>
      </c>
      <c r="P7" s="491">
        <v>8.7811401251542007E-2</v>
      </c>
      <c r="Q7" s="492"/>
      <c r="R7" s="1" t="s">
        <v>103</v>
      </c>
      <c r="S7" s="491">
        <v>5.5512386067149656E-3</v>
      </c>
      <c r="T7" s="491">
        <v>6.9607521722924578E-3</v>
      </c>
    </row>
    <row r="8" spans="1:23">
      <c r="A8" s="495"/>
      <c r="B8" s="496" t="s">
        <v>7</v>
      </c>
      <c r="C8" s="494">
        <v>0</v>
      </c>
      <c r="D8" s="494">
        <v>0</v>
      </c>
      <c r="F8" s="496" t="s">
        <v>7</v>
      </c>
      <c r="G8" s="494">
        <v>0</v>
      </c>
      <c r="H8" s="494">
        <v>0</v>
      </c>
      <c r="J8" s="496" t="s">
        <v>7</v>
      </c>
      <c r="K8" s="497">
        <v>0</v>
      </c>
      <c r="L8" s="497">
        <v>0</v>
      </c>
      <c r="N8" s="496" t="s">
        <v>7</v>
      </c>
      <c r="O8" s="497">
        <v>0</v>
      </c>
      <c r="P8" s="497">
        <v>0</v>
      </c>
      <c r="Q8" s="492"/>
      <c r="R8" s="496" t="s">
        <v>7</v>
      </c>
      <c r="S8" s="497">
        <v>0</v>
      </c>
      <c r="T8" s="497">
        <v>0</v>
      </c>
    </row>
    <row r="9" spans="1:23">
      <c r="A9" s="490"/>
      <c r="B9" s="1" t="s">
        <v>10</v>
      </c>
      <c r="C9" s="491">
        <v>7.06572631987121E-2</v>
      </c>
      <c r="D9" s="491">
        <v>9.180739382502337E-2</v>
      </c>
      <c r="F9" s="1" t="s">
        <v>10</v>
      </c>
      <c r="G9" s="491">
        <v>0.12709156073496333</v>
      </c>
      <c r="H9" s="491">
        <v>0.13400030555860673</v>
      </c>
      <c r="J9" s="1" t="s">
        <v>10</v>
      </c>
      <c r="K9" s="491">
        <v>4.8187973391066452E-2</v>
      </c>
      <c r="L9" s="491">
        <v>5.291843815253397E-2</v>
      </c>
      <c r="N9" s="1" t="s">
        <v>10</v>
      </c>
      <c r="O9" s="491">
        <v>4.8709588872827635E-2</v>
      </c>
      <c r="P9" s="491">
        <v>5.4158772406301431E-2</v>
      </c>
      <c r="Q9" s="492"/>
      <c r="R9" s="1" t="s">
        <v>10</v>
      </c>
      <c r="S9" s="491">
        <v>1.2111151787313378E-2</v>
      </c>
      <c r="T9" s="491">
        <v>1.1681094659659408E-2</v>
      </c>
    </row>
    <row r="10" spans="1:23">
      <c r="A10" s="495"/>
      <c r="B10" s="156" t="s">
        <v>117</v>
      </c>
      <c r="C10" s="491">
        <v>2.0332350947928894E-2</v>
      </c>
      <c r="D10" s="491">
        <v>3.4000156148524537E-2</v>
      </c>
      <c r="E10" s="3"/>
      <c r="F10" s="156" t="s">
        <v>117</v>
      </c>
      <c r="G10" s="491">
        <v>4.0081790091204765E-2</v>
      </c>
      <c r="H10" s="491">
        <v>4.7620643663919569E-2</v>
      </c>
      <c r="J10" s="156" t="s">
        <v>117</v>
      </c>
      <c r="K10" s="491">
        <v>4.845215475703029E-3</v>
      </c>
      <c r="L10" s="491">
        <v>1.7608996533446247E-2</v>
      </c>
      <c r="N10" s="156" t="s">
        <v>117</v>
      </c>
      <c r="O10" s="491">
        <v>5.1410823975583577E-3</v>
      </c>
      <c r="P10" s="491">
        <v>1.8104534563008718E-2</v>
      </c>
      <c r="Q10" s="492"/>
      <c r="R10" s="156" t="s">
        <v>117</v>
      </c>
      <c r="S10" s="491">
        <v>2.1088036174341015E-2</v>
      </c>
      <c r="T10" s="491">
        <v>1.8966950188513632E-2</v>
      </c>
    </row>
    <row r="11" spans="1:23" outlineLevel="1">
      <c r="A11" s="495"/>
      <c r="B11" s="493" t="s">
        <v>219</v>
      </c>
      <c r="C11" s="494">
        <v>0</v>
      </c>
      <c r="D11" s="494">
        <v>0</v>
      </c>
      <c r="F11" s="493" t="s">
        <v>219</v>
      </c>
      <c r="G11" s="494">
        <v>0</v>
      </c>
      <c r="H11" s="494">
        <v>0</v>
      </c>
      <c r="J11" s="493" t="s">
        <v>219</v>
      </c>
      <c r="K11" s="494">
        <v>0</v>
      </c>
      <c r="L11" s="494">
        <v>0</v>
      </c>
      <c r="N11" s="493" t="s">
        <v>219</v>
      </c>
      <c r="O11" s="494">
        <v>0</v>
      </c>
      <c r="P11" s="497">
        <v>0</v>
      </c>
      <c r="Q11" s="492"/>
      <c r="R11" s="493" t="s">
        <v>219</v>
      </c>
      <c r="S11" s="494">
        <v>0</v>
      </c>
      <c r="T11" s="494">
        <v>0</v>
      </c>
    </row>
    <row r="12" spans="1:23">
      <c r="A12" s="495"/>
      <c r="B12" s="493" t="s">
        <v>24</v>
      </c>
      <c r="C12" s="494">
        <v>0</v>
      </c>
      <c r="D12" s="494">
        <v>0</v>
      </c>
      <c r="F12" s="493" t="s">
        <v>24</v>
      </c>
      <c r="G12" s="494">
        <v>0</v>
      </c>
      <c r="H12" s="494">
        <v>0</v>
      </c>
      <c r="J12" s="1" t="s">
        <v>24</v>
      </c>
      <c r="K12" s="491">
        <v>4.3767774153604675E-3</v>
      </c>
      <c r="L12" s="491">
        <v>6.430775181408231E-3</v>
      </c>
      <c r="N12" s="1" t="s">
        <v>24</v>
      </c>
      <c r="O12" s="491">
        <v>4.3117189963557869E-3</v>
      </c>
      <c r="P12" s="491">
        <v>6.271331256459239E-3</v>
      </c>
      <c r="Q12" s="492"/>
      <c r="R12" s="1" t="s">
        <v>24</v>
      </c>
      <c r="S12" s="491">
        <v>8.9066599070212159E-3</v>
      </c>
      <c r="T12" s="491">
        <v>9.6380892214778177E-3</v>
      </c>
    </row>
    <row r="13" spans="1:23" outlineLevel="1">
      <c r="B13" s="493" t="s">
        <v>29</v>
      </c>
      <c r="C13" s="494">
        <v>0</v>
      </c>
      <c r="D13" s="494">
        <v>0</v>
      </c>
      <c r="F13" s="493" t="s">
        <v>29</v>
      </c>
      <c r="G13" s="494">
        <v>0</v>
      </c>
      <c r="H13" s="494">
        <v>0</v>
      </c>
      <c r="J13" s="493" t="s">
        <v>29</v>
      </c>
      <c r="K13" s="494">
        <v>0</v>
      </c>
      <c r="L13" s="494">
        <v>0</v>
      </c>
      <c r="N13" s="493" t="s">
        <v>29</v>
      </c>
      <c r="O13" s="494">
        <v>0</v>
      </c>
      <c r="P13" s="497">
        <v>0</v>
      </c>
      <c r="R13" s="493" t="s">
        <v>29</v>
      </c>
      <c r="S13" s="494">
        <v>0</v>
      </c>
      <c r="T13" s="494">
        <v>0</v>
      </c>
    </row>
    <row r="14" spans="1:23">
      <c r="B14" s="493" t="s">
        <v>113</v>
      </c>
      <c r="C14" s="494">
        <v>0</v>
      </c>
      <c r="D14" s="494">
        <v>0</v>
      </c>
      <c r="F14" s="1" t="s">
        <v>113</v>
      </c>
      <c r="G14" s="494">
        <v>0</v>
      </c>
      <c r="H14" s="494">
        <v>0</v>
      </c>
      <c r="I14" s="492"/>
      <c r="J14" s="1" t="s">
        <v>113</v>
      </c>
      <c r="K14" s="491">
        <v>3.1774552855665968E-4</v>
      </c>
      <c r="L14" s="491">
        <v>1.2969632003358668E-3</v>
      </c>
      <c r="N14" s="1" t="s">
        <v>113</v>
      </c>
      <c r="O14" s="491">
        <v>3.1302241386018152E-4</v>
      </c>
      <c r="P14" s="491">
        <v>1.2648064389280342E-3</v>
      </c>
      <c r="R14" s="1" t="s">
        <v>113</v>
      </c>
      <c r="S14" s="491">
        <v>1.0506019645859486E-2</v>
      </c>
      <c r="T14" s="491">
        <v>1.2834907054562828E-2</v>
      </c>
    </row>
    <row r="15" spans="1:23" s="110" customFormat="1">
      <c r="B15" s="498" t="s">
        <v>220</v>
      </c>
      <c r="C15" s="212">
        <f>SUM(C7:C14)</f>
        <v>0.55284153106081901</v>
      </c>
      <c r="D15" s="499">
        <f>SUM(D7:D14)</f>
        <v>0.61956438871840458</v>
      </c>
      <c r="F15" s="498" t="s">
        <v>220</v>
      </c>
      <c r="G15" s="212">
        <f>SUM(G7:G14)</f>
        <v>0.74953274076797338</v>
      </c>
      <c r="H15" s="499">
        <f>SUM(H7:H14)</f>
        <v>0.76896316286256228</v>
      </c>
      <c r="I15" s="500"/>
      <c r="J15" s="498" t="s">
        <v>220</v>
      </c>
      <c r="K15" s="212">
        <f>SUM(K7:K14)</f>
        <v>0.11871903041589613</v>
      </c>
      <c r="L15" s="499">
        <f>SUM(L7:L14)</f>
        <v>0.15511768590678698</v>
      </c>
      <c r="N15" s="498" t="s">
        <v>220</v>
      </c>
      <c r="O15" s="212">
        <f>SUM(O7:O14)</f>
        <v>0.12582594598034028</v>
      </c>
      <c r="P15" s="499">
        <f>SUM(P7:P14)</f>
        <v>0.16761084591623943</v>
      </c>
      <c r="R15" s="498" t="s">
        <v>220</v>
      </c>
      <c r="S15" s="212">
        <f>SUM(S7:S14)</f>
        <v>5.8163106121250058E-2</v>
      </c>
      <c r="T15" s="499">
        <f>SUM(T7:T14)</f>
        <v>6.008179329650614E-2</v>
      </c>
    </row>
    <row r="16" spans="1:23" ht="6" customHeight="1">
      <c r="B16" s="12"/>
      <c r="C16" s="12"/>
      <c r="D16" s="12"/>
      <c r="E16" s="3"/>
      <c r="H16" s="12"/>
      <c r="I16" s="3"/>
      <c r="K16" s="492"/>
      <c r="L16" s="12"/>
      <c r="P16" s="12"/>
      <c r="Q16" s="3"/>
      <c r="T16" s="12"/>
    </row>
    <row r="17" spans="6:20">
      <c r="S17" s="3"/>
      <c r="T17" s="3"/>
    </row>
    <row r="18" spans="6:20" ht="14.25">
      <c r="R18" s="12"/>
      <c r="S18" s="501"/>
    </row>
    <row r="19" spans="6:20" ht="15">
      <c r="F19" s="502"/>
      <c r="G19" s="503"/>
      <c r="R19" s="12"/>
      <c r="S19" s="501"/>
    </row>
    <row r="20" spans="6:20" ht="15">
      <c r="F20" s="502"/>
      <c r="G20" s="503"/>
      <c r="N20" s="502"/>
      <c r="O20" s="503"/>
      <c r="R20" s="12"/>
      <c r="S20" s="501"/>
    </row>
    <row r="21" spans="6:20" ht="15">
      <c r="F21" s="502"/>
      <c r="G21" s="503"/>
      <c r="L21" s="3"/>
      <c r="N21" s="502"/>
      <c r="O21" s="503"/>
      <c r="R21" s="12"/>
      <c r="S21" s="501"/>
    </row>
    <row r="22" spans="6:20" ht="15">
      <c r="F22" s="502"/>
      <c r="G22" s="503"/>
      <c r="N22" s="502"/>
      <c r="O22" s="503"/>
      <c r="R22" s="12"/>
      <c r="S22" s="501"/>
    </row>
    <row r="23" spans="6:20" ht="15">
      <c r="F23" s="502"/>
      <c r="G23" s="503"/>
      <c r="N23" s="502"/>
      <c r="O23" s="503"/>
      <c r="R23" s="12"/>
      <c r="S23" s="501"/>
    </row>
    <row r="24" spans="6:20" ht="15">
      <c r="N24" s="502"/>
      <c r="O24" s="503"/>
      <c r="R24" s="12"/>
      <c r="S24" s="501"/>
    </row>
    <row r="25" spans="6:20" ht="15">
      <c r="N25" s="502"/>
      <c r="O25" s="503"/>
      <c r="R25" s="12"/>
      <c r="S25" s="501"/>
    </row>
    <row r="26" spans="6:20" ht="15">
      <c r="N26" s="502"/>
      <c r="O26" s="503"/>
      <c r="R26" s="12"/>
      <c r="S26" s="501"/>
    </row>
    <row r="27" spans="6:20" ht="15">
      <c r="N27" s="502"/>
      <c r="O27" s="503"/>
      <c r="R27" s="502"/>
      <c r="S27" s="503"/>
    </row>
    <row r="43" spans="6:7" ht="15">
      <c r="F43" s="502"/>
    </row>
    <row r="44" spans="6:7" ht="15">
      <c r="F44" s="502"/>
    </row>
    <row r="46" spans="6:7" ht="15">
      <c r="F46" s="502"/>
      <c r="G46" s="503"/>
    </row>
    <row r="47" spans="6:7" ht="15">
      <c r="F47" s="502"/>
      <c r="G47" s="503"/>
    </row>
    <row r="48" spans="6:7" ht="15">
      <c r="F48" s="502"/>
      <c r="G48" s="503"/>
    </row>
    <row r="49" spans="6:11" ht="15">
      <c r="F49" s="502"/>
      <c r="G49" s="503"/>
    </row>
    <row r="50" spans="6:11" ht="15">
      <c r="F50" s="502"/>
      <c r="G50" s="503"/>
    </row>
    <row r="55" spans="6:11" ht="15">
      <c r="J55" s="502"/>
      <c r="K55" s="503"/>
    </row>
    <row r="56" spans="6:11" ht="15">
      <c r="J56" s="502"/>
      <c r="K56" s="503"/>
    </row>
    <row r="57" spans="6:11" ht="15">
      <c r="J57" s="502"/>
      <c r="K57" s="503"/>
    </row>
    <row r="58" spans="6:11" ht="15">
      <c r="J58" s="502"/>
      <c r="K58" s="503"/>
    </row>
    <row r="59" spans="6:11" ht="15">
      <c r="J59" s="502"/>
      <c r="K59" s="503"/>
    </row>
    <row r="60" spans="6:11" ht="15">
      <c r="J60" s="502"/>
      <c r="K60" s="503"/>
    </row>
    <row r="61" spans="6:11" ht="15">
      <c r="J61" s="502"/>
      <c r="K61" s="503"/>
    </row>
    <row r="62" spans="6:11" ht="15">
      <c r="J62" s="502"/>
      <c r="K62" s="503"/>
    </row>
    <row r="63" spans="6:11" ht="15">
      <c r="J63" s="502"/>
      <c r="K63" s="503"/>
    </row>
    <row r="64" spans="6:11" ht="15">
      <c r="J64" s="502"/>
      <c r="K64" s="503"/>
    </row>
    <row r="65" spans="11:11">
      <c r="K65" s="3"/>
    </row>
  </sheetData>
  <mergeCells count="1">
    <mergeCell ref="A1:XFD1"/>
  </mergeCells>
  <pageMargins left="0.39370078740157483" right="0.39370078740157483" top="0.39370078740157483" bottom="0.39370078740157483" header="0" footer="0"/>
  <pageSetup paperSize="9" scale="60" orientation="landscape"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12</vt:i4>
      </vt:variant>
    </vt:vector>
  </HeadingPairs>
  <TitlesOfParts>
    <vt:vector size="12" baseType="lpstr">
      <vt:lpstr>КУА та ІСІ</vt:lpstr>
      <vt:lpstr>Типи_види_класи фондів</vt:lpstr>
      <vt:lpstr>Регіональний розподіл</vt:lpstr>
      <vt:lpstr>Активи та ВЧА</vt:lpstr>
      <vt:lpstr>ІСІ та тлі банків та ВВП</vt:lpstr>
      <vt:lpstr>Притік-відтік у відкритих ІСІ</vt:lpstr>
      <vt:lpstr>Інвестори ІСІ</vt:lpstr>
      <vt:lpstr>Зміни структури активів_4кв2025</vt:lpstr>
      <vt:lpstr>Структура активів_фонди_2024-25</vt:lpstr>
      <vt:lpstr>Структура активів_типи ІСІ</vt:lpstr>
      <vt:lpstr>Структура активів_типи ЦП</vt:lpstr>
      <vt:lpstr>Доходність ІСІ</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Sergiy Kutsy</cp:lastModifiedBy>
  <dcterms:created xsi:type="dcterms:W3CDTF">1996-10-08T23:32:33Z</dcterms:created>
  <dcterms:modified xsi:type="dcterms:W3CDTF">2026-05-12T16:15:46Z</dcterms:modified>
</cp:coreProperties>
</file>