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20" activeTab="4"/>
  </bookViews>
  <sheets>
    <sheet name="інд+дох" sheetId="1" r:id="rId1"/>
    <sheet name="В_ВЧА" sheetId="2" r:id="rId2"/>
    <sheet name="В_динаміка ВЧА" sheetId="3" r:id="rId3"/>
    <sheet name="В_дох" sheetId="4" r:id="rId4"/>
    <sheet name="В_діаграма(дох)" sheetId="5" r:id="rId5"/>
    <sheet name="І_ВЧА" sheetId="6" r:id="rId6"/>
    <sheet name="І_динаміка ВЧА" sheetId="7" r:id="rId7"/>
    <sheet name="І_дох" sheetId="8" r:id="rId8"/>
    <sheet name="І_діаграма(дох)" sheetId="9" r:id="rId9"/>
    <sheet name="3_ВЧА" sheetId="10" r:id="rId10"/>
    <sheet name="3_динаміка ВЧА" sheetId="11" r:id="rId11"/>
    <sheet name="З_дох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<sst xmlns="http://schemas.openxmlformats.org/spreadsheetml/2006/main" count="748" uniqueCount="219">
  <si>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</si>
  <si>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</si>
  <si>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</si>
  <si>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</si>
  <si>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</si>
  <si>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</si>
  <si>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</si>
  <si>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</si>
  <si>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</si>
  <si>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</si>
  <si>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</si>
  <si>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</si>
  <si>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</si>
  <si>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</si>
  <si>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</si>
  <si>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</si>
  <si>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</si>
  <si>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</si>
  <si>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</si>
  <si>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</si>
  <si>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</si>
  <si>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ТОВ КУА "СЕБ Ессет Менеджмент Україна"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</si>
  <si>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</si>
  <si>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</si>
  <si>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</si>
  <si>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</si>
  <si>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</si>
  <si>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</si>
  <si>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</si>
  <si>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</si>
  <si>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</si>
  <si>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</si>
  <si>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</si>
  <si>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</si>
  <si>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</si>
  <si>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</si>
  <si>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</si>
  <si>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</si>
  <si>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</si>
  <si>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</si>
  <si>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</si>
  <si>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</si>
  <si>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</si>
  <si>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</si>
  <si>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</si>
  <si>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</si>
  <si>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</si>
  <si>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</si>
  <si>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</si>
  <si>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</si>
  <si>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</si>
  <si>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</si>
  <si>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http://www.task.ua/</t>
  </si>
  <si>
    <t>Форма</t>
  </si>
  <si>
    <t>Вид</t>
  </si>
  <si>
    <t>корпорат.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</si>
  <si>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</si>
  <si>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</si>
  <si>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</si>
  <si>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</si>
  <si>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</si>
  <si>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http://www.seb.ua/</t>
  </si>
  <si>
    <t>http://www.delta-capital.com.ua/</t>
  </si>
  <si>
    <t>Преміум-фонд Металургія-Машинобудування</t>
  </si>
  <si>
    <t>ОТП Динамічний</t>
  </si>
  <si>
    <t>http://www.otpcapital.com.ua/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</si>
  <si>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</si>
  <si>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</si>
  <si>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</si>
  <si>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</si>
  <si>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</si>
  <si>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</si>
  <si>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</si>
  <si>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</si>
  <si>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</si>
  <si>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</si>
  <si>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</si>
  <si>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</si>
  <si>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</si>
  <si>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</si>
  <si>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</si>
  <si>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</si>
  <si>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</si>
  <si>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</si>
  <si>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</si>
  <si>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</si>
  <si>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</si>
  <si>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</si>
  <si>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</si>
  <si>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</si>
  <si>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</si>
  <si>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</si>
  <si>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</si>
  <si>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</si>
  <si>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</si>
  <si>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</si>
  <si>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</si>
  <si>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</si>
  <si>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</si>
  <si>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</si>
  <si>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</si>
  <si>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</si>
  <si>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</si>
  <si>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</si>
  <si>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</si>
  <si>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</si>
  <si>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</si>
  <si>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</si>
  <si>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</si>
  <si>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</si>
  <si>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</si>
  <si>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</si>
  <si>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</si>
  <si>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Доходність цінних паперів</t>
  </si>
  <si>
    <t>ТОВ КУА АПФ "Цитаделе Ассет Менеджмент Україна"</t>
  </si>
  <si>
    <t>Оптімум</t>
  </si>
  <si>
    <t>ТОВ КУА "СЕМ"</t>
  </si>
  <si>
    <t>Зміна з початку року</t>
  </si>
  <si>
    <t>Райффайзен збалансований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</si>
  <si>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</si>
  <si>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</si>
  <si>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</si>
  <si>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</si>
  <si>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</si>
  <si>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</si>
  <si>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</si>
  <si>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</si>
  <si>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</si>
  <si>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</si>
  <si>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</si>
  <si>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</si>
  <si>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</si>
  <si>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</si>
  <si>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</si>
  <si>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</si>
  <si>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</si>
  <si>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</si>
  <si>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</si>
  <si>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</si>
  <si>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</si>
  <si>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</si>
  <si>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</si>
  <si>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</si>
  <si>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</si>
  <si>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"Золотий" депозит (за офіційним курсом золота)</t>
  </si>
  <si>
    <t>Перший золотий</t>
  </si>
  <si>
    <t>СЕБ Фонд Облігаційний</t>
  </si>
  <si>
    <t>СЕБ Фонд Українських Акцій</t>
  </si>
  <si>
    <t>УкрСиб А-ВІСТА</t>
  </si>
  <si>
    <t>АТ КУА АПФ "УкрСиб Ессет Менеджмент"</t>
  </si>
  <si>
    <t>http://ukrsibfunds.com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</si>
  <si>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</si>
  <si>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</si>
  <si>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</si>
  <si>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</si>
  <si>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</si>
  <si>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</si>
  <si>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</si>
  <si>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</si>
  <si>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</si>
  <si>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Перший інвестиційний фонд нерухомості</t>
  </si>
  <si>
    <t>Магістр - фонд енергетики</t>
  </si>
  <si>
    <t>ТОВ КУА "Магістр"</t>
  </si>
  <si>
    <t>http://www.am-magister.com/</t>
  </si>
  <si>
    <t>ТОВ КУА "ІТТ-менеджмент"</t>
  </si>
  <si>
    <t>http://www.itt-group.com/</t>
  </si>
  <si>
    <t>IТТ-Капiтал II</t>
  </si>
  <si>
    <t>Магістр-фонд дохідний</t>
  </si>
  <si>
    <t>КІНТО-Літо</t>
  </si>
  <si>
    <t>КІНТО-Весна</t>
  </si>
  <si>
    <t>1 рік</t>
  </si>
  <si>
    <t>з початку 2012 року</t>
  </si>
  <si>
    <t>Зміна за місяць</t>
  </si>
  <si>
    <t>Цитаделе Український Збалансований фонд</t>
  </si>
  <si>
    <t>http://citadele.com.ua/</t>
  </si>
  <si>
    <t>Цитаделе фонд Українських Облігацій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</si>
  <si>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</si>
  <si>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</si>
  <si>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</si>
  <si>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</si>
  <si>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</si>
  <si>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</si>
  <si>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</si>
  <si>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</si>
  <si>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</si>
  <si>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</si>
  <si>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</si>
  <si>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</si>
  <si>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</si>
  <si>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</si>
  <si>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</si>
  <si>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ПрАТ "КІНТО"</t>
  </si>
  <si>
    <t>травень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</si>
  <si>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</si>
  <si>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</si>
  <si>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</si>
  <si>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</si>
  <si>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</si>
  <si>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</si>
  <si>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месяц</t>
  </si>
  <si>
    <t>год</t>
  </si>
  <si>
    <t>червень</t>
  </si>
  <si>
    <t>6 місяців (з початку року)</t>
  </si>
  <si>
    <t>Достаток</t>
  </si>
  <si>
    <t/>
  </si>
  <si>
    <t>Михайло Грушевський: Фонд Державних Паперiв</t>
  </si>
  <si>
    <t>Володимир Великий: Фонд Збалансований</t>
  </si>
  <si>
    <t>Синергiя - 4</t>
  </si>
  <si>
    <t>Преміум-фонд Енергія</t>
  </si>
  <si>
    <t>IТТ-Фiнанс</t>
  </si>
  <si>
    <t>ПІЛОТ-ПОРТФОЛІО</t>
  </si>
  <si>
    <t>ТОВ КУА АПФ "КАСКАД-ІНВЕСТ"</t>
  </si>
  <si>
    <t>http://pilot-capital.com.ua/</t>
  </si>
  <si>
    <t>6 місяців(з початку року)</t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</si>
  <si>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</si>
  <si>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</si>
  <si>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</si>
  <si>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</si>
  <si>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Тарас Шевченко: Фонд Заощаджень</t>
  </si>
</sst>
</file>

<file path=xl/styles.xml><?xml version="1.0" encoding="utf-8"?>
<styleSheet xmlns="http://schemas.openxmlformats.org/spreadsheetml/2006/main">
  <numFmts count="7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##\ ###\ ###\ ###.00"/>
    <numFmt numFmtId="177" formatCode="0.0000"/>
    <numFmt numFmtId="178" formatCode="0.000"/>
    <numFmt numFmtId="179" formatCode="0.0000000"/>
    <numFmt numFmtId="180" formatCode="0.000%"/>
    <numFmt numFmtId="181" formatCode="#,##0.0"/>
    <numFmt numFmtId="182" formatCode="0.0%"/>
    <numFmt numFmtId="183" formatCode="_-* #,##0_р_._-;\-* #,##0_р_._-;_-* &quot;-&quot;??_р_._-;_-@_-"/>
    <numFmt numFmtId="184" formatCode="dd/mm/yy;@"/>
    <numFmt numFmtId="185" formatCode="#,##0.00&quot; грн.&quot;;\-#,##0.00&quot; грн.&quot;"/>
    <numFmt numFmtId="186" formatCode="dd\-mmm\-yy"/>
    <numFmt numFmtId="187" formatCode="0.00000"/>
    <numFmt numFmtId="188" formatCode="0.000000"/>
    <numFmt numFmtId="189" formatCode="0.0"/>
    <numFmt numFmtId="190" formatCode="0.0000%"/>
    <numFmt numFmtId="191" formatCode="mmm/yyyy"/>
    <numFmt numFmtId="192" formatCode="0.00000%"/>
    <numFmt numFmtId="193" formatCode="0.000000000000000%"/>
    <numFmt numFmtId="194" formatCode="0.00000000000000000%"/>
    <numFmt numFmtId="195" formatCode="0.0000000000000%"/>
    <numFmt numFmtId="196" formatCode="0.00000000000000%"/>
    <numFmt numFmtId="197" formatCode="0.000000000000%"/>
    <numFmt numFmtId="198" formatCode="0.00000000000%"/>
    <numFmt numFmtId="199" formatCode="0.0000000000%"/>
    <numFmt numFmtId="200" formatCode="0.000000000%"/>
    <numFmt numFmtId="201" formatCode="0.00000000%"/>
    <numFmt numFmtId="202" formatCode="0.0000000%"/>
    <numFmt numFmtId="203" formatCode="0.000000%"/>
    <numFmt numFmtId="204" formatCode="#,##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mmmm\ d\,\ 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#,##0.0000"/>
    <numFmt numFmtId="218" formatCode="dd/mmm/yyyy"/>
    <numFmt numFmtId="219" formatCode="dddd\,\ mmmm\ dd\,\ yyyy"/>
    <numFmt numFmtId="220" formatCode="[$-FC22]d\ mmmm\ yyyy&quot; р.&quot;;@"/>
    <numFmt numFmtId="221" formatCode="[$-FC19]d\ mmmm\ yyyy\ &quot;г.&quot;"/>
    <numFmt numFmtId="222" formatCode="[$€-2]\ ###,000_);[Red]\([$€-2]\ ###,000\)"/>
    <numFmt numFmtId="223" formatCode="_-* #,##0.000\ _г_р_н_._-;\-* #,##0.000\ _г_р_н_._-;_-* &quot;-&quot;??\ _г_р_н_._-;_-@_-"/>
    <numFmt numFmtId="224" formatCode="#####\ ###\ ###\ ###.00"/>
    <numFmt numFmtId="225" formatCode="#,##0.00000"/>
    <numFmt numFmtId="226" formatCode="[$-422]d\ mmmm\ yyyy&quot; р.&quot;"/>
    <numFmt numFmtId="227" formatCode="#,##0.00\ _г_р_н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6"/>
      <name val="Arial"/>
      <family val="2"/>
    </font>
    <font>
      <b/>
      <i/>
      <sz val="11.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0.75"/>
      <name val="Arial Cyr"/>
      <family val="2"/>
    </font>
    <font>
      <b/>
      <sz val="10.75"/>
      <name val="Arial Cyr"/>
      <family val="2"/>
    </font>
    <font>
      <b/>
      <sz val="10.75"/>
      <color indexed="17"/>
      <name val="Arial Cyr"/>
      <family val="2"/>
    </font>
    <font>
      <b/>
      <sz val="10.75"/>
      <color indexed="20"/>
      <name val="Arial Cyr"/>
      <family val="2"/>
    </font>
    <font>
      <b/>
      <sz val="10.75"/>
      <color indexed="23"/>
      <name val="Arial Cyr"/>
      <family val="2"/>
    </font>
    <font>
      <b/>
      <sz val="10.75"/>
      <color indexed="18"/>
      <name val="Arial Cyr"/>
      <family val="2"/>
    </font>
    <font>
      <b/>
      <sz val="11"/>
      <color indexed="8"/>
      <name val="Arial"/>
      <family val="2"/>
    </font>
    <font>
      <sz val="9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55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14" fontId="11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10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shrinkToFit="1"/>
    </xf>
    <xf numFmtId="4" fontId="11" fillId="0" borderId="13" xfId="0" applyNumberFormat="1" applyFont="1" applyFill="1" applyBorder="1" applyAlignment="1">
      <alignment horizontal="right" vertical="center" indent="1"/>
    </xf>
    <xf numFmtId="3" fontId="11" fillId="0" borderId="13" xfId="0" applyNumberFormat="1" applyFont="1" applyFill="1" applyBorder="1" applyAlignment="1">
      <alignment horizontal="right" vertical="center" indent="1"/>
    </xf>
    <xf numFmtId="4" fontId="11" fillId="0" borderId="14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7" xfId="0" applyFont="1" applyBorder="1" applyAlignment="1">
      <alignment vertical="center" wrapText="1"/>
    </xf>
    <xf numFmtId="0" fontId="8" fillId="0" borderId="0" xfId="0" applyFont="1" applyAlignment="1">
      <alignment/>
    </xf>
    <xf numFmtId="185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2" fillId="0" borderId="23" xfId="20" applyFont="1" applyFill="1" applyBorder="1" applyAlignment="1">
      <alignment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4" fontId="11" fillId="0" borderId="26" xfId="0" applyNumberFormat="1" applyFont="1" applyFill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 indent="1"/>
    </xf>
    <xf numFmtId="0" fontId="22" fillId="0" borderId="10" xfId="19" applyFont="1" applyFill="1" applyBorder="1" applyAlignment="1">
      <alignment vertical="center" wrapText="1"/>
      <protection/>
    </xf>
    <xf numFmtId="4" fontId="22" fillId="0" borderId="10" xfId="19" applyNumberFormat="1" applyFont="1" applyFill="1" applyBorder="1" applyAlignment="1">
      <alignment horizontal="right" vertical="center" wrapText="1" indent="1"/>
      <protection/>
    </xf>
    <xf numFmtId="3" fontId="22" fillId="0" borderId="10" xfId="19" applyNumberFormat="1" applyFont="1" applyFill="1" applyBorder="1" applyAlignment="1">
      <alignment horizontal="right" vertical="center" wrapText="1" indent="1"/>
      <protection/>
    </xf>
    <xf numFmtId="0" fontId="23" fillId="0" borderId="22" xfId="15" applyFont="1" applyFill="1" applyBorder="1" applyAlignment="1" applyProtection="1">
      <alignment vertical="center" wrapText="1"/>
      <protection/>
    </xf>
    <xf numFmtId="0" fontId="22" fillId="0" borderId="27" xfId="20" applyFont="1" applyFill="1" applyBorder="1" applyAlignment="1">
      <alignment vertical="center" wrapText="1"/>
      <protection/>
    </xf>
    <xf numFmtId="10" fontId="22" fillId="0" borderId="28" xfId="21" applyNumberFormat="1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12" fillId="0" borderId="32" xfId="0" applyFont="1" applyFill="1" applyBorder="1" applyAlignment="1">
      <alignment horizontal="center" vertical="center" wrapText="1" shrinkToFit="1"/>
    </xf>
    <xf numFmtId="4" fontId="12" fillId="0" borderId="33" xfId="0" applyNumberFormat="1" applyFont="1" applyFill="1" applyBorder="1" applyAlignment="1">
      <alignment horizontal="right" vertical="center" indent="1"/>
    </xf>
    <xf numFmtId="3" fontId="12" fillId="0" borderId="34" xfId="0" applyNumberFormat="1" applyFont="1" applyFill="1" applyBorder="1" applyAlignment="1">
      <alignment horizontal="right" vertical="center" indent="1"/>
    </xf>
    <xf numFmtId="4" fontId="12" fillId="0" borderId="35" xfId="0" applyNumberFormat="1" applyFont="1" applyFill="1" applyBorder="1" applyAlignment="1">
      <alignment horizontal="right" vertical="center" indent="1"/>
    </xf>
    <xf numFmtId="10" fontId="11" fillId="0" borderId="13" xfId="26" applyNumberFormat="1" applyFont="1" applyFill="1" applyBorder="1" applyAlignment="1">
      <alignment horizontal="right" vertical="center" indent="1"/>
    </xf>
    <xf numFmtId="10" fontId="12" fillId="0" borderId="17" xfId="0" applyNumberFormat="1" applyFont="1" applyFill="1" applyBorder="1" applyAlignment="1">
      <alignment horizontal="right" vertical="center" indent="1"/>
    </xf>
    <xf numFmtId="4" fontId="47" fillId="0" borderId="17" xfId="22" applyNumberFormat="1" applyFont="1" applyFill="1" applyBorder="1" applyAlignment="1">
      <alignment horizontal="right" vertical="center" wrapText="1" indent="1"/>
      <protection/>
    </xf>
    <xf numFmtId="3" fontId="47" fillId="0" borderId="17" xfId="22" applyNumberFormat="1" applyFont="1" applyFill="1" applyBorder="1" applyAlignment="1">
      <alignment horizontal="right" vertical="center" wrapText="1" indent="1"/>
      <protection/>
    </xf>
    <xf numFmtId="10" fontId="22" fillId="0" borderId="10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14" fontId="11" fillId="0" borderId="36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0" fontId="22" fillId="0" borderId="38" xfId="23" applyNumberFormat="1" applyFont="1" applyFill="1" applyBorder="1" applyAlignment="1">
      <alignment horizontal="right" vertical="center" wrapText="1" indent="1"/>
      <protection/>
    </xf>
    <xf numFmtId="0" fontId="11" fillId="0" borderId="27" xfId="0" applyFont="1" applyBorder="1" applyAlignment="1">
      <alignment horizontal="center" vertical="center"/>
    </xf>
    <xf numFmtId="14" fontId="22" fillId="0" borderId="39" xfId="20" applyNumberFormat="1" applyFont="1" applyFill="1" applyBorder="1" applyAlignment="1">
      <alignment horizontal="center" vertical="center" wrapText="1"/>
      <protection/>
    </xf>
    <xf numFmtId="10" fontId="22" fillId="0" borderId="39" xfId="21" applyNumberFormat="1" applyFont="1" applyFill="1" applyBorder="1" applyAlignment="1">
      <alignment horizontal="right" vertical="center" wrapText="1" indent="1"/>
      <protection/>
    </xf>
    <xf numFmtId="10" fontId="22" fillId="0" borderId="4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10" xfId="19" applyFont="1" applyFill="1" applyBorder="1" applyAlignment="1">
      <alignment vertical="center" wrapText="1"/>
      <protection/>
    </xf>
    <xf numFmtId="4" fontId="22" fillId="0" borderId="10" xfId="19" applyNumberFormat="1" applyFont="1" applyFill="1" applyBorder="1" applyAlignment="1">
      <alignment horizontal="center" vertical="center" wrapText="1"/>
      <protection/>
    </xf>
    <xf numFmtId="3" fontId="22" fillId="0" borderId="10" xfId="19" applyNumberFormat="1" applyFont="1" applyFill="1" applyBorder="1" applyAlignment="1">
      <alignment horizontal="center" vertical="center" wrapText="1"/>
      <protection/>
    </xf>
    <xf numFmtId="4" fontId="22" fillId="0" borderId="10" xfId="19" applyNumberFormat="1" applyFont="1" applyFill="1" applyBorder="1" applyAlignment="1">
      <alignment horizontal="right" vertical="center" wrapText="1" indent="1"/>
      <protection/>
    </xf>
    <xf numFmtId="3" fontId="22" fillId="0" borderId="10" xfId="19" applyNumberFormat="1" applyFont="1" applyFill="1" applyBorder="1" applyAlignment="1">
      <alignment horizontal="right" vertical="center" wrapText="1" indent="1"/>
      <protection/>
    </xf>
    <xf numFmtId="0" fontId="23" fillId="0" borderId="22" xfId="15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14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vertical="center"/>
    </xf>
    <xf numFmtId="4" fontId="12" fillId="0" borderId="25" xfId="0" applyNumberFormat="1" applyFont="1" applyFill="1" applyBorder="1" applyAlignment="1">
      <alignment horizontal="right" vertical="center" inden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right" vertical="center" indent="1"/>
    </xf>
    <xf numFmtId="0" fontId="22" fillId="0" borderId="0" xfId="20" applyFont="1" applyFill="1" applyBorder="1" applyAlignment="1">
      <alignment horizontal="left" vertical="center" wrapText="1"/>
      <protection/>
    </xf>
    <xf numFmtId="0" fontId="22" fillId="0" borderId="5" xfId="20" applyFont="1" applyFill="1" applyBorder="1" applyAlignment="1">
      <alignment horizontal="left" vertical="center" wrapText="1"/>
      <protection/>
    </xf>
    <xf numFmtId="0" fontId="20" fillId="0" borderId="5" xfId="0" applyFont="1" applyBorder="1" applyAlignment="1">
      <alignment horizontal="left" vertical="center" wrapText="1"/>
    </xf>
    <xf numFmtId="10" fontId="22" fillId="0" borderId="0" xfId="21" applyNumberFormat="1" applyFont="1" applyFill="1" applyBorder="1" applyAlignment="1">
      <alignment vertical="center" wrapText="1"/>
      <protection/>
    </xf>
    <xf numFmtId="10" fontId="22" fillId="0" borderId="10" xfId="21" applyNumberFormat="1" applyFont="1" applyFill="1" applyBorder="1" applyAlignment="1">
      <alignment vertical="center" wrapText="1"/>
      <protection/>
    </xf>
    <xf numFmtId="10" fontId="20" fillId="0" borderId="10" xfId="0" applyNumberFormat="1" applyFont="1" applyBorder="1" applyAlignment="1">
      <alignment vertical="center" wrapText="1"/>
    </xf>
    <xf numFmtId="10" fontId="22" fillId="0" borderId="22" xfId="21" applyNumberFormat="1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vertical="center" wrapText="1"/>
      <protection/>
    </xf>
    <xf numFmtId="10" fontId="11" fillId="0" borderId="0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 shrinkToFit="1"/>
    </xf>
    <xf numFmtId="0" fontId="11" fillId="0" borderId="12" xfId="0" applyFont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13" xfId="0" applyNumberFormat="1" applyFont="1" applyBorder="1" applyAlignment="1">
      <alignment vertical="center"/>
    </xf>
    <xf numFmtId="10" fontId="22" fillId="0" borderId="0" xfId="21" applyNumberFormat="1" applyFont="1" applyFill="1" applyBorder="1" applyAlignment="1">
      <alignment horizontal="right" vertical="center" wrapText="1" indent="1"/>
      <protection/>
    </xf>
    <xf numFmtId="10" fontId="11" fillId="0" borderId="10" xfId="0" applyNumberFormat="1" applyFont="1" applyBorder="1" applyAlignment="1">
      <alignment horizontal="right" vertical="center" indent="1"/>
    </xf>
    <xf numFmtId="4" fontId="11" fillId="0" borderId="14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47" fillId="0" borderId="26" xfId="22" applyFont="1" applyFill="1" applyBorder="1" applyAlignment="1">
      <alignment horizontal="center" vertical="center" wrapText="1"/>
      <protection/>
    </xf>
    <xf numFmtId="0" fontId="47" fillId="0" borderId="46" xfId="22" applyFont="1" applyFill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48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червні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05"/>
          <c:w val="0.9937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9903821"/>
        <c:axId val="2263478"/>
      </c:barChart>
      <c:catAx>
        <c:axId val="599038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263478"/>
        <c:crosses val="autoZero"/>
        <c:auto val="1"/>
        <c:lblOffset val="0"/>
        <c:noMultiLvlLbl val="0"/>
      </c:catAx>
      <c:valAx>
        <c:axId val="2263478"/>
        <c:scaling>
          <c:orientation val="minMax"/>
          <c:max val="0.02"/>
        </c:scaling>
        <c:axPos val="l"/>
        <c:delete val="0"/>
        <c:numFmt formatCode="0%" sourceLinked="0"/>
        <c:majorTickMark val="out"/>
        <c:minorTickMark val="none"/>
        <c:tickLblPos val="nextTo"/>
        <c:crossAx val="59903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625"/>
          <c:w val="0.643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 
у червні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1"/>
          <c:h val="0.7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20371303"/>
        <c:axId val="49124000"/>
      </c:barChart>
      <c:catAx>
        <c:axId val="20371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24000"/>
        <c:crosses val="autoZero"/>
        <c:auto val="0"/>
        <c:lblOffset val="100"/>
        <c:tickLblSkip val="1"/>
        <c:noMultiLvlLbl val="0"/>
      </c:catAx>
      <c:valAx>
        <c:axId val="49124000"/>
        <c:scaling>
          <c:orientation val="minMax"/>
          <c:max val="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71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5"/>
          <c:y val="0.886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945"/>
          <c:y val="0.2655"/>
          <c:w val="0.45725"/>
          <c:h val="0.424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В_ВЧА!$C$46:$C$56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В_ВЧА!$D$46:$D$56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"/>
          <c:w val="0.977"/>
          <c:h val="0.6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ВЧА'!$C$79:$C$88</c:f>
              <c:numCache/>
            </c:numRef>
          </c:val>
        </c:ser>
        <c:ser>
          <c:idx val="0"/>
          <c:order val="1"/>
          <c:tx>
            <c:strRef>
              <c:f>'В_динаміка ВЧА'!$E$78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ВЧА'!$E$79:$E$88</c:f>
              <c:numCache/>
            </c:numRef>
          </c:val>
        </c:ser>
        <c:overlap val="-30"/>
        <c:axId val="39462817"/>
        <c:axId val="19621034"/>
      </c:barChart>
      <c:lineChart>
        <c:grouping val="standard"/>
        <c:varyColors val="0"/>
        <c:ser>
          <c:idx val="2"/>
          <c:order val="2"/>
          <c:tx>
            <c:strRef>
              <c:f>'В_динаміка ВЧА'!$D$78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ВЧА'!$D$79:$D$88</c:f>
              <c:numCache/>
            </c:numRef>
          </c:val>
          <c:smooth val="0"/>
        </c:ser>
        <c:axId val="42371579"/>
        <c:axId val="45799892"/>
      </c:lineChart>
      <c:catAx>
        <c:axId val="394628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19621034"/>
        <c:crosses val="autoZero"/>
        <c:auto val="0"/>
        <c:lblOffset val="40"/>
        <c:noMultiLvlLbl val="0"/>
      </c:catAx>
      <c:valAx>
        <c:axId val="1962103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39462817"/>
        <c:crossesAt val="1"/>
        <c:crossBetween val="between"/>
        <c:dispUnits/>
      </c:valAx>
      <c:catAx>
        <c:axId val="42371579"/>
        <c:scaling>
          <c:orientation val="minMax"/>
        </c:scaling>
        <c:axPos val="b"/>
        <c:delete val="1"/>
        <c:majorTickMark val="in"/>
        <c:minorTickMark val="none"/>
        <c:tickLblPos val="nextTo"/>
        <c:crossAx val="45799892"/>
        <c:crosses val="autoZero"/>
        <c:auto val="0"/>
        <c:lblOffset val="100"/>
        <c:noMultiLvlLbl val="0"/>
      </c:catAx>
      <c:valAx>
        <c:axId val="45799892"/>
        <c:scaling>
          <c:orientation val="minMax"/>
          <c:max val="0.2"/>
          <c:min val="-0.3"/>
        </c:scaling>
        <c:axPos val="l"/>
        <c:delete val="0"/>
        <c:numFmt formatCode="0%" sourceLinked="0"/>
        <c:majorTickMark val="in"/>
        <c:minorTickMark val="none"/>
        <c:tickLblPos val="nextTo"/>
        <c:crossAx val="423715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75"/>
          <c:y val="0.9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'В_діаграма(дох)'!$A$5:$A$48</c:f>
              <c:strCache/>
            </c:strRef>
          </c:cat>
          <c:val>
            <c:numRef>
              <c:f>'В_діаграма(дох)'!$B$5:$B$48</c:f>
              <c:numCache/>
            </c:numRef>
          </c:val>
        </c:ser>
        <c:gapWidth val="60"/>
        <c:axId val="9545845"/>
        <c:axId val="18803742"/>
      </c:barChart>
      <c:catAx>
        <c:axId val="954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3742"/>
        <c:crosses val="autoZero"/>
        <c:auto val="0"/>
        <c:lblOffset val="0"/>
        <c:tickLblSkip val="1"/>
        <c:noMultiLvlLbl val="0"/>
      </c:catAx>
      <c:valAx>
        <c:axId val="18803742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45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1"/>
          <c:h val="0.7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ВЧА'!$B$50:$B$57</c:f>
              <c:strCache/>
            </c:strRef>
          </c:cat>
          <c:val>
            <c:numRef>
              <c:f>'І_динаміка ВЧА'!$C$50:$C$57</c:f>
              <c:numCache/>
            </c:numRef>
          </c:val>
        </c:ser>
        <c:ser>
          <c:idx val="0"/>
          <c:order val="1"/>
          <c:tx>
            <c:strRef>
              <c:f>'І_динаміка ВЧА'!$E$49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ВЧА'!$B$50:$B$57</c:f>
              <c:strCache/>
            </c:strRef>
          </c:cat>
          <c:val>
            <c:numRef>
              <c:f>'І_динаміка ВЧА'!$E$50:$E$57</c:f>
              <c:numCache/>
            </c:numRef>
          </c:val>
        </c:ser>
        <c:overlap val="-20"/>
        <c:axId val="35015951"/>
        <c:axId val="46708104"/>
      </c:barChart>
      <c:lineChart>
        <c:grouping val="standard"/>
        <c:varyColors val="0"/>
        <c:ser>
          <c:idx val="2"/>
          <c:order val="2"/>
          <c:tx>
            <c:strRef>
              <c:f>'І_динаміка ВЧА'!$D$49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ВЧА'!$D$50:$D$57</c:f>
              <c:numCache/>
            </c:numRef>
          </c:val>
          <c:smooth val="0"/>
        </c:ser>
        <c:axId val="17719753"/>
        <c:axId val="25260050"/>
      </c:lineChart>
      <c:catAx>
        <c:axId val="350159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6708104"/>
        <c:crosses val="autoZero"/>
        <c:auto val="0"/>
        <c:lblOffset val="100"/>
        <c:noMultiLvlLbl val="0"/>
      </c:catAx>
      <c:valAx>
        <c:axId val="4670810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015951"/>
        <c:crossesAt val="1"/>
        <c:crossBetween val="between"/>
        <c:dispUnits/>
      </c:valAx>
      <c:catAx>
        <c:axId val="17719753"/>
        <c:scaling>
          <c:orientation val="minMax"/>
        </c:scaling>
        <c:axPos val="b"/>
        <c:delete val="1"/>
        <c:majorTickMark val="in"/>
        <c:minorTickMark val="none"/>
        <c:tickLblPos val="nextTo"/>
        <c:crossAx val="25260050"/>
        <c:crosses val="autoZero"/>
        <c:auto val="0"/>
        <c:lblOffset val="100"/>
        <c:noMultiLvlLbl val="0"/>
      </c:catAx>
      <c:valAx>
        <c:axId val="2526005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7197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05"/>
          <c:y val="0.91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5075"/>
          <c:w val="0.989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26013859"/>
        <c:axId val="32798140"/>
      </c:barChart>
      <c:catAx>
        <c:axId val="2601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8140"/>
        <c:crosses val="autoZero"/>
        <c:auto val="0"/>
        <c:lblOffset val="100"/>
        <c:tickLblSkip val="1"/>
        <c:noMultiLvlLbl val="0"/>
      </c:catAx>
      <c:valAx>
        <c:axId val="32798140"/>
        <c:scaling>
          <c:orientation val="minMax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3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1"/>
          <c:h val="0.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ВЧА'!$C$50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ВЧА'!$B$51:$B$66</c:f>
              <c:strCache/>
            </c:strRef>
          </c:cat>
          <c:val>
            <c:numRef>
              <c:f>'3_динаміка ВЧА'!$C$51:$C$66</c:f>
              <c:numCache/>
            </c:numRef>
          </c:val>
        </c:ser>
        <c:ser>
          <c:idx val="0"/>
          <c:order val="1"/>
          <c:tx>
            <c:strRef>
              <c:f>'3_динаміка ВЧА'!$E$50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ВЧА'!$B$51:$B$66</c:f>
              <c:strCache/>
            </c:strRef>
          </c:cat>
          <c:val>
            <c:numRef>
              <c:f>'3_динаміка ВЧА'!$E$51:$E$66</c:f>
              <c:numCache/>
            </c:numRef>
          </c:val>
        </c:ser>
        <c:overlap val="-20"/>
        <c:axId val="26747805"/>
        <c:axId val="39403654"/>
      </c:barChart>
      <c:lineChart>
        <c:grouping val="standard"/>
        <c:varyColors val="0"/>
        <c:ser>
          <c:idx val="2"/>
          <c:order val="2"/>
          <c:tx>
            <c:strRef>
              <c:f>'3_динаміка ВЧА'!$D$50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ВЧА'!$D$51:$D$66</c:f>
              <c:numCache/>
            </c:numRef>
          </c:val>
          <c:smooth val="0"/>
        </c:ser>
        <c:axId val="19088567"/>
        <c:axId val="37579376"/>
      </c:lineChart>
      <c:catAx>
        <c:axId val="267478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403654"/>
        <c:crosses val="autoZero"/>
        <c:auto val="0"/>
        <c:lblOffset val="100"/>
        <c:noMultiLvlLbl val="0"/>
      </c:catAx>
      <c:valAx>
        <c:axId val="3940365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747805"/>
        <c:crossesAt val="1"/>
        <c:crossBetween val="between"/>
        <c:dispUnits/>
      </c:valAx>
      <c:catAx>
        <c:axId val="19088567"/>
        <c:scaling>
          <c:orientation val="minMax"/>
        </c:scaling>
        <c:axPos val="b"/>
        <c:delete val="1"/>
        <c:majorTickMark val="in"/>
        <c:minorTickMark val="none"/>
        <c:tickLblPos val="nextTo"/>
        <c:crossAx val="37579376"/>
        <c:crosses val="autoZero"/>
        <c:auto val="0"/>
        <c:lblOffset val="100"/>
        <c:noMultiLvlLbl val="0"/>
      </c:catAx>
      <c:valAx>
        <c:axId val="37579376"/>
        <c:scaling>
          <c:orientation val="minMax"/>
          <c:max val="1"/>
          <c:min val="-0.4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0885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1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'З_діаграма(дох)'!$A$2:$A$24</c:f>
              <c:strCache/>
            </c:strRef>
          </c:cat>
          <c:val>
            <c:numRef>
              <c:f>'З_діаграма(дох)'!$B$2:$B$24</c:f>
              <c:numCache/>
            </c:numRef>
          </c:val>
        </c:ser>
        <c:gapWidth val="60"/>
        <c:axId val="2670065"/>
        <c:axId val="24030586"/>
      </c:barChart>
      <c:catAx>
        <c:axId val="2670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30586"/>
        <c:crosses val="autoZero"/>
        <c:auto val="0"/>
        <c:lblOffset val="100"/>
        <c:tickLblSkip val="1"/>
        <c:noMultiLvlLbl val="0"/>
      </c:catAx>
      <c:valAx>
        <c:axId val="24030586"/>
        <c:scaling>
          <c:orientation val="minMax"/>
          <c:max val="0.08"/>
          <c:min val="-0.2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811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191250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56</xdr:row>
      <xdr:rowOff>95250</xdr:rowOff>
    </xdr:from>
    <xdr:to>
      <xdr:col>4</xdr:col>
      <xdr:colOff>609600</xdr:colOff>
      <xdr:row>80</xdr:row>
      <xdr:rowOff>95250</xdr:rowOff>
    </xdr:to>
    <xdr:graphicFrame>
      <xdr:nvGraphicFramePr>
        <xdr:cNvPr id="1" name="Chart 2"/>
        <xdr:cNvGraphicFramePr/>
      </xdr:nvGraphicFramePr>
      <xdr:xfrm>
        <a:off x="304800" y="104775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104775</xdr:rowOff>
    </xdr:from>
    <xdr:to>
      <xdr:col>12</xdr:col>
      <xdr:colOff>390525</xdr:colOff>
      <xdr:row>75</xdr:row>
      <xdr:rowOff>171450</xdr:rowOff>
    </xdr:to>
    <xdr:graphicFrame>
      <xdr:nvGraphicFramePr>
        <xdr:cNvPr id="1" name="Chart 7"/>
        <xdr:cNvGraphicFramePr/>
      </xdr:nvGraphicFramePr>
      <xdr:xfrm>
        <a:off x="47625" y="8534400"/>
        <a:ext cx="182594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19050</xdr:rowOff>
    </xdr:from>
    <xdr:to>
      <xdr:col>12</xdr:col>
      <xdr:colOff>657225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4305300" y="942975"/>
        <a:ext cx="6810375" cy="913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7</xdr:col>
      <xdr:colOff>552450</xdr:colOff>
      <xdr:row>38</xdr:row>
      <xdr:rowOff>104775</xdr:rowOff>
    </xdr:to>
    <xdr:graphicFrame>
      <xdr:nvGraphicFramePr>
        <xdr:cNvPr id="1" name="Chart 8"/>
        <xdr:cNvGraphicFramePr/>
      </xdr:nvGraphicFramePr>
      <xdr:xfrm>
        <a:off x="85725" y="3019425"/>
        <a:ext cx="14077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314825" y="228600"/>
        <a:ext cx="68008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9525</xdr:rowOff>
    </xdr:from>
    <xdr:to>
      <xdr:col>6</xdr:col>
      <xdr:colOff>1866900</xdr:colOff>
      <xdr:row>47</xdr:row>
      <xdr:rowOff>66675</xdr:rowOff>
    </xdr:to>
    <xdr:graphicFrame>
      <xdr:nvGraphicFramePr>
        <xdr:cNvPr id="1" name="Chart 8"/>
        <xdr:cNvGraphicFramePr/>
      </xdr:nvGraphicFramePr>
      <xdr:xfrm>
        <a:off x="323850" y="4638675"/>
        <a:ext cx="132588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295775" y="200025"/>
        <a:ext cx="68199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univer.ua/" TargetMode="External" /><Relationship Id="rId6" Type="http://schemas.openxmlformats.org/officeDocument/2006/relationships/hyperlink" Target="http://www.otpcapital.com.ua/" TargetMode="External" /><Relationship Id="rId7" Type="http://schemas.openxmlformats.org/officeDocument/2006/relationships/hyperlink" Target="http://www.itt-group.com/" TargetMode="External" /><Relationship Id="rId8" Type="http://schemas.openxmlformats.org/officeDocument/2006/relationships/hyperlink" Target="http://raam.com.ua/" TargetMode="External" /><Relationship Id="rId9" Type="http://schemas.openxmlformats.org/officeDocument/2006/relationships/hyperlink" Target="http://www.art-capital.com.ua/" TargetMode="External" /><Relationship Id="rId10" Type="http://schemas.openxmlformats.org/officeDocument/2006/relationships/hyperlink" Target="http://www.am-magister.com/" TargetMode="External" /><Relationship Id="rId11" Type="http://schemas.openxmlformats.org/officeDocument/2006/relationships/hyperlink" Target="http://pioglobal.ua/" TargetMode="External" /><Relationship Id="rId12" Type="http://schemas.openxmlformats.org/officeDocument/2006/relationships/hyperlink" Target="http://www.am-magister.com/" TargetMode="External" /><Relationship Id="rId13" Type="http://schemas.openxmlformats.org/officeDocument/2006/relationships/hyperlink" Target="http://www.kinto.com/" TargetMode="External" /><Relationship Id="rId14" Type="http://schemas.openxmlformats.org/officeDocument/2006/relationships/hyperlink" Target="http://www.kinto.com/" TargetMode="External" /><Relationship Id="rId15" Type="http://schemas.openxmlformats.org/officeDocument/2006/relationships/hyperlink" Target="http://www.kinto.com/" TargetMode="External" /><Relationship Id="rId1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O8" sqref="O8"/>
    </sheetView>
  </sheetViews>
  <sheetFormatPr defaultColWidth="9.00390625" defaultRowHeight="12.75"/>
  <cols>
    <col min="1" max="1" width="30.75390625" style="3" customWidth="1"/>
    <col min="2" max="6" width="16.75390625" style="0" customWidth="1"/>
  </cols>
  <sheetData>
    <row r="1" spans="1:6" ht="16.5" thickBot="1">
      <c r="A1" s="84" t="s">
        <v>187</v>
      </c>
      <c r="B1" s="84"/>
      <c r="C1" s="84"/>
      <c r="D1" s="85"/>
      <c r="E1" s="85"/>
      <c r="F1" s="85"/>
    </row>
    <row r="2" spans="1:9" ht="15.75" thickBot="1">
      <c r="A2" s="28" t="s">
        <v>94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"/>
      <c r="I2" s="1"/>
    </row>
    <row r="3" spans="1:12" ht="14.25">
      <c r="A3" s="100" t="s">
        <v>192</v>
      </c>
      <c r="B3" s="101">
        <v>-0.2370794180054563</v>
      </c>
      <c r="C3" s="101">
        <v>-0.26135340280457997</v>
      </c>
      <c r="D3" s="101">
        <v>-0.08161932350095372</v>
      </c>
      <c r="E3" s="101">
        <v>-0.0893</v>
      </c>
      <c r="F3" s="101">
        <v>-0.105</v>
      </c>
      <c r="G3" s="67"/>
      <c r="H3" s="67"/>
      <c r="I3" s="2"/>
      <c r="J3" s="2"/>
      <c r="K3" s="2"/>
      <c r="L3" s="2"/>
    </row>
    <row r="4" spans="1:12" ht="14.25">
      <c r="A4" s="100" t="s">
        <v>201</v>
      </c>
      <c r="B4" s="101">
        <v>-0.10029798857710448</v>
      </c>
      <c r="C4" s="101">
        <v>-0.06431729997000402</v>
      </c>
      <c r="D4" s="101">
        <v>-0.018128281138417236</v>
      </c>
      <c r="E4" s="101">
        <v>-0.015657094220168782</v>
      </c>
      <c r="F4" s="101">
        <v>-0.0363</v>
      </c>
      <c r="G4" s="67"/>
      <c r="H4" s="67"/>
      <c r="I4" s="2"/>
      <c r="J4" s="2"/>
      <c r="K4" s="2"/>
      <c r="L4" s="2"/>
    </row>
    <row r="5" spans="1:12" ht="15" thickBot="1">
      <c r="A5" s="89" t="s">
        <v>171</v>
      </c>
      <c r="B5" s="91">
        <v>-0.3220627584529311</v>
      </c>
      <c r="C5" s="91">
        <v>-0.3371582114924564</v>
      </c>
      <c r="D5" s="91">
        <v>-0.10186287314115719</v>
      </c>
      <c r="E5" s="91">
        <v>-0.09738512045859948</v>
      </c>
      <c r="F5" s="91">
        <v>-0.11079568474402846</v>
      </c>
      <c r="G5" s="67"/>
      <c r="H5" s="67"/>
      <c r="I5" s="2"/>
      <c r="J5" s="2"/>
      <c r="K5" s="2"/>
      <c r="L5" s="2"/>
    </row>
    <row r="6" spans="1:14" ht="14.25">
      <c r="A6" s="82"/>
      <c r="B6" s="81"/>
      <c r="C6" s="81"/>
      <c r="D6" s="83"/>
      <c r="E6" s="83"/>
      <c r="F6" s="83"/>
      <c r="G6" s="10"/>
      <c r="J6" s="2"/>
      <c r="K6" s="2"/>
      <c r="L6" s="2"/>
      <c r="M6" s="2"/>
      <c r="N6" s="2"/>
    </row>
    <row r="7" spans="1:14" ht="14.25">
      <c r="A7" s="82"/>
      <c r="B7" s="83"/>
      <c r="C7" s="83"/>
      <c r="D7" s="83"/>
      <c r="E7" s="83"/>
      <c r="F7" s="83"/>
      <c r="J7" s="4"/>
      <c r="K7" s="4"/>
      <c r="L7" s="4"/>
      <c r="M7" s="4"/>
      <c r="N7" s="4"/>
    </row>
    <row r="8" spans="1:6" ht="14.25">
      <c r="A8" s="82"/>
      <c r="B8" s="83"/>
      <c r="C8" s="83"/>
      <c r="D8" s="83"/>
      <c r="E8" s="83"/>
      <c r="F8" s="83"/>
    </row>
    <row r="9" spans="1:6" ht="14.25">
      <c r="A9" s="82"/>
      <c r="B9" s="83"/>
      <c r="C9" s="83"/>
      <c r="D9" s="83"/>
      <c r="E9" s="83"/>
      <c r="F9" s="83"/>
    </row>
    <row r="10" spans="1:14" ht="14.25">
      <c r="A10" s="82"/>
      <c r="B10" s="83"/>
      <c r="C10" s="83"/>
      <c r="D10" s="83"/>
      <c r="E10" s="83"/>
      <c r="F10" s="83"/>
      <c r="N10" s="10"/>
    </row>
    <row r="11" spans="1:6" ht="14.25">
      <c r="A11" s="82"/>
      <c r="B11" s="83"/>
      <c r="C11" s="83"/>
      <c r="D11" s="83"/>
      <c r="E11" s="83"/>
      <c r="F11" s="83"/>
    </row>
    <row r="12" spans="1:6" ht="14.25">
      <c r="A12" s="82"/>
      <c r="B12" s="83"/>
      <c r="C12" s="83"/>
      <c r="D12" s="83"/>
      <c r="E12" s="83"/>
      <c r="F12" s="83"/>
    </row>
    <row r="13" spans="1:6" ht="14.25">
      <c r="A13" s="82"/>
      <c r="B13" s="83"/>
      <c r="C13" s="83"/>
      <c r="D13" s="83"/>
      <c r="E13" s="83"/>
      <c r="F13" s="83"/>
    </row>
    <row r="14" spans="1:6" ht="14.25">
      <c r="A14" s="82"/>
      <c r="B14" s="83"/>
      <c r="C14" s="83"/>
      <c r="D14" s="83"/>
      <c r="E14" s="83"/>
      <c r="F14" s="83"/>
    </row>
    <row r="15" spans="1:6" ht="14.25">
      <c r="A15" s="82"/>
      <c r="B15" s="83"/>
      <c r="C15" s="83"/>
      <c r="D15" s="83"/>
      <c r="E15" s="83"/>
      <c r="F15" s="83"/>
    </row>
    <row r="16" spans="1:6" ht="14.25">
      <c r="A16" s="82"/>
      <c r="B16" s="83"/>
      <c r="C16" s="83"/>
      <c r="D16" s="83"/>
      <c r="E16" s="83"/>
      <c r="F16" s="83"/>
    </row>
    <row r="17" spans="1:6" ht="14.25">
      <c r="A17" s="82"/>
      <c r="B17" s="83"/>
      <c r="C17" s="83"/>
      <c r="D17" s="83"/>
      <c r="E17" s="83"/>
      <c r="F17" s="83"/>
    </row>
    <row r="18" spans="1:6" ht="14.25">
      <c r="A18" s="82"/>
      <c r="B18" s="83"/>
      <c r="C18" s="83"/>
      <c r="D18" s="83"/>
      <c r="E18" s="83"/>
      <c r="F18" s="83"/>
    </row>
    <row r="19" spans="1:6" ht="14.25">
      <c r="A19" s="82"/>
      <c r="B19" s="83"/>
      <c r="C19" s="83"/>
      <c r="D19" s="83"/>
      <c r="E19" s="83"/>
      <c r="F19" s="83"/>
    </row>
    <row r="20" spans="1:6" ht="14.25">
      <c r="A20" s="82"/>
      <c r="B20" s="83"/>
      <c r="C20" s="83"/>
      <c r="D20" s="83"/>
      <c r="E20" s="83"/>
      <c r="F20" s="83"/>
    </row>
    <row r="21" spans="1:6" ht="15" thickBot="1">
      <c r="A21" s="82"/>
      <c r="B21" s="83"/>
      <c r="C21" s="83"/>
      <c r="D21" s="83"/>
      <c r="E21" s="83"/>
      <c r="F21" s="83"/>
    </row>
    <row r="22" spans="1:6" ht="30.75" thickBot="1">
      <c r="A22" s="28" t="s">
        <v>139</v>
      </c>
      <c r="B22" s="18" t="s">
        <v>172</v>
      </c>
      <c r="C22" s="18" t="s">
        <v>117</v>
      </c>
      <c r="D22" s="88"/>
      <c r="E22" s="83"/>
      <c r="F22" s="83"/>
    </row>
    <row r="23" spans="1:6" ht="14.25">
      <c r="A23" s="31" t="s">
        <v>90</v>
      </c>
      <c r="B23" s="32">
        <v>-0.22054367397127927</v>
      </c>
      <c r="C23" s="74">
        <v>-0.022693885821386872</v>
      </c>
      <c r="D23" s="88"/>
      <c r="E23" s="83"/>
      <c r="F23" s="83"/>
    </row>
    <row r="24" spans="1:6" ht="14.25">
      <c r="A24" s="31" t="s">
        <v>8</v>
      </c>
      <c r="B24" s="32">
        <v>-0.11684201494154078</v>
      </c>
      <c r="C24" s="74">
        <v>0.054629960633359786</v>
      </c>
      <c r="D24" s="88"/>
      <c r="E24" s="83"/>
      <c r="F24" s="83"/>
    </row>
    <row r="25" spans="1:6" ht="14.25">
      <c r="A25" s="31" t="s">
        <v>126</v>
      </c>
      <c r="B25" s="32">
        <v>-0.11378350865286735</v>
      </c>
      <c r="C25" s="74">
        <v>0.0003316366992054398</v>
      </c>
      <c r="D25" s="88"/>
      <c r="E25" s="83"/>
      <c r="F25" s="83"/>
    </row>
    <row r="26" spans="1:6" ht="14.25">
      <c r="A26" s="31" t="s">
        <v>9</v>
      </c>
      <c r="B26" s="32">
        <v>-0.10273829442415572</v>
      </c>
      <c r="C26" s="74">
        <v>0.06521669712075795</v>
      </c>
      <c r="D26" s="88"/>
      <c r="E26" s="83"/>
      <c r="F26" s="83"/>
    </row>
    <row r="27" spans="1:6" ht="14.25">
      <c r="A27" s="31" t="s">
        <v>0</v>
      </c>
      <c r="B27" s="32">
        <v>-0.10029798857710448</v>
      </c>
      <c r="C27" s="74">
        <v>-0.3220627584529311</v>
      </c>
      <c r="D27" s="88"/>
      <c r="E27" s="83"/>
      <c r="F27" s="83"/>
    </row>
    <row r="28" spans="1:6" ht="14.25">
      <c r="A28" s="31" t="s">
        <v>10</v>
      </c>
      <c r="B28" s="32">
        <v>-0.07347966851989063</v>
      </c>
      <c r="C28" s="74">
        <v>0.08780930260157493</v>
      </c>
      <c r="D28" s="88"/>
      <c r="E28" s="83"/>
      <c r="F28" s="83"/>
    </row>
    <row r="29" spans="1:6" ht="14.25">
      <c r="A29" s="31" t="s">
        <v>7</v>
      </c>
      <c r="B29" s="32">
        <v>-0.07266224916256814</v>
      </c>
      <c r="C29" s="74">
        <v>-0.000202789522421698</v>
      </c>
      <c r="D29" s="88"/>
      <c r="E29" s="83"/>
      <c r="F29" s="83"/>
    </row>
    <row r="30" spans="1:6" ht="14.25">
      <c r="A30" s="31" t="s">
        <v>1</v>
      </c>
      <c r="B30" s="32">
        <v>-0.06431729997000402</v>
      </c>
      <c r="C30" s="74">
        <v>-0.3371582114924564</v>
      </c>
      <c r="D30" s="88"/>
      <c r="E30" s="83"/>
      <c r="F30" s="83"/>
    </row>
    <row r="31" spans="1:6" ht="14.25">
      <c r="A31" s="31" t="s">
        <v>12</v>
      </c>
      <c r="B31" s="32">
        <v>-0.06265067135938662</v>
      </c>
      <c r="C31" s="74">
        <v>0.0831424936386771</v>
      </c>
      <c r="D31" s="88"/>
      <c r="E31" s="83"/>
      <c r="F31" s="83"/>
    </row>
    <row r="32" spans="1:6" ht="14.25">
      <c r="A32" s="31" t="s">
        <v>11</v>
      </c>
      <c r="B32" s="32">
        <v>-0.062070755727229976</v>
      </c>
      <c r="C32" s="74">
        <v>0.054227685397084224</v>
      </c>
      <c r="D32" s="88"/>
      <c r="E32" s="83"/>
      <c r="F32" s="83"/>
    </row>
    <row r="33" spans="1:6" ht="14.25">
      <c r="A33" s="31" t="s">
        <v>6</v>
      </c>
      <c r="B33" s="32">
        <v>-0.06174987549800803</v>
      </c>
      <c r="C33" s="74">
        <v>0.0116589288596467</v>
      </c>
      <c r="D33" s="88"/>
      <c r="E33" s="83"/>
      <c r="F33" s="83"/>
    </row>
    <row r="34" spans="1:6" ht="29.25" thickBot="1">
      <c r="A34" s="89" t="s">
        <v>5</v>
      </c>
      <c r="B34" s="90">
        <v>-0.009456166121386222</v>
      </c>
      <c r="C34" s="91">
        <v>0.011825844995498658</v>
      </c>
      <c r="D34" s="88"/>
      <c r="E34" s="83"/>
      <c r="F34" s="83"/>
    </row>
    <row r="35" spans="1:6" ht="14.25">
      <c r="A35" s="82"/>
      <c r="B35" s="83"/>
      <c r="C35" s="83"/>
      <c r="D35" s="88"/>
      <c r="E35" s="83"/>
      <c r="F35" s="83"/>
    </row>
    <row r="36" spans="1:6" ht="14.25">
      <c r="A36" s="82"/>
      <c r="B36" s="83"/>
      <c r="C36" s="83"/>
      <c r="D36" s="88"/>
      <c r="E36" s="83"/>
      <c r="F36" s="83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1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.75390625" style="35" customWidth="1"/>
    <col min="2" max="2" width="45.25390625" style="33" bestFit="1" customWidth="1"/>
    <col min="3" max="4" width="12.75390625" style="35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3" bestFit="1" customWidth="1"/>
    <col min="10" max="10" width="34.75390625" style="33" customWidth="1"/>
    <col min="11" max="11" width="35.875" style="33" customWidth="1"/>
    <col min="12" max="16384" width="9.125" style="33" customWidth="1"/>
  </cols>
  <sheetData>
    <row r="1" spans="1:10" ht="16.5" thickBot="1">
      <c r="A1" s="164" t="s">
        <v>217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30.75" thickBot="1">
      <c r="A2" s="15" t="s">
        <v>67</v>
      </c>
      <c r="B2" s="53" t="s">
        <v>39</v>
      </c>
      <c r="C2" s="18" t="s">
        <v>53</v>
      </c>
      <c r="D2" s="18" t="s">
        <v>54</v>
      </c>
      <c r="E2" s="17" t="s">
        <v>68</v>
      </c>
      <c r="F2" s="17" t="s">
        <v>106</v>
      </c>
      <c r="G2" s="17" t="s">
        <v>107</v>
      </c>
      <c r="H2" s="18" t="s">
        <v>108</v>
      </c>
      <c r="I2" s="18" t="s">
        <v>16</v>
      </c>
      <c r="J2" s="18" t="s">
        <v>17</v>
      </c>
    </row>
    <row r="3" spans="1:11" ht="14.25">
      <c r="A3" s="21">
        <v>1</v>
      </c>
      <c r="B3" s="127" t="s">
        <v>207</v>
      </c>
      <c r="C3" s="128" t="s">
        <v>55</v>
      </c>
      <c r="D3" s="129" t="s">
        <v>56</v>
      </c>
      <c r="E3" s="130">
        <v>58610039.14</v>
      </c>
      <c r="F3" s="131">
        <v>20664</v>
      </c>
      <c r="G3" s="130">
        <v>2836.3356145954317</v>
      </c>
      <c r="H3" s="60">
        <v>10000</v>
      </c>
      <c r="I3" s="127" t="s">
        <v>188</v>
      </c>
      <c r="J3" s="132" t="s">
        <v>128</v>
      </c>
      <c r="K3" s="54"/>
    </row>
    <row r="4" spans="1:11" ht="14.25">
      <c r="A4" s="21">
        <v>2</v>
      </c>
      <c r="B4" s="127" t="s">
        <v>208</v>
      </c>
      <c r="C4" s="128" t="s">
        <v>59</v>
      </c>
      <c r="D4" s="129" t="s">
        <v>60</v>
      </c>
      <c r="E4" s="130">
        <v>8250581.165</v>
      </c>
      <c r="F4" s="131">
        <v>42924</v>
      </c>
      <c r="G4" s="130">
        <v>192.21370713353835</v>
      </c>
      <c r="H4" s="60">
        <v>1000</v>
      </c>
      <c r="I4" s="127" t="s">
        <v>57</v>
      </c>
      <c r="J4" s="132" t="s">
        <v>58</v>
      </c>
      <c r="K4" s="55"/>
    </row>
    <row r="5" spans="1:11" ht="14.25" customHeight="1">
      <c r="A5" s="21">
        <v>3</v>
      </c>
      <c r="B5" s="127" t="s">
        <v>63</v>
      </c>
      <c r="C5" s="128" t="s">
        <v>55</v>
      </c>
      <c r="D5" s="129" t="s">
        <v>56</v>
      </c>
      <c r="E5" s="130">
        <v>6488576.8648</v>
      </c>
      <c r="F5" s="131">
        <v>41208</v>
      </c>
      <c r="G5" s="130">
        <v>157.45915513492525</v>
      </c>
      <c r="H5" s="60">
        <v>1000</v>
      </c>
      <c r="I5" s="127" t="s">
        <v>57</v>
      </c>
      <c r="J5" s="132" t="s">
        <v>58</v>
      </c>
      <c r="K5" s="56"/>
    </row>
    <row r="6" spans="1:11" ht="14.25" customHeight="1">
      <c r="A6" s="21">
        <v>4</v>
      </c>
      <c r="B6" s="127" t="s">
        <v>160</v>
      </c>
      <c r="C6" s="128" t="s">
        <v>55</v>
      </c>
      <c r="D6" s="129" t="s">
        <v>56</v>
      </c>
      <c r="E6" s="130">
        <v>5403655.48</v>
      </c>
      <c r="F6" s="131">
        <v>409</v>
      </c>
      <c r="G6" s="130">
        <v>13211.871589242055</v>
      </c>
      <c r="H6" s="60">
        <v>5000</v>
      </c>
      <c r="I6" s="127" t="s">
        <v>35</v>
      </c>
      <c r="J6" s="132" t="s">
        <v>197</v>
      </c>
      <c r="K6" s="57"/>
    </row>
    <row r="7" spans="1:11" ht="14.25" customHeight="1">
      <c r="A7" s="21">
        <v>5</v>
      </c>
      <c r="B7" s="127" t="s">
        <v>145</v>
      </c>
      <c r="C7" s="128" t="s">
        <v>59</v>
      </c>
      <c r="D7" s="129" t="s">
        <v>56</v>
      </c>
      <c r="E7" s="130">
        <v>3478990.86</v>
      </c>
      <c r="F7" s="131">
        <v>13207</v>
      </c>
      <c r="G7" s="130">
        <v>263.4202210948739</v>
      </c>
      <c r="H7" s="60">
        <v>300</v>
      </c>
      <c r="I7" s="127" t="s">
        <v>38</v>
      </c>
      <c r="J7" s="132" t="s">
        <v>76</v>
      </c>
      <c r="K7" s="55"/>
    </row>
    <row r="8" spans="1:11" ht="14.25">
      <c r="A8" s="21">
        <v>6</v>
      </c>
      <c r="B8" s="127" t="s">
        <v>89</v>
      </c>
      <c r="C8" s="128" t="s">
        <v>59</v>
      </c>
      <c r="D8" s="129" t="s">
        <v>60</v>
      </c>
      <c r="E8" s="130">
        <v>3203375.03</v>
      </c>
      <c r="F8" s="131">
        <v>4806</v>
      </c>
      <c r="G8" s="130">
        <v>666.5366271327507</v>
      </c>
      <c r="H8" s="60">
        <v>1000</v>
      </c>
      <c r="I8" s="127" t="s">
        <v>35</v>
      </c>
      <c r="J8" s="132" t="s">
        <v>197</v>
      </c>
      <c r="K8" s="55"/>
    </row>
    <row r="9" spans="1:11" ht="14.25">
      <c r="A9" s="21">
        <v>7</v>
      </c>
      <c r="B9" s="127" t="s">
        <v>161</v>
      </c>
      <c r="C9" s="128" t="s">
        <v>55</v>
      </c>
      <c r="D9" s="129" t="s">
        <v>56</v>
      </c>
      <c r="E9" s="130">
        <v>2344359.38</v>
      </c>
      <c r="F9" s="131">
        <v>2461</v>
      </c>
      <c r="G9" s="130">
        <v>952.6043803331978</v>
      </c>
      <c r="H9" s="60">
        <v>1000</v>
      </c>
      <c r="I9" s="127" t="s">
        <v>162</v>
      </c>
      <c r="J9" s="132" t="s">
        <v>163</v>
      </c>
      <c r="K9" s="56"/>
    </row>
    <row r="10" spans="1:11" ht="14.25">
      <c r="A10" s="21">
        <v>8</v>
      </c>
      <c r="B10" s="127" t="s">
        <v>137</v>
      </c>
      <c r="C10" s="128" t="s">
        <v>59</v>
      </c>
      <c r="D10" s="129" t="s">
        <v>56</v>
      </c>
      <c r="E10" s="130">
        <v>2101094.64</v>
      </c>
      <c r="F10" s="131">
        <v>62459</v>
      </c>
      <c r="G10" s="130">
        <v>33.63958180566452</v>
      </c>
      <c r="H10" s="60">
        <v>100</v>
      </c>
      <c r="I10" s="127" t="s">
        <v>188</v>
      </c>
      <c r="J10" s="132" t="s">
        <v>128</v>
      </c>
      <c r="K10" s="57"/>
    </row>
    <row r="11" spans="1:11" ht="14.25">
      <c r="A11" s="21">
        <v>9</v>
      </c>
      <c r="B11" s="127" t="s">
        <v>64</v>
      </c>
      <c r="C11" s="128" t="s">
        <v>55</v>
      </c>
      <c r="D11" s="129" t="s">
        <v>56</v>
      </c>
      <c r="E11" s="130">
        <v>1919125.08</v>
      </c>
      <c r="F11" s="131">
        <v>2174</v>
      </c>
      <c r="G11" s="130">
        <v>882.7622263109475</v>
      </c>
      <c r="H11" s="60">
        <v>1000</v>
      </c>
      <c r="I11" s="127" t="s">
        <v>28</v>
      </c>
      <c r="J11" s="132" t="s">
        <v>65</v>
      </c>
      <c r="K11" s="57"/>
    </row>
    <row r="12" spans="1:11" ht="14.25">
      <c r="A12" s="21">
        <v>10</v>
      </c>
      <c r="B12" s="127" t="s">
        <v>209</v>
      </c>
      <c r="C12" s="128" t="s">
        <v>55</v>
      </c>
      <c r="D12" s="129" t="s">
        <v>56</v>
      </c>
      <c r="E12" s="130">
        <v>1331071.883</v>
      </c>
      <c r="F12" s="131">
        <v>1010</v>
      </c>
      <c r="G12" s="130">
        <v>1317.8929534653464</v>
      </c>
      <c r="H12" s="60">
        <v>1000</v>
      </c>
      <c r="I12" s="127" t="s">
        <v>164</v>
      </c>
      <c r="J12" s="132" t="s">
        <v>165</v>
      </c>
      <c r="K12" s="57"/>
    </row>
    <row r="13" spans="1:11" ht="14.25">
      <c r="A13" s="21">
        <v>11</v>
      </c>
      <c r="B13" s="127" t="s">
        <v>167</v>
      </c>
      <c r="C13" s="128" t="s">
        <v>55</v>
      </c>
      <c r="D13" s="129" t="s">
        <v>56</v>
      </c>
      <c r="E13" s="130">
        <v>1114655.94</v>
      </c>
      <c r="F13" s="131">
        <v>3577</v>
      </c>
      <c r="G13" s="130">
        <v>311.6175398378529</v>
      </c>
      <c r="H13" s="60">
        <v>1000</v>
      </c>
      <c r="I13" s="127" t="s">
        <v>162</v>
      </c>
      <c r="J13" s="132" t="s">
        <v>163</v>
      </c>
      <c r="K13" s="57"/>
    </row>
    <row r="14" spans="1:11" ht="14.25">
      <c r="A14" s="21">
        <v>12</v>
      </c>
      <c r="B14" s="127" t="s">
        <v>138</v>
      </c>
      <c r="C14" s="128" t="s">
        <v>59</v>
      </c>
      <c r="D14" s="129" t="s">
        <v>56</v>
      </c>
      <c r="E14" s="130">
        <v>1009544.94</v>
      </c>
      <c r="F14" s="131">
        <v>1156</v>
      </c>
      <c r="G14" s="130">
        <v>873.3087716262976</v>
      </c>
      <c r="H14" s="60">
        <v>1000</v>
      </c>
      <c r="I14" s="127" t="s">
        <v>105</v>
      </c>
      <c r="J14" s="132" t="s">
        <v>75</v>
      </c>
      <c r="K14" s="57"/>
    </row>
    <row r="15" spans="1:11" ht="14.25">
      <c r="A15" s="21">
        <v>13</v>
      </c>
      <c r="B15" s="127" t="s">
        <v>166</v>
      </c>
      <c r="C15" s="128" t="s">
        <v>55</v>
      </c>
      <c r="D15" s="129" t="s">
        <v>56</v>
      </c>
      <c r="E15" s="130">
        <v>947679.4969</v>
      </c>
      <c r="F15" s="131">
        <v>2953</v>
      </c>
      <c r="G15" s="130">
        <v>320.9209268201829</v>
      </c>
      <c r="H15" s="60">
        <v>1000</v>
      </c>
      <c r="I15" s="127" t="s">
        <v>164</v>
      </c>
      <c r="J15" s="132" t="s">
        <v>165</v>
      </c>
      <c r="K15" s="57"/>
    </row>
    <row r="16" spans="1:11" ht="14.25">
      <c r="A16" s="21">
        <v>14</v>
      </c>
      <c r="B16" s="127" t="s">
        <v>168</v>
      </c>
      <c r="C16" s="128" t="s">
        <v>59</v>
      </c>
      <c r="D16" s="129" t="s">
        <v>56</v>
      </c>
      <c r="E16" s="130">
        <v>720701.562</v>
      </c>
      <c r="F16" s="131">
        <v>1245</v>
      </c>
      <c r="G16" s="130">
        <v>578.8767566265061</v>
      </c>
      <c r="H16" s="60">
        <v>1000</v>
      </c>
      <c r="I16" s="127" t="s">
        <v>188</v>
      </c>
      <c r="J16" s="132" t="s">
        <v>128</v>
      </c>
      <c r="K16" s="54"/>
    </row>
    <row r="17" spans="1:10" s="49" customFormat="1" ht="14.25">
      <c r="A17" s="21">
        <v>15</v>
      </c>
      <c r="B17" s="127" t="s">
        <v>176</v>
      </c>
      <c r="C17" s="128" t="s">
        <v>59</v>
      </c>
      <c r="D17" s="129" t="s">
        <v>56</v>
      </c>
      <c r="E17" s="130">
        <v>671027.838</v>
      </c>
      <c r="F17" s="131">
        <v>1157</v>
      </c>
      <c r="G17" s="130">
        <v>579.972202247191</v>
      </c>
      <c r="H17" s="60">
        <v>1000</v>
      </c>
      <c r="I17" s="127" t="s">
        <v>188</v>
      </c>
      <c r="J17" s="132" t="s">
        <v>128</v>
      </c>
    </row>
    <row r="18" spans="1:10" ht="14.25">
      <c r="A18" s="21">
        <v>16</v>
      </c>
      <c r="B18" s="127" t="s">
        <v>169</v>
      </c>
      <c r="C18" s="128" t="s">
        <v>59</v>
      </c>
      <c r="D18" s="129" t="s">
        <v>56</v>
      </c>
      <c r="E18" s="130">
        <v>650587.3</v>
      </c>
      <c r="F18" s="131">
        <v>1381</v>
      </c>
      <c r="G18" s="130">
        <v>471.09869659666913</v>
      </c>
      <c r="H18" s="60">
        <v>1000</v>
      </c>
      <c r="I18" s="127" t="s">
        <v>188</v>
      </c>
      <c r="J18" s="132" t="s">
        <v>128</v>
      </c>
    </row>
    <row r="19" spans="1:10" ht="14.25">
      <c r="A19" s="21">
        <v>17</v>
      </c>
      <c r="B19" s="127" t="s">
        <v>151</v>
      </c>
      <c r="C19" s="128" t="s">
        <v>59</v>
      </c>
      <c r="D19" s="129" t="s">
        <v>56</v>
      </c>
      <c r="E19" s="130">
        <v>627382.23</v>
      </c>
      <c r="F19" s="131">
        <v>1247</v>
      </c>
      <c r="G19" s="130">
        <v>503.11325581395346</v>
      </c>
      <c r="H19" s="60">
        <v>1000</v>
      </c>
      <c r="I19" s="127" t="s">
        <v>188</v>
      </c>
      <c r="J19" s="132" t="s">
        <v>128</v>
      </c>
    </row>
    <row r="20" spans="1:10" ht="14.25">
      <c r="A20" s="21">
        <v>18</v>
      </c>
      <c r="B20" s="127" t="s">
        <v>210</v>
      </c>
      <c r="C20" s="128" t="s">
        <v>55</v>
      </c>
      <c r="D20" s="129" t="s">
        <v>56</v>
      </c>
      <c r="E20" s="130">
        <v>556150.3416</v>
      </c>
      <c r="F20" s="131">
        <v>2210</v>
      </c>
      <c r="G20" s="130">
        <v>251.65173828054301</v>
      </c>
      <c r="H20" s="60">
        <v>1000</v>
      </c>
      <c r="I20" s="127" t="s">
        <v>211</v>
      </c>
      <c r="J20" s="132" t="s">
        <v>212</v>
      </c>
    </row>
    <row r="21" spans="1:10" ht="15.75" thickBot="1">
      <c r="A21" s="165" t="s">
        <v>84</v>
      </c>
      <c r="B21" s="166"/>
      <c r="C21" s="133" t="s">
        <v>85</v>
      </c>
      <c r="D21" s="133" t="s">
        <v>85</v>
      </c>
      <c r="E21" s="111">
        <f>SUM(E3:E20)</f>
        <v>99428599.17130001</v>
      </c>
      <c r="F21" s="112">
        <f>SUM(F3:F20)</f>
        <v>206248</v>
      </c>
      <c r="G21" s="133" t="s">
        <v>85</v>
      </c>
      <c r="H21" s="133" t="s">
        <v>85</v>
      </c>
      <c r="I21" s="133" t="s">
        <v>85</v>
      </c>
      <c r="J21" s="134" t="s">
        <v>85</v>
      </c>
    </row>
  </sheetData>
  <mergeCells count="2">
    <mergeCell ref="A1:J1"/>
    <mergeCell ref="A21:B21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7" r:id="rId5" display="http://univer.ua/"/>
    <hyperlink ref="J11" r:id="rId6" display="http://www.otpcapital.com.ua/"/>
    <hyperlink ref="J16" r:id="rId7" display="http://www.itt-group.com/"/>
    <hyperlink ref="J8" r:id="rId8" display="http://raam.com.ua/"/>
    <hyperlink ref="J7" r:id="rId9" display="http://www.art-capital.com.ua/"/>
    <hyperlink ref="J10" r:id="rId10" display="http://www.am-magister.com/"/>
    <hyperlink ref="J4" r:id="rId11" display="http://pioglobal.ua/"/>
    <hyperlink ref="J18" r:id="rId12" display="http://www.am-magister.com/"/>
    <hyperlink ref="J19" r:id="rId13" display="http://www.kinto.com/"/>
    <hyperlink ref="J20" r:id="rId14" display="http://www.kinto.com/"/>
    <hyperlink ref="J21" r:id="rId15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147"/>
  <sheetViews>
    <sheetView zoomScale="85" zoomScaleNormal="85" workbookViewId="0" topLeftCell="A1">
      <selection activeCell="A1" sqref="A1:G22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9" customWidth="1"/>
    <col min="5" max="7" width="24.75390625" style="20" customWidth="1"/>
    <col min="8" max="16384" width="9.125" style="20" customWidth="1"/>
  </cols>
  <sheetData>
    <row r="1" spans="1:7" s="33" customFormat="1" ht="16.5" thickBot="1">
      <c r="A1" s="168" t="s">
        <v>179</v>
      </c>
      <c r="B1" s="168"/>
      <c r="C1" s="168"/>
      <c r="D1" s="168"/>
      <c r="E1" s="168"/>
      <c r="F1" s="168"/>
      <c r="G1" s="168"/>
    </row>
    <row r="2" spans="1:7" s="33" customFormat="1" ht="15.75" customHeight="1" thickBot="1">
      <c r="A2" s="183" t="s">
        <v>67</v>
      </c>
      <c r="B2" s="103"/>
      <c r="C2" s="169" t="s">
        <v>40</v>
      </c>
      <c r="D2" s="180"/>
      <c r="E2" s="181" t="s">
        <v>109</v>
      </c>
      <c r="F2" s="182"/>
      <c r="G2" s="104"/>
    </row>
    <row r="3" spans="1:7" s="33" customFormat="1" ht="45.75" thickBot="1">
      <c r="A3" s="172"/>
      <c r="B3" s="39" t="s">
        <v>39</v>
      </c>
      <c r="C3" s="39" t="s">
        <v>87</v>
      </c>
      <c r="D3" s="39" t="s">
        <v>42</v>
      </c>
      <c r="E3" s="39" t="s">
        <v>43</v>
      </c>
      <c r="F3" s="39" t="s">
        <v>42</v>
      </c>
      <c r="G3" s="40" t="s">
        <v>190</v>
      </c>
    </row>
    <row r="4" spans="1:7" s="33" customFormat="1" ht="14.25">
      <c r="A4" s="21">
        <v>1</v>
      </c>
      <c r="B4" s="41" t="s">
        <v>145</v>
      </c>
      <c r="C4" s="42">
        <v>181.05736999999965</v>
      </c>
      <c r="D4" s="113">
        <v>0.05490024906475589</v>
      </c>
      <c r="E4" s="43">
        <v>709</v>
      </c>
      <c r="F4" s="113">
        <v>0.056729076652264364</v>
      </c>
      <c r="G4" s="44">
        <v>189.4199842867661</v>
      </c>
    </row>
    <row r="5" spans="1:7" s="33" customFormat="1" ht="14.25">
      <c r="A5" s="21">
        <v>2</v>
      </c>
      <c r="B5" s="41" t="s">
        <v>137</v>
      </c>
      <c r="C5" s="42">
        <v>-5.494389999999665</v>
      </c>
      <c r="D5" s="113">
        <v>-0.002608192638314302</v>
      </c>
      <c r="E5" s="43">
        <v>4300</v>
      </c>
      <c r="F5" s="113">
        <v>0.07393524647947868</v>
      </c>
      <c r="G5" s="44">
        <v>135.103050337242</v>
      </c>
    </row>
    <row r="6" spans="1:7" s="33" customFormat="1" ht="14.25">
      <c r="A6" s="21">
        <v>3</v>
      </c>
      <c r="B6" s="41" t="s">
        <v>208</v>
      </c>
      <c r="C6" s="42">
        <v>460.12013590000004</v>
      </c>
      <c r="D6" s="113">
        <v>0.059061990578130885</v>
      </c>
      <c r="E6" s="43">
        <v>0</v>
      </c>
      <c r="F6" s="113">
        <v>0</v>
      </c>
      <c r="G6" s="44">
        <v>0</v>
      </c>
    </row>
    <row r="7" spans="1:7" s="49" customFormat="1" ht="14.25">
      <c r="A7" s="21">
        <v>4</v>
      </c>
      <c r="B7" s="41" t="s">
        <v>64</v>
      </c>
      <c r="C7" s="42">
        <v>44.50464000000013</v>
      </c>
      <c r="D7" s="113">
        <v>0.023740613859944967</v>
      </c>
      <c r="E7" s="43">
        <v>0</v>
      </c>
      <c r="F7" s="113">
        <v>0</v>
      </c>
      <c r="G7" s="44">
        <v>0</v>
      </c>
    </row>
    <row r="8" spans="1:7" s="49" customFormat="1" ht="14.25">
      <c r="A8" s="21">
        <v>5</v>
      </c>
      <c r="B8" s="41" t="s">
        <v>167</v>
      </c>
      <c r="C8" s="42">
        <v>12.647319999999834</v>
      </c>
      <c r="D8" s="113">
        <v>0.011476607143054682</v>
      </c>
      <c r="E8" s="43">
        <v>0</v>
      </c>
      <c r="F8" s="113">
        <v>0</v>
      </c>
      <c r="G8" s="44">
        <v>0</v>
      </c>
    </row>
    <row r="9" spans="1:7" s="49" customFormat="1" ht="14.25">
      <c r="A9" s="21">
        <v>6</v>
      </c>
      <c r="B9" s="41" t="s">
        <v>168</v>
      </c>
      <c r="C9" s="42">
        <v>-4.726895999999949</v>
      </c>
      <c r="D9" s="113">
        <v>-0.006516005745117804</v>
      </c>
      <c r="E9" s="43">
        <v>0</v>
      </c>
      <c r="F9" s="113">
        <v>0</v>
      </c>
      <c r="G9" s="44">
        <v>0</v>
      </c>
    </row>
    <row r="10" spans="1:7" s="49" customFormat="1" ht="14.25">
      <c r="A10" s="21">
        <v>7</v>
      </c>
      <c r="B10" s="41" t="s">
        <v>161</v>
      </c>
      <c r="C10" s="42">
        <v>-10.817459999999963</v>
      </c>
      <c r="D10" s="113">
        <v>-0.004593056375333567</v>
      </c>
      <c r="E10" s="43">
        <v>0</v>
      </c>
      <c r="F10" s="113">
        <v>0</v>
      </c>
      <c r="G10" s="44">
        <v>0</v>
      </c>
    </row>
    <row r="11" spans="1:7" s="49" customFormat="1" ht="14.25">
      <c r="A11" s="21">
        <v>8</v>
      </c>
      <c r="B11" s="41" t="s">
        <v>160</v>
      </c>
      <c r="C11" s="42">
        <v>-12.380199999999254</v>
      </c>
      <c r="D11" s="113">
        <v>-0.002285841661958781</v>
      </c>
      <c r="E11" s="43">
        <v>0</v>
      </c>
      <c r="F11" s="113">
        <v>0</v>
      </c>
      <c r="G11" s="44">
        <v>0</v>
      </c>
    </row>
    <row r="12" spans="1:7" s="49" customFormat="1" ht="14.25">
      <c r="A12" s="21">
        <v>9</v>
      </c>
      <c r="B12" s="41" t="s">
        <v>176</v>
      </c>
      <c r="C12" s="42">
        <v>-15.240903999999981</v>
      </c>
      <c r="D12" s="113">
        <v>-0.022208361050487683</v>
      </c>
      <c r="E12" s="43">
        <v>0</v>
      </c>
      <c r="F12" s="113">
        <v>0</v>
      </c>
      <c r="G12" s="44">
        <v>0</v>
      </c>
    </row>
    <row r="13" spans="1:7" s="49" customFormat="1" ht="14.25">
      <c r="A13" s="21">
        <v>10</v>
      </c>
      <c r="B13" s="41" t="s">
        <v>209</v>
      </c>
      <c r="C13" s="42">
        <v>-15.890897000000113</v>
      </c>
      <c r="D13" s="113">
        <v>-0.01179757691597099</v>
      </c>
      <c r="E13" s="43">
        <v>0</v>
      </c>
      <c r="F13" s="113">
        <v>0</v>
      </c>
      <c r="G13" s="44">
        <v>0</v>
      </c>
    </row>
    <row r="14" spans="1:7" s="49" customFormat="1" ht="14.25">
      <c r="A14" s="21">
        <v>11</v>
      </c>
      <c r="B14" s="41" t="s">
        <v>151</v>
      </c>
      <c r="C14" s="42">
        <v>-17.25920000000007</v>
      </c>
      <c r="D14" s="113">
        <v>-0.02677333351038277</v>
      </c>
      <c r="E14" s="43">
        <v>0</v>
      </c>
      <c r="F14" s="113">
        <v>0</v>
      </c>
      <c r="G14" s="44">
        <v>0</v>
      </c>
    </row>
    <row r="15" spans="1:7" s="49" customFormat="1" ht="14.25">
      <c r="A15" s="21">
        <v>12</v>
      </c>
      <c r="B15" s="41" t="s">
        <v>169</v>
      </c>
      <c r="C15" s="42">
        <v>-21.307669999999924</v>
      </c>
      <c r="D15" s="113">
        <v>-0.03171279880246748</v>
      </c>
      <c r="E15" s="43">
        <v>0</v>
      </c>
      <c r="F15" s="113">
        <v>0</v>
      </c>
      <c r="G15" s="44">
        <v>0</v>
      </c>
    </row>
    <row r="16" spans="1:7" s="49" customFormat="1" ht="14.25">
      <c r="A16" s="21">
        <v>13</v>
      </c>
      <c r="B16" s="41" t="s">
        <v>138</v>
      </c>
      <c r="C16" s="42">
        <v>-51.323160000000144</v>
      </c>
      <c r="D16" s="113">
        <v>-0.04837845534237493</v>
      </c>
      <c r="E16" s="43">
        <v>0</v>
      </c>
      <c r="F16" s="113">
        <v>0</v>
      </c>
      <c r="G16" s="44">
        <v>0</v>
      </c>
    </row>
    <row r="17" spans="1:7" s="49" customFormat="1" ht="14.25">
      <c r="A17" s="21">
        <v>14</v>
      </c>
      <c r="B17" s="41" t="s">
        <v>166</v>
      </c>
      <c r="C17" s="42">
        <v>-137.92549910000002</v>
      </c>
      <c r="D17" s="113">
        <v>-0.12704943290441528</v>
      </c>
      <c r="E17" s="43">
        <v>0</v>
      </c>
      <c r="F17" s="113">
        <v>0</v>
      </c>
      <c r="G17" s="44">
        <v>0</v>
      </c>
    </row>
    <row r="18" spans="1:7" s="49" customFormat="1" ht="14.25">
      <c r="A18" s="21">
        <v>15</v>
      </c>
      <c r="B18" s="41" t="s">
        <v>89</v>
      </c>
      <c r="C18" s="42">
        <v>-167.32131000000007</v>
      </c>
      <c r="D18" s="113">
        <v>-0.04963998329199837</v>
      </c>
      <c r="E18" s="43">
        <v>0</v>
      </c>
      <c r="F18" s="113">
        <v>0</v>
      </c>
      <c r="G18" s="44">
        <v>0</v>
      </c>
    </row>
    <row r="19" spans="1:7" s="49" customFormat="1" ht="14.25">
      <c r="A19" s="21">
        <v>16</v>
      </c>
      <c r="B19" s="41" t="s">
        <v>63</v>
      </c>
      <c r="C19" s="42">
        <v>-200.69896650000007</v>
      </c>
      <c r="D19" s="113">
        <v>-0.03000309324380126</v>
      </c>
      <c r="E19" s="43">
        <v>0</v>
      </c>
      <c r="F19" s="113">
        <v>0</v>
      </c>
      <c r="G19" s="44">
        <v>0</v>
      </c>
    </row>
    <row r="20" spans="1:7" s="49" customFormat="1" ht="14.25">
      <c r="A20" s="21">
        <v>17</v>
      </c>
      <c r="B20" s="41" t="s">
        <v>207</v>
      </c>
      <c r="C20" s="42" t="s">
        <v>33</v>
      </c>
      <c r="D20" s="113" t="s">
        <v>33</v>
      </c>
      <c r="E20" s="43" t="s">
        <v>33</v>
      </c>
      <c r="F20" s="113" t="s">
        <v>33</v>
      </c>
      <c r="G20" s="44" t="s">
        <v>33</v>
      </c>
    </row>
    <row r="21" spans="1:7" s="49" customFormat="1" ht="14.25">
      <c r="A21" s="21">
        <v>18</v>
      </c>
      <c r="B21" s="41" t="s">
        <v>210</v>
      </c>
      <c r="C21" s="42" t="s">
        <v>33</v>
      </c>
      <c r="D21" s="113" t="s">
        <v>33</v>
      </c>
      <c r="E21" s="43" t="s">
        <v>33</v>
      </c>
      <c r="F21" s="113" t="s">
        <v>33</v>
      </c>
      <c r="G21" s="44" t="s">
        <v>33</v>
      </c>
    </row>
    <row r="22" spans="1:7" s="33" customFormat="1" ht="15.75" thickBot="1">
      <c r="A22" s="139"/>
      <c r="B22" s="105" t="s">
        <v>84</v>
      </c>
      <c r="C22" s="106">
        <f>SUM(C4:C21)</f>
        <v>37.94291330000044</v>
      </c>
      <c r="D22" s="110">
        <v>0.000943279460009196</v>
      </c>
      <c r="E22" s="107">
        <f>SUM(E4:E21)</f>
        <v>5009</v>
      </c>
      <c r="F22" s="110">
        <v>0.028082863790541868</v>
      </c>
      <c r="G22" s="140">
        <f>SUM(G4:G21)</f>
        <v>324.5230346240081</v>
      </c>
    </row>
    <row r="23" s="33" customFormat="1" ht="14.25">
      <c r="D23" s="6"/>
    </row>
    <row r="24" s="33" customFormat="1" ht="14.25">
      <c r="D24" s="6"/>
    </row>
    <row r="25" s="33" customFormat="1" ht="14.25">
      <c r="D25" s="6"/>
    </row>
    <row r="26" s="33" customFormat="1" ht="14.25">
      <c r="D26" s="6"/>
    </row>
    <row r="27" s="33" customFormat="1" ht="14.25">
      <c r="D27" s="6"/>
    </row>
    <row r="28" s="33" customFormat="1" ht="14.25">
      <c r="D28" s="6"/>
    </row>
    <row r="29" s="33" customFormat="1" ht="14.25">
      <c r="D29" s="6"/>
    </row>
    <row r="30" s="33" customFormat="1" ht="14.25">
      <c r="D30" s="6"/>
    </row>
    <row r="31" s="33" customFormat="1" ht="14.25">
      <c r="D31" s="6"/>
    </row>
    <row r="32" s="33" customFormat="1" ht="14.25">
      <c r="D32" s="6"/>
    </row>
    <row r="33" s="33" customFormat="1" ht="14.25">
      <c r="D33" s="6"/>
    </row>
    <row r="34" s="33" customFormat="1" ht="14.25">
      <c r="D34" s="6"/>
    </row>
    <row r="35" s="33" customFormat="1" ht="14.25">
      <c r="D35" s="6"/>
    </row>
    <row r="36" s="33" customFormat="1" ht="14.25">
      <c r="D36" s="6"/>
    </row>
    <row r="37" s="33" customFormat="1" ht="14.25">
      <c r="D37" s="6"/>
    </row>
    <row r="38" s="33" customFormat="1" ht="14.25">
      <c r="D38" s="6"/>
    </row>
    <row r="39" s="33" customFormat="1" ht="14.25">
      <c r="D39" s="6"/>
    </row>
    <row r="40" s="33" customFormat="1" ht="14.25">
      <c r="D40" s="6"/>
    </row>
    <row r="41" s="33" customFormat="1" ht="14.25">
      <c r="D41" s="6"/>
    </row>
    <row r="42" s="33" customFormat="1" ht="14.25">
      <c r="D42" s="6"/>
    </row>
    <row r="43" s="33" customFormat="1" ht="14.25">
      <c r="D43" s="6"/>
    </row>
    <row r="44" spans="2:5" s="33" customFormat="1" ht="15" thickBot="1">
      <c r="B44" s="93"/>
      <c r="C44" s="93"/>
      <c r="D44" s="94"/>
      <c r="E44" s="93"/>
    </row>
    <row r="45" s="33" customFormat="1" ht="14.25"/>
    <row r="46" s="33" customFormat="1" ht="14.25"/>
    <row r="47" s="33" customFormat="1" ht="14.25"/>
    <row r="48" s="33" customFormat="1" ht="14.25"/>
    <row r="49" s="33" customFormat="1" ht="14.25"/>
    <row r="50" spans="2:5" s="33" customFormat="1" ht="30.75" thickBot="1">
      <c r="B50" s="52" t="s">
        <v>39</v>
      </c>
      <c r="C50" s="39" t="s">
        <v>92</v>
      </c>
      <c r="D50" s="39" t="s">
        <v>93</v>
      </c>
      <c r="E50" s="40" t="s">
        <v>88</v>
      </c>
    </row>
    <row r="51" spans="2:5" s="33" customFormat="1" ht="14.25">
      <c r="B51" s="41" t="s">
        <v>208</v>
      </c>
      <c r="C51" s="42">
        <v>460.12013590000004</v>
      </c>
      <c r="D51" s="113">
        <v>0.059061990578130885</v>
      </c>
      <c r="E51" s="44">
        <v>0</v>
      </c>
    </row>
    <row r="52" spans="2:5" s="33" customFormat="1" ht="14.25">
      <c r="B52" s="41" t="s">
        <v>145</v>
      </c>
      <c r="C52" s="42">
        <v>181.05736999999965</v>
      </c>
      <c r="D52" s="113">
        <v>0.05490024906475589</v>
      </c>
      <c r="E52" s="44">
        <v>189.4199842867661</v>
      </c>
    </row>
    <row r="53" spans="2:5" s="33" customFormat="1" ht="14.25">
      <c r="B53" s="41" t="s">
        <v>64</v>
      </c>
      <c r="C53" s="42">
        <v>44.50464000000013</v>
      </c>
      <c r="D53" s="113">
        <v>0.023740613859944967</v>
      </c>
      <c r="E53" s="44">
        <v>0</v>
      </c>
    </row>
    <row r="54" spans="2:5" s="33" customFormat="1" ht="14.25">
      <c r="B54" s="41" t="s">
        <v>167</v>
      </c>
      <c r="C54" s="42">
        <v>12.647319999999834</v>
      </c>
      <c r="D54" s="113">
        <v>0.011476607143054682</v>
      </c>
      <c r="E54" s="44">
        <v>0</v>
      </c>
    </row>
    <row r="55" spans="2:5" s="33" customFormat="1" ht="14.25">
      <c r="B55" s="41" t="s">
        <v>168</v>
      </c>
      <c r="C55" s="42">
        <v>-4.726895999999949</v>
      </c>
      <c r="D55" s="113">
        <v>-0.006516005745117804</v>
      </c>
      <c r="E55" s="44">
        <v>0</v>
      </c>
    </row>
    <row r="56" spans="2:5" s="33" customFormat="1" ht="14.25">
      <c r="B56" s="41" t="s">
        <v>137</v>
      </c>
      <c r="C56" s="42">
        <v>-5.494389999999665</v>
      </c>
      <c r="D56" s="113">
        <v>-0.002608192638314302</v>
      </c>
      <c r="E56" s="44">
        <v>135.103050337242</v>
      </c>
    </row>
    <row r="57" spans="2:5" s="33" customFormat="1" ht="14.25">
      <c r="B57" s="41" t="s">
        <v>161</v>
      </c>
      <c r="C57" s="42">
        <v>-10.817459999999963</v>
      </c>
      <c r="D57" s="113">
        <v>-0.004593056375333567</v>
      </c>
      <c r="E57" s="44">
        <v>0</v>
      </c>
    </row>
    <row r="58" spans="2:5" s="33" customFormat="1" ht="14.25">
      <c r="B58" s="41" t="s">
        <v>160</v>
      </c>
      <c r="C58" s="42">
        <v>-12.380199999999254</v>
      </c>
      <c r="D58" s="113">
        <v>-0.002285841661958781</v>
      </c>
      <c r="E58" s="44">
        <v>0</v>
      </c>
    </row>
    <row r="59" spans="2:5" s="33" customFormat="1" ht="14.25">
      <c r="B59" s="41" t="s">
        <v>176</v>
      </c>
      <c r="C59" s="42">
        <v>-15.240903999999981</v>
      </c>
      <c r="D59" s="113">
        <v>-0.022208361050487683</v>
      </c>
      <c r="E59" s="44">
        <v>0</v>
      </c>
    </row>
    <row r="60" spans="2:5" s="33" customFormat="1" ht="14.25">
      <c r="B60" s="41" t="s">
        <v>209</v>
      </c>
      <c r="C60" s="42">
        <v>-15.890897000000113</v>
      </c>
      <c r="D60" s="113">
        <v>-0.01179757691597099</v>
      </c>
      <c r="E60" s="44">
        <v>0</v>
      </c>
    </row>
    <row r="61" spans="2:5" s="33" customFormat="1" ht="14.25">
      <c r="B61" s="33" t="s">
        <v>151</v>
      </c>
      <c r="C61" s="33">
        <v>-17.25920000000007</v>
      </c>
      <c r="D61" s="6">
        <v>-0.02677333351038277</v>
      </c>
      <c r="E61" s="33">
        <v>0</v>
      </c>
    </row>
    <row r="62" spans="2:6" ht="14.25">
      <c r="B62" s="33" t="s">
        <v>169</v>
      </c>
      <c r="C62" s="33">
        <v>-21.307669999999924</v>
      </c>
      <c r="D62" s="6">
        <v>-0.03171279880246748</v>
      </c>
      <c r="E62" s="20">
        <v>0</v>
      </c>
      <c r="F62" s="19"/>
    </row>
    <row r="63" spans="2:6" ht="14.25">
      <c r="B63" s="33" t="s">
        <v>138</v>
      </c>
      <c r="C63" s="33">
        <v>-51.323160000000144</v>
      </c>
      <c r="D63" s="6">
        <v>-0.04837845534237493</v>
      </c>
      <c r="E63" s="20">
        <v>0</v>
      </c>
      <c r="F63" s="19"/>
    </row>
    <row r="64" spans="2:6" ht="14.25">
      <c r="B64" s="33" t="s">
        <v>166</v>
      </c>
      <c r="C64" s="33">
        <v>-137.92549910000002</v>
      </c>
      <c r="D64" s="6">
        <v>-0.12704943290441528</v>
      </c>
      <c r="E64" s="20">
        <v>0</v>
      </c>
      <c r="F64" s="19"/>
    </row>
    <row r="65" spans="2:6" ht="14.25">
      <c r="B65" s="33" t="s">
        <v>89</v>
      </c>
      <c r="C65" s="33">
        <v>-167.32131000000007</v>
      </c>
      <c r="D65" s="6">
        <v>-0.04963998329199837</v>
      </c>
      <c r="E65" s="20">
        <v>0</v>
      </c>
      <c r="F65" s="19"/>
    </row>
    <row r="66" spans="2:6" ht="14.25">
      <c r="B66" s="33" t="s">
        <v>63</v>
      </c>
      <c r="C66" s="33">
        <v>-200.69896650000007</v>
      </c>
      <c r="D66" s="6">
        <v>-0.03000309324380126</v>
      </c>
      <c r="E66" s="20">
        <v>0</v>
      </c>
      <c r="F66" s="19"/>
    </row>
    <row r="67" spans="2:6" ht="14.25">
      <c r="B67" s="33"/>
      <c r="C67" s="33"/>
      <c r="D67" s="6"/>
      <c r="F67" s="19"/>
    </row>
    <row r="68" spans="2:6" ht="14.25">
      <c r="B68" s="33"/>
      <c r="C68" s="33"/>
      <c r="D68" s="6"/>
      <c r="F68" s="19"/>
    </row>
    <row r="69" spans="2:6" ht="14.25">
      <c r="B69" s="33"/>
      <c r="C69" s="33"/>
      <c r="D69" s="6"/>
      <c r="F69" s="19"/>
    </row>
    <row r="70" spans="2:6" ht="14.25">
      <c r="B70" s="33"/>
      <c r="C70" s="33"/>
      <c r="D70" s="6"/>
      <c r="F70" s="19"/>
    </row>
    <row r="71" spans="2:6" ht="14.25">
      <c r="B71" s="33"/>
      <c r="C71" s="33"/>
      <c r="D71" s="6"/>
      <c r="F71" s="19"/>
    </row>
    <row r="72" spans="2:6" ht="14.25">
      <c r="B72" s="33"/>
      <c r="C72" s="33"/>
      <c r="D72" s="6"/>
      <c r="F72" s="19"/>
    </row>
    <row r="73" spans="2:6" ht="14.25">
      <c r="B73" s="33"/>
      <c r="C73" s="33"/>
      <c r="D73" s="6"/>
      <c r="F73" s="19"/>
    </row>
    <row r="74" spans="2:6" ht="14.25">
      <c r="B74" s="33"/>
      <c r="C74" s="33"/>
      <c r="D74" s="6"/>
      <c r="F74" s="19"/>
    </row>
    <row r="75" spans="2:4" ht="14.25">
      <c r="B75" s="33"/>
      <c r="C75" s="33"/>
      <c r="D75" s="6"/>
    </row>
    <row r="76" spans="2:4" ht="14.25">
      <c r="B76" s="33"/>
      <c r="C76" s="33"/>
      <c r="D76" s="6"/>
    </row>
    <row r="77" spans="2:4" ht="14.25">
      <c r="B77" s="33"/>
      <c r="C77" s="33"/>
      <c r="D77" s="6"/>
    </row>
    <row r="78" spans="2:4" ht="14.25">
      <c r="B78" s="33"/>
      <c r="C78" s="33"/>
      <c r="D78" s="6"/>
    </row>
    <row r="79" spans="2:4" ht="14.25">
      <c r="B79" s="33"/>
      <c r="C79" s="33"/>
      <c r="D79" s="6"/>
    </row>
    <row r="80" spans="2:4" ht="14.25">
      <c r="B80" s="33"/>
      <c r="C80" s="33"/>
      <c r="D80" s="6"/>
    </row>
    <row r="81" spans="2:4" ht="14.25">
      <c r="B81" s="33"/>
      <c r="C81" s="33"/>
      <c r="D81" s="6"/>
    </row>
    <row r="82" spans="2:4" ht="14.25">
      <c r="B82" s="33"/>
      <c r="C82" s="33"/>
      <c r="D82" s="6"/>
    </row>
    <row r="83" spans="2:4" ht="14.25">
      <c r="B83" s="33"/>
      <c r="C83" s="33"/>
      <c r="D83" s="6"/>
    </row>
    <row r="84" spans="2:4" ht="14.25">
      <c r="B84" s="33"/>
      <c r="C84" s="33"/>
      <c r="D84" s="6"/>
    </row>
    <row r="85" spans="2:4" ht="14.25">
      <c r="B85" s="33"/>
      <c r="C85" s="33"/>
      <c r="D85" s="6"/>
    </row>
    <row r="86" spans="2:4" ht="14.25">
      <c r="B86" s="33"/>
      <c r="C86" s="33"/>
      <c r="D86" s="6"/>
    </row>
    <row r="87" spans="2:4" ht="14.25">
      <c r="B87" s="33"/>
      <c r="C87" s="33"/>
      <c r="D87" s="6"/>
    </row>
    <row r="88" spans="2:4" ht="14.25">
      <c r="B88" s="33"/>
      <c r="C88" s="33"/>
      <c r="D88" s="6"/>
    </row>
    <row r="89" spans="2:4" ht="14.25">
      <c r="B89" s="33"/>
      <c r="C89" s="33"/>
      <c r="D89" s="6"/>
    </row>
    <row r="90" spans="2:4" ht="14.25">
      <c r="B90" s="33"/>
      <c r="C90" s="33"/>
      <c r="D90" s="6"/>
    </row>
    <row r="91" spans="2:4" ht="14.25">
      <c r="B91" s="33"/>
      <c r="C91" s="33"/>
      <c r="D91" s="6"/>
    </row>
    <row r="92" spans="2:4" ht="14.25">
      <c r="B92" s="33"/>
      <c r="C92" s="33"/>
      <c r="D92" s="6"/>
    </row>
    <row r="93" spans="2:4" ht="14.25">
      <c r="B93" s="33"/>
      <c r="C93" s="33"/>
      <c r="D93" s="6"/>
    </row>
    <row r="94" spans="2:4" ht="14.25">
      <c r="B94" s="33"/>
      <c r="C94" s="33"/>
      <c r="D94" s="6"/>
    </row>
    <row r="95" spans="2:4" ht="14.25">
      <c r="B95" s="33"/>
      <c r="C95" s="33"/>
      <c r="D95" s="6"/>
    </row>
    <row r="96" spans="2:4" ht="14.25">
      <c r="B96" s="33"/>
      <c r="C96" s="33"/>
      <c r="D96" s="6"/>
    </row>
    <row r="97" spans="2:4" ht="14.25">
      <c r="B97" s="33"/>
      <c r="C97" s="33"/>
      <c r="D97" s="6"/>
    </row>
    <row r="98" spans="2:4" ht="14.25">
      <c r="B98" s="33"/>
      <c r="C98" s="33"/>
      <c r="D98" s="6"/>
    </row>
    <row r="99" spans="2:4" ht="14.25">
      <c r="B99" s="33"/>
      <c r="C99" s="33"/>
      <c r="D99" s="6"/>
    </row>
    <row r="100" spans="2:4" ht="14.25">
      <c r="B100" s="33"/>
      <c r="C100" s="33"/>
      <c r="D100" s="6"/>
    </row>
    <row r="101" spans="2:4" ht="14.25">
      <c r="B101" s="33"/>
      <c r="C101" s="33"/>
      <c r="D101" s="6"/>
    </row>
    <row r="102" spans="2:4" ht="14.25">
      <c r="B102" s="33"/>
      <c r="C102" s="33"/>
      <c r="D102" s="6"/>
    </row>
    <row r="103" spans="2:4" ht="14.25">
      <c r="B103" s="33"/>
      <c r="C103" s="33"/>
      <c r="D103" s="6"/>
    </row>
    <row r="104" spans="2:4" ht="14.25">
      <c r="B104" s="33"/>
      <c r="C104" s="33"/>
      <c r="D104" s="6"/>
    </row>
    <row r="105" spans="2:4" ht="14.25">
      <c r="B105" s="33"/>
      <c r="C105" s="33"/>
      <c r="D105" s="6"/>
    </row>
    <row r="106" spans="2:4" ht="14.25">
      <c r="B106" s="33"/>
      <c r="C106" s="33"/>
      <c r="D106" s="6"/>
    </row>
    <row r="107" spans="2:4" ht="14.25">
      <c r="B107" s="33"/>
      <c r="C107" s="33"/>
      <c r="D107" s="6"/>
    </row>
    <row r="108" spans="2:4" ht="14.25">
      <c r="B108" s="33"/>
      <c r="C108" s="33"/>
      <c r="D108" s="6"/>
    </row>
    <row r="109" spans="2:4" ht="14.25">
      <c r="B109" s="33"/>
      <c r="C109" s="33"/>
      <c r="D109" s="6"/>
    </row>
    <row r="110" spans="2:4" ht="14.25">
      <c r="B110" s="33"/>
      <c r="C110" s="33"/>
      <c r="D110" s="6"/>
    </row>
    <row r="111" spans="2:4" ht="14.25">
      <c r="B111" s="33"/>
      <c r="C111" s="33"/>
      <c r="D111" s="6"/>
    </row>
    <row r="112" spans="2:4" ht="14.25">
      <c r="B112" s="33"/>
      <c r="C112" s="33"/>
      <c r="D112" s="6"/>
    </row>
    <row r="113" spans="2:4" ht="14.25">
      <c r="B113" s="33"/>
      <c r="C113" s="33"/>
      <c r="D113" s="6"/>
    </row>
    <row r="114" spans="2:4" ht="14.25">
      <c r="B114" s="33"/>
      <c r="C114" s="33"/>
      <c r="D114" s="6"/>
    </row>
    <row r="115" spans="2:4" ht="14.25">
      <c r="B115" s="33"/>
      <c r="C115" s="33"/>
      <c r="D115" s="6"/>
    </row>
    <row r="116" spans="2:4" ht="14.25">
      <c r="B116" s="33"/>
      <c r="C116" s="33"/>
      <c r="D116" s="6"/>
    </row>
    <row r="117" spans="2:4" ht="14.25">
      <c r="B117" s="33"/>
      <c r="C117" s="33"/>
      <c r="D117" s="6"/>
    </row>
    <row r="118" spans="2:4" ht="14.25">
      <c r="B118" s="33"/>
      <c r="C118" s="33"/>
      <c r="D118" s="6"/>
    </row>
    <row r="119" spans="2:4" ht="14.25">
      <c r="B119" s="33"/>
      <c r="C119" s="33"/>
      <c r="D119" s="6"/>
    </row>
    <row r="120" spans="2:4" ht="14.25">
      <c r="B120" s="33"/>
      <c r="C120" s="33"/>
      <c r="D120" s="6"/>
    </row>
    <row r="121" spans="2:4" ht="14.25">
      <c r="B121" s="33"/>
      <c r="C121" s="33"/>
      <c r="D121" s="6"/>
    </row>
    <row r="122" spans="2:4" ht="14.25">
      <c r="B122" s="33"/>
      <c r="C122" s="33"/>
      <c r="D122" s="6"/>
    </row>
    <row r="123" spans="2:4" ht="14.25">
      <c r="B123" s="33"/>
      <c r="C123" s="33"/>
      <c r="D123" s="6"/>
    </row>
    <row r="124" spans="2:4" ht="14.25">
      <c r="B124" s="33"/>
      <c r="C124" s="33"/>
      <c r="D124" s="6"/>
    </row>
    <row r="125" spans="2:4" ht="14.25">
      <c r="B125" s="33"/>
      <c r="C125" s="33"/>
      <c r="D125" s="6"/>
    </row>
    <row r="126" spans="2:4" ht="14.25">
      <c r="B126" s="33"/>
      <c r="C126" s="33"/>
      <c r="D126" s="6"/>
    </row>
    <row r="127" spans="2:4" ht="14.25">
      <c r="B127" s="33"/>
      <c r="C127" s="33"/>
      <c r="D127" s="6"/>
    </row>
    <row r="128" spans="2:4" ht="14.25">
      <c r="B128" s="33"/>
      <c r="C128" s="33"/>
      <c r="D128" s="6"/>
    </row>
    <row r="129" spans="2:4" ht="14.25">
      <c r="B129" s="33"/>
      <c r="C129" s="33"/>
      <c r="D129" s="6"/>
    </row>
    <row r="130" spans="2:4" ht="14.25">
      <c r="B130" s="33"/>
      <c r="C130" s="33"/>
      <c r="D130" s="6"/>
    </row>
    <row r="131" spans="2:4" ht="14.25">
      <c r="B131" s="33"/>
      <c r="C131" s="33"/>
      <c r="D131" s="6"/>
    </row>
    <row r="132" spans="2:4" ht="14.25">
      <c r="B132" s="33"/>
      <c r="C132" s="33"/>
      <c r="D132" s="6"/>
    </row>
    <row r="133" spans="2:4" ht="14.25">
      <c r="B133" s="33"/>
      <c r="C133" s="33"/>
      <c r="D133" s="6"/>
    </row>
    <row r="134" spans="2:4" ht="14.25">
      <c r="B134" s="33"/>
      <c r="C134" s="33"/>
      <c r="D134" s="6"/>
    </row>
    <row r="135" spans="2:4" ht="14.25">
      <c r="B135" s="33"/>
      <c r="C135" s="33"/>
      <c r="D135" s="6"/>
    </row>
    <row r="136" spans="2:4" ht="14.25">
      <c r="B136" s="33"/>
      <c r="C136" s="33"/>
      <c r="D136" s="6"/>
    </row>
    <row r="137" spans="2:4" ht="14.25">
      <c r="B137" s="33"/>
      <c r="C137" s="33"/>
      <c r="D137" s="6"/>
    </row>
    <row r="138" spans="2:4" ht="14.25">
      <c r="B138" s="33"/>
      <c r="C138" s="33"/>
      <c r="D138" s="6"/>
    </row>
    <row r="139" spans="2:4" ht="14.25">
      <c r="B139" s="33"/>
      <c r="C139" s="33"/>
      <c r="D139" s="6"/>
    </row>
    <row r="140" spans="2:4" ht="14.25">
      <c r="B140" s="33"/>
      <c r="C140" s="33"/>
      <c r="D140" s="6"/>
    </row>
    <row r="141" spans="2:4" ht="14.25">
      <c r="B141" s="33"/>
      <c r="C141" s="33"/>
      <c r="D141" s="6"/>
    </row>
    <row r="142" spans="2:4" ht="14.25">
      <c r="B142" s="33"/>
      <c r="C142" s="33"/>
      <c r="D142" s="6"/>
    </row>
    <row r="143" spans="2:4" ht="14.25">
      <c r="B143" s="33"/>
      <c r="C143" s="33"/>
      <c r="D143" s="6"/>
    </row>
    <row r="144" spans="2:4" ht="14.25">
      <c r="B144" s="33"/>
      <c r="C144" s="33"/>
      <c r="D144" s="6"/>
    </row>
    <row r="145" spans="2:4" ht="14.25">
      <c r="B145" s="33"/>
      <c r="C145" s="33"/>
      <c r="D145" s="6"/>
    </row>
    <row r="146" spans="2:4" ht="14.25">
      <c r="B146" s="33"/>
      <c r="C146" s="33"/>
      <c r="D146" s="6"/>
    </row>
    <row r="147" spans="2:4" ht="14.25">
      <c r="B147" s="33"/>
      <c r="C147" s="33"/>
      <c r="D14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7"/>
  <sheetViews>
    <sheetView zoomScale="85" zoomScaleNormal="85" workbookViewId="0" topLeftCell="A1">
      <selection activeCell="A1" sqref="A1:J23"/>
    </sheetView>
  </sheetViews>
  <sheetFormatPr defaultColWidth="9.00390625" defaultRowHeight="12.75"/>
  <cols>
    <col min="1" max="1" width="4.375" style="35" customWidth="1"/>
    <col min="2" max="2" width="46.75390625" style="35" customWidth="1"/>
    <col min="3" max="4" width="14.75390625" style="34" customWidth="1"/>
    <col min="5" max="8" width="12.75390625" style="35" customWidth="1"/>
    <col min="9" max="10" width="22.75390625" style="35" customWidth="1"/>
    <col min="11" max="16384" width="9.125" style="35" customWidth="1"/>
  </cols>
  <sheetData>
    <row r="1" spans="1:10" s="58" customFormat="1" ht="16.5" thickBot="1">
      <c r="A1" s="179" t="s">
        <v>186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24" customFormat="1" ht="15.75" thickBot="1">
      <c r="A2" s="141"/>
      <c r="B2" s="142"/>
      <c r="C2" s="136"/>
      <c r="D2" s="27"/>
      <c r="E2" s="177" t="s">
        <v>113</v>
      </c>
      <c r="F2" s="173"/>
      <c r="G2" s="173"/>
      <c r="H2" s="173"/>
      <c r="I2" s="173"/>
      <c r="J2" s="143"/>
    </row>
    <row r="3" spans="1:10" s="24" customFormat="1" ht="45.75" thickBot="1">
      <c r="A3" s="144" t="s">
        <v>67</v>
      </c>
      <c r="B3" s="29" t="s">
        <v>39</v>
      </c>
      <c r="C3" s="30" t="s">
        <v>13</v>
      </c>
      <c r="D3" s="30" t="s">
        <v>14</v>
      </c>
      <c r="E3" s="17" t="s">
        <v>181</v>
      </c>
      <c r="F3" s="17" t="s">
        <v>198</v>
      </c>
      <c r="G3" s="17" t="s">
        <v>202</v>
      </c>
      <c r="H3" s="17" t="s">
        <v>170</v>
      </c>
      <c r="I3" s="17" t="s">
        <v>86</v>
      </c>
      <c r="J3" s="18" t="s">
        <v>182</v>
      </c>
    </row>
    <row r="4" spans="1:10" s="24" customFormat="1" ht="14.25" collapsed="1">
      <c r="A4" s="21">
        <v>1</v>
      </c>
      <c r="B4" s="31" t="s">
        <v>160</v>
      </c>
      <c r="C4" s="119">
        <v>38517</v>
      </c>
      <c r="D4" s="119">
        <v>38782</v>
      </c>
      <c r="E4" s="113">
        <v>-0.002285841661957777</v>
      </c>
      <c r="F4" s="113">
        <v>-0.0368325867882181</v>
      </c>
      <c r="G4" s="113">
        <v>-0.08908838548234654</v>
      </c>
      <c r="H4" s="113" t="s">
        <v>33</v>
      </c>
      <c r="I4" s="113">
        <v>1.6423743178484123</v>
      </c>
      <c r="J4" s="120">
        <v>0.16633524257526955</v>
      </c>
    </row>
    <row r="5" spans="1:10" s="24" customFormat="1" ht="14.25" collapsed="1">
      <c r="A5" s="21">
        <v>2</v>
      </c>
      <c r="B5" s="31" t="s">
        <v>207</v>
      </c>
      <c r="C5" s="119">
        <v>39205</v>
      </c>
      <c r="D5" s="119">
        <v>39289</v>
      </c>
      <c r="E5" s="113" t="s">
        <v>33</v>
      </c>
      <c r="F5" s="113" t="s">
        <v>33</v>
      </c>
      <c r="G5" s="113" t="s">
        <v>33</v>
      </c>
      <c r="H5" s="113" t="s">
        <v>33</v>
      </c>
      <c r="I5" s="113">
        <v>-0.7163664385404568</v>
      </c>
      <c r="J5" s="120">
        <v>-0.22570229802121267</v>
      </c>
    </row>
    <row r="6" spans="1:10" s="24" customFormat="1" ht="14.25" collapsed="1">
      <c r="A6" s="21">
        <v>3</v>
      </c>
      <c r="B6" s="31" t="s">
        <v>89</v>
      </c>
      <c r="C6" s="119">
        <v>39205</v>
      </c>
      <c r="D6" s="119">
        <v>39322</v>
      </c>
      <c r="E6" s="113">
        <v>-0.049639983291998147</v>
      </c>
      <c r="F6" s="113">
        <v>-0.1430521243049786</v>
      </c>
      <c r="G6" s="113">
        <v>-0.3036811536844205</v>
      </c>
      <c r="H6" s="113" t="s">
        <v>33</v>
      </c>
      <c r="I6" s="113">
        <v>-0.3334633728672489</v>
      </c>
      <c r="J6" s="120">
        <v>-0.08046766240528092</v>
      </c>
    </row>
    <row r="7" spans="1:10" s="24" customFormat="1" ht="14.25" collapsed="1">
      <c r="A7" s="21">
        <v>4</v>
      </c>
      <c r="B7" s="31" t="s">
        <v>208</v>
      </c>
      <c r="C7" s="119">
        <v>39247</v>
      </c>
      <c r="D7" s="119">
        <v>39364</v>
      </c>
      <c r="E7" s="113">
        <v>0.059061990578130885</v>
      </c>
      <c r="F7" s="113">
        <v>0.24654997121651534</v>
      </c>
      <c r="G7" s="113">
        <v>-0.09758079217998694</v>
      </c>
      <c r="H7" s="113" t="s">
        <v>33</v>
      </c>
      <c r="I7" s="113">
        <v>-0.8077862928664616</v>
      </c>
      <c r="J7" s="120">
        <v>-0.2948573056575844</v>
      </c>
    </row>
    <row r="8" spans="1:10" s="24" customFormat="1" ht="14.25">
      <c r="A8" s="21">
        <v>5</v>
      </c>
      <c r="B8" s="31" t="s">
        <v>167</v>
      </c>
      <c r="C8" s="119">
        <v>39336</v>
      </c>
      <c r="D8" s="119">
        <v>39420</v>
      </c>
      <c r="E8" s="113">
        <v>0.011476607143054762</v>
      </c>
      <c r="F8" s="113">
        <v>-0.04837036010774787</v>
      </c>
      <c r="G8" s="113">
        <v>-0.153140489563102</v>
      </c>
      <c r="H8" s="113" t="s">
        <v>33</v>
      </c>
      <c r="I8" s="113">
        <v>-0.6883824601621471</v>
      </c>
      <c r="J8" s="120">
        <v>-0.22531460238334977</v>
      </c>
    </row>
    <row r="9" spans="1:10" s="24" customFormat="1" ht="14.25">
      <c r="A9" s="21">
        <v>6</v>
      </c>
      <c r="B9" s="31" t="s">
        <v>210</v>
      </c>
      <c r="C9" s="119">
        <v>39388</v>
      </c>
      <c r="D9" s="119">
        <v>39504</v>
      </c>
      <c r="E9" s="113" t="s">
        <v>33</v>
      </c>
      <c r="F9" s="113" t="s">
        <v>33</v>
      </c>
      <c r="G9" s="113" t="s">
        <v>33</v>
      </c>
      <c r="H9" s="113" t="s">
        <v>33</v>
      </c>
      <c r="I9" s="113">
        <v>-0.748348261719457</v>
      </c>
      <c r="J9" s="120">
        <v>-0.2724890572341333</v>
      </c>
    </row>
    <row r="10" spans="1:10" s="24" customFormat="1" ht="14.25">
      <c r="A10" s="21">
        <v>7</v>
      </c>
      <c r="B10" s="31" t="s">
        <v>63</v>
      </c>
      <c r="C10" s="119">
        <v>39336</v>
      </c>
      <c r="D10" s="119">
        <v>39540</v>
      </c>
      <c r="E10" s="113">
        <v>-0.030003093243801238</v>
      </c>
      <c r="F10" s="113">
        <v>0.022725800601897994</v>
      </c>
      <c r="G10" s="113">
        <v>-0.2150584632011494</v>
      </c>
      <c r="H10" s="113" t="s">
        <v>33</v>
      </c>
      <c r="I10" s="113">
        <v>-0.8425408448650747</v>
      </c>
      <c r="J10" s="120">
        <v>-0.3534838578760724</v>
      </c>
    </row>
    <row r="11" spans="1:10" s="24" customFormat="1" ht="14.25">
      <c r="A11" s="21">
        <v>8</v>
      </c>
      <c r="B11" s="31" t="s">
        <v>166</v>
      </c>
      <c r="C11" s="119">
        <v>39394</v>
      </c>
      <c r="D11" s="119">
        <v>39602</v>
      </c>
      <c r="E11" s="113">
        <v>-0.12704943290441473</v>
      </c>
      <c r="F11" s="113">
        <v>-0.2722290788812761</v>
      </c>
      <c r="G11" s="113">
        <v>-0.4353591446693229</v>
      </c>
      <c r="H11" s="113">
        <v>-0.2298831769020242</v>
      </c>
      <c r="I11" s="113">
        <v>-0.6790790731798171</v>
      </c>
      <c r="J11" s="120">
        <v>-0.24372985059466867</v>
      </c>
    </row>
    <row r="12" spans="1:10" s="24" customFormat="1" ht="14.25" collapsed="1">
      <c r="A12" s="21">
        <v>9</v>
      </c>
      <c r="B12" s="31" t="s">
        <v>209</v>
      </c>
      <c r="C12" s="119">
        <v>39394</v>
      </c>
      <c r="D12" s="119">
        <v>39602</v>
      </c>
      <c r="E12" s="113">
        <v>-0.011797576915972163</v>
      </c>
      <c r="F12" s="113">
        <v>-0.09368415104504768</v>
      </c>
      <c r="G12" s="113">
        <v>-0.17585437780225666</v>
      </c>
      <c r="H12" s="113">
        <v>-0.10872586960580066</v>
      </c>
      <c r="I12" s="113">
        <v>0.31789295346534563</v>
      </c>
      <c r="J12" s="120">
        <v>0.07020133391031913</v>
      </c>
    </row>
    <row r="13" spans="1:10" s="24" customFormat="1" ht="14.25" collapsed="1">
      <c r="A13" s="21">
        <v>10</v>
      </c>
      <c r="B13" s="31" t="s">
        <v>64</v>
      </c>
      <c r="C13" s="119">
        <v>39479</v>
      </c>
      <c r="D13" s="119">
        <v>39637</v>
      </c>
      <c r="E13" s="113">
        <v>0.023740613859945414</v>
      </c>
      <c r="F13" s="113">
        <v>0.03827062243956725</v>
      </c>
      <c r="G13" s="113">
        <v>-0.28356086171642003</v>
      </c>
      <c r="H13" s="113" t="s">
        <v>33</v>
      </c>
      <c r="I13" s="113">
        <v>-0.1172377736890522</v>
      </c>
      <c r="J13" s="120">
        <v>-0.030902300851617603</v>
      </c>
    </row>
    <row r="14" spans="1:10" s="24" customFormat="1" ht="14.25" collapsed="1">
      <c r="A14" s="21">
        <v>11</v>
      </c>
      <c r="B14" s="31" t="s">
        <v>161</v>
      </c>
      <c r="C14" s="119">
        <v>39496</v>
      </c>
      <c r="D14" s="119">
        <v>39689</v>
      </c>
      <c r="E14" s="113">
        <v>-0.004593056375333582</v>
      </c>
      <c r="F14" s="113">
        <v>0.011963686536218487</v>
      </c>
      <c r="G14" s="113">
        <v>-0.06425222794172869</v>
      </c>
      <c r="H14" s="113" t="s">
        <v>33</v>
      </c>
      <c r="I14" s="113">
        <v>-0.04739561966680206</v>
      </c>
      <c r="J14" s="120">
        <v>-0.01259722912272454</v>
      </c>
    </row>
    <row r="15" spans="1:10" s="24" customFormat="1" ht="14.25" collapsed="1">
      <c r="A15" s="21">
        <v>12</v>
      </c>
      <c r="B15" s="31" t="s">
        <v>138</v>
      </c>
      <c r="C15" s="119">
        <v>40050</v>
      </c>
      <c r="D15" s="119">
        <v>40319</v>
      </c>
      <c r="E15" s="113">
        <v>-0.04837845534237473</v>
      </c>
      <c r="F15" s="113">
        <v>-0.12868501714441927</v>
      </c>
      <c r="G15" s="113">
        <v>-0.20290650854593828</v>
      </c>
      <c r="H15" s="113">
        <v>-0.15770697144875512</v>
      </c>
      <c r="I15" s="113">
        <v>-0.12669122837370206</v>
      </c>
      <c r="J15" s="120">
        <v>-0.062352943278302986</v>
      </c>
    </row>
    <row r="16" spans="1:10" s="24" customFormat="1" ht="14.25" collapsed="1">
      <c r="A16" s="21">
        <v>13</v>
      </c>
      <c r="B16" s="31" t="s">
        <v>169</v>
      </c>
      <c r="C16" s="119">
        <v>40204</v>
      </c>
      <c r="D16" s="119">
        <v>40329</v>
      </c>
      <c r="E16" s="113">
        <v>-0.031712798802467246</v>
      </c>
      <c r="F16" s="113">
        <v>-0.22250529482915438</v>
      </c>
      <c r="G16" s="113" t="s">
        <v>33</v>
      </c>
      <c r="H16" s="113">
        <v>-0.2233766566149321</v>
      </c>
      <c r="I16" s="113">
        <v>-0.5289013034033305</v>
      </c>
      <c r="J16" s="120">
        <v>-0.3040252841429505</v>
      </c>
    </row>
    <row r="17" spans="1:10" s="24" customFormat="1" ht="14.25" collapsed="1">
      <c r="A17" s="21">
        <v>14</v>
      </c>
      <c r="B17" s="31" t="s">
        <v>168</v>
      </c>
      <c r="C17" s="119">
        <v>40288</v>
      </c>
      <c r="D17" s="119">
        <v>40438</v>
      </c>
      <c r="E17" s="113">
        <v>-0.00651600574511757</v>
      </c>
      <c r="F17" s="113">
        <v>-0.1859545422979021</v>
      </c>
      <c r="G17" s="113">
        <v>-0.3901069327776656</v>
      </c>
      <c r="H17" s="113">
        <v>-0.14620074441940623</v>
      </c>
      <c r="I17" s="113">
        <v>-0.42112324337349416</v>
      </c>
      <c r="J17" s="120">
        <v>-0.26467801421152815</v>
      </c>
    </row>
    <row r="18" spans="1:10" s="24" customFormat="1" ht="14.25" collapsed="1">
      <c r="A18" s="21">
        <v>15</v>
      </c>
      <c r="B18" s="31" t="s">
        <v>176</v>
      </c>
      <c r="C18" s="119">
        <v>40364</v>
      </c>
      <c r="D18" s="119">
        <v>40533</v>
      </c>
      <c r="E18" s="113">
        <v>-0.022208361050488845</v>
      </c>
      <c r="F18" s="113">
        <v>-0.21788409203042192</v>
      </c>
      <c r="G18" s="113" t="s">
        <v>33</v>
      </c>
      <c r="H18" s="113">
        <v>-0.20581323106519533</v>
      </c>
      <c r="I18" s="113">
        <v>-0.4200277977528093</v>
      </c>
      <c r="J18" s="120">
        <v>-0.30157133074686415</v>
      </c>
    </row>
    <row r="19" spans="1:10" s="24" customFormat="1" ht="14.25" collapsed="1">
      <c r="A19" s="21">
        <v>16</v>
      </c>
      <c r="B19" s="31" t="s">
        <v>137</v>
      </c>
      <c r="C19" s="119">
        <v>40555</v>
      </c>
      <c r="D19" s="119">
        <v>40626</v>
      </c>
      <c r="E19" s="113">
        <v>-0.07127379361904307</v>
      </c>
      <c r="F19" s="113">
        <v>-0.3209884404722412</v>
      </c>
      <c r="G19" s="113">
        <v>-0.5875023613792405</v>
      </c>
      <c r="H19" s="113">
        <v>-0.33312959873261894</v>
      </c>
      <c r="I19" s="113">
        <v>-0.6636041819433551</v>
      </c>
      <c r="J19" s="120">
        <v>-0.5779337579593891</v>
      </c>
    </row>
    <row r="20" spans="1:10" s="24" customFormat="1" ht="14.25" collapsed="1">
      <c r="A20" s="21">
        <v>17</v>
      </c>
      <c r="B20" s="31" t="s">
        <v>151</v>
      </c>
      <c r="C20" s="119">
        <v>40448</v>
      </c>
      <c r="D20" s="119">
        <v>40632</v>
      </c>
      <c r="E20" s="113">
        <v>-0.21678686259587243</v>
      </c>
      <c r="F20" s="113">
        <v>-0.244191984002193</v>
      </c>
      <c r="G20" s="113">
        <v>-0.2711703986577373</v>
      </c>
      <c r="H20" s="113">
        <v>-0.20514429951542446</v>
      </c>
      <c r="I20" s="113">
        <v>-0.48304616680032075</v>
      </c>
      <c r="J20" s="120">
        <v>-0.4109778432094696</v>
      </c>
    </row>
    <row r="21" spans="1:10" s="24" customFormat="1" ht="15" collapsed="1" thickBot="1">
      <c r="A21" s="21">
        <v>18</v>
      </c>
      <c r="B21" s="100" t="s">
        <v>145</v>
      </c>
      <c r="C21" s="122">
        <v>40735</v>
      </c>
      <c r="D21" s="122">
        <v>40809</v>
      </c>
      <c r="E21" s="123">
        <v>-0.052530875613262196</v>
      </c>
      <c r="F21" s="123">
        <v>-0.12644815438422274</v>
      </c>
      <c r="G21" s="123">
        <v>-0.09587143899386985</v>
      </c>
      <c r="H21" s="123">
        <v>0.01134818845204566</v>
      </c>
      <c r="I21" s="123">
        <v>-0.12041033498693121</v>
      </c>
      <c r="J21" s="124" t="s">
        <v>214</v>
      </c>
    </row>
    <row r="22" spans="1:10" s="24" customFormat="1" ht="14.25">
      <c r="A22" s="184" t="s">
        <v>183</v>
      </c>
      <c r="B22" s="184"/>
      <c r="C22" s="184"/>
      <c r="D22" s="184"/>
      <c r="E22" s="184"/>
      <c r="F22" s="184"/>
      <c r="G22" s="184"/>
      <c r="H22" s="184"/>
      <c r="I22" s="184"/>
      <c r="J22" s="184"/>
    </row>
    <row r="23" spans="1:10" s="24" customFormat="1" ht="15" thickBot="1">
      <c r="A23" s="185" t="s">
        <v>184</v>
      </c>
      <c r="B23" s="185"/>
      <c r="C23" s="185"/>
      <c r="D23" s="185"/>
      <c r="E23" s="185"/>
      <c r="F23" s="185"/>
      <c r="G23" s="185"/>
      <c r="H23" s="185"/>
      <c r="I23" s="185"/>
      <c r="J23" s="185"/>
    </row>
    <row r="24" spans="3:4" s="24" customFormat="1" ht="15.75" customHeight="1">
      <c r="C24" s="73"/>
      <c r="D24" s="73"/>
    </row>
    <row r="25" spans="2:8" ht="14.25">
      <c r="B25" s="33"/>
      <c r="C25" s="125"/>
      <c r="E25" s="125"/>
      <c r="F25" s="125"/>
      <c r="G25" s="125"/>
      <c r="H25" s="125"/>
    </row>
    <row r="26" spans="2:5" ht="14.25">
      <c r="B26" s="33"/>
      <c r="C26" s="125"/>
      <c r="E26" s="125">
        <f>AVERAGE(E4:E21)</f>
        <v>-0.03628105784881079</v>
      </c>
    </row>
    <row r="27" spans="5:6" ht="14.25">
      <c r="E27" s="125"/>
      <c r="F27" s="125"/>
    </row>
  </sheetData>
  <mergeCells count="4">
    <mergeCell ref="A22:J22"/>
    <mergeCell ref="A23:J23"/>
    <mergeCell ref="E2:I2"/>
    <mergeCell ref="A1:J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7"/>
  <sheetViews>
    <sheetView zoomScale="85" zoomScaleNormal="85" workbookViewId="0" topLeftCell="A1">
      <selection activeCell="Q24" sqref="Q24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75" t="s">
        <v>39</v>
      </c>
      <c r="B1" s="76" t="s">
        <v>156</v>
      </c>
      <c r="C1" s="10"/>
      <c r="D1" s="10"/>
    </row>
    <row r="2" spans="1:4" ht="14.25">
      <c r="A2" s="31" t="s">
        <v>151</v>
      </c>
      <c r="B2" s="113">
        <v>-0.21678686259587243</v>
      </c>
      <c r="C2" s="10"/>
      <c r="D2" s="10"/>
    </row>
    <row r="3" spans="1:4" ht="14.25">
      <c r="A3" s="31" t="s">
        <v>166</v>
      </c>
      <c r="B3" s="113">
        <v>-0.12704943290441473</v>
      </c>
      <c r="C3" s="10"/>
      <c r="D3" s="10"/>
    </row>
    <row r="4" spans="1:4" ht="14.25">
      <c r="A4" s="31" t="s">
        <v>137</v>
      </c>
      <c r="B4" s="113">
        <v>-0.07127379361904307</v>
      </c>
      <c r="C4" s="10"/>
      <c r="D4" s="10"/>
    </row>
    <row r="5" spans="1:4" ht="14.25">
      <c r="A5" s="31" t="s">
        <v>145</v>
      </c>
      <c r="B5" s="113">
        <v>-0.052530875613262196</v>
      </c>
      <c r="C5" s="10"/>
      <c r="D5" s="10"/>
    </row>
    <row r="6" spans="1:4" ht="14.25">
      <c r="A6" s="31" t="s">
        <v>89</v>
      </c>
      <c r="B6" s="113">
        <v>-0.049639983291998147</v>
      </c>
      <c r="C6" s="10"/>
      <c r="D6" s="10"/>
    </row>
    <row r="7" spans="1:4" ht="14.25">
      <c r="A7" s="31" t="s">
        <v>138</v>
      </c>
      <c r="B7" s="113">
        <v>-0.04837845534237473</v>
      </c>
      <c r="C7" s="10"/>
      <c r="D7" s="10"/>
    </row>
    <row r="8" spans="1:4" ht="14.25">
      <c r="A8" s="31" t="s">
        <v>169</v>
      </c>
      <c r="B8" s="113">
        <v>-0.031712798802467246</v>
      </c>
      <c r="C8" s="10"/>
      <c r="D8" s="10"/>
    </row>
    <row r="9" spans="1:4" ht="28.5">
      <c r="A9" s="31" t="s">
        <v>63</v>
      </c>
      <c r="B9" s="113">
        <v>-0.030003093243801238</v>
      </c>
      <c r="C9" s="10"/>
      <c r="D9" s="10"/>
    </row>
    <row r="10" spans="1:4" ht="14.25">
      <c r="A10" s="31" t="s">
        <v>176</v>
      </c>
      <c r="B10" s="113">
        <v>-0.022208361050488845</v>
      </c>
      <c r="C10" s="10"/>
      <c r="D10" s="10"/>
    </row>
    <row r="11" spans="1:4" ht="14.25">
      <c r="A11" s="31" t="s">
        <v>209</v>
      </c>
      <c r="B11" s="113">
        <v>-0.011797576915972163</v>
      </c>
      <c r="C11" s="10"/>
      <c r="D11" s="10"/>
    </row>
    <row r="12" spans="1:4" ht="14.25">
      <c r="A12" s="31" t="s">
        <v>168</v>
      </c>
      <c r="B12" s="113">
        <v>-0.00651600574511757</v>
      </c>
      <c r="C12" s="10"/>
      <c r="D12" s="10"/>
    </row>
    <row r="13" spans="1:4" ht="14.25">
      <c r="A13" s="31" t="s">
        <v>161</v>
      </c>
      <c r="B13" s="113">
        <v>-0.004593056375333582</v>
      </c>
      <c r="C13" s="10"/>
      <c r="D13" s="10"/>
    </row>
    <row r="14" spans="1:4" ht="28.5">
      <c r="A14" s="100" t="s">
        <v>160</v>
      </c>
      <c r="B14" s="123">
        <v>-0.002285841661957777</v>
      </c>
      <c r="C14" s="10"/>
      <c r="D14" s="10"/>
    </row>
    <row r="15" spans="1:4" ht="14.25">
      <c r="A15" s="100" t="s">
        <v>167</v>
      </c>
      <c r="B15" s="123">
        <v>0.011476607143054762</v>
      </c>
      <c r="C15" s="10"/>
      <c r="D15" s="10"/>
    </row>
    <row r="16" spans="1:4" ht="14.25">
      <c r="A16" s="100" t="s">
        <v>64</v>
      </c>
      <c r="B16" s="123">
        <v>0.023740613859945414</v>
      </c>
      <c r="C16" s="10"/>
      <c r="D16" s="10"/>
    </row>
    <row r="17" spans="1:4" ht="14.25">
      <c r="A17" s="100" t="s">
        <v>208</v>
      </c>
      <c r="B17" s="123">
        <v>0.059061990578130885</v>
      </c>
      <c r="C17" s="10"/>
      <c r="D17" s="10"/>
    </row>
    <row r="18" spans="1:4" ht="14.25">
      <c r="A18" s="31" t="s">
        <v>44</v>
      </c>
      <c r="B18" s="74">
        <v>-0.105</v>
      </c>
      <c r="C18" s="10"/>
      <c r="D18" s="10"/>
    </row>
    <row r="19" spans="1:4" ht="14.25">
      <c r="A19" s="31" t="s">
        <v>1</v>
      </c>
      <c r="B19" s="74">
        <v>-0.06431729997000402</v>
      </c>
      <c r="C19" s="10"/>
      <c r="D19" s="10"/>
    </row>
    <row r="20" spans="1:4" ht="14.25">
      <c r="A20" s="31" t="s">
        <v>0</v>
      </c>
      <c r="B20" s="74">
        <v>-0.10029798857710448</v>
      </c>
      <c r="C20" s="10"/>
      <c r="D20" s="10"/>
    </row>
    <row r="21" spans="1:4" ht="14.25">
      <c r="A21" s="31" t="s">
        <v>45</v>
      </c>
      <c r="B21" s="74">
        <v>0.009954296712064048</v>
      </c>
      <c r="C21" s="10"/>
      <c r="D21" s="10"/>
    </row>
    <row r="22" spans="1:4" ht="14.25">
      <c r="A22" s="31" t="s">
        <v>46</v>
      </c>
      <c r="B22" s="74">
        <v>-0.0026059192345409</v>
      </c>
      <c r="C22" s="10"/>
      <c r="D22" s="10"/>
    </row>
    <row r="23" spans="1:4" ht="14.25">
      <c r="A23" s="31" t="s">
        <v>47</v>
      </c>
      <c r="B23" s="74">
        <v>0.01310958904109589</v>
      </c>
      <c r="C23" s="10"/>
      <c r="D23" s="10"/>
    </row>
    <row r="24" spans="1:4" ht="29.25" thickBot="1">
      <c r="A24" s="89" t="s">
        <v>144</v>
      </c>
      <c r="B24" s="91">
        <v>0.024364631180872953</v>
      </c>
      <c r="C24" s="10"/>
      <c r="D24" s="10"/>
    </row>
    <row r="25" spans="3:4" ht="12.75">
      <c r="C25" s="10"/>
      <c r="D25" s="10"/>
    </row>
    <row r="26" spans="1:4" ht="12.75">
      <c r="A26" s="10"/>
      <c r="B26" s="10"/>
      <c r="C26" s="10"/>
      <c r="D26" s="10"/>
    </row>
    <row r="27" spans="2:3" ht="12.75">
      <c r="B27" s="10"/>
      <c r="C2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6"/>
  <sheetViews>
    <sheetView zoomScale="85" zoomScaleNormal="85" workbookViewId="0" topLeftCell="A46">
      <selection activeCell="B81" sqref="B81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3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64" t="s">
        <v>215</v>
      </c>
      <c r="B1" s="164"/>
      <c r="C1" s="164"/>
      <c r="D1" s="164"/>
      <c r="E1" s="164"/>
      <c r="F1" s="164"/>
      <c r="G1" s="164"/>
      <c r="H1" s="164"/>
      <c r="I1" s="13"/>
    </row>
    <row r="2" spans="1:9" ht="30.75" thickBot="1">
      <c r="A2" s="15" t="s">
        <v>67</v>
      </c>
      <c r="B2" s="16" t="s">
        <v>157</v>
      </c>
      <c r="C2" s="17" t="s">
        <v>68</v>
      </c>
      <c r="D2" s="17" t="s">
        <v>69</v>
      </c>
      <c r="E2" s="17" t="s">
        <v>70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6" t="s">
        <v>27</v>
      </c>
      <c r="C3" s="97">
        <v>46086276.09</v>
      </c>
      <c r="D3" s="98">
        <v>34075</v>
      </c>
      <c r="E3" s="97">
        <v>1352.4952630961116</v>
      </c>
      <c r="F3" s="98">
        <v>1000</v>
      </c>
      <c r="G3" s="96" t="s">
        <v>28</v>
      </c>
      <c r="H3" s="99" t="s">
        <v>80</v>
      </c>
      <c r="I3" s="19"/>
    </row>
    <row r="4" spans="1:9" ht="14.25">
      <c r="A4" s="21">
        <v>2</v>
      </c>
      <c r="B4" s="96" t="s">
        <v>127</v>
      </c>
      <c r="C4" s="97">
        <v>26378743.78</v>
      </c>
      <c r="D4" s="98">
        <v>70319</v>
      </c>
      <c r="E4" s="97">
        <v>375.12967732760706</v>
      </c>
      <c r="F4" s="98">
        <v>100</v>
      </c>
      <c r="G4" s="96" t="s">
        <v>188</v>
      </c>
      <c r="H4" s="99" t="s">
        <v>128</v>
      </c>
      <c r="I4" s="19"/>
    </row>
    <row r="5" spans="1:9" ht="14.25" customHeight="1">
      <c r="A5" s="21">
        <v>3</v>
      </c>
      <c r="B5" s="96" t="s">
        <v>173</v>
      </c>
      <c r="C5" s="97">
        <v>14520451.76</v>
      </c>
      <c r="D5" s="98">
        <v>1255367</v>
      </c>
      <c r="E5" s="97">
        <v>11.566698630758973</v>
      </c>
      <c r="F5" s="98">
        <v>10</v>
      </c>
      <c r="G5" s="96" t="s">
        <v>114</v>
      </c>
      <c r="H5" s="99" t="s">
        <v>174</v>
      </c>
      <c r="I5" s="19"/>
    </row>
    <row r="6" spans="1:9" ht="14.25">
      <c r="A6" s="21">
        <v>4</v>
      </c>
      <c r="B6" s="96" t="s">
        <v>37</v>
      </c>
      <c r="C6" s="97">
        <v>12315101.66</v>
      </c>
      <c r="D6" s="98">
        <v>8217</v>
      </c>
      <c r="E6" s="97">
        <v>1498.7345332846537</v>
      </c>
      <c r="F6" s="98">
        <v>1000</v>
      </c>
      <c r="G6" s="96" t="s">
        <v>38</v>
      </c>
      <c r="H6" s="99" t="s">
        <v>76</v>
      </c>
      <c r="I6" s="19"/>
    </row>
    <row r="7" spans="1:9" ht="14.25" customHeight="1">
      <c r="A7" s="21">
        <v>5</v>
      </c>
      <c r="B7" s="96" t="s">
        <v>175</v>
      </c>
      <c r="C7" s="97">
        <v>10290542.55</v>
      </c>
      <c r="D7" s="98">
        <v>472846</v>
      </c>
      <c r="E7" s="97">
        <v>21.762989535705074</v>
      </c>
      <c r="F7" s="98">
        <v>10</v>
      </c>
      <c r="G7" s="96" t="s">
        <v>114</v>
      </c>
      <c r="H7" s="99" t="s">
        <v>174</v>
      </c>
      <c r="I7" s="19"/>
    </row>
    <row r="8" spans="1:9" ht="14.25">
      <c r="A8" s="21">
        <v>6</v>
      </c>
      <c r="B8" s="96" t="s">
        <v>193</v>
      </c>
      <c r="C8" s="97">
        <v>9221526.18</v>
      </c>
      <c r="D8" s="98">
        <v>68625</v>
      </c>
      <c r="E8" s="97">
        <v>134.37560918032787</v>
      </c>
      <c r="F8" s="98">
        <v>100</v>
      </c>
      <c r="G8" s="96" t="s">
        <v>194</v>
      </c>
      <c r="H8" s="99" t="s">
        <v>195</v>
      </c>
      <c r="I8" s="19"/>
    </row>
    <row r="9" spans="1:9" ht="14.25">
      <c r="A9" s="21">
        <v>7</v>
      </c>
      <c r="B9" s="96" t="s">
        <v>146</v>
      </c>
      <c r="C9" s="97">
        <v>5922486.94</v>
      </c>
      <c r="D9" s="98">
        <v>3247</v>
      </c>
      <c r="E9" s="97">
        <v>1823.9873544810596</v>
      </c>
      <c r="F9" s="98">
        <v>1000</v>
      </c>
      <c r="G9" s="96" t="s">
        <v>21</v>
      </c>
      <c r="H9" s="99" t="s">
        <v>61</v>
      </c>
      <c r="I9" s="19"/>
    </row>
    <row r="10" spans="1:9" ht="14.25">
      <c r="A10" s="21">
        <v>8</v>
      </c>
      <c r="B10" s="96" t="s">
        <v>24</v>
      </c>
      <c r="C10" s="97">
        <v>5350387.729</v>
      </c>
      <c r="D10" s="98">
        <v>13327</v>
      </c>
      <c r="E10" s="97">
        <v>401.46977781946424</v>
      </c>
      <c r="F10" s="98">
        <v>1000</v>
      </c>
      <c r="G10" s="96" t="s">
        <v>57</v>
      </c>
      <c r="H10" s="99" t="s">
        <v>58</v>
      </c>
      <c r="I10" s="19"/>
    </row>
    <row r="11" spans="1:9" ht="14.25">
      <c r="A11" s="21">
        <v>9</v>
      </c>
      <c r="B11" s="96" t="s">
        <v>119</v>
      </c>
      <c r="C11" s="97">
        <v>4895784.75</v>
      </c>
      <c r="D11" s="98">
        <v>6077</v>
      </c>
      <c r="E11" s="97">
        <v>805.6252674016785</v>
      </c>
      <c r="F11" s="98">
        <v>1000</v>
      </c>
      <c r="G11" s="96" t="s">
        <v>120</v>
      </c>
      <c r="H11" s="99" t="s">
        <v>121</v>
      </c>
      <c r="I11" s="19"/>
    </row>
    <row r="12" spans="1:9" ht="14.25">
      <c r="A12" s="21">
        <v>10</v>
      </c>
      <c r="B12" s="96" t="s">
        <v>129</v>
      </c>
      <c r="C12" s="97">
        <v>4837026.17</v>
      </c>
      <c r="D12" s="98">
        <v>6690</v>
      </c>
      <c r="E12" s="97">
        <v>723.0233437967115</v>
      </c>
      <c r="F12" s="98">
        <v>1000</v>
      </c>
      <c r="G12" s="96" t="s">
        <v>188</v>
      </c>
      <c r="H12" s="99" t="s">
        <v>128</v>
      </c>
      <c r="I12" s="19"/>
    </row>
    <row r="13" spans="1:9" ht="14.25">
      <c r="A13" s="21">
        <v>11</v>
      </c>
      <c r="B13" s="96" t="s">
        <v>98</v>
      </c>
      <c r="C13" s="97">
        <v>4170194.94</v>
      </c>
      <c r="D13" s="98">
        <v>7241235</v>
      </c>
      <c r="E13" s="97">
        <v>0.5758955399182598</v>
      </c>
      <c r="F13" s="98">
        <v>1</v>
      </c>
      <c r="G13" s="96" t="s">
        <v>28</v>
      </c>
      <c r="H13" s="99" t="s">
        <v>80</v>
      </c>
      <c r="I13" s="19"/>
    </row>
    <row r="14" spans="1:9" ht="14.25">
      <c r="A14" s="21">
        <v>12</v>
      </c>
      <c r="B14" s="96" t="s">
        <v>22</v>
      </c>
      <c r="C14" s="97">
        <v>3717021.79</v>
      </c>
      <c r="D14" s="98">
        <v>3871</v>
      </c>
      <c r="E14" s="97">
        <v>960.2226272281065</v>
      </c>
      <c r="F14" s="98">
        <v>1000</v>
      </c>
      <c r="G14" s="96" t="s">
        <v>74</v>
      </c>
      <c r="H14" s="99" t="s">
        <v>62</v>
      </c>
      <c r="I14" s="19"/>
    </row>
    <row r="15" spans="1:9" ht="14.25">
      <c r="A15" s="21">
        <v>13</v>
      </c>
      <c r="B15" s="96" t="s">
        <v>99</v>
      </c>
      <c r="C15" s="97">
        <v>3155620.82</v>
      </c>
      <c r="D15" s="98">
        <v>5498</v>
      </c>
      <c r="E15" s="97">
        <v>573.957951982539</v>
      </c>
      <c r="F15" s="98">
        <v>1000</v>
      </c>
      <c r="G15" s="96" t="s">
        <v>130</v>
      </c>
      <c r="H15" s="99" t="s">
        <v>152</v>
      </c>
      <c r="I15" s="19"/>
    </row>
    <row r="16" spans="1:9" ht="14.25">
      <c r="A16" s="21">
        <v>14</v>
      </c>
      <c r="B16" s="96" t="s">
        <v>100</v>
      </c>
      <c r="C16" s="97">
        <v>2746495.99</v>
      </c>
      <c r="D16" s="98">
        <v>1483</v>
      </c>
      <c r="E16" s="97">
        <v>1851.986507080243</v>
      </c>
      <c r="F16" s="98">
        <v>1000</v>
      </c>
      <c r="G16" s="96" t="s">
        <v>19</v>
      </c>
      <c r="H16" s="99" t="s">
        <v>101</v>
      </c>
      <c r="I16" s="19"/>
    </row>
    <row r="17" spans="1:9" ht="14.25">
      <c r="A17" s="21">
        <v>15</v>
      </c>
      <c r="B17" s="96" t="s">
        <v>36</v>
      </c>
      <c r="C17" s="97">
        <v>2415247.98</v>
      </c>
      <c r="D17" s="98">
        <v>59843</v>
      </c>
      <c r="E17" s="97">
        <v>40.35974098892101</v>
      </c>
      <c r="F17" s="98">
        <v>100</v>
      </c>
      <c r="G17" s="96" t="s">
        <v>71</v>
      </c>
      <c r="H17" s="99" t="s">
        <v>72</v>
      </c>
      <c r="I17" s="19"/>
    </row>
    <row r="18" spans="1:9" ht="14.25">
      <c r="A18" s="21">
        <v>16</v>
      </c>
      <c r="B18" s="96" t="s">
        <v>131</v>
      </c>
      <c r="C18" s="97">
        <v>2241398.69</v>
      </c>
      <c r="D18" s="98">
        <v>2604</v>
      </c>
      <c r="E18" s="97">
        <v>860.7521850998463</v>
      </c>
      <c r="F18" s="98">
        <v>1000</v>
      </c>
      <c r="G18" s="96" t="s">
        <v>74</v>
      </c>
      <c r="H18" s="99" t="s">
        <v>62</v>
      </c>
      <c r="I18" s="19"/>
    </row>
    <row r="19" spans="1:9" ht="14.25">
      <c r="A19" s="21">
        <v>17</v>
      </c>
      <c r="B19" s="96" t="s">
        <v>18</v>
      </c>
      <c r="C19" s="97">
        <v>2187920.67</v>
      </c>
      <c r="D19" s="98">
        <v>3469</v>
      </c>
      <c r="E19" s="97">
        <v>630.706448544249</v>
      </c>
      <c r="F19" s="98">
        <v>1000</v>
      </c>
      <c r="G19" s="96" t="s">
        <v>57</v>
      </c>
      <c r="H19" s="99" t="s">
        <v>58</v>
      </c>
      <c r="I19" s="19"/>
    </row>
    <row r="20" spans="1:9" ht="14.25">
      <c r="A20" s="21">
        <v>18</v>
      </c>
      <c r="B20" s="96" t="s">
        <v>147</v>
      </c>
      <c r="C20" s="97">
        <v>2184323.6342</v>
      </c>
      <c r="D20" s="98">
        <v>64201</v>
      </c>
      <c r="E20" s="97">
        <v>34.02320266350992</v>
      </c>
      <c r="F20" s="98">
        <v>100</v>
      </c>
      <c r="G20" s="96" t="s">
        <v>21</v>
      </c>
      <c r="H20" s="99" t="s">
        <v>61</v>
      </c>
      <c r="I20" s="19"/>
    </row>
    <row r="21" spans="1:9" ht="14.25">
      <c r="A21" s="21">
        <v>19</v>
      </c>
      <c r="B21" s="96" t="s">
        <v>148</v>
      </c>
      <c r="C21" s="97">
        <v>1963370.456</v>
      </c>
      <c r="D21" s="98">
        <v>2110</v>
      </c>
      <c r="E21" s="97">
        <v>930.5073251184834</v>
      </c>
      <c r="F21" s="98">
        <v>1000</v>
      </c>
      <c r="G21" s="96" t="s">
        <v>149</v>
      </c>
      <c r="H21" s="99" t="s">
        <v>150</v>
      </c>
      <c r="I21" s="19"/>
    </row>
    <row r="22" spans="1:9" ht="14.25">
      <c r="A22" s="21">
        <v>20</v>
      </c>
      <c r="B22" s="96" t="s">
        <v>23</v>
      </c>
      <c r="C22" s="97">
        <v>1924822.95</v>
      </c>
      <c r="D22" s="98">
        <v>39812</v>
      </c>
      <c r="E22" s="97">
        <v>48.34780844971365</v>
      </c>
      <c r="F22" s="98">
        <v>100</v>
      </c>
      <c r="G22" s="96" t="s">
        <v>50</v>
      </c>
      <c r="H22" s="99" t="s">
        <v>66</v>
      </c>
      <c r="I22" s="19"/>
    </row>
    <row r="23" spans="1:9" ht="14.25">
      <c r="A23" s="21">
        <v>21</v>
      </c>
      <c r="B23" s="96" t="s">
        <v>102</v>
      </c>
      <c r="C23" s="97">
        <v>1859349.41</v>
      </c>
      <c r="D23" s="98">
        <v>1468</v>
      </c>
      <c r="E23" s="97">
        <v>1266.5867915531335</v>
      </c>
      <c r="F23" s="98">
        <v>1000</v>
      </c>
      <c r="G23" s="96" t="s">
        <v>73</v>
      </c>
      <c r="H23" s="99" t="s">
        <v>101</v>
      </c>
      <c r="I23" s="19"/>
    </row>
    <row r="24" spans="1:9" ht="14.25">
      <c r="A24" s="21">
        <v>22</v>
      </c>
      <c r="B24" s="96" t="s">
        <v>118</v>
      </c>
      <c r="C24" s="97">
        <v>1697996.58</v>
      </c>
      <c r="D24" s="98">
        <v>5292</v>
      </c>
      <c r="E24" s="97">
        <v>320.86103174603176</v>
      </c>
      <c r="F24" s="98">
        <v>500</v>
      </c>
      <c r="G24" s="96" t="s">
        <v>38</v>
      </c>
      <c r="H24" s="99" t="s">
        <v>76</v>
      </c>
      <c r="I24" s="19"/>
    </row>
    <row r="25" spans="1:9" ht="14.25">
      <c r="A25" s="21">
        <v>23</v>
      </c>
      <c r="B25" s="96" t="s">
        <v>153</v>
      </c>
      <c r="C25" s="97">
        <v>1473888.66</v>
      </c>
      <c r="D25" s="98">
        <v>1310</v>
      </c>
      <c r="E25" s="97">
        <v>1125.1058473282442</v>
      </c>
      <c r="F25" s="98">
        <v>1000</v>
      </c>
      <c r="G25" s="96" t="s">
        <v>154</v>
      </c>
      <c r="H25" s="99" t="s">
        <v>155</v>
      </c>
      <c r="I25" s="19"/>
    </row>
    <row r="26" spans="1:9" ht="14.25">
      <c r="A26" s="21">
        <v>24</v>
      </c>
      <c r="B26" s="96" t="s">
        <v>125</v>
      </c>
      <c r="C26" s="97">
        <v>1388690.97</v>
      </c>
      <c r="D26" s="98">
        <v>1210</v>
      </c>
      <c r="E26" s="97">
        <v>1147.6784876033057</v>
      </c>
      <c r="F26" s="98">
        <v>1000</v>
      </c>
      <c r="G26" s="96" t="s">
        <v>123</v>
      </c>
      <c r="H26" s="99" t="s">
        <v>124</v>
      </c>
      <c r="I26" s="19"/>
    </row>
    <row r="27" spans="1:9" ht="14.25">
      <c r="A27" s="21">
        <v>25</v>
      </c>
      <c r="B27" s="96" t="s">
        <v>133</v>
      </c>
      <c r="C27" s="97">
        <v>1351583.98</v>
      </c>
      <c r="D27" s="98">
        <v>1211</v>
      </c>
      <c r="E27" s="97">
        <v>1116.0891659785302</v>
      </c>
      <c r="F27" s="98">
        <v>1000</v>
      </c>
      <c r="G27" s="96" t="s">
        <v>20</v>
      </c>
      <c r="H27" s="99" t="s">
        <v>75</v>
      </c>
      <c r="I27" s="19"/>
    </row>
    <row r="28" spans="1:9" ht="14.25">
      <c r="A28" s="21">
        <v>26</v>
      </c>
      <c r="B28" s="96" t="s">
        <v>111</v>
      </c>
      <c r="C28" s="97">
        <v>1319985.96</v>
      </c>
      <c r="D28" s="98">
        <v>6241</v>
      </c>
      <c r="E28" s="97">
        <v>211.50231693638838</v>
      </c>
      <c r="F28" s="98">
        <v>500</v>
      </c>
      <c r="G28" s="96" t="s">
        <v>38</v>
      </c>
      <c r="H28" s="99" t="s">
        <v>76</v>
      </c>
      <c r="I28" s="19"/>
    </row>
    <row r="29" spans="1:9" ht="14.25">
      <c r="A29" s="21">
        <v>27</v>
      </c>
      <c r="B29" s="96" t="s">
        <v>196</v>
      </c>
      <c r="C29" s="97">
        <v>1213010.62</v>
      </c>
      <c r="D29" s="98">
        <v>125</v>
      </c>
      <c r="E29" s="97">
        <v>9704.08496</v>
      </c>
      <c r="F29" s="98">
        <v>10000</v>
      </c>
      <c r="G29" s="96" t="s">
        <v>194</v>
      </c>
      <c r="H29" s="99" t="s">
        <v>195</v>
      </c>
      <c r="I29" s="19"/>
    </row>
    <row r="30" spans="1:9" ht="14.25">
      <c r="A30" s="21">
        <v>28</v>
      </c>
      <c r="B30" s="96" t="s">
        <v>134</v>
      </c>
      <c r="C30" s="97">
        <v>1124527.25</v>
      </c>
      <c r="D30" s="98">
        <v>1197</v>
      </c>
      <c r="E30" s="97">
        <v>939.4546783625731</v>
      </c>
      <c r="F30" s="98">
        <v>1000</v>
      </c>
      <c r="G30" s="96" t="s">
        <v>20</v>
      </c>
      <c r="H30" s="99" t="s">
        <v>75</v>
      </c>
      <c r="I30" s="19"/>
    </row>
    <row r="31" spans="1:9" s="23" customFormat="1" ht="14.25">
      <c r="A31" s="21">
        <v>29</v>
      </c>
      <c r="B31" s="96" t="s">
        <v>103</v>
      </c>
      <c r="C31" s="97">
        <v>1079694.29</v>
      </c>
      <c r="D31" s="98">
        <v>775</v>
      </c>
      <c r="E31" s="97">
        <v>1393.1539225806453</v>
      </c>
      <c r="F31" s="98">
        <v>1000</v>
      </c>
      <c r="G31" s="96" t="s">
        <v>73</v>
      </c>
      <c r="H31" s="99" t="s">
        <v>101</v>
      </c>
      <c r="I31" s="22"/>
    </row>
    <row r="32" spans="1:9" s="23" customFormat="1" ht="15" customHeight="1">
      <c r="A32" s="21">
        <v>30</v>
      </c>
      <c r="B32" s="96" t="s">
        <v>29</v>
      </c>
      <c r="C32" s="97">
        <v>1056555.54</v>
      </c>
      <c r="D32" s="98">
        <v>1126</v>
      </c>
      <c r="E32" s="97">
        <v>938.3264120781528</v>
      </c>
      <c r="F32" s="98">
        <v>1000</v>
      </c>
      <c r="G32" s="96" t="s">
        <v>30</v>
      </c>
      <c r="H32" s="99" t="s">
        <v>52</v>
      </c>
      <c r="I32" s="22"/>
    </row>
    <row r="33" spans="1:9" ht="14.25">
      <c r="A33" s="21">
        <v>31</v>
      </c>
      <c r="B33" s="96" t="s">
        <v>132</v>
      </c>
      <c r="C33" s="97">
        <v>929084.51</v>
      </c>
      <c r="D33" s="98">
        <v>1312</v>
      </c>
      <c r="E33" s="97">
        <v>708.143681402439</v>
      </c>
      <c r="F33" s="98">
        <v>1000</v>
      </c>
      <c r="G33" s="96" t="s">
        <v>20</v>
      </c>
      <c r="H33" s="99" t="s">
        <v>75</v>
      </c>
      <c r="I33" s="19"/>
    </row>
    <row r="34" spans="1:8" ht="14.25" customHeight="1">
      <c r="A34" s="21">
        <v>32</v>
      </c>
      <c r="B34" s="96" t="s">
        <v>135</v>
      </c>
      <c r="C34" s="97">
        <v>792172.63</v>
      </c>
      <c r="D34" s="98">
        <v>615</v>
      </c>
      <c r="E34" s="97">
        <v>1288.0855772357725</v>
      </c>
      <c r="F34" s="98">
        <v>1000</v>
      </c>
      <c r="G34" s="96" t="s">
        <v>20</v>
      </c>
      <c r="H34" s="99" t="s">
        <v>75</v>
      </c>
    </row>
    <row r="35" spans="1:44" s="23" customFormat="1" ht="14.25">
      <c r="A35" s="21">
        <v>33</v>
      </c>
      <c r="B35" s="96" t="s">
        <v>140</v>
      </c>
      <c r="C35" s="97">
        <v>719406.0296</v>
      </c>
      <c r="D35" s="98">
        <v>21404</v>
      </c>
      <c r="E35" s="97">
        <v>33.61082179031957</v>
      </c>
      <c r="F35" s="98">
        <v>100</v>
      </c>
      <c r="G35" s="96" t="s">
        <v>50</v>
      </c>
      <c r="H35" s="99" t="s">
        <v>66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8" ht="14.25">
      <c r="A36" s="21">
        <v>34</v>
      </c>
      <c r="B36" s="96" t="s">
        <v>34</v>
      </c>
      <c r="C36" s="97">
        <v>716972.54</v>
      </c>
      <c r="D36" s="98">
        <v>11015</v>
      </c>
      <c r="E36" s="97">
        <v>65.09056196096233</v>
      </c>
      <c r="F36" s="98">
        <v>100</v>
      </c>
      <c r="G36" s="96" t="s">
        <v>78</v>
      </c>
      <c r="H36" s="99" t="s">
        <v>197</v>
      </c>
    </row>
    <row r="37" spans="1:8" ht="14.25">
      <c r="A37" s="21">
        <v>35</v>
      </c>
      <c r="B37" s="96" t="s">
        <v>31</v>
      </c>
      <c r="C37" s="97">
        <v>635388.09</v>
      </c>
      <c r="D37" s="98">
        <v>1195</v>
      </c>
      <c r="E37" s="97">
        <v>531.7055146443514</v>
      </c>
      <c r="F37" s="98">
        <v>1000</v>
      </c>
      <c r="G37" s="96" t="s">
        <v>32</v>
      </c>
      <c r="H37" s="99" t="s">
        <v>79</v>
      </c>
    </row>
    <row r="38" spans="1:8" ht="14.25">
      <c r="A38" s="21">
        <v>36</v>
      </c>
      <c r="B38" s="96" t="s">
        <v>25</v>
      </c>
      <c r="C38" s="97">
        <v>555254.1</v>
      </c>
      <c r="D38" s="98">
        <v>10448</v>
      </c>
      <c r="E38" s="97">
        <v>53.14453483920367</v>
      </c>
      <c r="F38" s="98">
        <v>100</v>
      </c>
      <c r="G38" s="96" t="s">
        <v>26</v>
      </c>
      <c r="H38" s="99" t="s">
        <v>77</v>
      </c>
    </row>
    <row r="39" spans="1:8" ht="14.25">
      <c r="A39" s="21">
        <v>37</v>
      </c>
      <c r="B39" s="96" t="s">
        <v>141</v>
      </c>
      <c r="C39" s="97">
        <v>491644.85</v>
      </c>
      <c r="D39" s="98">
        <v>9119</v>
      </c>
      <c r="E39" s="97">
        <v>53.91433819497752</v>
      </c>
      <c r="F39" s="98">
        <v>100</v>
      </c>
      <c r="G39" s="96" t="s">
        <v>142</v>
      </c>
      <c r="H39" s="99" t="s">
        <v>143</v>
      </c>
    </row>
    <row r="40" spans="1:8" ht="14.25">
      <c r="A40" s="21">
        <v>38</v>
      </c>
      <c r="B40" s="96" t="s">
        <v>122</v>
      </c>
      <c r="C40" s="97">
        <v>477150.23</v>
      </c>
      <c r="D40" s="98">
        <v>1298</v>
      </c>
      <c r="E40" s="97">
        <v>367.60418335901386</v>
      </c>
      <c r="F40" s="98">
        <v>1000</v>
      </c>
      <c r="G40" s="96" t="s">
        <v>123</v>
      </c>
      <c r="H40" s="99" t="s">
        <v>124</v>
      </c>
    </row>
    <row r="41" spans="1:8" ht="14.25">
      <c r="A41" s="21">
        <v>39</v>
      </c>
      <c r="B41" s="96" t="s">
        <v>81</v>
      </c>
      <c r="C41" s="97">
        <v>394638.7</v>
      </c>
      <c r="D41" s="98">
        <v>6620</v>
      </c>
      <c r="E41" s="97">
        <v>59.613096676737165</v>
      </c>
      <c r="F41" s="98">
        <v>100</v>
      </c>
      <c r="G41" s="96" t="s">
        <v>82</v>
      </c>
      <c r="H41" s="99" t="s">
        <v>83</v>
      </c>
    </row>
    <row r="42" spans="1:8" ht="14.25">
      <c r="A42" s="21">
        <v>40</v>
      </c>
      <c r="B42" s="96" t="s">
        <v>104</v>
      </c>
      <c r="C42" s="97">
        <v>200614.47</v>
      </c>
      <c r="D42" s="98">
        <v>4829</v>
      </c>
      <c r="E42" s="97">
        <v>41.543688134189274</v>
      </c>
      <c r="F42" s="98">
        <v>100</v>
      </c>
      <c r="G42" s="96" t="s">
        <v>78</v>
      </c>
      <c r="H42" s="99" t="s">
        <v>197</v>
      </c>
    </row>
    <row r="43" spans="1:8" ht="15" customHeight="1" thickBot="1">
      <c r="A43" s="165" t="s">
        <v>84</v>
      </c>
      <c r="B43" s="166"/>
      <c r="C43" s="111">
        <f>SUM(C3:C42)</f>
        <v>186002354.9387999</v>
      </c>
      <c r="D43" s="112">
        <f>SUM(D3:D42)</f>
        <v>9450726</v>
      </c>
      <c r="E43" s="64" t="s">
        <v>85</v>
      </c>
      <c r="F43" s="64" t="s">
        <v>85</v>
      </c>
      <c r="G43" s="64" t="s">
        <v>85</v>
      </c>
      <c r="H43" s="65" t="s">
        <v>85</v>
      </c>
    </row>
    <row r="44" spans="1:8" ht="15" customHeight="1" thickBot="1">
      <c r="A44" s="167" t="s">
        <v>189</v>
      </c>
      <c r="B44" s="167"/>
      <c r="C44" s="167"/>
      <c r="D44" s="167"/>
      <c r="E44" s="167"/>
      <c r="F44" s="167"/>
      <c r="G44" s="167"/>
      <c r="H44" s="167"/>
    </row>
    <row r="46" spans="2:4" ht="14.25">
      <c r="B46" s="20" t="s">
        <v>91</v>
      </c>
      <c r="C46" s="25">
        <f>C43-SUM(C3:C12)</f>
        <v>46184027.32979989</v>
      </c>
      <c r="D46" s="145">
        <f>C46/$C$43</f>
        <v>0.24829807851086488</v>
      </c>
    </row>
    <row r="47" spans="2:8" ht="14.25">
      <c r="B47" s="96" t="s">
        <v>27</v>
      </c>
      <c r="C47" s="97">
        <v>46086276.09</v>
      </c>
      <c r="D47" s="145">
        <f>C47/$C$43</f>
        <v>0.2477725408646773</v>
      </c>
      <c r="H47" s="19"/>
    </row>
    <row r="48" spans="2:8" ht="14.25">
      <c r="B48" s="96" t="s">
        <v>127</v>
      </c>
      <c r="C48" s="97">
        <v>26378743.78</v>
      </c>
      <c r="D48" s="145">
        <f aca="true" t="shared" si="0" ref="D48:D56">C48/$C$43</f>
        <v>0.14181940754825048</v>
      </c>
      <c r="H48" s="19"/>
    </row>
    <row r="49" spans="2:8" ht="14.25">
      <c r="B49" s="96" t="s">
        <v>173</v>
      </c>
      <c r="C49" s="97">
        <v>14520451.76</v>
      </c>
      <c r="D49" s="145">
        <f t="shared" si="0"/>
        <v>0.07806595655618255</v>
      </c>
      <c r="H49" s="19"/>
    </row>
    <row r="50" spans="2:8" ht="14.25">
      <c r="B50" s="96" t="s">
        <v>37</v>
      </c>
      <c r="C50" s="97">
        <v>12315101.66</v>
      </c>
      <c r="D50" s="145">
        <f t="shared" si="0"/>
        <v>0.06620938570402521</v>
      </c>
      <c r="H50" s="19"/>
    </row>
    <row r="51" spans="2:8" ht="14.25">
      <c r="B51" s="96" t="s">
        <v>175</v>
      </c>
      <c r="C51" s="97">
        <v>10290542.55</v>
      </c>
      <c r="D51" s="145">
        <f t="shared" si="0"/>
        <v>0.055324797115530525</v>
      </c>
      <c r="H51" s="19"/>
    </row>
    <row r="52" spans="2:8" ht="14.25">
      <c r="B52" s="96" t="s">
        <v>193</v>
      </c>
      <c r="C52" s="97">
        <v>9221526.18</v>
      </c>
      <c r="D52" s="145">
        <f t="shared" si="0"/>
        <v>0.04957747004350642</v>
      </c>
      <c r="H52" s="19"/>
    </row>
    <row r="53" spans="2:8" ht="14.25">
      <c r="B53" s="96" t="s">
        <v>146</v>
      </c>
      <c r="C53" s="97">
        <v>5922486.94</v>
      </c>
      <c r="D53" s="145">
        <f t="shared" si="0"/>
        <v>0.03184092449769611</v>
      </c>
      <c r="H53" s="19"/>
    </row>
    <row r="54" spans="2:8" ht="14.25">
      <c r="B54" s="96" t="s">
        <v>24</v>
      </c>
      <c r="C54" s="97">
        <v>5350387.729</v>
      </c>
      <c r="D54" s="145">
        <f t="shared" si="0"/>
        <v>0.028765161230138357</v>
      </c>
      <c r="H54" s="19"/>
    </row>
    <row r="55" spans="2:4" ht="14.25">
      <c r="B55" s="96" t="s">
        <v>119</v>
      </c>
      <c r="C55" s="97">
        <v>4895784.75</v>
      </c>
      <c r="D55" s="145">
        <f t="shared" si="0"/>
        <v>0.02632109013679345</v>
      </c>
    </row>
    <row r="56" spans="2:4" ht="14.25">
      <c r="B56" s="96" t="s">
        <v>129</v>
      </c>
      <c r="C56" s="97">
        <v>4837026.17</v>
      </c>
      <c r="D56" s="145">
        <f t="shared" si="0"/>
        <v>0.02600518779233478</v>
      </c>
    </row>
  </sheetData>
  <mergeCells count="3">
    <mergeCell ref="A1:H1"/>
    <mergeCell ref="A43:B43"/>
    <mergeCell ref="A44:H4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8" r:id="rId18" display="http://www.task.ua/"/>
    <hyperlink ref="H33" r:id="rId19" display="http://univer.ua/"/>
    <hyperlink ref="H29" r:id="rId20" display="http://www.am.troika.ua/"/>
    <hyperlink ref="H30" r:id="rId21" display="http://univer.ua/"/>
    <hyperlink ref="H32" r:id="rId22" display="http://www.altus.ua/"/>
    <hyperlink ref="H23" r:id="rId23" display="http://ukrsibfunds.com"/>
    <hyperlink ref="H34" r:id="rId24" display="http://www.art-capital.com.ua/"/>
    <hyperlink ref="H22" r:id="rId25" display="http://am.concorde.ua/"/>
    <hyperlink ref="H12" r:id="rId26" display="http://www.vseswit.com.ua/"/>
    <hyperlink ref="H31" r:id="rId27" display="http://univer.ua/"/>
    <hyperlink ref="H35" r:id="rId28" display="http://univer.ua/"/>
    <hyperlink ref="H36" r:id="rId29" display="http://am.concorde.ua/"/>
    <hyperlink ref="H38" r:id="rId30" display="http://www.am.troika.ua/"/>
    <hyperlink ref="H40" r:id="rId31" display="http://bonum-group.com/"/>
    <hyperlink ref="H37" r:id="rId32" display="http://www.sem.biz.ua/"/>
    <hyperlink ref="H42" r:id="rId33" display="http://art-capital.com.ua/"/>
    <hyperlink ref="H39" r:id="rId34" display="http://www.mcapital.com.ua/"/>
    <hyperlink ref="H20" r:id="rId35" display="http://pioglobal.ua/"/>
    <hyperlink ref="H41" r:id="rId36" display="http://vuk.com.ua/"/>
    <hyperlink ref="H18" r:id="rId37" display="http://www.seb.ua/"/>
    <hyperlink ref="H43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88"/>
  <sheetViews>
    <sheetView zoomScale="75" zoomScaleNormal="75" workbookViewId="0" topLeftCell="A133">
      <selection activeCell="B44" sqref="B44"/>
    </sheetView>
  </sheetViews>
  <sheetFormatPr defaultColWidth="9.00390625" defaultRowHeight="12.75"/>
  <cols>
    <col min="1" max="1" width="3.875" style="33" customWidth="1"/>
    <col min="2" max="2" width="61.875" style="33" bestFit="1" customWidth="1"/>
    <col min="3" max="3" width="24.75390625" style="33" customWidth="1"/>
    <col min="4" max="4" width="24.75390625" style="45" customWidth="1"/>
    <col min="5" max="7" width="24.75390625" style="33" customWidth="1"/>
    <col min="8" max="16384" width="9.125" style="33" customWidth="1"/>
  </cols>
  <sheetData>
    <row r="1" spans="1:7" ht="16.5" thickBot="1">
      <c r="A1" s="168" t="s">
        <v>177</v>
      </c>
      <c r="B1" s="168"/>
      <c r="C1" s="168"/>
      <c r="D1" s="168"/>
      <c r="E1" s="168"/>
      <c r="F1" s="168"/>
      <c r="G1" s="168"/>
    </row>
    <row r="2" spans="1:7" ht="15.75" thickBot="1">
      <c r="A2" s="171" t="s">
        <v>67</v>
      </c>
      <c r="B2" s="103"/>
      <c r="C2" s="169" t="s">
        <v>40</v>
      </c>
      <c r="D2" s="170"/>
      <c r="E2" s="169" t="s">
        <v>41</v>
      </c>
      <c r="F2" s="170"/>
      <c r="G2" s="104"/>
    </row>
    <row r="3" spans="1:7" ht="45.75" thickBot="1">
      <c r="A3" s="172"/>
      <c r="B3" s="46" t="s">
        <v>39</v>
      </c>
      <c r="C3" s="39" t="s">
        <v>87</v>
      </c>
      <c r="D3" s="39" t="s">
        <v>42</v>
      </c>
      <c r="E3" s="39" t="s">
        <v>43</v>
      </c>
      <c r="F3" s="39" t="s">
        <v>42</v>
      </c>
      <c r="G3" s="40" t="s">
        <v>190</v>
      </c>
    </row>
    <row r="4" spans="1:8" ht="15" customHeight="1">
      <c r="A4" s="21">
        <v>1</v>
      </c>
      <c r="B4" s="41" t="s">
        <v>36</v>
      </c>
      <c r="C4" s="42">
        <v>397.4735800000001</v>
      </c>
      <c r="D4" s="109">
        <v>0.1969861348226046</v>
      </c>
      <c r="E4" s="43">
        <v>12853</v>
      </c>
      <c r="F4" s="109">
        <v>0.27352628218769953</v>
      </c>
      <c r="G4" s="44">
        <v>494.6328511606207</v>
      </c>
      <c r="H4" s="61"/>
    </row>
    <row r="5" spans="1:8" ht="14.25" customHeight="1">
      <c r="A5" s="21">
        <v>2</v>
      </c>
      <c r="B5" s="41" t="s">
        <v>99</v>
      </c>
      <c r="C5" s="42">
        <v>22.46019799999986</v>
      </c>
      <c r="D5" s="109">
        <v>0.007168543432561964</v>
      </c>
      <c r="E5" s="43">
        <v>111</v>
      </c>
      <c r="F5" s="109">
        <v>0.020605160571746797</v>
      </c>
      <c r="G5" s="44">
        <v>61.16058566809727</v>
      </c>
      <c r="H5" s="61"/>
    </row>
    <row r="6" spans="1:7" ht="14.25">
      <c r="A6" s="21">
        <v>3</v>
      </c>
      <c r="B6" s="41" t="s">
        <v>147</v>
      </c>
      <c r="C6" s="42">
        <v>-47.75110159999971</v>
      </c>
      <c r="D6" s="109">
        <v>-0.021393146400577483</v>
      </c>
      <c r="E6" s="43">
        <v>1060</v>
      </c>
      <c r="F6" s="109">
        <v>0.016787824076273737</v>
      </c>
      <c r="G6" s="44">
        <v>33.22622853333478</v>
      </c>
    </row>
    <row r="7" spans="1:7" ht="14.25">
      <c r="A7" s="21">
        <v>4</v>
      </c>
      <c r="B7" s="41" t="s">
        <v>37</v>
      </c>
      <c r="C7" s="42">
        <v>147.05151999999956</v>
      </c>
      <c r="D7" s="109">
        <v>0.012085052108439088</v>
      </c>
      <c r="E7" s="43">
        <v>11</v>
      </c>
      <c r="F7" s="109">
        <v>0.0013404825737265416</v>
      </c>
      <c r="G7" s="44">
        <v>16.734020909203224</v>
      </c>
    </row>
    <row r="8" spans="1:7" ht="14.25">
      <c r="A8" s="21">
        <v>5</v>
      </c>
      <c r="B8" s="41" t="s">
        <v>98</v>
      </c>
      <c r="C8" s="42">
        <v>-83.8545400000005</v>
      </c>
      <c r="D8" s="109">
        <v>-0.019711698322794426</v>
      </c>
      <c r="E8" s="43">
        <v>19387</v>
      </c>
      <c r="F8" s="109">
        <v>0.0026844929441882464</v>
      </c>
      <c r="G8" s="44">
        <v>11.286164318137004</v>
      </c>
    </row>
    <row r="9" spans="1:7" ht="14.25">
      <c r="A9" s="21">
        <v>6</v>
      </c>
      <c r="B9" s="41" t="s">
        <v>132</v>
      </c>
      <c r="C9" s="42">
        <v>-159.69486000000012</v>
      </c>
      <c r="D9" s="109">
        <v>-0.14667329708864718</v>
      </c>
      <c r="E9" s="43">
        <v>13</v>
      </c>
      <c r="F9" s="109">
        <v>0.010007698229407237</v>
      </c>
      <c r="G9" s="44">
        <v>10.228559885990737</v>
      </c>
    </row>
    <row r="10" spans="1:8" ht="14.25">
      <c r="A10" s="21">
        <v>7</v>
      </c>
      <c r="B10" s="41" t="s">
        <v>111</v>
      </c>
      <c r="C10" s="42">
        <v>-67.2945</v>
      </c>
      <c r="D10" s="109">
        <v>-0.04850821585132108</v>
      </c>
      <c r="E10" s="43">
        <v>35</v>
      </c>
      <c r="F10" s="109">
        <v>0.005639703512729617</v>
      </c>
      <c r="G10" s="44">
        <v>7.35013897255406</v>
      </c>
      <c r="H10" s="61"/>
    </row>
    <row r="11" spans="1:7" ht="14.25">
      <c r="A11" s="21">
        <v>8</v>
      </c>
      <c r="B11" s="41" t="s">
        <v>148</v>
      </c>
      <c r="C11" s="42">
        <v>52.928864700000034</v>
      </c>
      <c r="D11" s="109">
        <v>0.027705042091333176</v>
      </c>
      <c r="E11" s="43">
        <v>5</v>
      </c>
      <c r="F11" s="109">
        <v>0.0023752969121140144</v>
      </c>
      <c r="G11" s="44">
        <v>4.412855876484576</v>
      </c>
    </row>
    <row r="12" spans="1:7" ht="14.25">
      <c r="A12" s="21">
        <v>9</v>
      </c>
      <c r="B12" s="41" t="s">
        <v>125</v>
      </c>
      <c r="C12" s="42">
        <v>14.227429999999936</v>
      </c>
      <c r="D12" s="109">
        <v>0.010351260390653896</v>
      </c>
      <c r="E12" s="43">
        <v>0</v>
      </c>
      <c r="F12" s="109">
        <v>0</v>
      </c>
      <c r="G12" s="44">
        <v>0</v>
      </c>
    </row>
    <row r="13" spans="1:7" ht="14.25">
      <c r="A13" s="21">
        <v>10</v>
      </c>
      <c r="B13" s="41" t="s">
        <v>133</v>
      </c>
      <c r="C13" s="42">
        <v>10.128219999999972</v>
      </c>
      <c r="D13" s="109">
        <v>0.007550170719010496</v>
      </c>
      <c r="E13" s="43">
        <v>0</v>
      </c>
      <c r="F13" s="109">
        <v>0</v>
      </c>
      <c r="G13" s="44">
        <v>0</v>
      </c>
    </row>
    <row r="14" spans="1:7" ht="14.25">
      <c r="A14" s="21">
        <v>11</v>
      </c>
      <c r="B14" s="41" t="s">
        <v>134</v>
      </c>
      <c r="C14" s="42">
        <v>5.033860000000102</v>
      </c>
      <c r="D14" s="109">
        <v>0.004496551784017324</v>
      </c>
      <c r="E14" s="43">
        <v>0</v>
      </c>
      <c r="F14" s="109">
        <v>0</v>
      </c>
      <c r="G14" s="44">
        <v>0</v>
      </c>
    </row>
    <row r="15" spans="1:7" ht="14.25">
      <c r="A15" s="21">
        <v>12</v>
      </c>
      <c r="B15" s="41" t="s">
        <v>196</v>
      </c>
      <c r="C15" s="42">
        <v>0</v>
      </c>
      <c r="D15" s="109">
        <v>0</v>
      </c>
      <c r="E15" s="43">
        <v>0</v>
      </c>
      <c r="F15" s="109">
        <v>0</v>
      </c>
      <c r="G15" s="44">
        <v>0</v>
      </c>
    </row>
    <row r="16" spans="1:7" ht="14.25">
      <c r="A16" s="21">
        <v>13</v>
      </c>
      <c r="B16" s="41" t="s">
        <v>81</v>
      </c>
      <c r="C16" s="42">
        <v>-2.3358699999999954</v>
      </c>
      <c r="D16" s="109">
        <v>-0.005884180440072006</v>
      </c>
      <c r="E16" s="43">
        <v>0</v>
      </c>
      <c r="F16" s="109">
        <v>0</v>
      </c>
      <c r="G16" s="44">
        <v>0</v>
      </c>
    </row>
    <row r="17" spans="1:7" ht="14.25">
      <c r="A17" s="21">
        <v>14</v>
      </c>
      <c r="B17" s="41" t="s">
        <v>141</v>
      </c>
      <c r="C17" s="42">
        <v>-2.767559999999998</v>
      </c>
      <c r="D17" s="109">
        <v>-0.005597675025997017</v>
      </c>
      <c r="E17" s="43">
        <v>0</v>
      </c>
      <c r="F17" s="109">
        <v>0</v>
      </c>
      <c r="G17" s="44">
        <v>0</v>
      </c>
    </row>
    <row r="18" spans="1:7" ht="14.25">
      <c r="A18" s="21">
        <v>15</v>
      </c>
      <c r="B18" s="41" t="s">
        <v>119</v>
      </c>
      <c r="C18" s="42">
        <v>-2.798269999999553</v>
      </c>
      <c r="D18" s="109">
        <v>-0.0005712407013568493</v>
      </c>
      <c r="E18" s="43">
        <v>0</v>
      </c>
      <c r="F18" s="109">
        <v>0</v>
      </c>
      <c r="G18" s="44">
        <v>0</v>
      </c>
    </row>
    <row r="19" spans="1:7" ht="14.25">
      <c r="A19" s="21">
        <v>16</v>
      </c>
      <c r="B19" s="41" t="s">
        <v>193</v>
      </c>
      <c r="C19" s="42">
        <v>-4.377220000000671</v>
      </c>
      <c r="D19" s="109">
        <v>-0.00047444893038883003</v>
      </c>
      <c r="E19" s="43">
        <v>0</v>
      </c>
      <c r="F19" s="109">
        <v>0</v>
      </c>
      <c r="G19" s="44">
        <v>0</v>
      </c>
    </row>
    <row r="20" spans="1:7" ht="13.5" customHeight="1">
      <c r="A20" s="21">
        <v>17</v>
      </c>
      <c r="B20" s="41" t="s">
        <v>104</v>
      </c>
      <c r="C20" s="42">
        <v>-6.876730000000011</v>
      </c>
      <c r="D20" s="109">
        <v>-0.03314227302169928</v>
      </c>
      <c r="E20" s="43">
        <v>0</v>
      </c>
      <c r="F20" s="109">
        <v>0</v>
      </c>
      <c r="G20" s="44">
        <v>0</v>
      </c>
    </row>
    <row r="21" spans="1:7" ht="14.25">
      <c r="A21" s="21">
        <v>18</v>
      </c>
      <c r="B21" s="41" t="s">
        <v>175</v>
      </c>
      <c r="C21" s="42">
        <v>-8.579459999999031</v>
      </c>
      <c r="D21" s="109">
        <v>-0.0008330282903405503</v>
      </c>
      <c r="E21" s="43">
        <v>0</v>
      </c>
      <c r="F21" s="109">
        <v>0</v>
      </c>
      <c r="G21" s="44">
        <v>0</v>
      </c>
    </row>
    <row r="22" spans="1:7" ht="14.25">
      <c r="A22" s="21">
        <v>19</v>
      </c>
      <c r="B22" s="41" t="s">
        <v>34</v>
      </c>
      <c r="C22" s="42">
        <v>-13.68027000000002</v>
      </c>
      <c r="D22" s="109">
        <v>-0.018723352340217537</v>
      </c>
      <c r="E22" s="43">
        <v>0</v>
      </c>
      <c r="F22" s="109">
        <v>0</v>
      </c>
      <c r="G22" s="44">
        <v>0</v>
      </c>
    </row>
    <row r="23" spans="1:7" ht="14.25">
      <c r="A23" s="21">
        <v>20</v>
      </c>
      <c r="B23" s="41" t="s">
        <v>131</v>
      </c>
      <c r="C23" s="42">
        <v>-20.33806999999983</v>
      </c>
      <c r="D23" s="109">
        <v>-0.008992235683519525</v>
      </c>
      <c r="E23" s="43">
        <v>0</v>
      </c>
      <c r="F23" s="109">
        <v>0</v>
      </c>
      <c r="G23" s="44">
        <v>0</v>
      </c>
    </row>
    <row r="24" spans="1:7" ht="14.25">
      <c r="A24" s="21">
        <v>21</v>
      </c>
      <c r="B24" s="41" t="s">
        <v>122</v>
      </c>
      <c r="C24" s="42">
        <v>-28.537100000000034</v>
      </c>
      <c r="D24" s="109">
        <v>-0.05643230175452495</v>
      </c>
      <c r="E24" s="43">
        <v>0</v>
      </c>
      <c r="F24" s="109">
        <v>0</v>
      </c>
      <c r="G24" s="44">
        <v>0</v>
      </c>
    </row>
    <row r="25" spans="1:7" ht="14.25">
      <c r="A25" s="21">
        <v>22</v>
      </c>
      <c r="B25" s="41" t="s">
        <v>118</v>
      </c>
      <c r="C25" s="42">
        <v>-32.320969999999974</v>
      </c>
      <c r="D25" s="109">
        <v>-0.018679212957182324</v>
      </c>
      <c r="E25" s="43">
        <v>0</v>
      </c>
      <c r="F25" s="109">
        <v>0</v>
      </c>
      <c r="G25" s="44">
        <v>0</v>
      </c>
    </row>
    <row r="26" spans="1:7" ht="14.25">
      <c r="A26" s="21">
        <v>23</v>
      </c>
      <c r="B26" s="41" t="s">
        <v>22</v>
      </c>
      <c r="C26" s="42">
        <v>-33.96577999999979</v>
      </c>
      <c r="D26" s="109">
        <v>-0.009055156639721893</v>
      </c>
      <c r="E26" s="43">
        <v>0</v>
      </c>
      <c r="F26" s="109">
        <v>0</v>
      </c>
      <c r="G26" s="44">
        <v>0</v>
      </c>
    </row>
    <row r="27" spans="1:7" ht="14.25">
      <c r="A27" s="21">
        <v>24</v>
      </c>
      <c r="B27" s="41" t="s">
        <v>31</v>
      </c>
      <c r="C27" s="42">
        <v>-56.53591000000003</v>
      </c>
      <c r="D27" s="109">
        <v>-0.08170826564767233</v>
      </c>
      <c r="E27" s="43">
        <v>0</v>
      </c>
      <c r="F27" s="109">
        <v>0</v>
      </c>
      <c r="G27" s="44">
        <v>0</v>
      </c>
    </row>
    <row r="28" spans="1:7" ht="14.25">
      <c r="A28" s="21">
        <v>25</v>
      </c>
      <c r="B28" s="41" t="s">
        <v>153</v>
      </c>
      <c r="C28" s="42">
        <v>26.742739999999987</v>
      </c>
      <c r="D28" s="109">
        <v>0.01847964302038041</v>
      </c>
      <c r="E28" s="43">
        <v>-1</v>
      </c>
      <c r="F28" s="109">
        <v>-0.0007627765064836003</v>
      </c>
      <c r="G28" s="44">
        <v>-1.08836337909992</v>
      </c>
    </row>
    <row r="29" spans="1:7" ht="14.25">
      <c r="A29" s="21">
        <v>26</v>
      </c>
      <c r="B29" s="41" t="s">
        <v>140</v>
      </c>
      <c r="C29" s="42">
        <v>-24.842015299999968</v>
      </c>
      <c r="D29" s="109">
        <v>-0.03337867727061054</v>
      </c>
      <c r="E29" s="43">
        <v>-50</v>
      </c>
      <c r="F29" s="109">
        <v>-0.002330567726298126</v>
      </c>
      <c r="G29" s="44">
        <v>-1.6736655558404114</v>
      </c>
    </row>
    <row r="30" spans="1:7" ht="14.25">
      <c r="A30" s="21">
        <v>27</v>
      </c>
      <c r="B30" s="41" t="s">
        <v>23</v>
      </c>
      <c r="C30" s="42">
        <v>15.29776000000001</v>
      </c>
      <c r="D30" s="109">
        <v>0.008011289968895361</v>
      </c>
      <c r="E30" s="43">
        <v>-50</v>
      </c>
      <c r="F30" s="109">
        <v>-0.0012543274296322312</v>
      </c>
      <c r="G30" s="44">
        <v>-2.4002803547238787</v>
      </c>
    </row>
    <row r="31" spans="1:7" ht="14.25">
      <c r="A31" s="21">
        <v>28</v>
      </c>
      <c r="B31" s="41" t="s">
        <v>18</v>
      </c>
      <c r="C31" s="42">
        <v>-37.85074600000028</v>
      </c>
      <c r="D31" s="109">
        <v>-0.017005675303362</v>
      </c>
      <c r="E31" s="43">
        <v>-4</v>
      </c>
      <c r="F31" s="109">
        <v>-0.001151742009789807</v>
      </c>
      <c r="G31" s="44">
        <v>-2.4812777707670257</v>
      </c>
    </row>
    <row r="32" spans="1:7" ht="14.25">
      <c r="A32" s="21">
        <v>29</v>
      </c>
      <c r="B32" s="41" t="s">
        <v>25</v>
      </c>
      <c r="C32" s="42">
        <v>-6.1397000000000705</v>
      </c>
      <c r="D32" s="109">
        <v>-0.010936529758611637</v>
      </c>
      <c r="E32" s="43">
        <v>-50</v>
      </c>
      <c r="F32" s="109">
        <v>-0.004762811964183654</v>
      </c>
      <c r="G32" s="44">
        <v>-2.640048914078842</v>
      </c>
    </row>
    <row r="33" spans="1:7" ht="14.25">
      <c r="A33" s="21">
        <v>30</v>
      </c>
      <c r="B33" s="41" t="s">
        <v>100</v>
      </c>
      <c r="C33" s="42">
        <v>-26.56785999999987</v>
      </c>
      <c r="D33" s="109">
        <v>-0.0095806881619404</v>
      </c>
      <c r="E33" s="43">
        <v>-3</v>
      </c>
      <c r="F33" s="109">
        <v>-0.002018842530282638</v>
      </c>
      <c r="G33" s="44">
        <v>-5.599307624495229</v>
      </c>
    </row>
    <row r="34" spans="1:7" ht="14.25">
      <c r="A34" s="21">
        <v>31</v>
      </c>
      <c r="B34" s="41" t="s">
        <v>135</v>
      </c>
      <c r="C34" s="42">
        <v>-45.12763000000001</v>
      </c>
      <c r="D34" s="109">
        <v>-0.05389659140915591</v>
      </c>
      <c r="E34" s="43">
        <v>-7</v>
      </c>
      <c r="F34" s="109">
        <v>-0.011254019292604502</v>
      </c>
      <c r="G34" s="44">
        <v>-9.001790562700965</v>
      </c>
    </row>
    <row r="35" spans="1:7" ht="14.25">
      <c r="A35" s="21">
        <v>32</v>
      </c>
      <c r="B35" s="41" t="s">
        <v>24</v>
      </c>
      <c r="C35" s="42">
        <v>-176.5752648</v>
      </c>
      <c r="D35" s="109">
        <v>-0.03194797305465541</v>
      </c>
      <c r="E35" s="43">
        <v>-58</v>
      </c>
      <c r="F35" s="109">
        <v>-0.004333208815838626</v>
      </c>
      <c r="G35" s="44">
        <v>-22.37352375419173</v>
      </c>
    </row>
    <row r="36" spans="1:7" ht="14.25">
      <c r="A36" s="21">
        <v>33</v>
      </c>
      <c r="B36" s="41" t="s">
        <v>129</v>
      </c>
      <c r="C36" s="42">
        <v>-250.01944000000043</v>
      </c>
      <c r="D36" s="109">
        <v>-0.04914825994650369</v>
      </c>
      <c r="E36" s="43">
        <v>-37</v>
      </c>
      <c r="F36" s="109">
        <v>-0.005500222982012784</v>
      </c>
      <c r="G36" s="44">
        <v>-23.788445790908053</v>
      </c>
    </row>
    <row r="37" spans="1:8" ht="14.25">
      <c r="A37" s="21">
        <v>34</v>
      </c>
      <c r="B37" s="41" t="s">
        <v>146</v>
      </c>
      <c r="C37" s="42">
        <v>24.904170000000857</v>
      </c>
      <c r="D37" s="109">
        <v>0.004222775833971188</v>
      </c>
      <c r="E37" s="43">
        <v>-17</v>
      </c>
      <c r="F37" s="109">
        <v>-0.005208333333333333</v>
      </c>
      <c r="G37" s="44">
        <v>-30.91946297392935</v>
      </c>
      <c r="H37" s="61"/>
    </row>
    <row r="38" spans="1:7" ht="14.25">
      <c r="A38" s="21">
        <v>35</v>
      </c>
      <c r="B38" s="41" t="s">
        <v>103</v>
      </c>
      <c r="C38" s="42">
        <v>-117.2325</v>
      </c>
      <c r="D38" s="109">
        <v>-0.09794458690326416</v>
      </c>
      <c r="E38" s="43">
        <v>-60</v>
      </c>
      <c r="F38" s="109">
        <v>-0.0718562874251497</v>
      </c>
      <c r="G38" s="44">
        <v>-83.50830682634732</v>
      </c>
    </row>
    <row r="39" spans="1:7" ht="14.25">
      <c r="A39" s="21">
        <v>36</v>
      </c>
      <c r="B39" s="41" t="s">
        <v>127</v>
      </c>
      <c r="C39" s="42">
        <v>-568.0360700000003</v>
      </c>
      <c r="D39" s="109">
        <v>-0.02107992395239761</v>
      </c>
      <c r="E39" s="43">
        <v>-232</v>
      </c>
      <c r="F39" s="109">
        <v>-0.0032884012983515473</v>
      </c>
      <c r="G39" s="44">
        <v>-86.86860894286116</v>
      </c>
    </row>
    <row r="40" spans="1:7" ht="14.25">
      <c r="A40" s="21">
        <v>37</v>
      </c>
      <c r="B40" s="41" t="s">
        <v>102</v>
      </c>
      <c r="C40" s="42">
        <v>-89.01482000000007</v>
      </c>
      <c r="D40" s="109">
        <v>-0.04568695043226084</v>
      </c>
      <c r="E40" s="43">
        <v>-88</v>
      </c>
      <c r="F40" s="109">
        <v>-0.056555269922879174</v>
      </c>
      <c r="G40" s="44">
        <v>-110.78711136246788</v>
      </c>
    </row>
    <row r="41" spans="1:8" ht="14.25">
      <c r="A41" s="21">
        <v>38</v>
      </c>
      <c r="B41" s="41" t="s">
        <v>173</v>
      </c>
      <c r="C41" s="42">
        <v>-406.40492999999964</v>
      </c>
      <c r="D41" s="109">
        <v>-0.027226424051640014</v>
      </c>
      <c r="E41" s="43">
        <v>-12669</v>
      </c>
      <c r="F41" s="109">
        <v>-0.0099910412638127</v>
      </c>
      <c r="G41" s="44">
        <v>-148.3635307433248</v>
      </c>
      <c r="H41" s="61"/>
    </row>
    <row r="42" spans="1:8" ht="14.25">
      <c r="A42" s="21">
        <v>39</v>
      </c>
      <c r="B42" s="41" t="s">
        <v>29</v>
      </c>
      <c r="C42" s="42">
        <v>-195.6071499999999</v>
      </c>
      <c r="D42" s="109">
        <v>-0.1562154435379319</v>
      </c>
      <c r="E42" s="43">
        <v>-179</v>
      </c>
      <c r="F42" s="109">
        <v>-0.1371647509578544</v>
      </c>
      <c r="G42" s="44">
        <v>-167.51709943449026</v>
      </c>
      <c r="H42" s="61"/>
    </row>
    <row r="43" spans="1:8" ht="14.25">
      <c r="A43" s="21">
        <v>40</v>
      </c>
      <c r="B43" s="41" t="s">
        <v>27</v>
      </c>
      <c r="C43" s="42">
        <v>-2047.0924099999963</v>
      </c>
      <c r="D43" s="109">
        <v>-0.04252958963385237</v>
      </c>
      <c r="E43" s="43">
        <v>-1874</v>
      </c>
      <c r="F43" s="109">
        <v>-0.05212940554674678</v>
      </c>
      <c r="G43" s="44">
        <v>-2519.399231713679</v>
      </c>
      <c r="H43" s="61"/>
    </row>
    <row r="44" spans="1:8" ht="15.75" thickBot="1">
      <c r="A44" s="102"/>
      <c r="B44" s="105" t="s">
        <v>84</v>
      </c>
      <c r="C44" s="106">
        <f>SUM(C4:C43)</f>
        <v>-3845.9704049999955</v>
      </c>
      <c r="D44" s="110">
        <v>-0.02025812130834051</v>
      </c>
      <c r="E44" s="107">
        <f>SUM(E4:E43)</f>
        <v>18096</v>
      </c>
      <c r="F44" s="110">
        <v>0.0019184469230744765</v>
      </c>
      <c r="G44" s="108">
        <f>SUM(G4:G43)</f>
        <v>-2579.378650379484</v>
      </c>
      <c r="H44" s="61"/>
    </row>
    <row r="45" spans="2:8" ht="14.25">
      <c r="B45" s="77"/>
      <c r="C45" s="78"/>
      <c r="D45" s="79"/>
      <c r="E45" s="80"/>
      <c r="F45" s="79"/>
      <c r="G45" s="78"/>
      <c r="H45" s="61"/>
    </row>
    <row r="64" spans="2:5" ht="15">
      <c r="B64" s="69"/>
      <c r="C64" s="70"/>
      <c r="D64" s="71"/>
      <c r="E64" s="72"/>
    </row>
    <row r="65" spans="2:5" ht="15">
      <c r="B65" s="69"/>
      <c r="C65" s="70"/>
      <c r="D65" s="71"/>
      <c r="E65" s="72"/>
    </row>
    <row r="66" spans="2:5" ht="15">
      <c r="B66" s="69"/>
      <c r="C66" s="70"/>
      <c r="D66" s="71"/>
      <c r="E66" s="72"/>
    </row>
    <row r="67" spans="2:5" ht="15">
      <c r="B67" s="69"/>
      <c r="C67" s="70"/>
      <c r="D67" s="71"/>
      <c r="E67" s="72"/>
    </row>
    <row r="68" spans="2:5" ht="15">
      <c r="B68" s="69"/>
      <c r="C68" s="70"/>
      <c r="D68" s="71"/>
      <c r="E68" s="72"/>
    </row>
    <row r="69" spans="2:5" ht="15">
      <c r="B69" s="69"/>
      <c r="C69" s="70"/>
      <c r="D69" s="71"/>
      <c r="E69" s="72"/>
    </row>
    <row r="70" spans="2:5" ht="15.75" thickBot="1">
      <c r="B70" s="92"/>
      <c r="C70" s="92"/>
      <c r="D70" s="92"/>
      <c r="E70" s="92"/>
    </row>
    <row r="73" ht="14.25" customHeight="1"/>
    <row r="74" ht="14.25">
      <c r="F74" s="61"/>
    </row>
    <row r="76" ht="14.25">
      <c r="F76"/>
    </row>
    <row r="77" ht="14.25">
      <c r="F77"/>
    </row>
    <row r="78" spans="2:6" ht="30.75" thickBot="1">
      <c r="B78" s="46" t="s">
        <v>39</v>
      </c>
      <c r="C78" s="39" t="s">
        <v>92</v>
      </c>
      <c r="D78" s="39" t="s">
        <v>93</v>
      </c>
      <c r="E78" s="68" t="s">
        <v>88</v>
      </c>
      <c r="F78"/>
    </row>
    <row r="79" spans="2:5" ht="14.25">
      <c r="B79" s="41" t="s">
        <v>36</v>
      </c>
      <c r="C79" s="42">
        <v>397.4735800000001</v>
      </c>
      <c r="D79" s="109">
        <v>0.1969861348226046</v>
      </c>
      <c r="E79" s="44">
        <v>494.6328511606207</v>
      </c>
    </row>
    <row r="80" spans="2:5" ht="14.25">
      <c r="B80" s="41" t="s">
        <v>99</v>
      </c>
      <c r="C80" s="42">
        <v>22.46019799999986</v>
      </c>
      <c r="D80" s="109">
        <v>0.007168543432561964</v>
      </c>
      <c r="E80" s="44">
        <v>61.16058566809727</v>
      </c>
    </row>
    <row r="81" spans="2:5" ht="14.25">
      <c r="B81" s="41" t="s">
        <v>147</v>
      </c>
      <c r="C81" s="42">
        <v>-47.75110159999971</v>
      </c>
      <c r="D81" s="109">
        <v>-0.021393146400577483</v>
      </c>
      <c r="E81" s="44">
        <v>33.22622853333478</v>
      </c>
    </row>
    <row r="82" spans="2:5" ht="14.25">
      <c r="B82" s="41" t="s">
        <v>37</v>
      </c>
      <c r="C82" s="42">
        <v>147.05151999999956</v>
      </c>
      <c r="D82" s="109">
        <v>0.012085052108439088</v>
      </c>
      <c r="E82" s="44">
        <v>16.734020909203224</v>
      </c>
    </row>
    <row r="83" spans="2:5" ht="14.25">
      <c r="B83" s="41" t="s">
        <v>98</v>
      </c>
      <c r="C83" s="42">
        <v>-83.8545400000005</v>
      </c>
      <c r="D83" s="109">
        <v>-0.019711698322794426</v>
      </c>
      <c r="E83" s="44">
        <v>11.286164318137004</v>
      </c>
    </row>
    <row r="84" spans="2:5" ht="14.25">
      <c r="B84" s="41" t="s">
        <v>127</v>
      </c>
      <c r="C84" s="42">
        <v>-568.0360700000003</v>
      </c>
      <c r="D84" s="109">
        <v>-0.02107992395239761</v>
      </c>
      <c r="E84" s="44">
        <v>-86.86860894286116</v>
      </c>
    </row>
    <row r="85" spans="2:5" ht="14.25">
      <c r="B85" s="41" t="s">
        <v>102</v>
      </c>
      <c r="C85" s="42">
        <v>-89.01482000000007</v>
      </c>
      <c r="D85" s="109">
        <v>-0.04568695043226084</v>
      </c>
      <c r="E85" s="44">
        <v>-110.78711136246788</v>
      </c>
    </row>
    <row r="86" spans="2:5" ht="14.25">
      <c r="B86" s="41" t="s">
        <v>173</v>
      </c>
      <c r="C86" s="42">
        <v>-406.40492999999964</v>
      </c>
      <c r="D86" s="109">
        <v>-0.027226424051640014</v>
      </c>
      <c r="E86" s="44">
        <v>-148.3635307433248</v>
      </c>
    </row>
    <row r="87" spans="2:5" ht="14.25">
      <c r="B87" s="41" t="s">
        <v>29</v>
      </c>
      <c r="C87" s="42">
        <v>-195.6071499999999</v>
      </c>
      <c r="D87" s="109">
        <v>-0.1562154435379319</v>
      </c>
      <c r="E87" s="44">
        <v>-167.51709943449026</v>
      </c>
    </row>
    <row r="88" spans="2:5" ht="14.25">
      <c r="B88" s="41" t="s">
        <v>27</v>
      </c>
      <c r="C88" s="42">
        <v>-2047.0924099999963</v>
      </c>
      <c r="D88" s="109">
        <v>-0.04252958963385237</v>
      </c>
      <c r="E88" s="44">
        <v>-2519.399231713679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85"/>
  <sheetViews>
    <sheetView zoomScale="85" zoomScaleNormal="85" workbookViewId="0" topLeftCell="A1">
      <selection activeCell="A1" sqref="A1:J45"/>
    </sheetView>
  </sheetViews>
  <sheetFormatPr defaultColWidth="9.00390625" defaultRowHeight="12.75" outlineLevelRow="1"/>
  <cols>
    <col min="1" max="1" width="4.25390625" style="36" customWidth="1"/>
    <col min="2" max="2" width="61.75390625" style="36" bestFit="1" customWidth="1"/>
    <col min="3" max="4" width="14.75390625" style="37" customWidth="1"/>
    <col min="5" max="8" width="12.75390625" style="38" customWidth="1"/>
    <col min="9" max="9" width="19.00390625" style="36" bestFit="1" customWidth="1"/>
    <col min="10" max="10" width="22.75390625" style="36" bestFit="1" customWidth="1"/>
    <col min="11" max="16384" width="9.125" style="36" customWidth="1"/>
  </cols>
  <sheetData>
    <row r="1" spans="1:10" s="14" customFormat="1" ht="16.5" thickBot="1">
      <c r="A1" s="176" t="s">
        <v>180</v>
      </c>
      <c r="B1" s="176"/>
      <c r="C1" s="176"/>
      <c r="D1" s="176"/>
      <c r="E1" s="176"/>
      <c r="F1" s="176"/>
      <c r="G1" s="176"/>
      <c r="H1" s="176"/>
      <c r="I1" s="176"/>
      <c r="J1" s="114"/>
    </row>
    <row r="2" spans="1:10" s="20" customFormat="1" ht="15.75" thickBot="1">
      <c r="A2" s="171" t="s">
        <v>67</v>
      </c>
      <c r="B2" s="115"/>
      <c r="C2" s="116"/>
      <c r="D2" s="117"/>
      <c r="E2" s="173" t="s">
        <v>112</v>
      </c>
      <c r="F2" s="173"/>
      <c r="G2" s="173"/>
      <c r="H2" s="173"/>
      <c r="I2" s="173"/>
      <c r="J2" s="173"/>
    </row>
    <row r="3" spans="1:10" s="24" customFormat="1" ht="45.75" thickBot="1">
      <c r="A3" s="172"/>
      <c r="B3" s="118" t="s">
        <v>39</v>
      </c>
      <c r="C3" s="30" t="s">
        <v>13</v>
      </c>
      <c r="D3" s="30" t="s">
        <v>14</v>
      </c>
      <c r="E3" s="17" t="s">
        <v>181</v>
      </c>
      <c r="F3" s="17" t="s">
        <v>198</v>
      </c>
      <c r="G3" s="17" t="s">
        <v>202</v>
      </c>
      <c r="H3" s="17" t="s">
        <v>170</v>
      </c>
      <c r="I3" s="17" t="s">
        <v>86</v>
      </c>
      <c r="J3" s="18" t="s">
        <v>182</v>
      </c>
    </row>
    <row r="4" spans="1:10" s="20" customFormat="1" ht="14.25" collapsed="1">
      <c r="A4" s="21">
        <v>1</v>
      </c>
      <c r="B4" s="31" t="s">
        <v>127</v>
      </c>
      <c r="C4" s="119">
        <v>38118</v>
      </c>
      <c r="D4" s="119">
        <v>38182</v>
      </c>
      <c r="E4" s="113">
        <v>-0.017850221345094286</v>
      </c>
      <c r="F4" s="113">
        <v>-0.06728811412942626</v>
      </c>
      <c r="G4" s="113">
        <v>-0.1549818675656247</v>
      </c>
      <c r="H4" s="113">
        <v>-0.02234063913587614</v>
      </c>
      <c r="I4" s="113">
        <v>2.7512967732760685</v>
      </c>
      <c r="J4" s="120">
        <v>0.18071009640032742</v>
      </c>
    </row>
    <row r="5" spans="1:10" s="20" customFormat="1" ht="14.25" collapsed="1">
      <c r="A5" s="21">
        <v>2</v>
      </c>
      <c r="B5" s="31" t="s">
        <v>18</v>
      </c>
      <c r="C5" s="119">
        <v>38492</v>
      </c>
      <c r="D5" s="119">
        <v>38629</v>
      </c>
      <c r="E5" s="113">
        <v>-0.015872213989212014</v>
      </c>
      <c r="F5" s="113">
        <v>-0.08924753147422415</v>
      </c>
      <c r="G5" s="113">
        <v>-0.19370774381885003</v>
      </c>
      <c r="H5" s="113" t="s">
        <v>33</v>
      </c>
      <c r="I5" s="113">
        <v>-0.36929355145575093</v>
      </c>
      <c r="J5" s="120">
        <v>-0.06615368692310175</v>
      </c>
    </row>
    <row r="6" spans="1:10" s="20" customFormat="1" ht="14.25" collapsed="1">
      <c r="A6" s="21">
        <v>3</v>
      </c>
      <c r="B6" s="31" t="s">
        <v>175</v>
      </c>
      <c r="C6" s="119">
        <v>38516</v>
      </c>
      <c r="D6" s="119">
        <v>38705</v>
      </c>
      <c r="E6" s="113">
        <v>-0.0008330282903407094</v>
      </c>
      <c r="F6" s="113">
        <v>-0.0023658639880171917</v>
      </c>
      <c r="G6" s="113">
        <v>-0.02379354488437102</v>
      </c>
      <c r="H6" s="113">
        <v>0.03023625088172932</v>
      </c>
      <c r="I6" s="113">
        <v>1.1762989535705075</v>
      </c>
      <c r="J6" s="120">
        <v>0.12654743852962058</v>
      </c>
    </row>
    <row r="7" spans="1:10" s="20" customFormat="1" ht="14.25" collapsed="1">
      <c r="A7" s="21">
        <v>4</v>
      </c>
      <c r="B7" s="31" t="s">
        <v>173</v>
      </c>
      <c r="C7" s="119">
        <v>38516</v>
      </c>
      <c r="D7" s="119">
        <v>38733</v>
      </c>
      <c r="E7" s="113">
        <v>-0.01740932002254758</v>
      </c>
      <c r="F7" s="113">
        <v>-0.04191897046783788</v>
      </c>
      <c r="G7" s="113">
        <v>-0.2634562624408173</v>
      </c>
      <c r="H7" s="113">
        <v>-0.02498872417661291</v>
      </c>
      <c r="I7" s="113">
        <v>0.15666986307589736</v>
      </c>
      <c r="J7" s="120">
        <v>0.02282409639824312</v>
      </c>
    </row>
    <row r="8" spans="1:10" s="20" customFormat="1" ht="14.25" collapsed="1">
      <c r="A8" s="21">
        <v>5</v>
      </c>
      <c r="B8" s="31" t="s">
        <v>100</v>
      </c>
      <c r="C8" s="119">
        <v>38828</v>
      </c>
      <c r="D8" s="119">
        <v>39028</v>
      </c>
      <c r="E8" s="113">
        <v>-0.007577142689577543</v>
      </c>
      <c r="F8" s="113">
        <v>-0.006647440153513595</v>
      </c>
      <c r="G8" s="113">
        <v>-0.02338878016127488</v>
      </c>
      <c r="H8" s="113">
        <v>0.013501770939926327</v>
      </c>
      <c r="I8" s="113">
        <v>0.8519865070802428</v>
      </c>
      <c r="J8" s="120">
        <v>0.11543507065058511</v>
      </c>
    </row>
    <row r="9" spans="1:10" s="20" customFormat="1" ht="14.25" collapsed="1">
      <c r="A9" s="21">
        <v>6</v>
      </c>
      <c r="B9" s="31" t="s">
        <v>135</v>
      </c>
      <c r="C9" s="119">
        <v>38919</v>
      </c>
      <c r="D9" s="119">
        <v>39092</v>
      </c>
      <c r="E9" s="113">
        <v>-0.04312793472600851</v>
      </c>
      <c r="F9" s="113">
        <v>-0.1737238764013712</v>
      </c>
      <c r="G9" s="113">
        <v>-0.2857540430227815</v>
      </c>
      <c r="H9" s="113">
        <v>-0.19816346635132265</v>
      </c>
      <c r="I9" s="113">
        <v>0.2880855772357722</v>
      </c>
      <c r="J9" s="120">
        <v>0.047406341330092916</v>
      </c>
    </row>
    <row r="10" spans="1:10" s="20" customFormat="1" ht="14.25" collapsed="1">
      <c r="A10" s="21">
        <v>7</v>
      </c>
      <c r="B10" s="31" t="s">
        <v>132</v>
      </c>
      <c r="C10" s="119">
        <v>38919</v>
      </c>
      <c r="D10" s="119">
        <v>39092</v>
      </c>
      <c r="E10" s="113">
        <v>-0.15512851594371435</v>
      </c>
      <c r="F10" s="113">
        <v>-0.3091918048507343</v>
      </c>
      <c r="G10" s="113">
        <v>-0.5132599214901399</v>
      </c>
      <c r="H10" s="113">
        <v>-0.31910306817248013</v>
      </c>
      <c r="I10" s="113">
        <v>-0.2918563185975612</v>
      </c>
      <c r="J10" s="120">
        <v>-0.061188071362261676</v>
      </c>
    </row>
    <row r="11" spans="1:10" s="20" customFormat="1" ht="14.25" collapsed="1">
      <c r="A11" s="21">
        <v>8</v>
      </c>
      <c r="B11" s="31" t="s">
        <v>141</v>
      </c>
      <c r="C11" s="119">
        <v>38968</v>
      </c>
      <c r="D11" s="119">
        <v>39140</v>
      </c>
      <c r="E11" s="113">
        <v>-0.005597675025996285</v>
      </c>
      <c r="F11" s="113">
        <v>-0.07855377451724666</v>
      </c>
      <c r="G11" s="113" t="s">
        <v>33</v>
      </c>
      <c r="H11" s="113">
        <v>-0.38072910569564433</v>
      </c>
      <c r="I11" s="113">
        <v>-0.4608566180502248</v>
      </c>
      <c r="J11" s="120">
        <v>-0.10935801353243368</v>
      </c>
    </row>
    <row r="12" spans="1:10" s="20" customFormat="1" ht="14.25" collapsed="1">
      <c r="A12" s="21">
        <v>9</v>
      </c>
      <c r="B12" s="31" t="s">
        <v>147</v>
      </c>
      <c r="C12" s="119">
        <v>39066</v>
      </c>
      <c r="D12" s="119">
        <v>39258</v>
      </c>
      <c r="E12" s="113">
        <v>-0.037550577979764466</v>
      </c>
      <c r="F12" s="113">
        <v>-0.2446092506900629</v>
      </c>
      <c r="G12" s="113">
        <v>-0.546441466690784</v>
      </c>
      <c r="H12" s="113">
        <v>-0.23791051785438955</v>
      </c>
      <c r="I12" s="113">
        <v>-0.6597679733649008</v>
      </c>
      <c r="J12" s="120">
        <v>-0.1935826950047752</v>
      </c>
    </row>
    <row r="13" spans="1:10" s="20" customFormat="1" ht="14.25" collapsed="1">
      <c r="A13" s="21">
        <v>10</v>
      </c>
      <c r="B13" s="31" t="s">
        <v>146</v>
      </c>
      <c r="C13" s="119">
        <v>39066</v>
      </c>
      <c r="D13" s="119">
        <v>39258</v>
      </c>
      <c r="E13" s="113">
        <v>0.009480486702211799</v>
      </c>
      <c r="F13" s="113">
        <v>0.03173187177850556</v>
      </c>
      <c r="G13" s="113">
        <v>0.10414673603357238</v>
      </c>
      <c r="H13" s="113">
        <v>0.059814095947156476</v>
      </c>
      <c r="I13" s="113">
        <v>0.8239873544810596</v>
      </c>
      <c r="J13" s="120">
        <v>0.12743157698255136</v>
      </c>
    </row>
    <row r="14" spans="1:10" s="20" customFormat="1" ht="14.25" collapsed="1">
      <c r="A14" s="21">
        <v>11</v>
      </c>
      <c r="B14" s="31" t="s">
        <v>131</v>
      </c>
      <c r="C14" s="119">
        <v>39252</v>
      </c>
      <c r="D14" s="119">
        <v>39420</v>
      </c>
      <c r="E14" s="113">
        <v>-0.00899223568351959</v>
      </c>
      <c r="F14" s="113">
        <v>-0.04633652049323789</v>
      </c>
      <c r="G14" s="113">
        <v>-0.046148800759861386</v>
      </c>
      <c r="H14" s="113">
        <v>-0.03553009197974921</v>
      </c>
      <c r="I14" s="113">
        <v>-0.1392478149001537</v>
      </c>
      <c r="J14" s="120">
        <v>-0.032299059614070535</v>
      </c>
    </row>
    <row r="15" spans="1:10" s="20" customFormat="1" ht="14.25" collapsed="1">
      <c r="A15" s="21">
        <v>12</v>
      </c>
      <c r="B15" s="31" t="s">
        <v>22</v>
      </c>
      <c r="C15" s="119">
        <v>39252</v>
      </c>
      <c r="D15" s="119">
        <v>39420</v>
      </c>
      <c r="E15" s="113">
        <v>-0.009055156639721784</v>
      </c>
      <c r="F15" s="113">
        <v>-0.053430918222400314</v>
      </c>
      <c r="G15" s="113">
        <v>-0.13070927156377354</v>
      </c>
      <c r="H15" s="113">
        <v>-0.03479521616805892</v>
      </c>
      <c r="I15" s="113">
        <v>-0.03977737277189353</v>
      </c>
      <c r="J15" s="120">
        <v>-0.008848081641039784</v>
      </c>
    </row>
    <row r="16" spans="1:10" s="20" customFormat="1" ht="14.25" collapsed="1">
      <c r="A16" s="21">
        <v>13</v>
      </c>
      <c r="B16" s="31" t="s">
        <v>140</v>
      </c>
      <c r="C16" s="119">
        <v>39269</v>
      </c>
      <c r="D16" s="119">
        <v>39443</v>
      </c>
      <c r="E16" s="113">
        <v>-0.031120638299553915</v>
      </c>
      <c r="F16" s="113">
        <v>-0.18329582811251055</v>
      </c>
      <c r="G16" s="113" t="s">
        <v>33</v>
      </c>
      <c r="H16" s="113" t="s">
        <v>33</v>
      </c>
      <c r="I16" s="113">
        <v>-0.6638917820968041</v>
      </c>
      <c r="J16" s="120">
        <v>-0.2150009156503948</v>
      </c>
    </row>
    <row r="17" spans="1:10" s="20" customFormat="1" ht="14.25" collapsed="1">
      <c r="A17" s="21">
        <v>14</v>
      </c>
      <c r="B17" s="31" t="s">
        <v>23</v>
      </c>
      <c r="C17" s="119">
        <v>39269</v>
      </c>
      <c r="D17" s="119">
        <v>39471</v>
      </c>
      <c r="E17" s="113">
        <v>0.009277254112832534</v>
      </c>
      <c r="F17" s="113">
        <v>-0.04736085351861652</v>
      </c>
      <c r="G17" s="113">
        <v>-0.17626084747459414</v>
      </c>
      <c r="H17" s="113" t="s">
        <v>33</v>
      </c>
      <c r="I17" s="113">
        <v>-0.5165219155028635</v>
      </c>
      <c r="J17" s="120">
        <v>-0.15138375254884218</v>
      </c>
    </row>
    <row r="18" spans="1:10" s="20" customFormat="1" ht="14.25" collapsed="1">
      <c r="A18" s="21">
        <v>15</v>
      </c>
      <c r="B18" s="31" t="s">
        <v>24</v>
      </c>
      <c r="C18" s="119">
        <v>39378</v>
      </c>
      <c r="D18" s="119">
        <v>39478</v>
      </c>
      <c r="E18" s="113">
        <v>-0.027734945549378165</v>
      </c>
      <c r="F18" s="113">
        <v>-0.14343156365391974</v>
      </c>
      <c r="G18" s="113">
        <v>-0.34428252032777307</v>
      </c>
      <c r="H18" s="113" t="s">
        <v>33</v>
      </c>
      <c r="I18" s="113">
        <v>-0.5985302221805358</v>
      </c>
      <c r="J18" s="120">
        <v>-0.18700278625897682</v>
      </c>
    </row>
    <row r="19" spans="1:10" s="20" customFormat="1" ht="14.25" collapsed="1">
      <c r="A19" s="21">
        <v>16</v>
      </c>
      <c r="B19" s="31" t="s">
        <v>25</v>
      </c>
      <c r="C19" s="119">
        <v>39330</v>
      </c>
      <c r="D19" s="119">
        <v>39560</v>
      </c>
      <c r="E19" s="113">
        <v>-0.006203262768559092</v>
      </c>
      <c r="F19" s="113">
        <v>-0.06247079188703364</v>
      </c>
      <c r="G19" s="113">
        <v>-0.36795280906085226</v>
      </c>
      <c r="H19" s="113">
        <v>-0.22265687977010196</v>
      </c>
      <c r="I19" s="113">
        <v>-0.4685546516079634</v>
      </c>
      <c r="J19" s="120">
        <v>-0.1402421345576207</v>
      </c>
    </row>
    <row r="20" spans="1:10" s="20" customFormat="1" ht="14.25" collapsed="1">
      <c r="A20" s="21">
        <v>17</v>
      </c>
      <c r="B20" s="31" t="s">
        <v>27</v>
      </c>
      <c r="C20" s="119">
        <v>39413</v>
      </c>
      <c r="D20" s="119">
        <v>39589</v>
      </c>
      <c r="E20" s="113">
        <v>0.010127770572345263</v>
      </c>
      <c r="F20" s="113">
        <v>0.028036051501954873</v>
      </c>
      <c r="G20" s="113">
        <v>0.1056739053919673</v>
      </c>
      <c r="H20" s="113" t="s">
        <v>33</v>
      </c>
      <c r="I20" s="113">
        <v>0.35249526309611223</v>
      </c>
      <c r="J20" s="120">
        <v>0.07634699557867397</v>
      </c>
    </row>
    <row r="21" spans="1:10" s="20" customFormat="1" ht="14.25">
      <c r="A21" s="21">
        <v>18</v>
      </c>
      <c r="B21" s="31" t="s">
        <v>29</v>
      </c>
      <c r="C21" s="119">
        <v>39429</v>
      </c>
      <c r="D21" s="119">
        <v>39618</v>
      </c>
      <c r="E21" s="113">
        <v>-0.02207917745737198</v>
      </c>
      <c r="F21" s="113">
        <v>-0.10255606526514849</v>
      </c>
      <c r="G21" s="113">
        <v>-0.1654243467531773</v>
      </c>
      <c r="H21" s="113">
        <v>-0.08987075773787423</v>
      </c>
      <c r="I21" s="113">
        <v>-0.06167358792184685</v>
      </c>
      <c r="J21" s="120">
        <v>-0.01569242020104966</v>
      </c>
    </row>
    <row r="22" spans="1:10" s="20" customFormat="1" ht="14.25">
      <c r="A22" s="21">
        <v>19</v>
      </c>
      <c r="B22" s="31" t="s">
        <v>31</v>
      </c>
      <c r="C22" s="119">
        <v>39429</v>
      </c>
      <c r="D22" s="119">
        <v>39651</v>
      </c>
      <c r="E22" s="113">
        <v>-0.0817082656476723</v>
      </c>
      <c r="F22" s="113">
        <v>-0.19380695867262066</v>
      </c>
      <c r="G22" s="113">
        <v>-0.43530221900973654</v>
      </c>
      <c r="H22" s="113">
        <v>-0.199056013285127</v>
      </c>
      <c r="I22" s="113">
        <v>-0.46829448535564855</v>
      </c>
      <c r="J22" s="120">
        <v>-0.1483295668502973</v>
      </c>
    </row>
    <row r="23" spans="1:10" s="20" customFormat="1" ht="14.25">
      <c r="A23" s="21">
        <v>20</v>
      </c>
      <c r="B23" s="31" t="s">
        <v>81</v>
      </c>
      <c r="C23" s="119">
        <v>39443</v>
      </c>
      <c r="D23" s="119">
        <v>39715</v>
      </c>
      <c r="E23" s="113">
        <v>-0.0058841804400719955</v>
      </c>
      <c r="F23" s="113">
        <v>-0.053932860847985986</v>
      </c>
      <c r="G23" s="113">
        <v>-0.14378529164727583</v>
      </c>
      <c r="H23" s="113" t="s">
        <v>33</v>
      </c>
      <c r="I23" s="113">
        <v>-0.40386903323262835</v>
      </c>
      <c r="J23" s="120">
        <v>-0.12856895500451349</v>
      </c>
    </row>
    <row r="24" spans="1:10" s="20" customFormat="1" ht="14.25" collapsed="1">
      <c r="A24" s="21">
        <v>21</v>
      </c>
      <c r="B24" s="31" t="s">
        <v>103</v>
      </c>
      <c r="C24" s="119">
        <v>39527</v>
      </c>
      <c r="D24" s="119">
        <v>39715</v>
      </c>
      <c r="E24" s="113">
        <v>-0.028108038792549084</v>
      </c>
      <c r="F24" s="113">
        <v>-0.018458998571810548</v>
      </c>
      <c r="G24" s="113">
        <v>-0.10001623310233743</v>
      </c>
      <c r="H24" s="113">
        <v>0.01955971292437697</v>
      </c>
      <c r="I24" s="113">
        <v>0.3931539225806451</v>
      </c>
      <c r="J24" s="120">
        <v>0.09221666582259136</v>
      </c>
    </row>
    <row r="25" spans="1:10" s="20" customFormat="1" ht="14.25" collapsed="1">
      <c r="A25" s="21">
        <v>22</v>
      </c>
      <c r="B25" s="31" t="s">
        <v>193</v>
      </c>
      <c r="C25" s="119">
        <v>39630</v>
      </c>
      <c r="D25" s="119">
        <v>39717</v>
      </c>
      <c r="E25" s="113">
        <v>-0.00047444893038883773</v>
      </c>
      <c r="F25" s="113" t="s">
        <v>33</v>
      </c>
      <c r="G25" s="113" t="s">
        <v>33</v>
      </c>
      <c r="H25" s="113" t="s">
        <v>33</v>
      </c>
      <c r="I25" s="113">
        <v>0.3437560918032787</v>
      </c>
      <c r="J25" s="120">
        <v>0.08190110436907472</v>
      </c>
    </row>
    <row r="26" spans="1:10" s="20" customFormat="1" ht="14.25" collapsed="1">
      <c r="A26" s="21">
        <v>23</v>
      </c>
      <c r="B26" s="31" t="s">
        <v>34</v>
      </c>
      <c r="C26" s="119">
        <v>39560</v>
      </c>
      <c r="D26" s="119">
        <v>39770</v>
      </c>
      <c r="E26" s="113">
        <v>-0.018723352340217714</v>
      </c>
      <c r="F26" s="113">
        <v>-0.20165514410763097</v>
      </c>
      <c r="G26" s="113">
        <v>-0.38916939009275886</v>
      </c>
      <c r="H26" s="113" t="s">
        <v>33</v>
      </c>
      <c r="I26" s="113">
        <v>-0.34909438039037655</v>
      </c>
      <c r="J26" s="120">
        <v>-0.11219528537079682</v>
      </c>
    </row>
    <row r="27" spans="1:10" s="20" customFormat="1" ht="14.25" collapsed="1">
      <c r="A27" s="21">
        <v>24</v>
      </c>
      <c r="B27" s="31" t="s">
        <v>129</v>
      </c>
      <c r="C27" s="119">
        <v>39884</v>
      </c>
      <c r="D27" s="119">
        <v>40001</v>
      </c>
      <c r="E27" s="113">
        <v>-0.043889438663697766</v>
      </c>
      <c r="F27" s="113">
        <v>-0.17691747152862158</v>
      </c>
      <c r="G27" s="113">
        <v>-0.3735564574951238</v>
      </c>
      <c r="H27" s="113">
        <v>-0.1422058531819843</v>
      </c>
      <c r="I27" s="113">
        <v>-0.2769766562032888</v>
      </c>
      <c r="J27" s="120">
        <v>-0.10327001685152637</v>
      </c>
    </row>
    <row r="28" spans="1:10" s="20" customFormat="1" ht="14.25" collapsed="1">
      <c r="A28" s="21">
        <v>25</v>
      </c>
      <c r="B28" s="31" t="s">
        <v>36</v>
      </c>
      <c r="C28" s="119">
        <v>40031</v>
      </c>
      <c r="D28" s="119">
        <v>40129</v>
      </c>
      <c r="E28" s="113">
        <v>-0.060100956246942894</v>
      </c>
      <c r="F28" s="113">
        <v>-0.3037982496986599</v>
      </c>
      <c r="G28" s="113">
        <v>-0.5333923972979118</v>
      </c>
      <c r="H28" s="113">
        <v>-0.3010103394926795</v>
      </c>
      <c r="I28" s="113">
        <v>-0.5964025901107899</v>
      </c>
      <c r="J28" s="120">
        <v>-0.29227342026789105</v>
      </c>
    </row>
    <row r="29" spans="1:10" s="20" customFormat="1" ht="14.25" collapsed="1">
      <c r="A29" s="21">
        <v>26</v>
      </c>
      <c r="B29" s="31" t="s">
        <v>37</v>
      </c>
      <c r="C29" s="119">
        <v>39869</v>
      </c>
      <c r="D29" s="119">
        <v>40162</v>
      </c>
      <c r="E29" s="113">
        <v>0.01073018590749042</v>
      </c>
      <c r="F29" s="113">
        <v>0.03456464919761393</v>
      </c>
      <c r="G29" s="113">
        <v>0.1298776878434038</v>
      </c>
      <c r="H29" s="113">
        <v>0.059472300160699376</v>
      </c>
      <c r="I29" s="113">
        <v>0.49873453328465334</v>
      </c>
      <c r="J29" s="120">
        <v>0.17311347239614294</v>
      </c>
    </row>
    <row r="30" spans="1:10" s="20" customFormat="1" ht="14.25" collapsed="1">
      <c r="A30" s="21">
        <v>27</v>
      </c>
      <c r="B30" s="31" t="s">
        <v>98</v>
      </c>
      <c r="C30" s="119">
        <v>40253</v>
      </c>
      <c r="D30" s="119">
        <v>40366</v>
      </c>
      <c r="E30" s="113">
        <v>-0.022336229815642428</v>
      </c>
      <c r="F30" s="113">
        <v>-0.1626112529270476</v>
      </c>
      <c r="G30" s="113">
        <v>-0.36321257943023344</v>
      </c>
      <c r="H30" s="113" t="s">
        <v>33</v>
      </c>
      <c r="I30" s="113">
        <v>-0.42410446008173996</v>
      </c>
      <c r="J30" s="120">
        <v>-0.24373137524403943</v>
      </c>
    </row>
    <row r="31" spans="1:10" s="20" customFormat="1" ht="14.25" collapsed="1">
      <c r="A31" s="21">
        <v>28</v>
      </c>
      <c r="B31" s="31" t="s">
        <v>99</v>
      </c>
      <c r="C31" s="119">
        <v>40114</v>
      </c>
      <c r="D31" s="119">
        <v>40401</v>
      </c>
      <c r="E31" s="113">
        <v>-0.013165343130008722</v>
      </c>
      <c r="F31" s="113">
        <v>-0.20583893459659852</v>
      </c>
      <c r="G31" s="113">
        <v>-0.45718968732983345</v>
      </c>
      <c r="H31" s="113">
        <v>-0.1750189983142687</v>
      </c>
      <c r="I31" s="113">
        <v>-0.4260420480174608</v>
      </c>
      <c r="J31" s="120">
        <v>-0.2557697305533291</v>
      </c>
    </row>
    <row r="32" spans="1:10" s="20" customFormat="1" ht="14.25" collapsed="1">
      <c r="A32" s="21">
        <v>29</v>
      </c>
      <c r="B32" s="31" t="s">
        <v>102</v>
      </c>
      <c r="C32" s="119">
        <v>40226</v>
      </c>
      <c r="D32" s="119">
        <v>40430</v>
      </c>
      <c r="E32" s="113">
        <v>0.01151982638106408</v>
      </c>
      <c r="F32" s="113">
        <v>0.03429382425860261</v>
      </c>
      <c r="G32" s="113">
        <v>0.10900376055509287</v>
      </c>
      <c r="H32" s="113">
        <v>0.06112242743218532</v>
      </c>
      <c r="I32" s="113">
        <v>0.2665867915531335</v>
      </c>
      <c r="J32" s="120">
        <v>0.14030077448545675</v>
      </c>
    </row>
    <row r="33" spans="1:10" s="20" customFormat="1" ht="14.25" collapsed="1">
      <c r="A33" s="21">
        <v>30</v>
      </c>
      <c r="B33" s="31" t="s">
        <v>104</v>
      </c>
      <c r="C33" s="119">
        <v>40268</v>
      </c>
      <c r="D33" s="119">
        <v>40430</v>
      </c>
      <c r="E33" s="113">
        <v>-0.033142273021698254</v>
      </c>
      <c r="F33" s="113">
        <v>-0.27277625526849125</v>
      </c>
      <c r="G33" s="113">
        <v>-0.521996943583745</v>
      </c>
      <c r="H33" s="113" t="s">
        <v>33</v>
      </c>
      <c r="I33" s="113">
        <v>-0.584563118658107</v>
      </c>
      <c r="J33" s="120">
        <v>-0.3861555115688178</v>
      </c>
    </row>
    <row r="34" spans="1:10" s="20" customFormat="1" ht="14.25" collapsed="1">
      <c r="A34" s="21">
        <v>31</v>
      </c>
      <c r="B34" s="31" t="s">
        <v>111</v>
      </c>
      <c r="C34" s="119">
        <v>40269</v>
      </c>
      <c r="D34" s="119">
        <v>40513</v>
      </c>
      <c r="E34" s="113">
        <v>-0.05384425373710955</v>
      </c>
      <c r="F34" s="113">
        <v>-0.23357571478767736</v>
      </c>
      <c r="G34" s="113">
        <v>-0.5123613070017361</v>
      </c>
      <c r="H34" s="113">
        <v>-0.22487533855609254</v>
      </c>
      <c r="I34" s="113">
        <v>-0.5769953661272231</v>
      </c>
      <c r="J34" s="120">
        <v>-0.4213750432406692</v>
      </c>
    </row>
    <row r="35" spans="1:10" s="20" customFormat="1" ht="14.25" collapsed="1">
      <c r="A35" s="21">
        <v>32</v>
      </c>
      <c r="B35" s="31" t="s">
        <v>134</v>
      </c>
      <c r="C35" s="119">
        <v>40427</v>
      </c>
      <c r="D35" s="119">
        <v>40543</v>
      </c>
      <c r="E35" s="113">
        <v>0.0044965517840172</v>
      </c>
      <c r="F35" s="113">
        <v>-0.05951105093317166</v>
      </c>
      <c r="G35" s="113">
        <v>-0.0438749342313437</v>
      </c>
      <c r="H35" s="113">
        <v>-0.046371494150743264</v>
      </c>
      <c r="I35" s="113">
        <v>-0.06054532163742665</v>
      </c>
      <c r="J35" s="120">
        <v>-0.041039141919928634</v>
      </c>
    </row>
    <row r="36" spans="1:10" ht="14.25" collapsed="1">
      <c r="A36" s="21">
        <v>33</v>
      </c>
      <c r="B36" s="31" t="s">
        <v>196</v>
      </c>
      <c r="C36" s="119">
        <v>40333</v>
      </c>
      <c r="D36" s="119">
        <v>40572</v>
      </c>
      <c r="E36" s="113">
        <v>0</v>
      </c>
      <c r="F36" s="113" t="s">
        <v>33</v>
      </c>
      <c r="G36" s="113" t="s">
        <v>33</v>
      </c>
      <c r="H36" s="113" t="s">
        <v>33</v>
      </c>
      <c r="I36" s="113">
        <v>-0.02959150399999999</v>
      </c>
      <c r="J36" s="120">
        <v>-0.02106417068968003</v>
      </c>
    </row>
    <row r="37" spans="1:10" ht="14.25" collapsed="1">
      <c r="A37" s="21">
        <v>34</v>
      </c>
      <c r="B37" s="31" t="s">
        <v>118</v>
      </c>
      <c r="C37" s="119">
        <v>40416</v>
      </c>
      <c r="D37" s="119">
        <v>40583</v>
      </c>
      <c r="E37" s="113">
        <v>-0.018679212957182667</v>
      </c>
      <c r="F37" s="113">
        <v>-0.10841167055620748</v>
      </c>
      <c r="G37" s="113">
        <v>-0.2698488161975898</v>
      </c>
      <c r="H37" s="113">
        <v>-0.07668535401100796</v>
      </c>
      <c r="I37" s="113">
        <v>-0.3582779365079367</v>
      </c>
      <c r="J37" s="120">
        <v>-0.2747638337870907</v>
      </c>
    </row>
    <row r="38" spans="1:10" ht="14.25" collapsed="1">
      <c r="A38" s="21">
        <v>35</v>
      </c>
      <c r="B38" s="31" t="s">
        <v>125</v>
      </c>
      <c r="C38" s="119">
        <v>40368</v>
      </c>
      <c r="D38" s="119">
        <v>40633</v>
      </c>
      <c r="E38" s="113">
        <v>0.010351260390653927</v>
      </c>
      <c r="F38" s="113">
        <v>0.030297135189254476</v>
      </c>
      <c r="G38" s="113">
        <v>0.10454588850103397</v>
      </c>
      <c r="H38" s="113">
        <v>0.0617683125737174</v>
      </c>
      <c r="I38" s="113">
        <v>0.14767848760330549</v>
      </c>
      <c r="J38" s="120">
        <v>0.11710337963450201</v>
      </c>
    </row>
    <row r="39" spans="1:10" ht="14.25" collapsed="1">
      <c r="A39" s="21">
        <v>36</v>
      </c>
      <c r="B39" s="31" t="s">
        <v>122</v>
      </c>
      <c r="C39" s="119">
        <v>40368</v>
      </c>
      <c r="D39" s="119">
        <v>40633</v>
      </c>
      <c r="E39" s="113">
        <v>-0.05643230175452485</v>
      </c>
      <c r="F39" s="113">
        <v>-0.27853603012172345</v>
      </c>
      <c r="G39" s="113">
        <v>-0.515372896131258</v>
      </c>
      <c r="H39" s="113">
        <v>-0.25850914719989593</v>
      </c>
      <c r="I39" s="113">
        <v>-0.6323958166409862</v>
      </c>
      <c r="J39" s="120">
        <v>-0.5527182331499738</v>
      </c>
    </row>
    <row r="40" spans="1:10" ht="14.25" collapsed="1">
      <c r="A40" s="21">
        <v>37</v>
      </c>
      <c r="B40" s="31" t="s">
        <v>119</v>
      </c>
      <c r="C40" s="119">
        <v>40444</v>
      </c>
      <c r="D40" s="119">
        <v>40638</v>
      </c>
      <c r="E40" s="113">
        <v>-0.0005712407013567233</v>
      </c>
      <c r="F40" s="113">
        <v>-0.09219236836817013</v>
      </c>
      <c r="G40" s="113">
        <v>-0.21520547591075978</v>
      </c>
      <c r="H40" s="113">
        <v>-0.058759055563375684</v>
      </c>
      <c r="I40" s="113">
        <v>-0.1943747325983214</v>
      </c>
      <c r="J40" s="120">
        <v>-0.16113141974948864</v>
      </c>
    </row>
    <row r="41" spans="1:10" ht="14.25" collapsed="1">
      <c r="A41" s="21">
        <v>38</v>
      </c>
      <c r="B41" s="31" t="s">
        <v>133</v>
      </c>
      <c r="C41" s="119">
        <v>40427</v>
      </c>
      <c r="D41" s="119">
        <v>40708</v>
      </c>
      <c r="E41" s="113">
        <v>0.0075501707190104295</v>
      </c>
      <c r="F41" s="113">
        <v>0.024334204011198235</v>
      </c>
      <c r="G41" s="113">
        <v>0.12146090048552471</v>
      </c>
      <c r="H41" s="113">
        <v>0.04904335631443524</v>
      </c>
      <c r="I41" s="113">
        <v>0.11608916597853014</v>
      </c>
      <c r="J41" s="120">
        <v>0.11157028381044798</v>
      </c>
    </row>
    <row r="42" spans="1:10" s="20" customFormat="1" ht="14.25" collapsed="1">
      <c r="A42" s="21">
        <v>39</v>
      </c>
      <c r="B42" s="31" t="s">
        <v>148</v>
      </c>
      <c r="C42" s="119">
        <v>40624</v>
      </c>
      <c r="D42" s="119">
        <v>40795</v>
      </c>
      <c r="E42" s="113">
        <v>0.02526972208637779</v>
      </c>
      <c r="F42" s="113">
        <v>-0.07944470366104561</v>
      </c>
      <c r="G42" s="113" t="s">
        <v>33</v>
      </c>
      <c r="H42" s="113">
        <v>-0.02478441678472898</v>
      </c>
      <c r="I42" s="113">
        <v>-0.06949267488151623</v>
      </c>
      <c r="J42" s="120" t="s">
        <v>214</v>
      </c>
    </row>
    <row r="43" spans="1:10" s="20" customFormat="1" ht="15" collapsed="1" thickBot="1">
      <c r="A43" s="121">
        <v>40</v>
      </c>
      <c r="B43" s="100" t="s">
        <v>153</v>
      </c>
      <c r="C43" s="122">
        <v>40716</v>
      </c>
      <c r="D43" s="122">
        <v>40897</v>
      </c>
      <c r="E43" s="123">
        <v>0.019257108396731226</v>
      </c>
      <c r="F43" s="123">
        <v>0.004200060470203049</v>
      </c>
      <c r="G43" s="123" t="s">
        <v>33</v>
      </c>
      <c r="H43" s="123">
        <v>0.028673490453754003</v>
      </c>
      <c r="I43" s="123">
        <v>0.1251058473282438</v>
      </c>
      <c r="J43" s="124" t="s">
        <v>214</v>
      </c>
    </row>
    <row r="44" spans="1:10" s="20" customFormat="1" ht="14.25">
      <c r="A44" s="174" t="s">
        <v>183</v>
      </c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s="20" customFormat="1" ht="15" thickBot="1">
      <c r="A45" s="175" t="s">
        <v>184</v>
      </c>
      <c r="B45" s="175"/>
      <c r="C45" s="175"/>
      <c r="D45" s="175"/>
      <c r="E45" s="175"/>
      <c r="F45" s="175"/>
      <c r="G45" s="175"/>
      <c r="H45" s="175"/>
      <c r="I45" s="175"/>
      <c r="J45" s="175"/>
    </row>
    <row r="46" s="20" customFormat="1" ht="14.25" collapsed="1">
      <c r="J46" s="19"/>
    </row>
    <row r="47" spans="4:10" s="20" customFormat="1" ht="14.25" hidden="1" outlineLevel="1" collapsed="1">
      <c r="D47" s="20" t="s">
        <v>199</v>
      </c>
      <c r="E47" s="125">
        <f>AVERAGE(E4:E43)</f>
        <v>-0.018128281138417236</v>
      </c>
      <c r="J47" s="19"/>
    </row>
    <row r="48" spans="4:10" s="20" customFormat="1" ht="14.25" hidden="1" outlineLevel="1" collapsed="1">
      <c r="D48" s="20" t="s">
        <v>200</v>
      </c>
      <c r="E48" s="126" t="e">
        <f>AVERAGE(#REF!)</f>
        <v>#REF!</v>
      </c>
      <c r="J48" s="19"/>
    </row>
    <row r="49" spans="5:10" s="20" customFormat="1" ht="14.25" collapsed="1">
      <c r="E49" s="125"/>
      <c r="F49" s="125"/>
      <c r="J49" s="19"/>
    </row>
    <row r="50" spans="5:10" s="20" customFormat="1" ht="14.25" collapsed="1">
      <c r="E50" s="126">
        <f>AVERAGE(E4:E43)</f>
        <v>-0.018128281138417236</v>
      </c>
      <c r="J50" s="19"/>
    </row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 collapsed="1"/>
    <row r="56" s="20" customFormat="1" ht="14.25" collapsed="1"/>
    <row r="57" s="20" customFormat="1" ht="14.25" collapsed="1"/>
    <row r="58" s="20" customFormat="1" ht="14.25" collapsed="1"/>
    <row r="59" s="20" customFormat="1" ht="14.25" collapsed="1"/>
    <row r="60" s="20" customFormat="1" ht="14.25" collapsed="1"/>
    <row r="61" s="20" customFormat="1" ht="14.25" collapsed="1"/>
    <row r="62" s="20" customFormat="1" ht="14.25" collapsed="1"/>
    <row r="63" s="20" customFormat="1" ht="14.25" collapsed="1"/>
    <row r="64" s="20" customFormat="1" ht="14.25"/>
    <row r="65" s="20" customFormat="1" ht="14.25"/>
    <row r="66" spans="3:8" s="33" customFormat="1" ht="14.25">
      <c r="C66" s="34"/>
      <c r="D66" s="34"/>
      <c r="E66" s="35"/>
      <c r="F66" s="35"/>
      <c r="G66" s="35"/>
      <c r="H66" s="35"/>
    </row>
    <row r="67" spans="3:8" s="33" customFormat="1" ht="14.25">
      <c r="C67" s="34"/>
      <c r="D67" s="34"/>
      <c r="E67" s="35"/>
      <c r="F67" s="35"/>
      <c r="G67" s="35"/>
      <c r="H67" s="35"/>
    </row>
    <row r="68" spans="3:8" s="33" customFormat="1" ht="14.25">
      <c r="C68" s="34"/>
      <c r="D68" s="34"/>
      <c r="E68" s="35"/>
      <c r="F68" s="35"/>
      <c r="G68" s="35"/>
      <c r="H68" s="35"/>
    </row>
    <row r="69" spans="3:8" s="33" customFormat="1" ht="14.25">
      <c r="C69" s="34"/>
      <c r="D69" s="34"/>
      <c r="E69" s="35"/>
      <c r="F69" s="35"/>
      <c r="G69" s="35"/>
      <c r="H69" s="35"/>
    </row>
    <row r="70" spans="3:8" s="33" customFormat="1" ht="14.25">
      <c r="C70" s="34"/>
      <c r="D70" s="34"/>
      <c r="E70" s="35"/>
      <c r="F70" s="35"/>
      <c r="G70" s="35"/>
      <c r="H70" s="35"/>
    </row>
    <row r="71" spans="3:8" s="33" customFormat="1" ht="14.25">
      <c r="C71" s="34"/>
      <c r="D71" s="34"/>
      <c r="E71" s="35"/>
      <c r="F71" s="35"/>
      <c r="G71" s="35"/>
      <c r="H71" s="35"/>
    </row>
    <row r="72" spans="3:8" s="33" customFormat="1" ht="14.25">
      <c r="C72" s="34"/>
      <c r="D72" s="34"/>
      <c r="E72" s="35"/>
      <c r="F72" s="35"/>
      <c r="G72" s="35"/>
      <c r="H72" s="35"/>
    </row>
    <row r="73" spans="3:8" s="33" customFormat="1" ht="14.25">
      <c r="C73" s="34"/>
      <c r="D73" s="34"/>
      <c r="E73" s="35"/>
      <c r="F73" s="35"/>
      <c r="G73" s="35"/>
      <c r="H73" s="35"/>
    </row>
    <row r="74" spans="3:8" s="33" customFormat="1" ht="14.25">
      <c r="C74" s="34"/>
      <c r="D74" s="34"/>
      <c r="E74" s="35"/>
      <c r="F74" s="35"/>
      <c r="G74" s="35"/>
      <c r="H74" s="35"/>
    </row>
    <row r="75" spans="3:8" s="33" customFormat="1" ht="14.25">
      <c r="C75" s="34"/>
      <c r="D75" s="34"/>
      <c r="E75" s="35"/>
      <c r="F75" s="35"/>
      <c r="G75" s="35"/>
      <c r="H75" s="35"/>
    </row>
    <row r="76" spans="3:8" s="33" customFormat="1" ht="14.25">
      <c r="C76" s="34"/>
      <c r="D76" s="34"/>
      <c r="E76" s="35"/>
      <c r="F76" s="35"/>
      <c r="G76" s="35"/>
      <c r="H76" s="35"/>
    </row>
    <row r="77" spans="3:8" s="33" customFormat="1" ht="14.25">
      <c r="C77" s="34"/>
      <c r="D77" s="34"/>
      <c r="E77" s="35"/>
      <c r="F77" s="35"/>
      <c r="G77" s="35"/>
      <c r="H77" s="35"/>
    </row>
    <row r="78" spans="3:8" s="33" customFormat="1" ht="14.25">
      <c r="C78" s="34"/>
      <c r="D78" s="34"/>
      <c r="E78" s="35"/>
      <c r="F78" s="35"/>
      <c r="G78" s="35"/>
      <c r="H78" s="35"/>
    </row>
    <row r="79" spans="3:8" s="33" customFormat="1" ht="14.25">
      <c r="C79" s="34"/>
      <c r="D79" s="34"/>
      <c r="E79" s="35"/>
      <c r="F79" s="35"/>
      <c r="G79" s="35"/>
      <c r="H79" s="35"/>
    </row>
    <row r="80" spans="3:8" s="33" customFormat="1" ht="14.25">
      <c r="C80" s="34"/>
      <c r="D80" s="34"/>
      <c r="E80" s="35"/>
      <c r="F80" s="35"/>
      <c r="G80" s="35"/>
      <c r="H80" s="35"/>
    </row>
    <row r="81" spans="3:8" s="33" customFormat="1" ht="14.25">
      <c r="C81" s="34"/>
      <c r="D81" s="34"/>
      <c r="E81" s="35"/>
      <c r="F81" s="35"/>
      <c r="G81" s="35"/>
      <c r="H81" s="35"/>
    </row>
    <row r="82" spans="3:8" s="33" customFormat="1" ht="14.25">
      <c r="C82" s="34"/>
      <c r="D82" s="34"/>
      <c r="E82" s="35"/>
      <c r="F82" s="35"/>
      <c r="G82" s="35"/>
      <c r="H82" s="35"/>
    </row>
    <row r="83" spans="3:8" s="33" customFormat="1" ht="14.25">
      <c r="C83" s="34"/>
      <c r="D83" s="34"/>
      <c r="E83" s="35"/>
      <c r="F83" s="35"/>
      <c r="G83" s="35"/>
      <c r="H83" s="35"/>
    </row>
    <row r="84" spans="3:8" s="33" customFormat="1" ht="14.25">
      <c r="C84" s="34"/>
      <c r="D84" s="34"/>
      <c r="E84" s="35"/>
      <c r="F84" s="35"/>
      <c r="G84" s="35"/>
      <c r="H84" s="35"/>
    </row>
    <row r="85" spans="3:8" s="33" customFormat="1" ht="14.25">
      <c r="C85" s="34"/>
      <c r="D85" s="34"/>
      <c r="E85" s="35"/>
      <c r="F85" s="35"/>
      <c r="G85" s="35"/>
      <c r="H85" s="35"/>
    </row>
  </sheetData>
  <mergeCells count="5">
    <mergeCell ref="E2:J2"/>
    <mergeCell ref="A44:J44"/>
    <mergeCell ref="A45:J45"/>
    <mergeCell ref="A1:I1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30"/>
  <sheetViews>
    <sheetView tabSelected="1" zoomScale="85" zoomScaleNormal="85" workbookViewId="0" topLeftCell="A4">
      <selection activeCell="A32" sqref="A32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3" ht="15.75" thickBot="1">
      <c r="A1" s="75" t="s">
        <v>39</v>
      </c>
      <c r="B1" s="76" t="s">
        <v>156</v>
      </c>
      <c r="C1" s="10"/>
    </row>
    <row r="2" spans="1:3" ht="28.5">
      <c r="A2" s="146" t="s">
        <v>132</v>
      </c>
      <c r="B2" s="149">
        <v>-0.15512851594371435</v>
      </c>
      <c r="C2" s="10"/>
    </row>
    <row r="3" spans="1:3" ht="14.25">
      <c r="A3" s="146" t="s">
        <v>31</v>
      </c>
      <c r="B3" s="149">
        <v>-0.0817082656476723</v>
      </c>
      <c r="C3" s="10"/>
    </row>
    <row r="4" spans="1:3" ht="14.25">
      <c r="A4" s="146" t="s">
        <v>36</v>
      </c>
      <c r="B4" s="149">
        <v>-0.060100956246942894</v>
      </c>
      <c r="C4" s="10"/>
    </row>
    <row r="5" spans="1:3" ht="14.25">
      <c r="A5" s="147" t="s">
        <v>122</v>
      </c>
      <c r="B5" s="150">
        <v>-0.05643230175452485</v>
      </c>
      <c r="C5" s="10"/>
    </row>
    <row r="6" spans="1:3" ht="14.25">
      <c r="A6" s="147" t="s">
        <v>111</v>
      </c>
      <c r="B6" s="150">
        <v>-0.05384425373710955</v>
      </c>
      <c r="C6" s="10"/>
    </row>
    <row r="7" spans="1:3" ht="14.25">
      <c r="A7" s="147" t="s">
        <v>129</v>
      </c>
      <c r="B7" s="150">
        <v>-0.043889438663697766</v>
      </c>
      <c r="C7" s="10"/>
    </row>
    <row r="8" spans="1:3" ht="28.5">
      <c r="A8" s="147" t="s">
        <v>206</v>
      </c>
      <c r="B8" s="150">
        <v>-0.04312793472600851</v>
      </c>
      <c r="C8" s="10"/>
    </row>
    <row r="9" spans="1:3" ht="14.25">
      <c r="A9" s="147" t="s">
        <v>147</v>
      </c>
      <c r="B9" s="150">
        <v>-0.037550577979764466</v>
      </c>
      <c r="C9" s="10"/>
    </row>
    <row r="10" spans="1:3" ht="14.25">
      <c r="A10" s="147" t="s">
        <v>104</v>
      </c>
      <c r="B10" s="150">
        <v>-0.033142273021698254</v>
      </c>
      <c r="C10" s="10"/>
    </row>
    <row r="11" spans="1:3" ht="14.25">
      <c r="A11" s="147" t="s">
        <v>140</v>
      </c>
      <c r="B11" s="150">
        <v>-0.031120638299553915</v>
      </c>
      <c r="C11" s="10"/>
    </row>
    <row r="12" spans="1:3" ht="14.25">
      <c r="A12" s="147" t="s">
        <v>103</v>
      </c>
      <c r="B12" s="150">
        <v>-0.028108038792549084</v>
      </c>
      <c r="C12" s="10"/>
    </row>
    <row r="13" spans="1:3" ht="14.25">
      <c r="A13" s="147" t="s">
        <v>24</v>
      </c>
      <c r="B13" s="150">
        <v>-0.027734945549378165</v>
      </c>
      <c r="C13" s="10"/>
    </row>
    <row r="14" spans="1:3" ht="14.25">
      <c r="A14" s="147" t="s">
        <v>98</v>
      </c>
      <c r="B14" s="150">
        <v>-0.022336229815642428</v>
      </c>
      <c r="C14" s="10"/>
    </row>
    <row r="15" spans="1:3" ht="14.25">
      <c r="A15" s="147" t="s">
        <v>29</v>
      </c>
      <c r="B15" s="150">
        <v>-0.02207917745737198</v>
      </c>
      <c r="C15" s="10"/>
    </row>
    <row r="16" spans="1:3" ht="14.25">
      <c r="A16" s="147" t="s">
        <v>34</v>
      </c>
      <c r="B16" s="150">
        <v>-0.018723352340217714</v>
      </c>
      <c r="C16" s="10"/>
    </row>
    <row r="17" spans="1:3" ht="14.25">
      <c r="A17" s="147" t="s">
        <v>118</v>
      </c>
      <c r="B17" s="150">
        <v>-0.018679212957182667</v>
      </c>
      <c r="C17" s="10"/>
    </row>
    <row r="18" spans="1:3" ht="14.25">
      <c r="A18" s="148" t="s">
        <v>127</v>
      </c>
      <c r="B18" s="151">
        <v>-0.017850221345094286</v>
      </c>
      <c r="C18" s="10"/>
    </row>
    <row r="19" spans="1:3" ht="28.5">
      <c r="A19" s="147" t="s">
        <v>173</v>
      </c>
      <c r="B19" s="150">
        <v>-0.01740932002254758</v>
      </c>
      <c r="C19" s="10"/>
    </row>
    <row r="20" spans="1:3" ht="14.25">
      <c r="A20" s="148" t="s">
        <v>18</v>
      </c>
      <c r="B20" s="151">
        <v>-0.015872213989212014</v>
      </c>
      <c r="C20" s="10"/>
    </row>
    <row r="21" spans="1:3" ht="14.25">
      <c r="A21" s="147" t="s">
        <v>99</v>
      </c>
      <c r="B21" s="150">
        <v>-0.013165343130008722</v>
      </c>
      <c r="C21" s="10"/>
    </row>
    <row r="22" spans="1:3" ht="14.25">
      <c r="A22" s="147" t="s">
        <v>22</v>
      </c>
      <c r="B22" s="150">
        <v>-0.009055156639721784</v>
      </c>
      <c r="C22" s="10"/>
    </row>
    <row r="23" spans="1:3" ht="14.25">
      <c r="A23" s="147" t="s">
        <v>131</v>
      </c>
      <c r="B23" s="150">
        <v>-0.00899223568351959</v>
      </c>
      <c r="C23" s="10"/>
    </row>
    <row r="24" spans="1:3" ht="14.25">
      <c r="A24" s="147" t="s">
        <v>100</v>
      </c>
      <c r="B24" s="150">
        <v>-0.007577142689577543</v>
      </c>
      <c r="C24" s="10"/>
    </row>
    <row r="25" spans="1:3" ht="14.25">
      <c r="A25" s="147" t="s">
        <v>25</v>
      </c>
      <c r="B25" s="150">
        <v>-0.006203262768559092</v>
      </c>
      <c r="C25" s="10"/>
    </row>
    <row r="26" spans="1:3" ht="14.25">
      <c r="A26" s="147" t="s">
        <v>81</v>
      </c>
      <c r="B26" s="150">
        <v>-0.0058841804400719955</v>
      </c>
      <c r="C26" s="10"/>
    </row>
    <row r="27" spans="1:3" ht="14.25">
      <c r="A27" s="147" t="s">
        <v>141</v>
      </c>
      <c r="B27" s="150">
        <v>-0.005597675025996285</v>
      </c>
      <c r="C27" s="10"/>
    </row>
    <row r="28" spans="1:3" ht="14.25">
      <c r="A28" s="148" t="s">
        <v>175</v>
      </c>
      <c r="B28" s="151">
        <v>-0.0008330282903407094</v>
      </c>
      <c r="C28" s="10"/>
    </row>
    <row r="29" spans="1:3" ht="14.25">
      <c r="A29" s="147" t="s">
        <v>119</v>
      </c>
      <c r="B29" s="150">
        <v>-0.0005712407013567233</v>
      </c>
      <c r="C29" s="10"/>
    </row>
    <row r="30" spans="1:3" ht="14.25">
      <c r="A30" s="147" t="s">
        <v>193</v>
      </c>
      <c r="B30" s="150">
        <v>-0.00047444893038883773</v>
      </c>
      <c r="C30" s="10"/>
    </row>
    <row r="31" spans="1:3" ht="14.25">
      <c r="A31" s="147" t="s">
        <v>196</v>
      </c>
      <c r="B31" s="150">
        <v>0</v>
      </c>
      <c r="C31" s="10"/>
    </row>
    <row r="32" spans="1:3" ht="14.25">
      <c r="A32" s="147" t="s">
        <v>218</v>
      </c>
      <c r="B32" s="150">
        <v>0.0044965517840172</v>
      </c>
      <c r="C32" s="10"/>
    </row>
    <row r="33" spans="1:3" ht="28.5">
      <c r="A33" s="147" t="s">
        <v>205</v>
      </c>
      <c r="B33" s="150">
        <v>0.0075501707190104295</v>
      </c>
      <c r="C33" s="10"/>
    </row>
    <row r="34" spans="1:3" ht="14.25">
      <c r="A34" s="147" t="s">
        <v>23</v>
      </c>
      <c r="B34" s="150">
        <v>0.009277254112832534</v>
      </c>
      <c r="C34" s="10"/>
    </row>
    <row r="35" spans="1:3" ht="14.25">
      <c r="A35" s="147" t="s">
        <v>146</v>
      </c>
      <c r="B35" s="150">
        <v>0.009480486702211799</v>
      </c>
      <c r="C35" s="10"/>
    </row>
    <row r="36" spans="1:3" ht="14.25">
      <c r="A36" s="147" t="s">
        <v>27</v>
      </c>
      <c r="B36" s="150">
        <v>0.010127770572345263</v>
      </c>
      <c r="C36" s="10"/>
    </row>
    <row r="37" spans="1:3" ht="14.25">
      <c r="A37" s="147" t="s">
        <v>125</v>
      </c>
      <c r="B37" s="150">
        <v>0.010351260390653927</v>
      </c>
      <c r="C37" s="10"/>
    </row>
    <row r="38" spans="1:3" ht="14.25">
      <c r="A38" s="147" t="s">
        <v>37</v>
      </c>
      <c r="B38" s="150">
        <v>0.01073018590749042</v>
      </c>
      <c r="C38" s="10"/>
    </row>
    <row r="39" spans="1:3" ht="14.25">
      <c r="A39" s="147" t="s">
        <v>102</v>
      </c>
      <c r="B39" s="150">
        <v>0.01151982638106408</v>
      </c>
      <c r="C39" s="10"/>
    </row>
    <row r="40" spans="1:3" ht="14.25">
      <c r="A40" s="147" t="s">
        <v>153</v>
      </c>
      <c r="B40" s="150">
        <v>0.019257108396731226</v>
      </c>
      <c r="C40" s="10"/>
    </row>
    <row r="41" spans="1:3" ht="14.25">
      <c r="A41" s="147" t="s">
        <v>148</v>
      </c>
      <c r="B41" s="150">
        <v>0.02526972208637779</v>
      </c>
      <c r="C41" s="10"/>
    </row>
    <row r="42" spans="1:3" ht="14.25">
      <c r="A42" s="31" t="s">
        <v>44</v>
      </c>
      <c r="B42" s="152">
        <v>-0.0181282811384172</v>
      </c>
      <c r="C42" s="10"/>
    </row>
    <row r="43" spans="1:3" ht="14.25">
      <c r="A43" s="31" t="s">
        <v>1</v>
      </c>
      <c r="B43" s="152">
        <v>-0.064317299970004</v>
      </c>
      <c r="C43" s="10"/>
    </row>
    <row r="44" spans="1:3" ht="14.25">
      <c r="A44" s="31" t="s">
        <v>0</v>
      </c>
      <c r="B44" s="152">
        <v>-0.100297988577104</v>
      </c>
      <c r="C44" s="66"/>
    </row>
    <row r="45" spans="1:3" ht="14.25">
      <c r="A45" s="31" t="s">
        <v>45</v>
      </c>
      <c r="B45" s="152">
        <v>0.009954296712064048</v>
      </c>
      <c r="C45" s="9"/>
    </row>
    <row r="46" spans="1:3" ht="14.25">
      <c r="A46" s="31" t="s">
        <v>46</v>
      </c>
      <c r="B46" s="152">
        <v>-0.0026059192345409</v>
      </c>
      <c r="C46" s="86"/>
    </row>
    <row r="47" spans="1:3" ht="14.25">
      <c r="A47" s="31" t="s">
        <v>47</v>
      </c>
      <c r="B47" s="152">
        <v>0.01310958904109589</v>
      </c>
      <c r="C47" s="10"/>
    </row>
    <row r="48" spans="1:3" ht="29.25" thickBot="1">
      <c r="A48" s="89" t="s">
        <v>144</v>
      </c>
      <c r="B48" s="153">
        <v>0.024364631180872953</v>
      </c>
      <c r="C48" s="10"/>
    </row>
    <row r="49" spans="2:3" ht="12.75">
      <c r="B49" s="10"/>
      <c r="C49" s="10"/>
    </row>
    <row r="50" ht="12.75">
      <c r="C50" s="10"/>
    </row>
    <row r="51" spans="2:3" ht="12.75">
      <c r="B51" s="10"/>
      <c r="C51" s="10"/>
    </row>
    <row r="52" ht="12.75">
      <c r="C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2"/>
  <sheetViews>
    <sheetView zoomScale="85" zoomScaleNormal="85" workbookViewId="0" topLeftCell="A1">
      <selection activeCell="A1" sqref="A1:J1"/>
    </sheetView>
  </sheetViews>
  <sheetFormatPr defaultColWidth="9.00390625" defaultRowHeight="12.75"/>
  <cols>
    <col min="1" max="1" width="4.75390625" style="35" customWidth="1"/>
    <col min="2" max="2" width="48.875" style="33" bestFit="1" customWidth="1"/>
    <col min="3" max="4" width="12.75390625" style="35" customWidth="1"/>
    <col min="5" max="5" width="16.75390625" style="45" customWidth="1"/>
    <col min="6" max="6" width="14.75390625" style="50" customWidth="1"/>
    <col min="7" max="7" width="14.75390625" style="45" customWidth="1"/>
    <col min="8" max="8" width="12.75390625" style="50" customWidth="1"/>
    <col min="9" max="9" width="45.00390625" style="33" bestFit="1" customWidth="1"/>
    <col min="10" max="10" width="34.75390625" style="33" customWidth="1"/>
    <col min="11" max="20" width="4.75390625" style="33" customWidth="1"/>
    <col min="21" max="16384" width="9.125" style="33" customWidth="1"/>
  </cols>
  <sheetData>
    <row r="1" spans="1:13" s="47" customFormat="1" ht="16.5" thickBot="1">
      <c r="A1" s="164" t="s">
        <v>216</v>
      </c>
      <c r="B1" s="164"/>
      <c r="C1" s="164"/>
      <c r="D1" s="164"/>
      <c r="E1" s="164"/>
      <c r="F1" s="164"/>
      <c r="G1" s="164"/>
      <c r="H1" s="164"/>
      <c r="I1" s="164"/>
      <c r="J1" s="164"/>
      <c r="K1" s="13"/>
      <c r="L1" s="14"/>
      <c r="M1" s="14"/>
    </row>
    <row r="2" spans="1:10" ht="30.75" thickBot="1">
      <c r="A2" s="15" t="s">
        <v>67</v>
      </c>
      <c r="B2" s="15" t="s">
        <v>39</v>
      </c>
      <c r="C2" s="48" t="s">
        <v>53</v>
      </c>
      <c r="D2" s="48" t="s">
        <v>54</v>
      </c>
      <c r="E2" s="48" t="s">
        <v>68</v>
      </c>
      <c r="F2" s="48" t="s">
        <v>69</v>
      </c>
      <c r="G2" s="48" t="s">
        <v>70</v>
      </c>
      <c r="H2" s="48" t="s">
        <v>15</v>
      </c>
      <c r="I2" s="48" t="s">
        <v>16</v>
      </c>
      <c r="J2" s="28" t="s">
        <v>17</v>
      </c>
    </row>
    <row r="3" spans="1:10" ht="14.25">
      <c r="A3" s="21">
        <v>1</v>
      </c>
      <c r="B3" s="127" t="s">
        <v>95</v>
      </c>
      <c r="C3" s="128" t="s">
        <v>59</v>
      </c>
      <c r="D3" s="129" t="s">
        <v>60</v>
      </c>
      <c r="E3" s="130">
        <v>16852836.1</v>
      </c>
      <c r="F3" s="131">
        <v>65840</v>
      </c>
      <c r="G3" s="130">
        <v>255.96652642770354</v>
      </c>
      <c r="H3" s="60">
        <v>100</v>
      </c>
      <c r="I3" s="127" t="s">
        <v>96</v>
      </c>
      <c r="J3" s="132" t="s">
        <v>97</v>
      </c>
    </row>
    <row r="4" spans="1:10" ht="14.25" customHeight="1">
      <c r="A4" s="21">
        <v>2</v>
      </c>
      <c r="B4" s="127" t="s">
        <v>203</v>
      </c>
      <c r="C4" s="128" t="s">
        <v>59</v>
      </c>
      <c r="D4" s="129" t="s">
        <v>60</v>
      </c>
      <c r="E4" s="130">
        <v>15411576.54</v>
      </c>
      <c r="F4" s="131">
        <v>1837906</v>
      </c>
      <c r="G4" s="130">
        <v>8.385399764732254</v>
      </c>
      <c r="H4" s="95">
        <v>0.5</v>
      </c>
      <c r="I4" s="127" t="s">
        <v>191</v>
      </c>
      <c r="J4" s="132" t="s">
        <v>128</v>
      </c>
    </row>
    <row r="5" spans="1:10" ht="14.25" customHeight="1">
      <c r="A5" s="21">
        <v>3</v>
      </c>
      <c r="B5" s="127" t="s">
        <v>158</v>
      </c>
      <c r="C5" s="128" t="s">
        <v>59</v>
      </c>
      <c r="D5" s="129" t="s">
        <v>60</v>
      </c>
      <c r="E5" s="130">
        <v>12152424.06</v>
      </c>
      <c r="F5" s="131">
        <v>16439830</v>
      </c>
      <c r="G5" s="130">
        <v>0.7392061876552252</v>
      </c>
      <c r="H5" s="95">
        <v>0.5</v>
      </c>
      <c r="I5" s="127" t="s">
        <v>159</v>
      </c>
      <c r="J5" s="132" t="s">
        <v>204</v>
      </c>
    </row>
    <row r="6" spans="1:10" ht="14.25">
      <c r="A6" s="21">
        <v>4</v>
      </c>
      <c r="B6" s="127" t="s">
        <v>49</v>
      </c>
      <c r="C6" s="128" t="s">
        <v>59</v>
      </c>
      <c r="D6" s="129" t="s">
        <v>60</v>
      </c>
      <c r="E6" s="130">
        <v>3583874.17</v>
      </c>
      <c r="F6" s="131">
        <v>59673</v>
      </c>
      <c r="G6" s="130">
        <v>60.05855529301359</v>
      </c>
      <c r="H6" s="60">
        <v>100</v>
      </c>
      <c r="I6" s="127" t="s">
        <v>50</v>
      </c>
      <c r="J6" s="132" t="s">
        <v>66</v>
      </c>
    </row>
    <row r="7" spans="1:10" ht="14.25">
      <c r="A7" s="21">
        <v>5</v>
      </c>
      <c r="B7" s="127" t="s">
        <v>110</v>
      </c>
      <c r="C7" s="128" t="s">
        <v>59</v>
      </c>
      <c r="D7" s="129" t="s">
        <v>60</v>
      </c>
      <c r="E7" s="130">
        <v>2522039.76</v>
      </c>
      <c r="F7" s="131">
        <v>60676</v>
      </c>
      <c r="G7" s="130">
        <v>41.56568923462324</v>
      </c>
      <c r="H7" s="60">
        <v>100</v>
      </c>
      <c r="I7" s="127" t="s">
        <v>71</v>
      </c>
      <c r="J7" s="132" t="s">
        <v>72</v>
      </c>
    </row>
    <row r="8" spans="1:10" s="49" customFormat="1" ht="14.25" collapsed="1">
      <c r="A8" s="21">
        <v>6</v>
      </c>
      <c r="B8" s="127" t="s">
        <v>51</v>
      </c>
      <c r="C8" s="128" t="s">
        <v>59</v>
      </c>
      <c r="D8" s="129" t="s">
        <v>60</v>
      </c>
      <c r="E8" s="130">
        <v>2149789.33</v>
      </c>
      <c r="F8" s="131">
        <v>2615</v>
      </c>
      <c r="G8" s="130">
        <v>822.0991701720842</v>
      </c>
      <c r="H8" s="60">
        <v>1000</v>
      </c>
      <c r="I8" s="127" t="s">
        <v>28</v>
      </c>
      <c r="J8" s="132" t="s">
        <v>80</v>
      </c>
    </row>
    <row r="9" spans="1:10" ht="14.25">
      <c r="A9" s="21">
        <v>7</v>
      </c>
      <c r="B9" s="127" t="s">
        <v>48</v>
      </c>
      <c r="C9" s="128" t="s">
        <v>59</v>
      </c>
      <c r="D9" s="129" t="s">
        <v>60</v>
      </c>
      <c r="E9" s="130">
        <v>1159191.99</v>
      </c>
      <c r="F9" s="131">
        <v>1094</v>
      </c>
      <c r="G9" s="130">
        <v>1059.5904844606946</v>
      </c>
      <c r="H9" s="60">
        <v>1000</v>
      </c>
      <c r="I9" s="127" t="s">
        <v>35</v>
      </c>
      <c r="J9" s="132" t="s">
        <v>197</v>
      </c>
    </row>
    <row r="10" spans="1:10" ht="14.25">
      <c r="A10" s="21">
        <v>8</v>
      </c>
      <c r="B10" s="127" t="s">
        <v>136</v>
      </c>
      <c r="C10" s="128" t="s">
        <v>59</v>
      </c>
      <c r="D10" s="129" t="s">
        <v>60</v>
      </c>
      <c r="E10" s="130">
        <v>916059.4</v>
      </c>
      <c r="F10" s="131">
        <v>902</v>
      </c>
      <c r="G10" s="130">
        <v>1015.5869179600887</v>
      </c>
      <c r="H10" s="60">
        <v>1000</v>
      </c>
      <c r="I10" s="127" t="s">
        <v>20</v>
      </c>
      <c r="J10" s="132" t="s">
        <v>75</v>
      </c>
    </row>
    <row r="11" spans="1:10" ht="14.25">
      <c r="A11" s="21">
        <v>9</v>
      </c>
      <c r="B11" s="127" t="s">
        <v>115</v>
      </c>
      <c r="C11" s="128" t="s">
        <v>59</v>
      </c>
      <c r="D11" s="129" t="s">
        <v>60</v>
      </c>
      <c r="E11" s="130">
        <v>653094.07</v>
      </c>
      <c r="F11" s="131">
        <v>690</v>
      </c>
      <c r="G11" s="130">
        <v>946.5131449275361</v>
      </c>
      <c r="H11" s="60">
        <v>1000</v>
      </c>
      <c r="I11" s="127" t="s">
        <v>116</v>
      </c>
      <c r="J11" s="132" t="s">
        <v>79</v>
      </c>
    </row>
    <row r="12" spans="1:10" ht="15.75" thickBot="1">
      <c r="A12" s="165" t="s">
        <v>84</v>
      </c>
      <c r="B12" s="166"/>
      <c r="C12" s="133" t="s">
        <v>85</v>
      </c>
      <c r="D12" s="133" t="s">
        <v>85</v>
      </c>
      <c r="E12" s="111">
        <f>SUM(E3:E11)</f>
        <v>55400885.42</v>
      </c>
      <c r="F12" s="112">
        <f>SUM(F3:F11)</f>
        <v>18469226</v>
      </c>
      <c r="G12" s="133" t="s">
        <v>85</v>
      </c>
      <c r="H12" s="133" t="s">
        <v>85</v>
      </c>
      <c r="I12" s="133" t="s">
        <v>85</v>
      </c>
      <c r="J12" s="134" t="s">
        <v>85</v>
      </c>
    </row>
  </sheetData>
  <mergeCells count="2">
    <mergeCell ref="A1:J1"/>
    <mergeCell ref="A12:B12"/>
  </mergeCells>
  <hyperlinks>
    <hyperlink ref="J6" r:id="rId1" display="http://am.concorde.ua/"/>
    <hyperlink ref="J7" r:id="rId2" display="http://www.dragon-am.com/"/>
    <hyperlink ref="J8" r:id="rId3" display="http://otpcapital.com.ua/"/>
    <hyperlink ref="J9" r:id="rId4" display="http://www.art-capital.com.ua/"/>
    <hyperlink ref="J3" r:id="rId5" display="http://dragon-am.com/"/>
    <hyperlink ref="J12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I57"/>
  <sheetViews>
    <sheetView zoomScale="85" zoomScaleNormal="85" workbookViewId="0" topLeftCell="A1">
      <selection activeCell="A1" sqref="A1:G13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5" customFormat="1" ht="16.5" thickBot="1">
      <c r="A1" s="168" t="s">
        <v>178</v>
      </c>
      <c r="B1" s="168"/>
      <c r="C1" s="168"/>
      <c r="D1" s="168"/>
      <c r="E1" s="168"/>
      <c r="F1" s="168"/>
      <c r="G1" s="168"/>
    </row>
    <row r="2" spans="1:7" s="35" customFormat="1" ht="15.75" customHeight="1" thickBot="1">
      <c r="A2" s="171" t="s">
        <v>67</v>
      </c>
      <c r="B2" s="103"/>
      <c r="C2" s="169" t="s">
        <v>40</v>
      </c>
      <c r="D2" s="170"/>
      <c r="E2" s="169" t="s">
        <v>41</v>
      </c>
      <c r="F2" s="170"/>
      <c r="G2" s="104"/>
    </row>
    <row r="3" spans="1:7" s="35" customFormat="1" ht="45.75" thickBot="1">
      <c r="A3" s="172"/>
      <c r="B3" s="39" t="s">
        <v>39</v>
      </c>
      <c r="C3" s="39" t="s">
        <v>87</v>
      </c>
      <c r="D3" s="39" t="s">
        <v>42</v>
      </c>
      <c r="E3" s="39" t="s">
        <v>43</v>
      </c>
      <c r="F3" s="39" t="s">
        <v>42</v>
      </c>
      <c r="G3" s="40" t="s">
        <v>190</v>
      </c>
    </row>
    <row r="4" spans="1:7" s="35" customFormat="1" ht="14.25">
      <c r="A4" s="21">
        <v>1</v>
      </c>
      <c r="B4" s="41" t="s">
        <v>95</v>
      </c>
      <c r="C4" s="42">
        <v>498.8895300000012</v>
      </c>
      <c r="D4" s="113">
        <v>0.030505757608085497</v>
      </c>
      <c r="E4" s="43">
        <v>1687</v>
      </c>
      <c r="F4" s="113">
        <v>0.026296509906005953</v>
      </c>
      <c r="G4" s="44">
        <v>420.9189182376183</v>
      </c>
    </row>
    <row r="5" spans="1:7" s="35" customFormat="1" ht="14.25">
      <c r="A5" s="21">
        <v>2</v>
      </c>
      <c r="B5" s="41" t="s">
        <v>110</v>
      </c>
      <c r="C5" s="42">
        <v>99.88088999999967</v>
      </c>
      <c r="D5" s="113">
        <v>0.04123630833513396</v>
      </c>
      <c r="E5" s="43">
        <v>5100</v>
      </c>
      <c r="F5" s="113">
        <v>0.09176623002734993</v>
      </c>
      <c r="G5" s="44">
        <v>194.7943529216783</v>
      </c>
    </row>
    <row r="6" spans="1:7" s="35" customFormat="1" ht="14.25">
      <c r="A6" s="21">
        <v>3</v>
      </c>
      <c r="B6" s="41" t="s">
        <v>136</v>
      </c>
      <c r="C6" s="42">
        <v>-2.808699999999954</v>
      </c>
      <c r="D6" s="113">
        <v>-0.0030566955148404367</v>
      </c>
      <c r="E6" s="43">
        <v>0</v>
      </c>
      <c r="F6" s="113">
        <v>0</v>
      </c>
      <c r="G6" s="44">
        <v>0</v>
      </c>
    </row>
    <row r="7" spans="1:7" s="35" customFormat="1" ht="14.25">
      <c r="A7" s="21">
        <v>4</v>
      </c>
      <c r="B7" s="41" t="s">
        <v>49</v>
      </c>
      <c r="C7" s="42">
        <v>-8.184</v>
      </c>
      <c r="D7" s="113">
        <v>-0.002278359540040522</v>
      </c>
      <c r="E7" s="43">
        <v>0</v>
      </c>
      <c r="F7" s="113">
        <v>0</v>
      </c>
      <c r="G7" s="44">
        <v>0</v>
      </c>
    </row>
    <row r="8" spans="1:7" s="35" customFormat="1" ht="14.25">
      <c r="A8" s="21">
        <v>5</v>
      </c>
      <c r="B8" s="41" t="s">
        <v>48</v>
      </c>
      <c r="C8" s="42">
        <v>-13.856459999999963</v>
      </c>
      <c r="D8" s="113">
        <v>-0.011812350973227033</v>
      </c>
      <c r="E8" s="43">
        <v>-17</v>
      </c>
      <c r="F8" s="113">
        <v>-0.0153015301530153</v>
      </c>
      <c r="G8" s="44">
        <v>-17.68479797213232</v>
      </c>
    </row>
    <row r="9" spans="1:7" s="35" customFormat="1" ht="14.25">
      <c r="A9" s="21">
        <v>6</v>
      </c>
      <c r="B9" s="41" t="s">
        <v>115</v>
      </c>
      <c r="C9" s="42">
        <v>-18.74296000000008</v>
      </c>
      <c r="D9" s="113">
        <v>-0.027898075222200953</v>
      </c>
      <c r="E9" s="43">
        <v>-11</v>
      </c>
      <c r="F9" s="113">
        <v>-0.015691868758915834</v>
      </c>
      <c r="G9" s="44">
        <v>-10.237319705981323</v>
      </c>
    </row>
    <row r="10" spans="1:7" s="35" customFormat="1" ht="14.25">
      <c r="A10" s="21">
        <v>7</v>
      </c>
      <c r="B10" s="41" t="s">
        <v>51</v>
      </c>
      <c r="C10" s="42">
        <v>-49.60891999999993</v>
      </c>
      <c r="D10" s="113">
        <v>-0.02255567858163019</v>
      </c>
      <c r="E10" s="43">
        <v>0</v>
      </c>
      <c r="F10" s="113">
        <v>0</v>
      </c>
      <c r="G10" s="44">
        <v>0</v>
      </c>
    </row>
    <row r="11" spans="1:7" s="35" customFormat="1" ht="14.25">
      <c r="A11" s="21">
        <v>8</v>
      </c>
      <c r="B11" s="41" t="s">
        <v>158</v>
      </c>
      <c r="C11" s="42">
        <v>-590.3375599999986</v>
      </c>
      <c r="D11" s="113">
        <v>-0.04632728584308231</v>
      </c>
      <c r="E11" s="43">
        <v>0</v>
      </c>
      <c r="F11" s="113">
        <v>0</v>
      </c>
      <c r="G11" s="44">
        <v>0</v>
      </c>
    </row>
    <row r="12" spans="1:7" s="35" customFormat="1" ht="14.25">
      <c r="A12" s="21">
        <v>9</v>
      </c>
      <c r="B12" s="41" t="s">
        <v>203</v>
      </c>
      <c r="C12" s="42" t="s">
        <v>33</v>
      </c>
      <c r="D12" s="113" t="s">
        <v>33</v>
      </c>
      <c r="E12" s="43" t="s">
        <v>33</v>
      </c>
      <c r="F12" s="113" t="s">
        <v>33</v>
      </c>
      <c r="G12" s="44" t="s">
        <v>33</v>
      </c>
    </row>
    <row r="13" spans="1:7" s="35" customFormat="1" ht="15.75" thickBot="1">
      <c r="A13" s="137"/>
      <c r="B13" s="105" t="s">
        <v>84</v>
      </c>
      <c r="C13" s="138">
        <f>SUM(C4:C11)</f>
        <v>-84.76817999999753</v>
      </c>
      <c r="D13" s="110">
        <v>-0.0021152871436834453</v>
      </c>
      <c r="E13" s="107">
        <f>SUM(E4:E11)</f>
        <v>6759</v>
      </c>
      <c r="F13" s="110">
        <v>0.00040656712679510755</v>
      </c>
      <c r="G13" s="108">
        <f>SUM(G4:G11)</f>
        <v>587.791153481183</v>
      </c>
    </row>
    <row r="14" s="35" customFormat="1" ht="14.25">
      <c r="D14" s="45"/>
    </row>
    <row r="15" s="35" customFormat="1" ht="14.25">
      <c r="D15" s="45"/>
    </row>
    <row r="16" s="35" customFormat="1" ht="14.25">
      <c r="D16" s="45"/>
    </row>
    <row r="17" s="35" customFormat="1" ht="14.25">
      <c r="D17" s="45"/>
    </row>
    <row r="18" s="35" customFormat="1" ht="14.25">
      <c r="D18" s="45"/>
    </row>
    <row r="19" s="35" customFormat="1" ht="14.25">
      <c r="D19" s="45"/>
    </row>
    <row r="20" s="35" customFormat="1" ht="14.25">
      <c r="D20" s="45"/>
    </row>
    <row r="21" s="35" customFormat="1" ht="14.25">
      <c r="D21" s="45"/>
    </row>
    <row r="22" s="35" customFormat="1" ht="14.25">
      <c r="D22" s="45"/>
    </row>
    <row r="23" s="35" customFormat="1" ht="14.25">
      <c r="D23" s="45"/>
    </row>
    <row r="24" s="35" customFormat="1" ht="14.25">
      <c r="D24" s="45"/>
    </row>
    <row r="25" s="35" customFormat="1" ht="14.25">
      <c r="D25" s="45"/>
    </row>
    <row r="26" s="35" customFormat="1" ht="14.25">
      <c r="D26" s="45"/>
    </row>
    <row r="27" s="35" customFormat="1" ht="14.25">
      <c r="D27" s="45"/>
    </row>
    <row r="28" s="35" customFormat="1" ht="14.25">
      <c r="D28" s="45"/>
    </row>
    <row r="29" s="35" customFormat="1" ht="14.25">
      <c r="D29" s="45"/>
    </row>
    <row r="30" s="35" customFormat="1" ht="14.25">
      <c r="D30" s="45"/>
    </row>
    <row r="31" s="35" customFormat="1" ht="14.25">
      <c r="D31" s="45"/>
    </row>
    <row r="32" s="35" customFormat="1" ht="14.25">
      <c r="D32" s="45"/>
    </row>
    <row r="33" s="35" customFormat="1" ht="14.25">
      <c r="D33" s="45"/>
    </row>
    <row r="34" s="35" customFormat="1" ht="14.25">
      <c r="D34" s="45"/>
    </row>
    <row r="35" s="35" customFormat="1" ht="14.25"/>
    <row r="36" s="35" customFormat="1" ht="14.25"/>
    <row r="37" spans="8:9" s="35" customFormat="1" ht="14.25">
      <c r="H37" s="24"/>
      <c r="I37" s="24"/>
    </row>
    <row r="38" spans="6:7" s="35" customFormat="1" ht="14.25">
      <c r="F38" s="87"/>
      <c r="G38" s="24"/>
    </row>
    <row r="39" s="35" customFormat="1" ht="14.25"/>
    <row r="40" s="35" customFormat="1" ht="14.25"/>
    <row r="41" s="35" customFormat="1" ht="14.25"/>
    <row r="49" spans="2:5" ht="30.75" thickBot="1">
      <c r="B49" s="46" t="s">
        <v>39</v>
      </c>
      <c r="C49" s="39" t="s">
        <v>92</v>
      </c>
      <c r="D49" s="39" t="s">
        <v>93</v>
      </c>
      <c r="E49" s="40" t="s">
        <v>88</v>
      </c>
    </row>
    <row r="50" spans="1:5" ht="14.25">
      <c r="A50" s="24">
        <v>1</v>
      </c>
      <c r="B50" s="41" t="s">
        <v>95</v>
      </c>
      <c r="C50" s="155">
        <v>498.8895300000012</v>
      </c>
      <c r="D50" s="113">
        <v>0.030505757608085497</v>
      </c>
      <c r="E50" s="156">
        <v>420.9189182376183</v>
      </c>
    </row>
    <row r="51" spans="1:5" ht="14.25">
      <c r="A51" s="24">
        <v>2</v>
      </c>
      <c r="B51" s="41" t="s">
        <v>110</v>
      </c>
      <c r="C51" s="155">
        <v>99.88088999999967</v>
      </c>
      <c r="D51" s="113">
        <v>0.04123630833513396</v>
      </c>
      <c r="E51" s="156">
        <v>194.7943529216783</v>
      </c>
    </row>
    <row r="52" spans="1:5" ht="14.25">
      <c r="A52" s="24">
        <v>3</v>
      </c>
      <c r="B52" s="41" t="s">
        <v>136</v>
      </c>
      <c r="C52" s="155">
        <v>-2.808699999999954</v>
      </c>
      <c r="D52" s="113">
        <v>-0.0030566955148404367</v>
      </c>
      <c r="E52" s="156">
        <v>0</v>
      </c>
    </row>
    <row r="53" spans="1:5" ht="14.25">
      <c r="A53" s="24">
        <v>4</v>
      </c>
      <c r="B53" s="41" t="s">
        <v>49</v>
      </c>
      <c r="C53" s="155">
        <v>-8.184</v>
      </c>
      <c r="D53" s="113">
        <v>-0.002278359540040522</v>
      </c>
      <c r="E53" s="156">
        <v>0</v>
      </c>
    </row>
    <row r="54" spans="1:5" ht="14.25">
      <c r="A54" s="24">
        <v>5</v>
      </c>
      <c r="B54" s="158" t="s">
        <v>48</v>
      </c>
      <c r="C54" s="160">
        <v>-13.856459999999963</v>
      </c>
      <c r="D54" s="162">
        <v>-0.011812350973227033</v>
      </c>
      <c r="E54" s="163">
        <v>-17.68479797213232</v>
      </c>
    </row>
    <row r="55" spans="1:5" ht="14.25">
      <c r="A55" s="24">
        <v>6</v>
      </c>
      <c r="B55" s="158" t="s">
        <v>115</v>
      </c>
      <c r="C55" s="160">
        <v>-18.74296000000008</v>
      </c>
      <c r="D55" s="162">
        <v>-0.027898075222200953</v>
      </c>
      <c r="E55" s="163">
        <v>-10.237319705981323</v>
      </c>
    </row>
    <row r="56" spans="1:5" ht="14.25">
      <c r="A56" s="24">
        <v>7</v>
      </c>
      <c r="B56" s="157" t="s">
        <v>51</v>
      </c>
      <c r="C56" s="159">
        <v>-49.60891999999993</v>
      </c>
      <c r="D56" s="161">
        <v>-0.02255567858163019</v>
      </c>
      <c r="E56" s="159">
        <v>0</v>
      </c>
    </row>
    <row r="57" spans="1:5" ht="14.25">
      <c r="A57" s="24">
        <v>8</v>
      </c>
      <c r="B57" s="157" t="s">
        <v>158</v>
      </c>
      <c r="C57" s="159">
        <v>-590.3375599999986</v>
      </c>
      <c r="D57" s="161">
        <v>-0.04632728584308231</v>
      </c>
      <c r="E57" s="159">
        <v>0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J22"/>
  <sheetViews>
    <sheetView zoomScale="85" zoomScaleNormal="85" workbookViewId="0" topLeftCell="A1">
      <selection activeCell="A1" sqref="A1:J13"/>
    </sheetView>
  </sheetViews>
  <sheetFormatPr defaultColWidth="9.00390625" defaultRowHeight="12.75"/>
  <cols>
    <col min="1" max="1" width="4.625" style="5" customWidth="1"/>
    <col min="2" max="2" width="47.625" style="5" bestFit="1" customWidth="1"/>
    <col min="3" max="4" width="14.75390625" style="51" customWidth="1"/>
    <col min="5" max="8" width="12.75390625" style="5" customWidth="1"/>
    <col min="9" max="9" width="22.75390625" style="5" customWidth="1"/>
    <col min="10" max="10" width="25.125" style="5" customWidth="1"/>
    <col min="11" max="16384" width="9.125" style="5" customWidth="1"/>
  </cols>
  <sheetData>
    <row r="1" spans="1:10" s="11" customFormat="1" ht="16.5" thickBot="1">
      <c r="A1" s="179" t="s">
        <v>185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 customHeight="1" thickBot="1">
      <c r="A2" s="171" t="s">
        <v>67</v>
      </c>
      <c r="B2" s="135"/>
      <c r="C2" s="136"/>
      <c r="D2" s="27"/>
      <c r="E2" s="177" t="s">
        <v>112</v>
      </c>
      <c r="F2" s="173"/>
      <c r="G2" s="173"/>
      <c r="H2" s="173"/>
      <c r="I2" s="173"/>
      <c r="J2" s="173"/>
    </row>
    <row r="3" spans="1:10" ht="45.75" thickBot="1">
      <c r="A3" s="172"/>
      <c r="B3" s="118" t="s">
        <v>39</v>
      </c>
      <c r="C3" s="30" t="s">
        <v>13</v>
      </c>
      <c r="D3" s="30" t="s">
        <v>14</v>
      </c>
      <c r="E3" s="17" t="s">
        <v>181</v>
      </c>
      <c r="F3" s="17" t="s">
        <v>198</v>
      </c>
      <c r="G3" s="17" t="s">
        <v>213</v>
      </c>
      <c r="H3" s="17" t="s">
        <v>170</v>
      </c>
      <c r="I3" s="17" t="s">
        <v>86</v>
      </c>
      <c r="J3" s="18" t="s">
        <v>182</v>
      </c>
    </row>
    <row r="4" spans="1:10" ht="14.25" collapsed="1">
      <c r="A4" s="21">
        <v>1</v>
      </c>
      <c r="B4" s="31" t="s">
        <v>203</v>
      </c>
      <c r="C4" s="119">
        <v>37691</v>
      </c>
      <c r="D4" s="119">
        <v>37894</v>
      </c>
      <c r="E4" s="113" t="s">
        <v>33</v>
      </c>
      <c r="F4" s="113">
        <v>-0.02213407870418349</v>
      </c>
      <c r="G4" s="113" t="s">
        <v>33</v>
      </c>
      <c r="H4" s="113">
        <v>0.01924955581882437</v>
      </c>
      <c r="I4" s="113">
        <v>15.770799529464508</v>
      </c>
      <c r="J4" s="120">
        <v>0.3803266546697015</v>
      </c>
    </row>
    <row r="5" spans="1:10" ht="14.25" collapsed="1">
      <c r="A5" s="21">
        <v>2</v>
      </c>
      <c r="B5" s="31" t="s">
        <v>115</v>
      </c>
      <c r="C5" s="119">
        <v>38441</v>
      </c>
      <c r="D5" s="119">
        <v>38625</v>
      </c>
      <c r="E5" s="113">
        <v>-0.012400798160525861</v>
      </c>
      <c r="F5" s="113">
        <v>-0.13382954017357618</v>
      </c>
      <c r="G5" s="113">
        <v>-0.338991247679718</v>
      </c>
      <c r="H5" s="113">
        <v>-0.11655512981378902</v>
      </c>
      <c r="I5" s="113">
        <v>-0.05348685507246387</v>
      </c>
      <c r="J5" s="120">
        <v>-0.008116437028211632</v>
      </c>
    </row>
    <row r="6" spans="1:10" ht="14.25" collapsed="1">
      <c r="A6" s="21">
        <v>3</v>
      </c>
      <c r="B6" s="31" t="s">
        <v>95</v>
      </c>
      <c r="C6" s="119">
        <v>38862</v>
      </c>
      <c r="D6" s="119">
        <v>38958</v>
      </c>
      <c r="E6" s="113">
        <v>0.004101395319433543</v>
      </c>
      <c r="F6" s="113">
        <v>-0.1220748483201356</v>
      </c>
      <c r="G6" s="113">
        <v>-0.265546415512965</v>
      </c>
      <c r="H6" s="113">
        <v>-0.08810048909417989</v>
      </c>
      <c r="I6" s="113">
        <v>1.5596652642770352</v>
      </c>
      <c r="J6" s="120">
        <v>0.1748427371365162</v>
      </c>
    </row>
    <row r="7" spans="1:10" s="20" customFormat="1" ht="14.25">
      <c r="A7" s="21">
        <v>4</v>
      </c>
      <c r="B7" s="31" t="s">
        <v>158</v>
      </c>
      <c r="C7" s="119">
        <v>38989</v>
      </c>
      <c r="D7" s="119">
        <v>39128</v>
      </c>
      <c r="E7" s="113">
        <v>-0.04632728584308221</v>
      </c>
      <c r="F7" s="113">
        <v>-0.037525538195451236</v>
      </c>
      <c r="G7" s="113">
        <v>-0.23829811876485296</v>
      </c>
      <c r="H7" s="113">
        <v>-0.03751998189890682</v>
      </c>
      <c r="I7" s="113">
        <v>0.47841237531045033</v>
      </c>
      <c r="J7" s="120">
        <v>0.07556395122583592</v>
      </c>
    </row>
    <row r="8" spans="1:10" s="20" customFormat="1" ht="14.25">
      <c r="A8" s="21">
        <v>5</v>
      </c>
      <c r="B8" s="31" t="s">
        <v>48</v>
      </c>
      <c r="C8" s="119">
        <v>39100</v>
      </c>
      <c r="D8" s="119">
        <v>39268</v>
      </c>
      <c r="E8" s="113">
        <v>0.003543398600315717</v>
      </c>
      <c r="F8" s="113">
        <v>-0.09901900550296694</v>
      </c>
      <c r="G8" s="113">
        <v>-0.21077029807911551</v>
      </c>
      <c r="H8" s="113" t="s">
        <v>33</v>
      </c>
      <c r="I8" s="113">
        <v>0.059590484460694704</v>
      </c>
      <c r="J8" s="120">
        <v>0.011682397228923946</v>
      </c>
    </row>
    <row r="9" spans="1:10" ht="14.25" collapsed="1">
      <c r="A9" s="21">
        <v>6</v>
      </c>
      <c r="B9" s="31" t="s">
        <v>49</v>
      </c>
      <c r="C9" s="119">
        <v>39269</v>
      </c>
      <c r="D9" s="119">
        <v>39420</v>
      </c>
      <c r="E9" s="113">
        <v>-0.002278359540040409</v>
      </c>
      <c r="F9" s="113">
        <v>-0.005506761161399254</v>
      </c>
      <c r="G9" s="113">
        <v>-0.02672486773358218</v>
      </c>
      <c r="H9" s="113" t="s">
        <v>33</v>
      </c>
      <c r="I9" s="113">
        <v>-0.3994144470698643</v>
      </c>
      <c r="J9" s="120">
        <v>-0.10562923339234132</v>
      </c>
    </row>
    <row r="10" spans="1:10" ht="14.25">
      <c r="A10" s="21">
        <v>7</v>
      </c>
      <c r="B10" s="31" t="s">
        <v>51</v>
      </c>
      <c r="C10" s="119">
        <v>39412</v>
      </c>
      <c r="D10" s="119">
        <v>39589</v>
      </c>
      <c r="E10" s="113">
        <v>-0.022555678581629657</v>
      </c>
      <c r="F10" s="113">
        <v>-0.12088741217676069</v>
      </c>
      <c r="G10" s="113">
        <v>-0.28609323844574</v>
      </c>
      <c r="H10" s="113" t="s">
        <v>33</v>
      </c>
      <c r="I10" s="113">
        <v>-0.17790082982791533</v>
      </c>
      <c r="J10" s="120">
        <v>-0.04661001575638413</v>
      </c>
    </row>
    <row r="11" spans="1:10" ht="14.25" customHeight="1">
      <c r="A11" s="21">
        <v>8</v>
      </c>
      <c r="B11" s="31" t="s">
        <v>136</v>
      </c>
      <c r="C11" s="119">
        <v>39647</v>
      </c>
      <c r="D11" s="119">
        <v>39861</v>
      </c>
      <c r="E11" s="113">
        <v>-0.003056695514840002</v>
      </c>
      <c r="F11" s="113">
        <v>-0.0752195784560844</v>
      </c>
      <c r="G11" s="113">
        <v>-0.2602556101526319</v>
      </c>
      <c r="H11" s="113">
        <v>-0.02062261620203265</v>
      </c>
      <c r="I11" s="113">
        <v>0.015586917960088709</v>
      </c>
      <c r="J11" s="120">
        <v>0.004615301148412465</v>
      </c>
    </row>
    <row r="12" spans="1:10" ht="15" thickBot="1">
      <c r="A12" s="21">
        <v>9</v>
      </c>
      <c r="B12" s="31" t="s">
        <v>110</v>
      </c>
      <c r="C12" s="119">
        <v>40253</v>
      </c>
      <c r="D12" s="119">
        <v>40445</v>
      </c>
      <c r="E12" s="113">
        <v>-0.04628273004098138</v>
      </c>
      <c r="F12" s="113">
        <v>-0.23235427361869943</v>
      </c>
      <c r="G12" s="113">
        <v>-0.47671723454735193</v>
      </c>
      <c r="H12" s="113">
        <v>-0.209165074296505</v>
      </c>
      <c r="I12" s="113">
        <v>-0.5843431076537675</v>
      </c>
      <c r="J12" s="120">
        <v>-0.3929322237940899</v>
      </c>
    </row>
    <row r="13" spans="1:10" ht="15" thickBot="1">
      <c r="A13" s="178" t="s">
        <v>183</v>
      </c>
      <c r="B13" s="178"/>
      <c r="C13" s="178"/>
      <c r="D13" s="178"/>
      <c r="E13" s="178"/>
      <c r="F13" s="178"/>
      <c r="G13" s="178"/>
      <c r="H13" s="178"/>
      <c r="I13" s="178"/>
      <c r="J13" s="178"/>
    </row>
    <row r="14" spans="2:9" ht="14.25">
      <c r="B14" s="33"/>
      <c r="C14" s="34"/>
      <c r="D14" s="34"/>
      <c r="E14" s="33"/>
      <c r="F14" s="33"/>
      <c r="G14" s="33"/>
      <c r="H14" s="33"/>
      <c r="I14" s="33"/>
    </row>
    <row r="15" spans="2:9" ht="14.25">
      <c r="B15" s="33"/>
      <c r="C15" s="34"/>
      <c r="D15" s="34"/>
      <c r="E15" s="33"/>
      <c r="F15" s="33"/>
      <c r="G15" s="33"/>
      <c r="H15" s="33"/>
      <c r="I15" s="33"/>
    </row>
    <row r="16" spans="2:9" ht="14.25">
      <c r="B16" s="33"/>
      <c r="C16" s="34"/>
      <c r="D16" s="34"/>
      <c r="E16" s="154">
        <f>AVERAGE(E4:E12)</f>
        <v>-0.015657094220168782</v>
      </c>
      <c r="F16" s="33"/>
      <c r="G16" s="33"/>
      <c r="H16" s="33"/>
      <c r="I16" s="33"/>
    </row>
    <row r="17" spans="2:9" ht="14.25">
      <c r="B17" s="33"/>
      <c r="C17" s="34"/>
      <c r="D17" s="34"/>
      <c r="E17" s="33"/>
      <c r="F17" s="33"/>
      <c r="G17" s="33"/>
      <c r="H17" s="33"/>
      <c r="I17" s="33"/>
    </row>
    <row r="18" spans="2:9" ht="14.25">
      <c r="B18" s="33"/>
      <c r="C18" s="34"/>
      <c r="D18" s="34"/>
      <c r="E18" s="33"/>
      <c r="F18" s="33"/>
      <c r="G18" s="33"/>
      <c r="H18" s="33"/>
      <c r="I18" s="33"/>
    </row>
    <row r="19" spans="2:9" ht="14.25">
      <c r="B19" s="33"/>
      <c r="C19" s="34"/>
      <c r="D19" s="34"/>
      <c r="E19" s="33"/>
      <c r="F19" s="33"/>
      <c r="G19" s="33"/>
      <c r="H19" s="33"/>
      <c r="I19" s="33"/>
    </row>
    <row r="20" spans="2:9" ht="14.25">
      <c r="B20" s="33"/>
      <c r="C20" s="34"/>
      <c r="D20" s="34"/>
      <c r="E20" s="33"/>
      <c r="F20" s="33"/>
      <c r="G20" s="33"/>
      <c r="H20" s="33"/>
      <c r="I20" s="33"/>
    </row>
    <row r="21" spans="2:9" ht="14.25">
      <c r="B21" s="33"/>
      <c r="C21" s="34"/>
      <c r="D21" s="34"/>
      <c r="E21" s="33"/>
      <c r="F21" s="33"/>
      <c r="G21" s="33"/>
      <c r="H21" s="33"/>
      <c r="I21" s="33"/>
    </row>
    <row r="22" spans="2:9" ht="14.25">
      <c r="B22" s="33"/>
      <c r="C22" s="34"/>
      <c r="D22" s="34"/>
      <c r="E22" s="33"/>
      <c r="F22" s="33"/>
      <c r="G22" s="33"/>
      <c r="H22" s="33"/>
      <c r="I22" s="33"/>
    </row>
  </sheetData>
  <mergeCells count="4">
    <mergeCell ref="A2:A3"/>
    <mergeCell ref="E2:J2"/>
    <mergeCell ref="A13:J13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F37" sqref="F37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75" t="s">
        <v>39</v>
      </c>
      <c r="B1" s="76" t="s">
        <v>156</v>
      </c>
      <c r="C1" s="10"/>
      <c r="D1" s="10"/>
    </row>
    <row r="2" spans="1:4" ht="14.25">
      <c r="A2" s="31" t="s">
        <v>158</v>
      </c>
      <c r="B2" s="113">
        <v>-0.04632728584308221</v>
      </c>
      <c r="C2" s="10"/>
      <c r="D2" s="10"/>
    </row>
    <row r="3" spans="1:4" ht="14.25">
      <c r="A3" s="31" t="s">
        <v>110</v>
      </c>
      <c r="B3" s="113">
        <v>-0.04628273004098138</v>
      </c>
      <c r="C3" s="10"/>
      <c r="D3" s="10"/>
    </row>
    <row r="4" spans="1:4" ht="14.25">
      <c r="A4" s="31" t="s">
        <v>51</v>
      </c>
      <c r="B4" s="113">
        <v>-0.022555678581629657</v>
      </c>
      <c r="C4" s="10"/>
      <c r="D4" s="10"/>
    </row>
    <row r="5" spans="1:4" ht="14.25">
      <c r="A5" s="31" t="s">
        <v>115</v>
      </c>
      <c r="B5" s="113">
        <v>-0.012400798160525861</v>
      </c>
      <c r="C5" s="10"/>
      <c r="D5" s="10"/>
    </row>
    <row r="6" spans="1:4" ht="28.5">
      <c r="A6" s="31" t="s">
        <v>136</v>
      </c>
      <c r="B6" s="113">
        <v>-0.003056695514840002</v>
      </c>
      <c r="C6" s="10"/>
      <c r="D6" s="10"/>
    </row>
    <row r="7" spans="1:4" ht="14.25">
      <c r="A7" s="31" t="s">
        <v>49</v>
      </c>
      <c r="B7" s="113">
        <v>-0.002278359540040409</v>
      </c>
      <c r="C7" s="10"/>
      <c r="D7" s="10"/>
    </row>
    <row r="8" spans="1:4" ht="14.25">
      <c r="A8" s="31" t="s">
        <v>48</v>
      </c>
      <c r="B8" s="113">
        <v>0.003543398600315717</v>
      </c>
      <c r="C8" s="10"/>
      <c r="D8" s="10"/>
    </row>
    <row r="9" spans="1:4" ht="14.25">
      <c r="A9" s="100" t="s">
        <v>95</v>
      </c>
      <c r="B9" s="123">
        <v>0.004101395319433543</v>
      </c>
      <c r="C9" s="10"/>
      <c r="D9" s="10"/>
    </row>
    <row r="10" spans="1:4" ht="14.25">
      <c r="A10" s="31" t="s">
        <v>44</v>
      </c>
      <c r="B10" s="74">
        <v>-0.015657094220168782</v>
      </c>
      <c r="C10" s="10"/>
      <c r="D10" s="10"/>
    </row>
    <row r="11" spans="1:4" ht="14.25">
      <c r="A11" s="31" t="s">
        <v>1</v>
      </c>
      <c r="B11" s="74">
        <v>-0.06431729997000402</v>
      </c>
      <c r="C11" s="10"/>
      <c r="D11" s="10"/>
    </row>
    <row r="12" spans="1:4" ht="14.25">
      <c r="A12" s="31" t="s">
        <v>0</v>
      </c>
      <c r="B12" s="74">
        <v>-0.10029798857710448</v>
      </c>
      <c r="C12" s="10"/>
      <c r="D12" s="10"/>
    </row>
    <row r="13" spans="1:4" ht="14.25">
      <c r="A13" s="31" t="s">
        <v>45</v>
      </c>
      <c r="B13" s="74">
        <v>0.009954296712064048</v>
      </c>
      <c r="C13" s="10"/>
      <c r="D13" s="10"/>
    </row>
    <row r="14" spans="1:4" ht="14.25">
      <c r="A14" s="31" t="s">
        <v>46</v>
      </c>
      <c r="B14" s="74">
        <v>-0.002605919234540899</v>
      </c>
      <c r="C14" s="10"/>
      <c r="D14" s="10"/>
    </row>
    <row r="15" spans="1:4" ht="14.25">
      <c r="A15" s="31" t="s">
        <v>47</v>
      </c>
      <c r="B15" s="74">
        <v>0.01310958904109589</v>
      </c>
      <c r="C15" s="10"/>
      <c r="D15" s="10"/>
    </row>
    <row r="16" spans="1:4" ht="29.25" thickBot="1">
      <c r="A16" s="89" t="s">
        <v>144</v>
      </c>
      <c r="B16" s="91">
        <v>0.024364631180872953</v>
      </c>
      <c r="C16" s="10"/>
      <c r="D16" s="10"/>
    </row>
    <row r="17" spans="2:4" ht="12.75">
      <c r="B17" s="10"/>
      <c r="C17" s="10"/>
      <c r="D17" s="10"/>
    </row>
    <row r="18" spans="1:4" ht="14.25">
      <c r="A18" s="62"/>
      <c r="B18" s="63"/>
      <c r="C18" s="10"/>
      <c r="D18" s="10"/>
    </row>
    <row r="19" spans="1:4" ht="14.25">
      <c r="A19" s="62"/>
      <c r="B19" s="63"/>
      <c r="C19" s="10"/>
      <c r="D19" s="10"/>
    </row>
    <row r="20" spans="1:4" ht="14.25">
      <c r="A20" s="62"/>
      <c r="B20" s="63"/>
      <c r="C20" s="10"/>
      <c r="D20" s="10"/>
    </row>
    <row r="21" spans="1:4" ht="14.25">
      <c r="A21" s="62"/>
      <c r="B21" s="63"/>
      <c r="C21" s="10"/>
      <c r="D21" s="10"/>
    </row>
    <row r="22" spans="1:4" ht="14.25">
      <c r="A22" s="62"/>
      <c r="B22" s="63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artem</cp:lastModifiedBy>
  <dcterms:created xsi:type="dcterms:W3CDTF">2010-05-19T12:57:40Z</dcterms:created>
  <dcterms:modified xsi:type="dcterms:W3CDTF">2012-07-09T15:08:22Z</dcterms:modified>
  <cp:category/>
  <cp:version/>
  <cp:contentType/>
  <cp:contentStatus/>
</cp:coreProperties>
</file>