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CBF0EBA0-C47B-4631-B7C7-75257B7392B8}" xr6:coauthVersionLast="47" xr6:coauthVersionMax="47" xr10:uidLastSave="{00000000-0000-0000-0000-000000000000}"/>
  <bookViews>
    <workbookView xWindow="-120" yWindow="-120" windowWidth="29040" windowHeight="15840" tabRatio="904" xr2:uid="{5F4CF8C1-7E1A-4524-9B88-3646E163CD53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21" l="1"/>
  <c r="F47" i="21"/>
  <c r="G47" i="21"/>
  <c r="H47" i="21"/>
  <c r="J47" i="21"/>
  <c r="F46" i="12"/>
  <c r="E46" i="12"/>
  <c r="P46" i="26"/>
  <c r="Q46" i="26" s="1"/>
  <c r="E46" i="26"/>
  <c r="N46" i="26"/>
  <c r="O46" i="26"/>
  <c r="L46" i="26"/>
  <c r="M46" i="26"/>
  <c r="J46" i="26"/>
  <c r="K46" i="26"/>
  <c r="H46" i="26"/>
  <c r="I46" i="26"/>
  <c r="F46" i="26"/>
  <c r="G46" i="26"/>
</calcChain>
</file>

<file path=xl/sharedStrings.xml><?xml version="1.0" encoding="utf-8"?>
<sst xmlns="http://schemas.openxmlformats.org/spreadsheetml/2006/main" count="572" uniqueCount="164">
  <si>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</si>
  <si>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</si>
  <si>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</si>
  <si>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</si>
  <si>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</si>
  <si>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</si>
  <si>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1 місяць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</si>
  <si>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</si>
  <si>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</si>
  <si>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</si>
  <si>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</si>
  <si>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</si>
  <si>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</si>
  <si>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</si>
  <si>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</si>
  <si>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</si>
  <si>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</si>
  <si>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</si>
  <si>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</si>
  <si>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</si>
  <si>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</si>
  <si>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3 місяці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</si>
  <si>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</si>
  <si>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</si>
  <si>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</si>
  <si>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</si>
  <si>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</si>
  <si>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</si>
  <si>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</si>
  <si>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34729800</t>
  </si>
  <si>
    <t>33058272</t>
  </si>
  <si>
    <t>34985916</t>
  </si>
  <si>
    <t>33629394</t>
  </si>
  <si>
    <t>корпоративний</t>
  </si>
  <si>
    <t>33105725</t>
  </si>
  <si>
    <t>34832684</t>
  </si>
  <si>
    <t>професійний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</si>
  <si>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</si>
  <si>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</si>
  <si>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</si>
  <si>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</si>
  <si>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</si>
  <si>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</si>
  <si>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</si>
  <si>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</si>
  <si>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</si>
  <si>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</si>
  <si>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34355367</t>
  </si>
  <si>
    <t>41866193</t>
  </si>
  <si>
    <t>36124190</t>
  </si>
  <si>
    <t>35274991</t>
  </si>
  <si>
    <t>37900416</t>
  </si>
  <si>
    <t>38356406</t>
  </si>
  <si>
    <t>33404451</t>
  </si>
  <si>
    <t>35464353</t>
  </si>
  <si>
    <t>34384775</t>
  </si>
  <si>
    <t>33163504</t>
  </si>
  <si>
    <t>33100470</t>
  </si>
  <si>
    <t>33060428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</si>
  <si>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</si>
  <si>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</si>
  <si>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</si>
  <si>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</si>
  <si>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</si>
  <si>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</si>
  <si>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</si>
  <si>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</si>
  <si>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</si>
  <si>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</si>
  <si>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</si>
  <si>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н.д.</t>
  </si>
  <si>
    <t>1 рік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</si>
  <si>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</si>
  <si>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</si>
  <si>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</si>
  <si>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</si>
  <si>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</si>
  <si>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</si>
  <si>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</si>
  <si>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</si>
  <si>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</si>
  <si>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</si>
  <si>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</si>
  <si>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</si>
  <si>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</si>
  <si>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з початку року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</si>
  <si>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</si>
  <si>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</si>
  <si>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</si>
  <si>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</si>
  <si>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t>ВНПФ "РЕЗЕРВ"</t>
  </si>
  <si>
    <t>ВНПФ "СОЦІАЛЬНА ПІДТРИМКА"</t>
  </si>
  <si>
    <t>ВНПФ "Український пенсійний фонд"</t>
  </si>
  <si>
    <t>НТ "ВНПФ "ЄВРОПА"</t>
  </si>
  <si>
    <t>НТ "ВНПФ "АРТА"</t>
  </si>
  <si>
    <t>ВПФ "Фармацевтичний"</t>
  </si>
  <si>
    <t>ТОВ "КУА "Гарантія-Інвест"</t>
  </si>
  <si>
    <t>НТ ВНПФ "Прикарпаття"</t>
  </si>
  <si>
    <t>ВНПФ "Європейський вибір"</t>
  </si>
  <si>
    <t>ВНПФ "Лаурус"</t>
  </si>
  <si>
    <r>
      <t>Назва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АНПФ фонду</t>
    </r>
  </si>
  <si>
    <t>ТОВ "АЦПО"</t>
  </si>
  <si>
    <t>ТОВ "КУА "ДІамант Інвест Менеджмент"</t>
  </si>
  <si>
    <t>ТОВ "КУА  АПФ"СИНТАКС-ІНВЕСТ"</t>
  </si>
  <si>
    <t>ТОВ "КУА "Універ Менеджмент"</t>
  </si>
  <si>
    <t>ВНПФ "Всеукраїнський пенсійний фонд"</t>
  </si>
  <si>
    <t>ТОВ "КУА "ФІНГРІН"</t>
  </si>
  <si>
    <t>ТОВ "КУА "ОТП Капітал"</t>
  </si>
  <si>
    <t>ТОВ "ВСЕАПФ"</t>
  </si>
  <si>
    <t>ТОВ "КУА "Всесвіт"</t>
  </si>
  <si>
    <t>ТОВ "КУА "Академiя Iнвестментс"</t>
  </si>
  <si>
    <t>ТОВ "АПФ "ЛІГА ПЕНСІЯ"</t>
  </si>
  <si>
    <t>ТОВ "КУА ОЗОН"</t>
  </si>
  <si>
    <t>ТОВ "КУА" Магістр"</t>
  </si>
  <si>
    <t>ТОВ "АРТА УПРАВЛІННЯ АКТИВАМИ"</t>
  </si>
  <si>
    <t>ВНПФ "СТОЛИЧНИЙ РЕЗЕРВ"</t>
  </si>
  <si>
    <t>ПрАТ"КУА"НАЦIОНАЛЬНИЙ РЕЗЕРВ"</t>
  </si>
  <si>
    <t>ТОВ «КУА-АПФ «АПІНВЕСТ»</t>
  </si>
  <si>
    <t>ТОВ "КУА АПФ "ОпІка"</t>
  </si>
  <si>
    <t>ТОВ КУА "ОПІКА-КАПІТАЛ"</t>
  </si>
  <si>
    <t>НТ "ВНПФ "РЕЗЕРВ Р?ВНЕНЩИНИ"</t>
  </si>
  <si>
    <t>ТОВ "КУА "Західінвест"</t>
  </si>
  <si>
    <t>ТОВ "ВУК"</t>
  </si>
  <si>
    <t>ТЗОВ "КУА "ОПТІМА - КАПІТАЛ"</t>
  </si>
  <si>
    <t>ПрАТ "КУА АПФ "Брокбізнесінвест"</t>
  </si>
  <si>
    <t>ПрАТ "ПРIНКОМ"</t>
  </si>
  <si>
    <t>ТОВ "Керуючий адміністратор ПФ "Паритет"</t>
  </si>
  <si>
    <t>ВНПФ "Україна"</t>
  </si>
  <si>
    <t>ТОВ "КУА "АРТ-КАПІТАЛ МЕНЕДЖМЕНТ"</t>
  </si>
  <si>
    <t>ПрАТ "КIНТО"</t>
  </si>
  <si>
    <t>ТОВ "КУА "Івекс Ессет Менеджмент"</t>
  </si>
  <si>
    <t>ВПФ "Приватфонд"</t>
  </si>
  <si>
    <t>НТ "ВНПФ "ВЗАЄМОДОПОМОГА"</t>
  </si>
  <si>
    <t>НТ "ВНПФ "Національний"</t>
  </si>
  <si>
    <t>ВНПФ"ПРИЧЕТНІСТЬ"</t>
  </si>
  <si>
    <t>ВПФ "ПенсІйний капІтал"</t>
  </si>
  <si>
    <t>НТ "ВПФ "СоцІальна перспектива"</t>
  </si>
  <si>
    <t>ВНПФ "ПенсІйна опІка"</t>
  </si>
  <si>
    <t>ВНПФ "Емерит-Україна"</t>
  </si>
  <si>
    <t>ВНПФ "ІнІцІатива"</t>
  </si>
  <si>
    <t>ВПФ "ОТП ПенсІя"</t>
  </si>
  <si>
    <t>ВНПФ "НадІйна перспектива"</t>
  </si>
  <si>
    <t>ВНПФ"Джерело"</t>
  </si>
  <si>
    <t>ВНПФ "Золота осІнь"</t>
  </si>
  <si>
    <t>НТ ВНПФ "Український пенсійний капітал"</t>
  </si>
  <si>
    <t>ПНПФ "Шахтар"</t>
  </si>
  <si>
    <t>НТ "НППФ "Хлібний"</t>
  </si>
  <si>
    <t>ПНПФ "МагІстраль"</t>
  </si>
  <si>
    <t>НПФ "ВПФ "ФРІФЛАЙТ"</t>
  </si>
  <si>
    <t>НТ «НКПФ ВАТ «Укрексімбанк»</t>
  </si>
  <si>
    <t>НТ "ВПФ "ДинастІя"</t>
  </si>
  <si>
    <t>НТ  "ВНПФ "ВСІ"</t>
  </si>
  <si>
    <t>НТ "ВПФ "Соцiальний стандарт"</t>
  </si>
  <si>
    <t>НО "ВПФ "Соціальні гарантії"</t>
  </si>
  <si>
    <t>ВНПФ "Ніка"</t>
  </si>
  <si>
    <t>ВНПФ "Покрова"</t>
  </si>
  <si>
    <t>КНПФ ТПП України</t>
  </si>
  <si>
    <t>ВНПФ "Гарант-Пенсія"</t>
  </si>
  <si>
    <t>ВНПФ «ТУРБОТА»</t>
  </si>
  <si>
    <t>НО ВНПФ "Довіра - Україна"</t>
  </si>
  <si>
    <t>ТОВ "АПФ "АДМІНІСТРАТОР ПЕНСІЙНОГО РЕЗЕРВУ"</t>
  </si>
  <si>
    <t>ТОВ "КУА "Гранд Iнвест"</t>
  </si>
  <si>
    <t>34004029</t>
  </si>
  <si>
    <t>НТ "ВНПФ "Фонд пенсІйних заощаджень"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</si>
</sst>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3" xfId="3" applyFont="1" applyFill="1" applyBorder="1" applyAlignment="1">
      <alignment horizontal="left" vertical="center" wrapText="1"/>
    </xf>
    <xf numFmtId="0" fontId="11" fillId="0" borderId="3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0" fontId="11" fillId="0" borderId="5" xfId="5" applyNumberFormat="1" applyFont="1" applyFill="1" applyBorder="1" applyAlignment="1">
      <alignment horizontal="right" vertical="center" indent="1"/>
    </xf>
    <xf numFmtId="10" fontId="11" fillId="0" borderId="6" xfId="5" applyNumberFormat="1" applyFont="1" applyFill="1" applyBorder="1" applyAlignment="1">
      <alignment horizontal="right" vertical="center" indent="1"/>
    </xf>
    <xf numFmtId="10" fontId="11" fillId="0" borderId="7" xfId="5" applyNumberFormat="1" applyFont="1" applyFill="1" applyBorder="1" applyAlignment="1">
      <alignment horizontal="right" vertical="center" indent="1"/>
    </xf>
    <xf numFmtId="0" fontId="11" fillId="0" borderId="8" xfId="3" applyFont="1" applyFill="1" applyBorder="1" applyAlignment="1">
      <alignment horizontal="left"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4" fillId="0" borderId="5" xfId="5" applyNumberFormat="1" applyFont="1" applyFill="1" applyBorder="1" applyAlignment="1">
      <alignment horizontal="right" vertical="center" indent="1"/>
    </xf>
    <xf numFmtId="0" fontId="15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vertical="center" wrapText="1"/>
    </xf>
    <xf numFmtId="0" fontId="0" fillId="0" borderId="0" xfId="0" applyFill="1"/>
    <xf numFmtId="0" fontId="16" fillId="0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" fontId="16" fillId="0" borderId="0" xfId="0" applyNumberFormat="1" applyFont="1" applyFill="1" applyAlignment="1">
      <alignment horizontal="left" vertical="center"/>
    </xf>
    <xf numFmtId="4" fontId="0" fillId="0" borderId="0" xfId="0" applyNumberFormat="1"/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5" xfId="0" applyFont="1" applyFill="1" applyBorder="1" applyAlignment="1">
      <alignment horizontal="left" vertical="center"/>
    </xf>
    <xf numFmtId="0" fontId="14" fillId="0" borderId="15" xfId="3" applyFont="1" applyFill="1" applyBorder="1" applyAlignment="1">
      <alignment vertical="center" wrapText="1"/>
    </xf>
    <xf numFmtId="10" fontId="14" fillId="0" borderId="15" xfId="5" applyNumberFormat="1" applyFont="1" applyFill="1" applyBorder="1" applyAlignment="1">
      <alignment horizontal="center" vertical="center" wrapText="1"/>
    </xf>
    <xf numFmtId="10" fontId="14" fillId="0" borderId="15" xfId="5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0" fontId="18" fillId="0" borderId="16" xfId="4" applyFont="1" applyFill="1" applyBorder="1" applyAlignment="1">
      <alignment wrapText="1"/>
    </xf>
    <xf numFmtId="0" fontId="18" fillId="0" borderId="17" xfId="4" applyFont="1" applyFill="1" applyBorder="1" applyAlignment="1">
      <alignment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0" fontId="14" fillId="0" borderId="20" xfId="5" applyNumberFormat="1" applyFont="1" applyFill="1" applyBorder="1" applyAlignment="1">
      <alignment horizontal="right" vertical="center" wrapText="1"/>
    </xf>
    <xf numFmtId="10" fontId="18" fillId="0" borderId="18" xfId="5" applyNumberFormat="1" applyFont="1" applyFill="1" applyBorder="1" applyAlignment="1">
      <alignment horizontal="right" vertical="center" wrapText="1"/>
    </xf>
    <xf numFmtId="10" fontId="18" fillId="0" borderId="16" xfId="5" applyNumberFormat="1" applyFont="1" applyFill="1" applyBorder="1" applyAlignment="1">
      <alignment horizontal="right" vertical="center" wrapText="1"/>
    </xf>
    <xf numFmtId="10" fontId="18" fillId="0" borderId="19" xfId="5" applyNumberFormat="1" applyFont="1" applyFill="1" applyBorder="1" applyAlignment="1">
      <alignment horizontal="right" vertical="center" wrapText="1"/>
    </xf>
    <xf numFmtId="10" fontId="18" fillId="0" borderId="17" xfId="5" applyNumberFormat="1" applyFont="1" applyFill="1" applyBorder="1" applyAlignment="1">
      <alignment horizontal="right" vertical="center" wrapText="1"/>
    </xf>
    <xf numFmtId="181" fontId="18" fillId="0" borderId="16" xfId="4" applyNumberFormat="1" applyFont="1" applyFill="1" applyBorder="1" applyAlignment="1">
      <alignment horizontal="right" wrapText="1"/>
    </xf>
    <xf numFmtId="181" fontId="18" fillId="0" borderId="17" xfId="4" applyNumberFormat="1" applyFont="1" applyFill="1" applyBorder="1" applyAlignment="1">
      <alignment horizontal="right" wrapText="1"/>
    </xf>
    <xf numFmtId="0" fontId="19" fillId="0" borderId="0" xfId="0" applyFont="1"/>
    <xf numFmtId="0" fontId="18" fillId="0" borderId="1" xfId="9" applyFont="1" applyFill="1" applyBorder="1" applyAlignment="1">
      <alignment wrapText="1"/>
    </xf>
    <xf numFmtId="10" fontId="18" fillId="0" borderId="21" xfId="5" applyNumberFormat="1" applyFont="1" applyFill="1" applyBorder="1" applyAlignment="1">
      <alignment horizontal="right" vertical="center" wrapText="1"/>
    </xf>
    <xf numFmtId="10" fontId="18" fillId="0" borderId="22" xfId="5" applyNumberFormat="1" applyFont="1" applyFill="1" applyBorder="1" applyAlignment="1">
      <alignment horizontal="right" vertical="center" wrapText="1"/>
    </xf>
    <xf numFmtId="10" fontId="14" fillId="0" borderId="23" xfId="5" applyNumberFormat="1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horizontal="left" vertical="center"/>
    </xf>
    <xf numFmtId="0" fontId="12" fillId="0" borderId="24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0" fontId="7" fillId="0" borderId="25" xfId="0" applyFont="1" applyBorder="1" applyAlignment="1">
      <alignment horizontal="center" vertical="center" wrapText="1"/>
    </xf>
    <xf numFmtId="0" fontId="18" fillId="0" borderId="26" xfId="9" applyFont="1" applyFill="1" applyBorder="1" applyAlignment="1">
      <alignment wrapText="1"/>
    </xf>
    <xf numFmtId="0" fontId="18" fillId="0" borderId="26" xfId="9" applyFont="1" applyFill="1" applyBorder="1" applyAlignment="1"/>
    <xf numFmtId="4" fontId="18" fillId="0" borderId="27" xfId="9" applyNumberFormat="1" applyFont="1" applyFill="1" applyBorder="1" applyAlignment="1">
      <alignment horizontal="right" wrapText="1"/>
    </xf>
    <xf numFmtId="0" fontId="18" fillId="0" borderId="28" xfId="9" applyFont="1" applyFill="1" applyBorder="1" applyAlignment="1">
      <alignment horizontal="right" wrapText="1"/>
    </xf>
    <xf numFmtId="10" fontId="18" fillId="0" borderId="27" xfId="9" applyNumberFormat="1" applyFont="1" applyFill="1" applyBorder="1" applyAlignment="1">
      <alignment horizontal="right" wrapText="1"/>
    </xf>
    <xf numFmtId="0" fontId="7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4" fontId="12" fillId="0" borderId="34" xfId="0" applyNumberFormat="1" applyFont="1" applyBorder="1" applyAlignment="1">
      <alignment horizontal="center" vertical="center" wrapText="1"/>
    </xf>
    <xf numFmtId="4" fontId="12" fillId="0" borderId="34" xfId="0" applyNumberFormat="1" applyFont="1" applyFill="1" applyBorder="1" applyAlignment="1">
      <alignment horizontal="center" vertical="center" wrapText="1"/>
    </xf>
    <xf numFmtId="0" fontId="12" fillId="0" borderId="34" xfId="0" applyNumberFormat="1" applyFont="1" applyBorder="1" applyAlignment="1">
      <alignment horizontal="center" vertical="center" wrapText="1"/>
    </xf>
    <xf numFmtId="177" fontId="12" fillId="0" borderId="34" xfId="0" applyNumberFormat="1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10" fillId="0" borderId="1" xfId="8" applyFont="1" applyFill="1" applyBorder="1" applyAlignment="1">
      <alignment wrapText="1"/>
    </xf>
    <xf numFmtId="0" fontId="10" fillId="0" borderId="1" xfId="6" applyFont="1" applyFill="1" applyBorder="1" applyAlignment="1">
      <alignment wrapText="1"/>
    </xf>
    <xf numFmtId="4" fontId="10" fillId="0" borderId="1" xfId="8" applyNumberFormat="1" applyFont="1" applyFill="1" applyBorder="1" applyAlignment="1">
      <alignment horizontal="right" wrapText="1"/>
    </xf>
    <xf numFmtId="177" fontId="10" fillId="0" borderId="1" xfId="8" applyNumberFormat="1" applyFont="1" applyFill="1" applyBorder="1" applyAlignment="1">
      <alignment horizontal="right" wrapText="1"/>
    </xf>
    <xf numFmtId="0" fontId="10" fillId="0" borderId="17" xfId="4" applyFont="1" applyFill="1" applyBorder="1" applyAlignment="1">
      <alignment wrapText="1"/>
    </xf>
    <xf numFmtId="4" fontId="10" fillId="0" borderId="1" xfId="8" applyNumberFormat="1" applyFont="1" applyBorder="1"/>
    <xf numFmtId="4" fontId="10" fillId="0" borderId="0" xfId="8" applyNumberFormat="1" applyFont="1" applyFill="1" applyAlignment="1">
      <alignment horizontal="right" wrapText="1"/>
    </xf>
    <xf numFmtId="4" fontId="21" fillId="0" borderId="24" xfId="7" applyNumberFormat="1" applyFont="1" applyFill="1" applyBorder="1" applyAlignment="1">
      <alignment vertical="center" wrapText="1"/>
    </xf>
    <xf numFmtId="177" fontId="21" fillId="0" borderId="24" xfId="7" applyNumberFormat="1" applyFont="1" applyFill="1" applyBorder="1" applyAlignment="1">
      <alignment vertical="center" wrapText="1"/>
    </xf>
    <xf numFmtId="0" fontId="10" fillId="0" borderId="26" xfId="8" applyFont="1" applyFill="1" applyBorder="1" applyAlignment="1">
      <alignment wrapText="1"/>
    </xf>
    <xf numFmtId="0" fontId="10" fillId="0" borderId="17" xfId="8" applyFont="1" applyFill="1" applyBorder="1" applyAlignment="1">
      <alignment wrapText="1"/>
    </xf>
    <xf numFmtId="0" fontId="10" fillId="0" borderId="1" xfId="4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10" fillId="0" borderId="0" xfId="8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11" fillId="0" borderId="36" xfId="3" applyFont="1" applyFill="1" applyBorder="1" applyAlignment="1">
      <alignment horizontal="left" vertical="center" wrapText="1"/>
    </xf>
    <xf numFmtId="10" fontId="11" fillId="0" borderId="37" xfId="5" applyNumberFormat="1" applyFont="1" applyFill="1" applyBorder="1" applyAlignment="1">
      <alignment horizontal="right" vertical="center" indent="1"/>
    </xf>
    <xf numFmtId="3" fontId="10" fillId="0" borderId="1" xfId="8" applyNumberFormat="1" applyFont="1" applyFill="1" applyBorder="1" applyAlignment="1">
      <alignment horizontal="right" wrapText="1"/>
    </xf>
    <xf numFmtId="4" fontId="18" fillId="0" borderId="38" xfId="9" applyNumberFormat="1" applyFont="1" applyFill="1" applyBorder="1" applyAlignment="1">
      <alignment horizontal="right" wrapText="1"/>
    </xf>
    <xf numFmtId="0" fontId="18" fillId="0" borderId="39" xfId="9" applyFont="1" applyFill="1" applyBorder="1" applyAlignment="1">
      <alignment horizontal="right" wrapText="1"/>
    </xf>
    <xf numFmtId="10" fontId="18" fillId="0" borderId="38" xfId="9" applyNumberFormat="1" applyFont="1" applyFill="1" applyBorder="1" applyAlignment="1">
      <alignment horizontal="right" wrapText="1"/>
    </xf>
    <xf numFmtId="4" fontId="7" fillId="0" borderId="40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0" fontId="9" fillId="0" borderId="20" xfId="0" applyFont="1" applyFill="1" applyBorder="1"/>
    <xf numFmtId="4" fontId="14" fillId="0" borderId="40" xfId="7" applyNumberFormat="1" applyFont="1" applyFill="1" applyBorder="1" applyAlignment="1">
      <alignment vertical="center" wrapText="1"/>
    </xf>
    <xf numFmtId="4" fontId="14" fillId="0" borderId="15" xfId="7" applyNumberFormat="1" applyFont="1" applyFill="1" applyBorder="1" applyAlignment="1">
      <alignment horizontal="right" vertical="center" wrapText="1" indent="1"/>
    </xf>
    <xf numFmtId="10" fontId="12" fillId="0" borderId="40" xfId="0" applyNumberFormat="1" applyFont="1" applyFill="1" applyBorder="1" applyAlignment="1">
      <alignment vertical="center"/>
    </xf>
    <xf numFmtId="4" fontId="14" fillId="0" borderId="15" xfId="7" applyNumberFormat="1" applyFont="1" applyFill="1" applyBorder="1" applyAlignment="1">
      <alignment vertical="center" wrapText="1"/>
    </xf>
    <xf numFmtId="0" fontId="21" fillId="0" borderId="30" xfId="7" applyFont="1" applyFill="1" applyBorder="1" applyAlignment="1">
      <alignment horizontal="center" vertical="center"/>
    </xf>
    <xf numFmtId="0" fontId="21" fillId="0" borderId="41" xfId="7" applyFont="1" applyFill="1" applyBorder="1" applyAlignment="1">
      <alignment horizontal="center" vertical="center"/>
    </xf>
    <xf numFmtId="0" fontId="14" fillId="0" borderId="15" xfId="7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4" fontId="7" fillId="0" borderId="42" xfId="0" applyNumberFormat="1" applyFont="1" applyFill="1" applyBorder="1" applyAlignment="1">
      <alignment horizontal="center" vertical="center" wrapText="1"/>
    </xf>
    <xf numFmtId="14" fontId="7" fillId="0" borderId="43" xfId="0" applyNumberFormat="1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64EE1A97-9BB7-4B66-9587-10B956F99187}"/>
    <cellStyle name="Обычный_Nastya_Otkrit" xfId="2" xr:uid="{22F0D810-DDF5-4034-9801-C56C58042527}"/>
    <cellStyle name="Обычный_Відкр_2" xfId="3" xr:uid="{B30BE8EA-1F6D-4EAD-A561-21856815A43A}"/>
    <cellStyle name="Обычный_Доходність" xfId="4" xr:uid="{FC2D2113-F2A8-462B-9774-11E0D563453F}"/>
    <cellStyle name="Обычный_З_2_28.10" xfId="5" xr:uid="{44F26604-3038-40D2-8F89-B177E89DC286}"/>
    <cellStyle name="Обычный_Лист1" xfId="6" xr:uid="{873EFC7A-3A4F-4D2B-BC45-170DB2287CF7}"/>
    <cellStyle name="Обычный_Лист2" xfId="7" xr:uid="{8368C51F-5A7D-4AE7-8C53-D567B78AE025}"/>
    <cellStyle name="Обычный_Основні показники" xfId="8" xr:uid="{FEF9E837-9C47-45BF-9614-ECFAD131FE7B}"/>
    <cellStyle name="Обычный_Структура активів" xfId="9" xr:uid="{83E8632B-30C9-478A-BE5D-937DC334E52D}"/>
    <cellStyle name="Процентный 2" xfId="10" xr:uid="{320784DF-84D2-4F32-A212-BF075B26A0AE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291732364364351"/>
          <c:y val="0.26954786672909176"/>
          <c:w val="0.36458407508153295"/>
          <c:h val="0.3600830280732141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05-41DF-ACB5-44003FBB513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E05-41DF-ACB5-44003FBB513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E05-41DF-ACB5-44003FBB513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E05-41DF-ACB5-44003FBB513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E05-41DF-ACB5-44003FBB513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E05-41DF-ACB5-44003FBB513A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2291813744738254"/>
                  <c:y val="0.5226347950319795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05-41DF-ACB5-44003FBB513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4375049591165346"/>
                  <c:y val="0.355967793466663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05-41DF-ACB5-44003FBB513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1875064849985452"/>
                  <c:y val="0.236625989876683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5-41DF-ACB5-44003FBB513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083341640913169"/>
                  <c:y val="0.199588878417724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05-41DF-ACB5-44003FBB513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083343675422517"/>
                  <c:y val="0.213992199540653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5-41DF-ACB5-44003FBB513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7291783227098037"/>
                  <c:y val="0.232510755270132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5-41DF-ACB5-44003FBB513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НПФ'!$G$46:$Q$46</c:f>
              <c:numCache>
                <c:formatCode>0.00%</c:formatCode>
                <c:ptCount val="6"/>
                <c:pt idx="0">
                  <c:v>0.65911194854201249</c:v>
                </c:pt>
                <c:pt idx="1">
                  <c:v>0.3124574975082608</c:v>
                </c:pt>
                <c:pt idx="2">
                  <c:v>5.1488923107084732E-3</c:v>
                </c:pt>
                <c:pt idx="3">
                  <c:v>1.2581483491771741E-2</c:v>
                </c:pt>
                <c:pt idx="4">
                  <c:v>2.4095992233079061E-3</c:v>
                </c:pt>
                <c:pt idx="5">
                  <c:v>8.2905785535149559E-3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05-41DF-ACB5-44003FBB51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125036875481926"/>
          <c:y val="0.72016605614642837"/>
          <c:w val="0.63958463457160353"/>
          <c:h val="0.265432632122540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4405296108298863E-2"/>
          <c:y val="6.858923325702028E-2"/>
          <c:w val="0.97122022709109701"/>
          <c:h val="0.9136085869835101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5EA-49D4-B871-798879C543E4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5EA-49D4-B871-798879C543E4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5EA-49D4-B871-798879C543E4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5EA-49D4-B871-798879C543E4}"/>
              </c:ext>
            </c:extLst>
          </c:dPt>
          <c:dPt>
            <c:idx val="4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5EA-49D4-B871-798879C543E4}"/>
              </c:ext>
            </c:extLst>
          </c:dPt>
          <c:dPt>
            <c:idx val="4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5EA-49D4-B871-798879C543E4}"/>
              </c:ext>
            </c:extLst>
          </c:dPt>
          <c:dPt>
            <c:idx val="49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5EA-49D4-B871-798879C543E4}"/>
              </c:ext>
            </c:extLst>
          </c:dPt>
          <c:dPt>
            <c:idx val="5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5EA-49D4-B871-798879C543E4}"/>
              </c:ext>
            </c:extLst>
          </c:dPt>
          <c:dPt>
            <c:idx val="5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5EA-49D4-B871-798879C543E4}"/>
              </c:ext>
            </c:extLst>
          </c:dPt>
          <c:dPt>
            <c:idx val="5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5EA-49D4-B871-798879C543E4}"/>
              </c:ext>
            </c:extLst>
          </c:dPt>
          <c:dPt>
            <c:idx val="53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5EA-49D4-B871-798879C543E4}"/>
              </c:ext>
            </c:extLst>
          </c:dPt>
          <c:dPt>
            <c:idx val="5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75EA-49D4-B871-798879C543E4}"/>
              </c:ext>
            </c:extLst>
          </c:dPt>
          <c:dPt>
            <c:idx val="5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5EA-49D4-B871-798879C543E4}"/>
              </c:ext>
            </c:extLst>
          </c:dPt>
          <c:dPt>
            <c:idx val="5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75EA-49D4-B871-798879C543E4}"/>
              </c:ext>
            </c:extLst>
          </c:dPt>
          <c:dPt>
            <c:idx val="5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5EA-49D4-B871-798879C543E4}"/>
              </c:ext>
            </c:extLst>
          </c:dPt>
          <c:dPt>
            <c:idx val="5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75EA-49D4-B871-798879C543E4}"/>
              </c:ext>
            </c:extLst>
          </c:dPt>
          <c:dPt>
            <c:idx val="60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5EA-49D4-B871-798879C543E4}"/>
              </c:ext>
            </c:extLst>
          </c:dPt>
          <c:dPt>
            <c:idx val="61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5EA-49D4-B871-798879C543E4}"/>
              </c:ext>
            </c:extLst>
          </c:dPt>
          <c:cat>
            <c:strRef>
              <c:f>'Доходність (графік)'!$A$2:$A$50</c:f>
              <c:strCache>
                <c:ptCount val="49"/>
                <c:pt idx="0">
                  <c:v>НТ  "ВНПФ "ВСІ"</c:v>
                </c:pt>
                <c:pt idx="1">
                  <c:v>ВНПФ "Покрова"</c:v>
                </c:pt>
                <c:pt idx="2">
                  <c:v>ВНПФ "Гарант-Пенсія"</c:v>
                </c:pt>
                <c:pt idx="3">
                  <c:v>ВНПФ «ТУРБОТА»</c:v>
                </c:pt>
                <c:pt idx="4">
                  <c:v>НО ВНПФ "Довіра - Україна"</c:v>
                </c:pt>
                <c:pt idx="5">
                  <c:v>ВНПФ "ПенсІйна опІка"</c:v>
                </c:pt>
                <c:pt idx="6">
                  <c:v>ВНПФ "НадІйна перспектива"</c:v>
                </c:pt>
                <c:pt idx="7">
                  <c:v>ВНПФ "Ніка"</c:v>
                </c:pt>
                <c:pt idx="8">
                  <c:v>ВНПФ "Золота осІнь"</c:v>
                </c:pt>
                <c:pt idx="9">
                  <c:v>ВНПФ "Європейський вибір"</c:v>
                </c:pt>
                <c:pt idx="10">
                  <c:v>ВНПФ "СОЦІАЛЬНА ПІДТРИМКА"</c:v>
                </c:pt>
                <c:pt idx="11">
                  <c:v>ВПФ "ОТП ПенсІя"</c:v>
                </c:pt>
                <c:pt idx="12">
                  <c:v>ВНПФ "РЕЗЕРВ"</c:v>
                </c:pt>
                <c:pt idx="13">
                  <c:v>ВНПФ "Всеукраїнський пенсійний фонд"</c:v>
                </c:pt>
                <c:pt idx="14">
                  <c:v>ВНПФ "Україна"</c:v>
                </c:pt>
                <c:pt idx="15">
                  <c:v>НПФ "ВПФ "ФРІФЛАЙТ"</c:v>
                </c:pt>
                <c:pt idx="16">
                  <c:v>НТ "ВПФ "СоцІальна перспектива"</c:v>
                </c:pt>
                <c:pt idx="17">
                  <c:v>НТ ВНПФ "Український пенсійний капітал"</c:v>
                </c:pt>
                <c:pt idx="18">
                  <c:v>НТ "ВНПФ "Фонд пенсІйних заощаджень"</c:v>
                </c:pt>
                <c:pt idx="19">
                  <c:v>ВНПФ "Український пенсійний фонд"</c:v>
                </c:pt>
                <c:pt idx="20">
                  <c:v>ВПФ "ПенсІйний капІтал"</c:v>
                </c:pt>
                <c:pt idx="21">
                  <c:v>НТ "ВПФ "Соцiальний стандарт"</c:v>
                </c:pt>
                <c:pt idx="22">
                  <c:v>НТ "ВНПФ "АРТА"</c:v>
                </c:pt>
                <c:pt idx="23">
                  <c:v>ВНПФ"Джерело"</c:v>
                </c:pt>
                <c:pt idx="24">
                  <c:v>ВНПФ "ІнІцІатива"</c:v>
                </c:pt>
                <c:pt idx="25">
                  <c:v>КНПФ ТПП України</c:v>
                </c:pt>
                <c:pt idx="26">
                  <c:v>ВНПФ"ПРИЧЕТНІСТЬ"</c:v>
                </c:pt>
                <c:pt idx="27">
                  <c:v>НТ "ВНПФ "Національний"</c:v>
                </c:pt>
                <c:pt idx="28">
                  <c:v>НО "ВПФ "Соціальні гарантії"</c:v>
                </c:pt>
                <c:pt idx="29">
                  <c:v>НТ "ВНПФ "РЕЗЕРВ Р?ВНЕНЩИНИ"</c:v>
                </c:pt>
                <c:pt idx="30">
                  <c:v>ВНПФ "СТОЛИЧНИЙ РЕЗЕРВ"</c:v>
                </c:pt>
                <c:pt idx="31">
                  <c:v>ВНПФ "Емерит-Україна"</c:v>
                </c:pt>
                <c:pt idx="32">
                  <c:v>ПНПФ "МагІстраль"</c:v>
                </c:pt>
                <c:pt idx="33">
                  <c:v>НТ ВНПФ "Прикарпаття"</c:v>
                </c:pt>
                <c:pt idx="34">
                  <c:v>НТ "НППФ "Хлібний"</c:v>
                </c:pt>
                <c:pt idx="35">
                  <c:v>ПНПФ "Шахтар"</c:v>
                </c:pt>
                <c:pt idx="36">
                  <c:v>НТ «НКПФ ВАТ «Укрексімбанк»</c:v>
                </c:pt>
                <c:pt idx="37">
                  <c:v>ВНПФ "Лаурус"</c:v>
                </c:pt>
                <c:pt idx="38">
                  <c:v>НТ "ВПФ "ДинастІя"</c:v>
                </c:pt>
                <c:pt idx="39">
                  <c:v>ВПФ "Фармацевтичний"</c:v>
                </c:pt>
                <c:pt idx="40">
                  <c:v>НТ "ВНПФ "ВЗАЄМОДОПОМОГА"</c:v>
                </c:pt>
                <c:pt idx="41">
                  <c:v>НТ "ВНПФ "ЄВРОПА"</c:v>
                </c:pt>
                <c:pt idx="42">
                  <c:v>ВПФ "Приватфонд"</c:v>
                </c:pt>
                <c:pt idx="43">
                  <c:v>Середня доходність НПФ</c:v>
                </c:pt>
                <c:pt idx="44">
                  <c:v>Депозити у євро</c:v>
                </c:pt>
                <c:pt idx="45">
                  <c:v>Депозити у дол. США</c:v>
                </c:pt>
                <c:pt idx="46">
                  <c:v>Депозити у грн.</c:v>
                </c:pt>
                <c:pt idx="47">
                  <c:v>"Золотий" депозит (за офіційним курсом золота)</c:v>
                </c:pt>
                <c:pt idx="48">
                  <c:v>ОВДП у гривні (однорічні)</c:v>
                </c:pt>
              </c:strCache>
            </c:strRef>
          </c:cat>
          <c:val>
            <c:numRef>
              <c:f>'Доходність (графік)'!$B$2:$B$50</c:f>
              <c:numCache>
                <c:formatCode>0.00%</c:formatCode>
                <c:ptCount val="49"/>
                <c:pt idx="0">
                  <c:v>-3.3824619184849691E-2</c:v>
                </c:pt>
                <c:pt idx="1">
                  <c:v>-2.352438850822447E-2</c:v>
                </c:pt>
                <c:pt idx="2">
                  <c:v>-1.9530795203166806E-2</c:v>
                </c:pt>
                <c:pt idx="3">
                  <c:v>-9.5846645367411165E-3</c:v>
                </c:pt>
                <c:pt idx="4">
                  <c:v>-6.2482448750351693E-3</c:v>
                </c:pt>
                <c:pt idx="5">
                  <c:v>-5.6393842402073791E-3</c:v>
                </c:pt>
                <c:pt idx="6">
                  <c:v>-1.8837686619620486E-3</c:v>
                </c:pt>
                <c:pt idx="7">
                  <c:v>-1.7182130584192379E-3</c:v>
                </c:pt>
                <c:pt idx="8">
                  <c:v>-1.7021276595745594E-3</c:v>
                </c:pt>
                <c:pt idx="9">
                  <c:v>-6.3342683919997977E-4</c:v>
                </c:pt>
                <c:pt idx="10">
                  <c:v>-5.5551697798761346E-4</c:v>
                </c:pt>
                <c:pt idx="11">
                  <c:v>1.0762577539491502E-4</c:v>
                </c:pt>
                <c:pt idx="12">
                  <c:v>4.7596382674908178E-4</c:v>
                </c:pt>
                <c:pt idx="13">
                  <c:v>7.4742712585518234E-4</c:v>
                </c:pt>
                <c:pt idx="14">
                  <c:v>1.4505366985784196E-3</c:v>
                </c:pt>
                <c:pt idx="15">
                  <c:v>1.8047708725674738E-3</c:v>
                </c:pt>
                <c:pt idx="16">
                  <c:v>2.7366971146876029E-3</c:v>
                </c:pt>
                <c:pt idx="17">
                  <c:v>2.865916069600738E-3</c:v>
                </c:pt>
                <c:pt idx="18">
                  <c:v>3.3890025341190011E-3</c:v>
                </c:pt>
                <c:pt idx="19">
                  <c:v>3.4121568005078817E-3</c:v>
                </c:pt>
                <c:pt idx="20">
                  <c:v>4.3083330341435744E-3</c:v>
                </c:pt>
                <c:pt idx="21">
                  <c:v>4.3111266131845571E-3</c:v>
                </c:pt>
                <c:pt idx="22">
                  <c:v>4.4835752897149916E-3</c:v>
                </c:pt>
                <c:pt idx="23">
                  <c:v>4.8741205391200637E-3</c:v>
                </c:pt>
                <c:pt idx="24">
                  <c:v>5.2682347703496557E-3</c:v>
                </c:pt>
                <c:pt idx="25">
                  <c:v>5.3929121725733165E-3</c:v>
                </c:pt>
                <c:pt idx="26">
                  <c:v>5.6407289557420803E-3</c:v>
                </c:pt>
                <c:pt idx="27">
                  <c:v>5.8183657981281112E-3</c:v>
                </c:pt>
                <c:pt idx="28">
                  <c:v>7.5619185182038695E-3</c:v>
                </c:pt>
                <c:pt idx="29">
                  <c:v>7.770762506071005E-3</c:v>
                </c:pt>
                <c:pt idx="30">
                  <c:v>7.7857013901427852E-3</c:v>
                </c:pt>
                <c:pt idx="31">
                  <c:v>7.8051629298168113E-3</c:v>
                </c:pt>
                <c:pt idx="32">
                  <c:v>8.0130146587977791E-3</c:v>
                </c:pt>
                <c:pt idx="33">
                  <c:v>8.0139156364540387E-3</c:v>
                </c:pt>
                <c:pt idx="34">
                  <c:v>8.1319177772758433E-3</c:v>
                </c:pt>
                <c:pt idx="35">
                  <c:v>8.1636980491941458E-3</c:v>
                </c:pt>
                <c:pt idx="36">
                  <c:v>9.0785418806740292E-3</c:v>
                </c:pt>
                <c:pt idx="37">
                  <c:v>9.370643441268145E-3</c:v>
                </c:pt>
                <c:pt idx="38">
                  <c:v>9.4107485411834002E-3</c:v>
                </c:pt>
                <c:pt idx="39">
                  <c:v>1.0150223304912664E-2</c:v>
                </c:pt>
                <c:pt idx="40">
                  <c:v>1.0750660128253431E-2</c:v>
                </c:pt>
                <c:pt idx="41">
                  <c:v>1.1185278729929582E-2</c:v>
                </c:pt>
                <c:pt idx="42">
                  <c:v>1.1547479828639018E-2</c:v>
                </c:pt>
                <c:pt idx="43">
                  <c:v>2.0228374782898864E-3</c:v>
                </c:pt>
                <c:pt idx="44">
                  <c:v>2.6089823978403537E-3</c:v>
                </c:pt>
                <c:pt idx="45">
                  <c:v>-2.4672626265261899E-3</c:v>
                </c:pt>
                <c:pt idx="46">
                  <c:v>1.1143013698630137E-2</c:v>
                </c:pt>
                <c:pt idx="47">
                  <c:v>6.078739943751188E-3</c:v>
                </c:pt>
                <c:pt idx="48">
                  <c:v>1.2748219178082193E-2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5EA-49D4-B871-798879C54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88583199"/>
        <c:axId val="1"/>
      </c:barChart>
      <c:catAx>
        <c:axId val="158858319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588583199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49</xdr:row>
      <xdr:rowOff>76200</xdr:rowOff>
    </xdr:from>
    <xdr:to>
      <xdr:col>6</xdr:col>
      <xdr:colOff>114300</xdr:colOff>
      <xdr:row>75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B475FECC-2887-0161-3A67-DC4466F1F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23</xdr:col>
      <xdr:colOff>419100</xdr:colOff>
      <xdr:row>78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E0859C3D-4F54-FC08-01A2-06908786C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B6F78-8D5C-474E-B5E2-7248FE9237BB}">
  <sheetPr>
    <tabColor theme="8" tint="0.59999389629810485"/>
  </sheetPr>
  <dimension ref="A1:K47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5" customWidth="1"/>
    <col min="2" max="2" width="11.5703125" style="5" customWidth="1"/>
    <col min="3" max="3" width="13.7109375" style="5" bestFit="1" customWidth="1"/>
    <col min="4" max="4" width="42.85546875" style="4" customWidth="1"/>
    <col min="5" max="5" width="19.140625" style="41" bestFit="1" customWidth="1"/>
    <col min="6" max="6" width="19" style="41" bestFit="1" customWidth="1"/>
    <col min="7" max="7" width="13.5703125" style="41" customWidth="1"/>
    <col min="8" max="8" width="17" style="60" customWidth="1"/>
    <col min="9" max="9" width="15.140625" style="62" customWidth="1"/>
    <col min="10" max="10" width="41.7109375" style="4" customWidth="1"/>
    <col min="11" max="11" width="56" style="4" bestFit="1" customWidth="1"/>
    <col min="12" max="16384" width="9.140625" style="4"/>
  </cols>
  <sheetData>
    <row r="1" spans="1:11" s="3" customFormat="1" ht="15.75" thickBot="1" x14ac:dyDescent="0.25">
      <c r="A1" s="70" t="s">
        <v>76</v>
      </c>
      <c r="B1" s="70"/>
      <c r="C1" s="70"/>
      <c r="D1" s="70"/>
      <c r="E1" s="71"/>
      <c r="F1" s="71"/>
      <c r="G1" s="71"/>
      <c r="H1" s="72"/>
      <c r="I1" s="73"/>
      <c r="J1" s="74"/>
      <c r="K1" s="74"/>
    </row>
    <row r="2" spans="1:11" ht="51.75" thickBot="1" x14ac:dyDescent="0.25">
      <c r="A2" s="75" t="s">
        <v>19</v>
      </c>
      <c r="B2" s="76" t="s">
        <v>74</v>
      </c>
      <c r="C2" s="76" t="s">
        <v>77</v>
      </c>
      <c r="D2" s="77" t="s">
        <v>0</v>
      </c>
      <c r="E2" s="78" t="s">
        <v>23</v>
      </c>
      <c r="F2" s="79" t="s">
        <v>24</v>
      </c>
      <c r="G2" s="79" t="s">
        <v>10</v>
      </c>
      <c r="H2" s="80" t="s">
        <v>87</v>
      </c>
      <c r="I2" s="81" t="s">
        <v>88</v>
      </c>
      <c r="J2" s="82" t="s">
        <v>89</v>
      </c>
      <c r="K2" s="82" t="s">
        <v>100</v>
      </c>
    </row>
    <row r="3" spans="1:11" x14ac:dyDescent="0.2">
      <c r="A3" s="83">
        <v>1</v>
      </c>
      <c r="B3" s="84" t="s">
        <v>25</v>
      </c>
      <c r="C3" s="85" t="s">
        <v>26</v>
      </c>
      <c r="D3" s="84" t="s">
        <v>140</v>
      </c>
      <c r="E3" s="86">
        <v>941483522.75</v>
      </c>
      <c r="F3" s="86">
        <v>10006804.68</v>
      </c>
      <c r="G3" s="86">
        <v>1.0742946641472599</v>
      </c>
      <c r="H3" s="101">
        <v>92106757</v>
      </c>
      <c r="I3" s="87">
        <v>10.2217</v>
      </c>
      <c r="J3" s="74" t="s">
        <v>107</v>
      </c>
      <c r="K3" s="74" t="s">
        <v>101</v>
      </c>
    </row>
    <row r="4" spans="1:11" x14ac:dyDescent="0.2">
      <c r="A4" s="83">
        <v>2</v>
      </c>
      <c r="B4" s="84" t="s">
        <v>69</v>
      </c>
      <c r="C4" s="85" t="s">
        <v>26</v>
      </c>
      <c r="D4" s="84" t="s">
        <v>131</v>
      </c>
      <c r="E4" s="86">
        <v>738538376.03999996</v>
      </c>
      <c r="F4" s="86">
        <v>12900568</v>
      </c>
      <c r="G4" s="86">
        <v>1.7778246746604083</v>
      </c>
      <c r="H4" s="101">
        <v>42905382</v>
      </c>
      <c r="I4" s="87">
        <v>17.213200000000001</v>
      </c>
      <c r="J4" s="74" t="s">
        <v>126</v>
      </c>
      <c r="K4" s="97" t="s">
        <v>126</v>
      </c>
    </row>
    <row r="5" spans="1:11" x14ac:dyDescent="0.2">
      <c r="A5" s="83">
        <v>3</v>
      </c>
      <c r="B5" s="84" t="s">
        <v>27</v>
      </c>
      <c r="C5" s="85" t="s">
        <v>26</v>
      </c>
      <c r="D5" s="84" t="s">
        <v>150</v>
      </c>
      <c r="E5" s="86">
        <v>489858707.12</v>
      </c>
      <c r="F5" s="86">
        <v>12044207.529999999</v>
      </c>
      <c r="G5" s="86">
        <v>2.5206869068090043</v>
      </c>
      <c r="H5" s="101">
        <v>48740133</v>
      </c>
      <c r="I5" s="87">
        <v>10.0504</v>
      </c>
      <c r="J5" s="74" t="s">
        <v>117</v>
      </c>
      <c r="K5" s="98" t="s">
        <v>101</v>
      </c>
    </row>
    <row r="6" spans="1:11" x14ac:dyDescent="0.2">
      <c r="A6" s="83">
        <v>4</v>
      </c>
      <c r="B6" s="84" t="s">
        <v>32</v>
      </c>
      <c r="C6" s="84" t="s">
        <v>33</v>
      </c>
      <c r="D6" s="84" t="s">
        <v>149</v>
      </c>
      <c r="E6" s="86">
        <v>456046897.16000003</v>
      </c>
      <c r="F6" s="86">
        <v>2111635.98</v>
      </c>
      <c r="G6" s="86">
        <v>0.46518439094396058</v>
      </c>
      <c r="H6" s="101">
        <v>41824515</v>
      </c>
      <c r="I6" s="87">
        <v>10.9038</v>
      </c>
      <c r="J6" s="97" t="s">
        <v>117</v>
      </c>
      <c r="K6" s="98" t="s">
        <v>117</v>
      </c>
    </row>
    <row r="7" spans="1:11" x14ac:dyDescent="0.2">
      <c r="A7" s="83">
        <v>5</v>
      </c>
      <c r="B7" s="84" t="s">
        <v>29</v>
      </c>
      <c r="C7" s="85" t="s">
        <v>26</v>
      </c>
      <c r="D7" s="84" t="s">
        <v>138</v>
      </c>
      <c r="E7" s="86">
        <v>393469502.63</v>
      </c>
      <c r="F7" s="86">
        <v>2639547.34</v>
      </c>
      <c r="G7" s="86">
        <v>0.67536976228994661</v>
      </c>
      <c r="H7" s="101">
        <v>30802256</v>
      </c>
      <c r="I7" s="87">
        <v>12.77</v>
      </c>
      <c r="J7" s="74" t="s">
        <v>117</v>
      </c>
      <c r="K7" s="4" t="s">
        <v>117</v>
      </c>
    </row>
    <row r="8" spans="1:11" x14ac:dyDescent="0.2">
      <c r="A8" s="83">
        <v>6</v>
      </c>
      <c r="B8" s="84" t="s">
        <v>28</v>
      </c>
      <c r="C8" s="85" t="s">
        <v>26</v>
      </c>
      <c r="D8" s="84" t="s">
        <v>95</v>
      </c>
      <c r="E8" s="86">
        <v>324481788.16000003</v>
      </c>
      <c r="F8" s="86">
        <v>3432591.48</v>
      </c>
      <c r="G8" s="86">
        <v>1.0691792770381596</v>
      </c>
      <c r="H8" s="101">
        <v>52167802</v>
      </c>
      <c r="I8" s="87">
        <v>6.22</v>
      </c>
      <c r="J8" s="97" t="s">
        <v>96</v>
      </c>
      <c r="K8" s="74" t="s">
        <v>96</v>
      </c>
    </row>
    <row r="9" spans="1:11" x14ac:dyDescent="0.2">
      <c r="A9" s="83">
        <v>7</v>
      </c>
      <c r="B9" s="84" t="s">
        <v>34</v>
      </c>
      <c r="C9" s="85" t="s">
        <v>26</v>
      </c>
      <c r="D9" s="84" t="s">
        <v>151</v>
      </c>
      <c r="E9" s="86">
        <v>114699499.90000001</v>
      </c>
      <c r="F9" s="86">
        <v>-3777112.88</v>
      </c>
      <c r="G9" s="86">
        <v>-3.188066227900805</v>
      </c>
      <c r="H9" s="101">
        <v>19549736</v>
      </c>
      <c r="I9" s="87">
        <v>5.8670999999999998</v>
      </c>
      <c r="J9" s="97" t="s">
        <v>109</v>
      </c>
      <c r="K9" s="74" t="s">
        <v>108</v>
      </c>
    </row>
    <row r="10" spans="1:11" x14ac:dyDescent="0.2">
      <c r="A10" s="83">
        <v>8</v>
      </c>
      <c r="B10" s="84" t="s">
        <v>30</v>
      </c>
      <c r="C10" s="85" t="s">
        <v>26</v>
      </c>
      <c r="D10" s="84" t="s">
        <v>152</v>
      </c>
      <c r="E10" s="86">
        <v>98687177.299999997</v>
      </c>
      <c r="F10" s="86">
        <v>748910.62</v>
      </c>
      <c r="G10" s="86">
        <v>0.76467620408982384</v>
      </c>
      <c r="H10" s="101">
        <v>13709649</v>
      </c>
      <c r="I10" s="87">
        <v>7.1984000000000004</v>
      </c>
      <c r="J10" s="84" t="s">
        <v>129</v>
      </c>
      <c r="K10" s="4" t="s">
        <v>101</v>
      </c>
    </row>
    <row r="11" spans="1:11" x14ac:dyDescent="0.2">
      <c r="A11" s="83">
        <v>9</v>
      </c>
      <c r="B11" s="84" t="s">
        <v>35</v>
      </c>
      <c r="C11" s="85" t="s">
        <v>36</v>
      </c>
      <c r="D11" s="84" t="s">
        <v>147</v>
      </c>
      <c r="E11" s="86">
        <v>96325207.530000001</v>
      </c>
      <c r="F11" s="86">
        <v>793065.09</v>
      </c>
      <c r="G11" s="86">
        <v>0.83015524382079775</v>
      </c>
      <c r="H11" s="101">
        <v>16538268</v>
      </c>
      <c r="I11" s="87">
        <v>5.8243999999999998</v>
      </c>
      <c r="J11" s="96" t="s">
        <v>107</v>
      </c>
      <c r="K11" s="97" t="s">
        <v>101</v>
      </c>
    </row>
    <row r="12" spans="1:11" x14ac:dyDescent="0.2">
      <c r="A12" s="83">
        <v>10</v>
      </c>
      <c r="B12" s="84" t="s">
        <v>31</v>
      </c>
      <c r="C12" s="85" t="s">
        <v>26</v>
      </c>
      <c r="D12" s="84" t="s">
        <v>148</v>
      </c>
      <c r="E12" s="86">
        <v>96130588.620000005</v>
      </c>
      <c r="F12" s="86">
        <v>1866758.23</v>
      </c>
      <c r="G12" s="86">
        <v>1.9803547365692822</v>
      </c>
      <c r="H12" s="101">
        <v>75296432</v>
      </c>
      <c r="I12" s="87">
        <v>1.2766999999999999</v>
      </c>
      <c r="J12" s="96" t="s">
        <v>107</v>
      </c>
      <c r="K12" s="4" t="s">
        <v>101</v>
      </c>
    </row>
    <row r="13" spans="1:11" x14ac:dyDescent="0.2">
      <c r="A13" s="83">
        <v>11</v>
      </c>
      <c r="B13" s="84" t="s">
        <v>39</v>
      </c>
      <c r="C13" s="85" t="s">
        <v>26</v>
      </c>
      <c r="D13" s="84" t="s">
        <v>136</v>
      </c>
      <c r="E13" s="86">
        <v>74137396.870000005</v>
      </c>
      <c r="F13" s="86">
        <v>388980.51</v>
      </c>
      <c r="G13" s="86">
        <v>0.52744252581805995</v>
      </c>
      <c r="H13" s="101">
        <v>13399878</v>
      </c>
      <c r="I13" s="87">
        <v>5.5327000000000002</v>
      </c>
      <c r="J13" s="84" t="s">
        <v>121</v>
      </c>
      <c r="K13" s="97" t="s">
        <v>101</v>
      </c>
    </row>
    <row r="14" spans="1:11" x14ac:dyDescent="0.2">
      <c r="A14" s="83">
        <v>12</v>
      </c>
      <c r="B14" s="84" t="s">
        <v>65</v>
      </c>
      <c r="C14" s="85" t="s">
        <v>26</v>
      </c>
      <c r="D14" s="95" t="s">
        <v>127</v>
      </c>
      <c r="E14" s="86">
        <v>68698697.359999999</v>
      </c>
      <c r="F14" s="89">
        <v>26467.05</v>
      </c>
      <c r="G14" s="89">
        <v>3.854112481933214E-2</v>
      </c>
      <c r="H14" s="101">
        <v>24876555</v>
      </c>
      <c r="I14" s="87">
        <v>2.7616000000000001</v>
      </c>
      <c r="J14" s="96" t="s">
        <v>103</v>
      </c>
      <c r="K14" s="4" t="s">
        <v>103</v>
      </c>
    </row>
    <row r="15" spans="1:11" x14ac:dyDescent="0.2">
      <c r="A15" s="83">
        <v>13</v>
      </c>
      <c r="B15" s="84" t="s">
        <v>38</v>
      </c>
      <c r="C15" s="85" t="s">
        <v>26</v>
      </c>
      <c r="D15" s="94" t="s">
        <v>143</v>
      </c>
      <c r="E15" s="86">
        <v>61852534.020000003</v>
      </c>
      <c r="F15" s="86">
        <v>-120454.17</v>
      </c>
      <c r="G15" s="86">
        <v>-0.19436559946197463</v>
      </c>
      <c r="H15" s="101">
        <v>40561127</v>
      </c>
      <c r="I15" s="87">
        <v>1.5248999999999999</v>
      </c>
      <c r="J15" s="97" t="s">
        <v>102</v>
      </c>
      <c r="K15" s="96" t="s">
        <v>101</v>
      </c>
    </row>
    <row r="16" spans="1:11" x14ac:dyDescent="0.2">
      <c r="A16" s="83">
        <v>14</v>
      </c>
      <c r="B16" s="84" t="s">
        <v>37</v>
      </c>
      <c r="C16" s="85" t="s">
        <v>26</v>
      </c>
      <c r="D16" s="84" t="s">
        <v>93</v>
      </c>
      <c r="E16" s="86">
        <v>60660727.460000001</v>
      </c>
      <c r="F16" s="86">
        <v>689289.65</v>
      </c>
      <c r="G16" s="86">
        <v>1.1493632221788488</v>
      </c>
      <c r="H16" s="101">
        <v>15460859</v>
      </c>
      <c r="I16" s="87">
        <v>3.9235000000000002</v>
      </c>
      <c r="J16" s="74" t="s">
        <v>130</v>
      </c>
      <c r="K16" s="96" t="s">
        <v>108</v>
      </c>
    </row>
    <row r="17" spans="1:11" x14ac:dyDescent="0.2">
      <c r="A17" s="83">
        <v>15</v>
      </c>
      <c r="B17" s="84" t="s">
        <v>41</v>
      </c>
      <c r="C17" s="85" t="s">
        <v>26</v>
      </c>
      <c r="D17" s="84" t="s">
        <v>94</v>
      </c>
      <c r="E17" s="86">
        <v>38778577.439999998</v>
      </c>
      <c r="F17" s="86">
        <v>154111.79999999999</v>
      </c>
      <c r="G17" s="86">
        <v>0.39900047145351891</v>
      </c>
      <c r="H17" s="101">
        <v>6979512</v>
      </c>
      <c r="I17" s="87">
        <v>5.5560999999999998</v>
      </c>
      <c r="J17" s="96" t="s">
        <v>114</v>
      </c>
      <c r="K17" s="97" t="s">
        <v>101</v>
      </c>
    </row>
    <row r="18" spans="1:11" x14ac:dyDescent="0.2">
      <c r="A18" s="83">
        <v>16</v>
      </c>
      <c r="B18" s="84" t="s">
        <v>44</v>
      </c>
      <c r="C18" s="85" t="s">
        <v>26</v>
      </c>
      <c r="D18" s="84" t="s">
        <v>99</v>
      </c>
      <c r="E18" s="86">
        <v>27419663.039999999</v>
      </c>
      <c r="F18" s="86">
        <v>276638.07</v>
      </c>
      <c r="G18" s="86">
        <v>1.0191865877357174</v>
      </c>
      <c r="H18" s="101">
        <v>3904196</v>
      </c>
      <c r="I18" s="87">
        <v>7.0231000000000003</v>
      </c>
      <c r="J18" s="84" t="s">
        <v>112</v>
      </c>
      <c r="K18" s="74" t="s">
        <v>112</v>
      </c>
    </row>
    <row r="19" spans="1:11" x14ac:dyDescent="0.2">
      <c r="A19" s="83">
        <v>17</v>
      </c>
      <c r="B19" s="84" t="s">
        <v>66</v>
      </c>
      <c r="C19" s="85" t="s">
        <v>26</v>
      </c>
      <c r="D19" s="84" t="s">
        <v>134</v>
      </c>
      <c r="E19" s="86">
        <v>25435121.890000001</v>
      </c>
      <c r="F19" s="86">
        <v>139498.37</v>
      </c>
      <c r="G19" s="86">
        <v>0.55147235208377765</v>
      </c>
      <c r="H19" s="101">
        <v>12193831</v>
      </c>
      <c r="I19" s="87">
        <v>2.0859000000000001</v>
      </c>
      <c r="J19" s="97" t="s">
        <v>122</v>
      </c>
      <c r="K19" s="74" t="s">
        <v>122</v>
      </c>
    </row>
    <row r="20" spans="1:11" x14ac:dyDescent="0.2">
      <c r="A20" s="83">
        <v>18</v>
      </c>
      <c r="B20" s="84" t="s">
        <v>67</v>
      </c>
      <c r="C20" s="85" t="s">
        <v>26</v>
      </c>
      <c r="D20" s="84" t="s">
        <v>92</v>
      </c>
      <c r="E20" s="86">
        <v>22651970.949999999</v>
      </c>
      <c r="F20" s="86">
        <v>5639.08</v>
      </c>
      <c r="G20" s="86">
        <v>2.4900633057796995E-2</v>
      </c>
      <c r="H20" s="101">
        <v>17913998</v>
      </c>
      <c r="I20" s="87">
        <v>1.2645</v>
      </c>
      <c r="J20" s="97" t="s">
        <v>110</v>
      </c>
      <c r="K20" s="4" t="s">
        <v>101</v>
      </c>
    </row>
    <row r="21" spans="1:11" x14ac:dyDescent="0.2">
      <c r="A21" s="83">
        <v>19</v>
      </c>
      <c r="B21" s="84" t="s">
        <v>61</v>
      </c>
      <c r="C21" s="85" t="s">
        <v>26</v>
      </c>
      <c r="D21" s="84" t="s">
        <v>144</v>
      </c>
      <c r="E21" s="86">
        <v>21406410.129999999</v>
      </c>
      <c r="F21" s="86">
        <v>45166.01</v>
      </c>
      <c r="G21" s="86">
        <v>0.21143904234355659</v>
      </c>
      <c r="H21" s="101">
        <v>7282502</v>
      </c>
      <c r="I21" s="87">
        <v>2.9394</v>
      </c>
      <c r="J21" s="74" t="s">
        <v>124</v>
      </c>
      <c r="K21" s="4" t="s">
        <v>124</v>
      </c>
    </row>
    <row r="22" spans="1:11" x14ac:dyDescent="0.2">
      <c r="A22" s="83">
        <v>20</v>
      </c>
      <c r="B22" s="84" t="s">
        <v>62</v>
      </c>
      <c r="C22" s="85" t="s">
        <v>26</v>
      </c>
      <c r="D22" s="84" t="s">
        <v>153</v>
      </c>
      <c r="E22" s="86">
        <v>15847049.01</v>
      </c>
      <c r="F22" s="86">
        <v>48626.87</v>
      </c>
      <c r="G22" s="86">
        <v>0.30779573788500159</v>
      </c>
      <c r="H22" s="101">
        <v>3340839</v>
      </c>
      <c r="I22" s="87">
        <v>4.7434000000000003</v>
      </c>
      <c r="J22" s="74" t="s">
        <v>123</v>
      </c>
      <c r="K22" s="4" t="s">
        <v>123</v>
      </c>
    </row>
    <row r="23" spans="1:11" x14ac:dyDescent="0.2">
      <c r="A23" s="83">
        <v>21</v>
      </c>
      <c r="B23" s="84" t="s">
        <v>40</v>
      </c>
      <c r="C23" s="85" t="s">
        <v>26</v>
      </c>
      <c r="D23" s="84" t="s">
        <v>132</v>
      </c>
      <c r="E23" s="86">
        <v>14713875.26</v>
      </c>
      <c r="F23" s="86">
        <v>251541.29</v>
      </c>
      <c r="G23" s="86">
        <v>1.7392855850361713</v>
      </c>
      <c r="H23" s="101">
        <v>9152096</v>
      </c>
      <c r="I23" s="87">
        <v>1.6076999999999999</v>
      </c>
      <c r="J23" s="96" t="s">
        <v>117</v>
      </c>
      <c r="K23" s="4" t="s">
        <v>111</v>
      </c>
    </row>
    <row r="24" spans="1:11" x14ac:dyDescent="0.2">
      <c r="A24" s="83">
        <v>22</v>
      </c>
      <c r="B24" s="84" t="s">
        <v>42</v>
      </c>
      <c r="C24" s="85" t="s">
        <v>26</v>
      </c>
      <c r="D24" s="84" t="s">
        <v>155</v>
      </c>
      <c r="E24" s="86">
        <v>14091339.470000001</v>
      </c>
      <c r="F24" s="86">
        <v>-99645.89</v>
      </c>
      <c r="G24" s="86">
        <v>-0.70217738565828824</v>
      </c>
      <c r="H24" s="101">
        <v>2934092</v>
      </c>
      <c r="I24" s="87">
        <v>4.8026</v>
      </c>
      <c r="J24" s="96" t="s">
        <v>109</v>
      </c>
      <c r="K24" s="74" t="s">
        <v>108</v>
      </c>
    </row>
    <row r="25" spans="1:11" x14ac:dyDescent="0.2">
      <c r="A25" s="83">
        <v>23</v>
      </c>
      <c r="B25" s="84" t="s">
        <v>68</v>
      </c>
      <c r="C25" s="85" t="s">
        <v>26</v>
      </c>
      <c r="D25" s="88" t="s">
        <v>154</v>
      </c>
      <c r="E25" s="86">
        <v>11004301.02</v>
      </c>
      <c r="F25" s="89">
        <v>-23504.49</v>
      </c>
      <c r="G25" s="89">
        <v>-0.21313841614895068</v>
      </c>
      <c r="H25" s="101">
        <v>27057993</v>
      </c>
      <c r="I25" s="87">
        <v>0.40670000000000001</v>
      </c>
      <c r="J25" s="74" t="s">
        <v>119</v>
      </c>
      <c r="K25" s="97" t="s">
        <v>118</v>
      </c>
    </row>
    <row r="26" spans="1:11" x14ac:dyDescent="0.2">
      <c r="A26" s="83">
        <v>24</v>
      </c>
      <c r="B26" s="84" t="s">
        <v>63</v>
      </c>
      <c r="C26" s="85" t="s">
        <v>26</v>
      </c>
      <c r="D26" s="84" t="s">
        <v>98</v>
      </c>
      <c r="E26" s="86">
        <v>10948381.48</v>
      </c>
      <c r="F26" s="86">
        <v>2935.72</v>
      </c>
      <c r="G26" s="86">
        <v>2.6821383654635156E-2</v>
      </c>
      <c r="H26" s="101">
        <v>4956646</v>
      </c>
      <c r="I26" s="87">
        <v>2.2088000000000001</v>
      </c>
      <c r="J26" s="96" t="s">
        <v>113</v>
      </c>
      <c r="K26" s="4" t="s">
        <v>113</v>
      </c>
    </row>
    <row r="27" spans="1:11" x14ac:dyDescent="0.2">
      <c r="A27" s="83">
        <v>25</v>
      </c>
      <c r="B27" s="84" t="s">
        <v>45</v>
      </c>
      <c r="C27" s="85" t="s">
        <v>33</v>
      </c>
      <c r="D27" s="84" t="s">
        <v>156</v>
      </c>
      <c r="E27" s="86">
        <v>9088925.5399999991</v>
      </c>
      <c r="F27" s="86">
        <v>158316.32999999999</v>
      </c>
      <c r="G27" s="86">
        <v>1.7727383012429101</v>
      </c>
      <c r="H27" s="101">
        <v>34822292</v>
      </c>
      <c r="I27" s="87">
        <v>0.26100000000000001</v>
      </c>
      <c r="J27" s="96" t="s">
        <v>116</v>
      </c>
      <c r="K27" s="74" t="s">
        <v>160</v>
      </c>
    </row>
    <row r="28" spans="1:11" x14ac:dyDescent="0.2">
      <c r="A28" s="83">
        <v>26</v>
      </c>
      <c r="B28" s="84" t="s">
        <v>46</v>
      </c>
      <c r="C28" s="85" t="s">
        <v>26</v>
      </c>
      <c r="D28" s="84" t="s">
        <v>141</v>
      </c>
      <c r="E28" s="86">
        <v>8723662.8599999994</v>
      </c>
      <c r="F28" s="86">
        <v>-16650.52</v>
      </c>
      <c r="G28" s="86">
        <v>-0.19050255152293971</v>
      </c>
      <c r="H28" s="101">
        <v>2457391</v>
      </c>
      <c r="I28" s="87">
        <v>3.55</v>
      </c>
      <c r="J28" s="97" t="s">
        <v>102</v>
      </c>
      <c r="K28" s="4" t="s">
        <v>101</v>
      </c>
    </row>
    <row r="29" spans="1:11" x14ac:dyDescent="0.2">
      <c r="A29" s="83">
        <v>27</v>
      </c>
      <c r="B29" s="84" t="s">
        <v>47</v>
      </c>
      <c r="C29" s="85" t="s">
        <v>26</v>
      </c>
      <c r="D29" s="84" t="s">
        <v>120</v>
      </c>
      <c r="E29" s="86">
        <v>7453511.9000000004</v>
      </c>
      <c r="F29" s="86">
        <v>60699.14</v>
      </c>
      <c r="G29" s="86">
        <v>0.8210560982745676</v>
      </c>
      <c r="H29" s="101">
        <v>1496700</v>
      </c>
      <c r="I29" s="87">
        <v>4.9800000000000004</v>
      </c>
      <c r="J29" s="74" t="s">
        <v>116</v>
      </c>
      <c r="K29" s="84" t="s">
        <v>160</v>
      </c>
    </row>
    <row r="30" spans="1:11" x14ac:dyDescent="0.2">
      <c r="A30" s="83">
        <v>28</v>
      </c>
      <c r="B30" s="84" t="s">
        <v>64</v>
      </c>
      <c r="C30" s="85" t="s">
        <v>26</v>
      </c>
      <c r="D30" s="84" t="s">
        <v>115</v>
      </c>
      <c r="E30" s="86">
        <v>7344708.2400000002</v>
      </c>
      <c r="F30" s="86">
        <v>68077.570000000007</v>
      </c>
      <c r="G30" s="86">
        <v>0.93556445403596911</v>
      </c>
      <c r="H30" s="101">
        <v>1644708</v>
      </c>
      <c r="I30" s="87">
        <v>4.4657</v>
      </c>
      <c r="J30" s="74" t="s">
        <v>116</v>
      </c>
      <c r="K30" s="4" t="s">
        <v>160</v>
      </c>
    </row>
    <row r="31" spans="1:11" x14ac:dyDescent="0.2">
      <c r="A31" s="83">
        <v>29</v>
      </c>
      <c r="B31" s="84" t="s">
        <v>50</v>
      </c>
      <c r="C31" s="85" t="s">
        <v>26</v>
      </c>
      <c r="D31" s="84" t="s">
        <v>157</v>
      </c>
      <c r="E31" s="86">
        <v>4975509.2699999996</v>
      </c>
      <c r="F31" s="86">
        <v>-63893.59</v>
      </c>
      <c r="G31" s="86">
        <v>-1.2678801789623293</v>
      </c>
      <c r="H31" s="101">
        <v>1477071</v>
      </c>
      <c r="I31" s="87">
        <v>3.3685</v>
      </c>
      <c r="J31" s="84" t="s">
        <v>109</v>
      </c>
      <c r="K31" s="74" t="s">
        <v>111</v>
      </c>
    </row>
    <row r="32" spans="1:11" x14ac:dyDescent="0.2">
      <c r="A32" s="83">
        <v>30</v>
      </c>
      <c r="B32" s="84" t="s">
        <v>49</v>
      </c>
      <c r="C32" s="85" t="s">
        <v>26</v>
      </c>
      <c r="D32" s="84" t="s">
        <v>158</v>
      </c>
      <c r="E32" s="86">
        <v>4645447.29</v>
      </c>
      <c r="F32" s="86">
        <v>57731.23</v>
      </c>
      <c r="G32" s="86">
        <v>1.2583871635682726</v>
      </c>
      <c r="H32" s="101">
        <v>1497328</v>
      </c>
      <c r="I32" s="87">
        <v>3.1</v>
      </c>
      <c r="J32" s="84" t="s">
        <v>117</v>
      </c>
      <c r="K32" s="74" t="s">
        <v>117</v>
      </c>
    </row>
    <row r="33" spans="1:11" x14ac:dyDescent="0.2">
      <c r="A33" s="83">
        <v>31</v>
      </c>
      <c r="B33" s="84" t="s">
        <v>56</v>
      </c>
      <c r="C33" s="85" t="s">
        <v>26</v>
      </c>
      <c r="D33" s="84" t="s">
        <v>97</v>
      </c>
      <c r="E33" s="86">
        <v>4312299.3</v>
      </c>
      <c r="F33" s="86">
        <v>42648.68</v>
      </c>
      <c r="G33" s="86">
        <v>0.99887985682536851</v>
      </c>
      <c r="H33" s="101">
        <v>1328814</v>
      </c>
      <c r="I33" s="87">
        <v>3.2452000000000001</v>
      </c>
      <c r="J33" s="97" t="s">
        <v>125</v>
      </c>
      <c r="K33" s="96" t="s">
        <v>125</v>
      </c>
    </row>
    <row r="34" spans="1:11" x14ac:dyDescent="0.2">
      <c r="A34" s="83">
        <v>32</v>
      </c>
      <c r="B34" s="84" t="s">
        <v>43</v>
      </c>
      <c r="C34" s="85" t="s">
        <v>26</v>
      </c>
      <c r="D34" s="84" t="s">
        <v>135</v>
      </c>
      <c r="E34" s="86">
        <v>3708993.6</v>
      </c>
      <c r="F34" s="86">
        <v>21653.7</v>
      </c>
      <c r="G34" s="90">
        <v>0.58724447941456503</v>
      </c>
      <c r="H34" s="101">
        <v>1325898</v>
      </c>
      <c r="I34" s="87">
        <v>2.7972999999999999</v>
      </c>
      <c r="J34" s="97" t="s">
        <v>128</v>
      </c>
      <c r="K34" s="74" t="s">
        <v>101</v>
      </c>
    </row>
    <row r="35" spans="1:11" x14ac:dyDescent="0.2">
      <c r="A35" s="83">
        <v>33</v>
      </c>
      <c r="B35" s="84" t="s">
        <v>59</v>
      </c>
      <c r="C35" s="85" t="s">
        <v>36</v>
      </c>
      <c r="D35" s="84" t="s">
        <v>145</v>
      </c>
      <c r="E35" s="86">
        <v>3505829.36</v>
      </c>
      <c r="F35" s="86">
        <v>28334.06</v>
      </c>
      <c r="G35" s="86">
        <v>0.81478355987999862</v>
      </c>
      <c r="H35" s="101">
        <v>737376</v>
      </c>
      <c r="I35" s="87">
        <v>4.7545000000000002</v>
      </c>
      <c r="J35" s="4" t="s">
        <v>114</v>
      </c>
      <c r="K35" s="4" t="s">
        <v>101</v>
      </c>
    </row>
    <row r="36" spans="1:11" x14ac:dyDescent="0.2">
      <c r="A36" s="83">
        <v>34</v>
      </c>
      <c r="B36" s="84" t="s">
        <v>52</v>
      </c>
      <c r="C36" s="85" t="s">
        <v>26</v>
      </c>
      <c r="D36" s="84" t="s">
        <v>105</v>
      </c>
      <c r="E36" s="86">
        <v>2838213.18</v>
      </c>
      <c r="F36" s="86">
        <v>2084.04</v>
      </c>
      <c r="G36" s="86">
        <v>7.3481844342254021E-2</v>
      </c>
      <c r="H36" s="101">
        <v>1630631</v>
      </c>
      <c r="I36" s="87">
        <v>1.7405999999999999</v>
      </c>
      <c r="J36" s="96" t="s">
        <v>161</v>
      </c>
      <c r="K36" s="4" t="s">
        <v>101</v>
      </c>
    </row>
    <row r="37" spans="1:11" x14ac:dyDescent="0.2">
      <c r="A37" s="83">
        <v>35</v>
      </c>
      <c r="B37" s="84" t="s">
        <v>60</v>
      </c>
      <c r="C37" s="85" t="s">
        <v>26</v>
      </c>
      <c r="D37" s="84" t="s">
        <v>137</v>
      </c>
      <c r="E37" s="86">
        <v>2237719.89</v>
      </c>
      <c r="F37" s="86">
        <v>-12372.32</v>
      </c>
      <c r="G37" s="86">
        <v>-0.5498583544716098</v>
      </c>
      <c r="H37" s="101">
        <v>3429720</v>
      </c>
      <c r="I37" s="87">
        <v>0.65239999999999998</v>
      </c>
      <c r="J37" s="97" t="s">
        <v>119</v>
      </c>
      <c r="K37" s="96" t="s">
        <v>118</v>
      </c>
    </row>
    <row r="38" spans="1:11" x14ac:dyDescent="0.2">
      <c r="A38" s="83">
        <v>36</v>
      </c>
      <c r="B38" s="84" t="s">
        <v>48</v>
      </c>
      <c r="C38" s="85" t="s">
        <v>26</v>
      </c>
      <c r="D38" s="84" t="s">
        <v>90</v>
      </c>
      <c r="E38" s="86">
        <v>1269685.1200000001</v>
      </c>
      <c r="F38" s="86">
        <v>18583.05</v>
      </c>
      <c r="G38" s="86">
        <v>1.4853344459736917</v>
      </c>
      <c r="H38" s="101">
        <v>1208071</v>
      </c>
      <c r="I38" s="87">
        <v>1.0509999999999999</v>
      </c>
      <c r="J38" s="96" t="s">
        <v>104</v>
      </c>
      <c r="K38" s="96" t="s">
        <v>103</v>
      </c>
    </row>
    <row r="39" spans="1:11" x14ac:dyDescent="0.2">
      <c r="A39" s="83">
        <v>37</v>
      </c>
      <c r="B39" s="84" t="s">
        <v>55</v>
      </c>
      <c r="C39" s="85" t="s">
        <v>26</v>
      </c>
      <c r="D39" s="93" t="s">
        <v>91</v>
      </c>
      <c r="E39" s="86">
        <v>1032163.21</v>
      </c>
      <c r="F39" s="86">
        <v>-638.03</v>
      </c>
      <c r="G39" s="86">
        <v>-6.1776649299915221E-2</v>
      </c>
      <c r="H39" s="101">
        <v>717149</v>
      </c>
      <c r="I39" s="87">
        <v>1.4393</v>
      </c>
      <c r="J39" s="84" t="s">
        <v>109</v>
      </c>
      <c r="K39" s="4" t="s">
        <v>108</v>
      </c>
    </row>
    <row r="40" spans="1:11" x14ac:dyDescent="0.2">
      <c r="A40" s="83">
        <v>38</v>
      </c>
      <c r="B40" s="84" t="s">
        <v>57</v>
      </c>
      <c r="C40" s="85" t="s">
        <v>26</v>
      </c>
      <c r="D40" s="84" t="s">
        <v>133</v>
      </c>
      <c r="E40" s="86">
        <v>981631.37</v>
      </c>
      <c r="F40" s="86">
        <v>5693.32</v>
      </c>
      <c r="G40" s="86">
        <v>0.5833689956037631</v>
      </c>
      <c r="H40" s="101">
        <v>2468727</v>
      </c>
      <c r="I40" s="87">
        <v>0.39760000000000001</v>
      </c>
      <c r="J40" s="84" t="s">
        <v>161</v>
      </c>
      <c r="K40" s="74" t="s">
        <v>101</v>
      </c>
    </row>
    <row r="41" spans="1:11" x14ac:dyDescent="0.2">
      <c r="A41" s="83">
        <v>39</v>
      </c>
      <c r="B41" s="84" t="s">
        <v>162</v>
      </c>
      <c r="C41" s="85" t="s">
        <v>26</v>
      </c>
      <c r="D41" s="84" t="s">
        <v>163</v>
      </c>
      <c r="E41" s="86">
        <v>964975.92</v>
      </c>
      <c r="F41" s="86">
        <v>3408.6</v>
      </c>
      <c r="G41" s="86">
        <v>0.35448376094979039</v>
      </c>
      <c r="H41" s="101">
        <v>293625</v>
      </c>
      <c r="I41" s="87">
        <v>3.2864</v>
      </c>
      <c r="J41" s="74" t="s">
        <v>107</v>
      </c>
      <c r="K41" s="74" t="s">
        <v>101</v>
      </c>
    </row>
    <row r="42" spans="1:11" x14ac:dyDescent="0.2">
      <c r="A42" s="83">
        <v>40</v>
      </c>
      <c r="B42" s="84" t="s">
        <v>58</v>
      </c>
      <c r="C42" s="85" t="s">
        <v>26</v>
      </c>
      <c r="D42" s="84" t="s">
        <v>159</v>
      </c>
      <c r="E42" s="86">
        <v>342451.48</v>
      </c>
      <c r="F42" s="86">
        <v>-2132.87</v>
      </c>
      <c r="G42" s="86">
        <v>-0.61896891138555077</v>
      </c>
      <c r="H42" s="101">
        <v>241922</v>
      </c>
      <c r="I42" s="87">
        <v>1.4155</v>
      </c>
      <c r="J42" s="74" t="s">
        <v>104</v>
      </c>
      <c r="K42" s="4" t="s">
        <v>103</v>
      </c>
    </row>
    <row r="43" spans="1:11" x14ac:dyDescent="0.2">
      <c r="A43" s="83">
        <v>41</v>
      </c>
      <c r="B43" s="84" t="s">
        <v>51</v>
      </c>
      <c r="C43" s="85" t="s">
        <v>26</v>
      </c>
      <c r="D43" s="84" t="s">
        <v>142</v>
      </c>
      <c r="E43" s="86">
        <v>282221.32</v>
      </c>
      <c r="F43" s="86">
        <v>1363.54</v>
      </c>
      <c r="G43" s="86">
        <v>0.48549126892621075</v>
      </c>
      <c r="H43" s="101">
        <v>119036</v>
      </c>
      <c r="I43" s="87">
        <v>2.3708999999999998</v>
      </c>
      <c r="J43" s="74" t="s">
        <v>106</v>
      </c>
      <c r="K43" s="97" t="s">
        <v>101</v>
      </c>
    </row>
    <row r="44" spans="1:11" x14ac:dyDescent="0.2">
      <c r="A44" s="83">
        <v>42</v>
      </c>
      <c r="B44" s="84" t="s">
        <v>54</v>
      </c>
      <c r="C44" s="85" t="s">
        <v>26</v>
      </c>
      <c r="D44" s="84" t="s">
        <v>139</v>
      </c>
      <c r="E44" s="86">
        <v>143592.98000000001</v>
      </c>
      <c r="F44" s="86">
        <v>751.23</v>
      </c>
      <c r="G44" s="86">
        <v>0.52591766762868986</v>
      </c>
      <c r="H44" s="101">
        <v>105987</v>
      </c>
      <c r="I44" s="87">
        <v>1.3548</v>
      </c>
      <c r="J44" s="74" t="s">
        <v>104</v>
      </c>
      <c r="K44" s="4" t="s">
        <v>101</v>
      </c>
    </row>
    <row r="45" spans="1:11" x14ac:dyDescent="0.2">
      <c r="A45" s="83">
        <v>43</v>
      </c>
      <c r="B45" s="84" t="s">
        <v>53</v>
      </c>
      <c r="C45" s="85" t="s">
        <v>36</v>
      </c>
      <c r="D45" s="84" t="s">
        <v>146</v>
      </c>
      <c r="E45" s="86">
        <v>45366.879999999997</v>
      </c>
      <c r="F45" s="86">
        <v>364.18</v>
      </c>
      <c r="G45" s="86">
        <v>0.80924033446882504</v>
      </c>
      <c r="H45" s="101">
        <v>101661</v>
      </c>
      <c r="I45" s="87">
        <v>0.44629999999999997</v>
      </c>
      <c r="J45" s="74" t="s">
        <v>161</v>
      </c>
      <c r="K45" s="96" t="s">
        <v>101</v>
      </c>
    </row>
    <row r="46" spans="1:11" ht="15" thickBot="1" x14ac:dyDescent="0.25">
      <c r="A46" s="112" t="s">
        <v>4</v>
      </c>
      <c r="B46" s="112"/>
      <c r="C46" s="112"/>
      <c r="D46" s="113"/>
      <c r="E46" s="91">
        <f>SUM(E3:E45)</f>
        <v>4281264221.3200002</v>
      </c>
      <c r="F46" s="91">
        <f>SUM(F3:F45)</f>
        <v>44926287.279999956</v>
      </c>
      <c r="G46" s="91"/>
      <c r="H46" s="59" t="s">
        <v>5</v>
      </c>
      <c r="I46" s="92"/>
      <c r="J46" s="91"/>
      <c r="K46" s="91"/>
    </row>
    <row r="47" spans="1:11" ht="15" x14ac:dyDescent="0.25">
      <c r="D47" s="23"/>
    </row>
  </sheetData>
  <mergeCells count="1">
    <mergeCell ref="A46:D46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2B73-2155-4E69-8B46-3FD7B48CD9CA}">
  <sheetPr>
    <tabColor theme="8" tint="0.59999389629810485"/>
  </sheetPr>
  <dimension ref="A1:R46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9" customWidth="1"/>
    <col min="2" max="2" width="10.28515625" style="9" customWidth="1"/>
    <col min="3" max="3" width="13.7109375" style="9" bestFit="1" customWidth="1"/>
    <col min="4" max="4" width="38.140625" bestFit="1" customWidth="1"/>
    <col min="5" max="5" width="18.85546875" style="31" customWidth="1"/>
    <col min="6" max="6" width="19.7109375" style="31" hidden="1" customWidth="1" outlineLevel="1"/>
    <col min="7" max="7" width="13.85546875" style="31" customWidth="1" collapsed="1"/>
    <col min="8" max="8" width="17.140625" style="31" hidden="1" customWidth="1" outlineLevel="1"/>
    <col min="9" max="9" width="13.85546875" style="31" customWidth="1" collapsed="1"/>
    <col min="10" max="10" width="16" style="31" hidden="1" customWidth="1" outlineLevel="1"/>
    <col min="11" max="11" width="13.85546875" style="31" customWidth="1" collapsed="1"/>
    <col min="12" max="12" width="16" style="31" hidden="1" customWidth="1" outlineLevel="1"/>
    <col min="13" max="13" width="15.5703125" style="31" customWidth="1" collapsed="1"/>
    <col min="14" max="14" width="16" style="31" hidden="1" customWidth="1" outlineLevel="1"/>
    <col min="15" max="15" width="13.85546875" style="31" customWidth="1" collapsed="1"/>
    <col min="16" max="16" width="16" style="31" hidden="1" customWidth="1" outlineLevel="1"/>
    <col min="17" max="17" width="16.5703125" style="31" customWidth="1" collapsed="1"/>
  </cols>
  <sheetData>
    <row r="1" spans="1:18" s="26" customFormat="1" ht="27" customHeight="1" thickBot="1" x14ac:dyDescent="0.25">
      <c r="A1" s="27" t="s">
        <v>86</v>
      </c>
      <c r="B1" s="27"/>
      <c r="C1" s="27"/>
      <c r="D1" s="27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8" ht="86.25" thickBot="1" x14ac:dyDescent="0.25">
      <c r="A2" s="32" t="s">
        <v>3</v>
      </c>
      <c r="B2" s="33" t="s">
        <v>74</v>
      </c>
      <c r="C2" s="33" t="s">
        <v>77</v>
      </c>
      <c r="D2" s="63" t="s">
        <v>0</v>
      </c>
      <c r="E2" s="105" t="s">
        <v>11</v>
      </c>
      <c r="F2" s="106" t="s">
        <v>12</v>
      </c>
      <c r="G2" s="105" t="s">
        <v>79</v>
      </c>
      <c r="H2" s="106" t="s">
        <v>13</v>
      </c>
      <c r="I2" s="105" t="s">
        <v>80</v>
      </c>
      <c r="J2" s="106" t="s">
        <v>14</v>
      </c>
      <c r="K2" s="105" t="s">
        <v>81</v>
      </c>
      <c r="L2" s="106" t="s">
        <v>15</v>
      </c>
      <c r="M2" s="105" t="s">
        <v>82</v>
      </c>
      <c r="N2" s="106" t="s">
        <v>16</v>
      </c>
      <c r="O2" s="105" t="s">
        <v>83</v>
      </c>
      <c r="P2" s="106" t="s">
        <v>17</v>
      </c>
      <c r="Q2" s="105" t="s">
        <v>84</v>
      </c>
    </row>
    <row r="3" spans="1:18" ht="13.5" customHeight="1" x14ac:dyDescent="0.2">
      <c r="A3" s="28">
        <v>1</v>
      </c>
      <c r="B3" s="54" t="s">
        <v>25</v>
      </c>
      <c r="C3" s="54" t="s">
        <v>26</v>
      </c>
      <c r="D3" s="64" t="s">
        <v>140</v>
      </c>
      <c r="E3" s="102">
        <v>944495005.14999998</v>
      </c>
      <c r="F3" s="103">
        <v>490025358.39999998</v>
      </c>
      <c r="G3" s="104">
        <v>0.51882260438442085</v>
      </c>
      <c r="H3" s="103">
        <v>451652997.73000002</v>
      </c>
      <c r="I3" s="104">
        <v>0.47819522100942263</v>
      </c>
      <c r="J3" s="103">
        <v>0</v>
      </c>
      <c r="K3" s="104">
        <v>0</v>
      </c>
      <c r="L3" s="103">
        <v>0</v>
      </c>
      <c r="M3" s="104">
        <v>0</v>
      </c>
      <c r="N3" s="103">
        <v>0</v>
      </c>
      <c r="O3" s="104">
        <v>0</v>
      </c>
      <c r="P3" s="103">
        <v>2816649.02</v>
      </c>
      <c r="Q3" s="104">
        <v>2.9821746061565184E-3</v>
      </c>
      <c r="R3" s="61"/>
    </row>
    <row r="4" spans="1:18" ht="13.5" customHeight="1" x14ac:dyDescent="0.2">
      <c r="A4" s="29">
        <v>2</v>
      </c>
      <c r="B4" s="54" t="s">
        <v>69</v>
      </c>
      <c r="C4" s="54" t="s">
        <v>26</v>
      </c>
      <c r="D4" s="64" t="s">
        <v>131</v>
      </c>
      <c r="E4" s="66">
        <v>739259721.46000004</v>
      </c>
      <c r="F4" s="67">
        <v>487495032</v>
      </c>
      <c r="G4" s="68">
        <v>0.65943675524107048</v>
      </c>
      <c r="H4" s="67">
        <v>223995473.59</v>
      </c>
      <c r="I4" s="68">
        <v>0.30299969968284007</v>
      </c>
      <c r="J4" s="67">
        <v>5090000</v>
      </c>
      <c r="K4" s="68">
        <v>6.8852662362660728E-3</v>
      </c>
      <c r="L4" s="67">
        <v>0</v>
      </c>
      <c r="M4" s="68">
        <v>0</v>
      </c>
      <c r="N4" s="67">
        <v>3786000</v>
      </c>
      <c r="O4" s="68">
        <v>5.1213394833994801E-3</v>
      </c>
      <c r="P4" s="67">
        <v>18893215.870000001</v>
      </c>
      <c r="Q4" s="68">
        <v>2.5556939356423839E-2</v>
      </c>
    </row>
    <row r="5" spans="1:18" ht="13.5" customHeight="1" x14ac:dyDescent="0.2">
      <c r="A5" s="29">
        <v>3</v>
      </c>
      <c r="B5" s="54" t="s">
        <v>27</v>
      </c>
      <c r="C5" s="54" t="s">
        <v>26</v>
      </c>
      <c r="D5" s="64" t="s">
        <v>150</v>
      </c>
      <c r="E5" s="66">
        <v>490968180.66000003</v>
      </c>
      <c r="F5" s="67">
        <v>415543149.93000001</v>
      </c>
      <c r="G5" s="68">
        <v>0.8463749104298216</v>
      </c>
      <c r="H5" s="67">
        <v>75136146.140000001</v>
      </c>
      <c r="I5" s="68">
        <v>0.15303669178519019</v>
      </c>
      <c r="J5" s="67">
        <v>0</v>
      </c>
      <c r="K5" s="68">
        <v>0</v>
      </c>
      <c r="L5" s="67">
        <v>0</v>
      </c>
      <c r="M5" s="68">
        <v>0</v>
      </c>
      <c r="N5" s="67">
        <v>0</v>
      </c>
      <c r="O5" s="68">
        <v>0</v>
      </c>
      <c r="P5" s="67">
        <v>288884.59000000003</v>
      </c>
      <c r="Q5" s="68">
        <v>5.8839778498813813E-4</v>
      </c>
    </row>
    <row r="6" spans="1:18" ht="13.5" customHeight="1" x14ac:dyDescent="0.2">
      <c r="A6" s="29">
        <v>4</v>
      </c>
      <c r="B6" s="54" t="s">
        <v>32</v>
      </c>
      <c r="C6" s="54" t="s">
        <v>33</v>
      </c>
      <c r="D6" s="64" t="s">
        <v>149</v>
      </c>
      <c r="E6" s="66">
        <v>456349679.37</v>
      </c>
      <c r="F6" s="67">
        <v>320898147.19999999</v>
      </c>
      <c r="G6" s="68">
        <v>0.70318477629480625</v>
      </c>
      <c r="H6" s="67">
        <v>134118623.77</v>
      </c>
      <c r="I6" s="68">
        <v>0.29389441876052919</v>
      </c>
      <c r="J6" s="67">
        <v>0</v>
      </c>
      <c r="K6" s="68">
        <v>0</v>
      </c>
      <c r="L6" s="67">
        <v>0</v>
      </c>
      <c r="M6" s="68">
        <v>0</v>
      </c>
      <c r="N6" s="67">
        <v>0</v>
      </c>
      <c r="O6" s="68">
        <v>0</v>
      </c>
      <c r="P6" s="67">
        <v>1332908.3999999999</v>
      </c>
      <c r="Q6" s="68">
        <v>2.9208049446645982E-3</v>
      </c>
    </row>
    <row r="7" spans="1:18" ht="13.5" customHeight="1" x14ac:dyDescent="0.2">
      <c r="A7" s="29">
        <v>5</v>
      </c>
      <c r="B7" s="54" t="s">
        <v>29</v>
      </c>
      <c r="C7" s="54" t="s">
        <v>26</v>
      </c>
      <c r="D7" s="64" t="s">
        <v>138</v>
      </c>
      <c r="E7" s="66">
        <v>394618480.76999998</v>
      </c>
      <c r="F7" s="67">
        <v>328663961</v>
      </c>
      <c r="G7" s="68">
        <v>0.83286510139792214</v>
      </c>
      <c r="H7" s="67">
        <v>65625035.890000001</v>
      </c>
      <c r="I7" s="68">
        <v>0.16629995574953571</v>
      </c>
      <c r="J7" s="67">
        <v>0</v>
      </c>
      <c r="K7" s="68">
        <v>0</v>
      </c>
      <c r="L7" s="67">
        <v>0</v>
      </c>
      <c r="M7" s="68">
        <v>0</v>
      </c>
      <c r="N7" s="67">
        <v>0</v>
      </c>
      <c r="O7" s="68">
        <v>0</v>
      </c>
      <c r="P7" s="67">
        <v>329483.88</v>
      </c>
      <c r="Q7" s="68">
        <v>8.349428525422682E-4</v>
      </c>
    </row>
    <row r="8" spans="1:18" ht="13.5" customHeight="1" x14ac:dyDescent="0.2">
      <c r="A8" s="29">
        <v>6</v>
      </c>
      <c r="B8" s="54" t="s">
        <v>28</v>
      </c>
      <c r="C8" s="54" t="s">
        <v>26</v>
      </c>
      <c r="D8" s="64" t="s">
        <v>95</v>
      </c>
      <c r="E8" s="66">
        <v>325445887.16000003</v>
      </c>
      <c r="F8" s="67">
        <v>192338634.65000001</v>
      </c>
      <c r="G8" s="68">
        <v>0.59100035440128307</v>
      </c>
      <c r="H8" s="67">
        <v>131921164.38</v>
      </c>
      <c r="I8" s="68">
        <v>0.4053551437727746</v>
      </c>
      <c r="J8" s="67">
        <v>0</v>
      </c>
      <c r="K8" s="68">
        <v>0</v>
      </c>
      <c r="L8" s="67">
        <v>0</v>
      </c>
      <c r="M8" s="68">
        <v>0</v>
      </c>
      <c r="N8" s="67">
        <v>0</v>
      </c>
      <c r="O8" s="68">
        <v>0</v>
      </c>
      <c r="P8" s="67">
        <v>1186088.1299999999</v>
      </c>
      <c r="Q8" s="68">
        <v>3.6445018259422019E-3</v>
      </c>
    </row>
    <row r="9" spans="1:18" ht="13.5" customHeight="1" x14ac:dyDescent="0.2">
      <c r="A9" s="29">
        <v>7</v>
      </c>
      <c r="B9" s="54" t="s">
        <v>34</v>
      </c>
      <c r="C9" s="54" t="s">
        <v>26</v>
      </c>
      <c r="D9" s="64" t="s">
        <v>151</v>
      </c>
      <c r="E9" s="66">
        <v>115119320.73999999</v>
      </c>
      <c r="F9" s="67">
        <v>68836445.129999995</v>
      </c>
      <c r="G9" s="68">
        <v>0.59795736013304768</v>
      </c>
      <c r="H9" s="67">
        <v>8392800.9299999997</v>
      </c>
      <c r="I9" s="68">
        <v>7.2905233248859766E-2</v>
      </c>
      <c r="J9" s="67">
        <v>9138450.0899999999</v>
      </c>
      <c r="K9" s="68">
        <v>7.9382418444245595E-2</v>
      </c>
      <c r="L9" s="67">
        <v>28729369.879999999</v>
      </c>
      <c r="M9" s="68">
        <v>0.24956166953839168</v>
      </c>
      <c r="N9" s="67">
        <v>0</v>
      </c>
      <c r="O9" s="68">
        <v>0</v>
      </c>
      <c r="P9" s="67">
        <v>22254.71</v>
      </c>
      <c r="Q9" s="68">
        <v>1.9331863545531897E-4</v>
      </c>
    </row>
    <row r="10" spans="1:18" ht="13.5" customHeight="1" x14ac:dyDescent="0.2">
      <c r="A10" s="29">
        <v>8</v>
      </c>
      <c r="B10" s="54" t="s">
        <v>30</v>
      </c>
      <c r="C10" s="54" t="s">
        <v>26</v>
      </c>
      <c r="D10" s="64" t="s">
        <v>152</v>
      </c>
      <c r="E10" s="66">
        <v>99159600.650000006</v>
      </c>
      <c r="F10" s="67">
        <v>77827970.049999997</v>
      </c>
      <c r="G10" s="68">
        <v>0.78487579155049769</v>
      </c>
      <c r="H10" s="67">
        <v>7907691.5899999999</v>
      </c>
      <c r="I10" s="68">
        <v>7.9747110094881155E-2</v>
      </c>
      <c r="J10" s="67">
        <v>0</v>
      </c>
      <c r="K10" s="68">
        <v>0</v>
      </c>
      <c r="L10" s="67">
        <v>13368517.140000001</v>
      </c>
      <c r="M10" s="68">
        <v>0.13481818252966107</v>
      </c>
      <c r="N10" s="67">
        <v>0</v>
      </c>
      <c r="O10" s="68">
        <v>0</v>
      </c>
      <c r="P10" s="67">
        <v>55421.87</v>
      </c>
      <c r="Q10" s="68">
        <v>5.5891582496001111E-4</v>
      </c>
    </row>
    <row r="11" spans="1:18" ht="13.5" customHeight="1" x14ac:dyDescent="0.2">
      <c r="A11" s="29">
        <v>9</v>
      </c>
      <c r="B11" s="54" t="s">
        <v>35</v>
      </c>
      <c r="C11" s="54" t="s">
        <v>36</v>
      </c>
      <c r="D11" s="64" t="s">
        <v>147</v>
      </c>
      <c r="E11" s="66">
        <v>96622252.069999993</v>
      </c>
      <c r="F11" s="67">
        <v>75581230.739999995</v>
      </c>
      <c r="G11" s="68">
        <v>0.78223420713940306</v>
      </c>
      <c r="H11" s="67">
        <v>20926792.690000001</v>
      </c>
      <c r="I11" s="68">
        <v>0.21658357409056408</v>
      </c>
      <c r="J11" s="67">
        <v>0</v>
      </c>
      <c r="K11" s="68">
        <v>0</v>
      </c>
      <c r="L11" s="67">
        <v>0</v>
      </c>
      <c r="M11" s="68">
        <v>0</v>
      </c>
      <c r="N11" s="67">
        <v>0</v>
      </c>
      <c r="O11" s="68">
        <v>0</v>
      </c>
      <c r="P11" s="67">
        <v>114228.64</v>
      </c>
      <c r="Q11" s="68">
        <v>1.1822187700328563E-3</v>
      </c>
    </row>
    <row r="12" spans="1:18" ht="13.5" customHeight="1" x14ac:dyDescent="0.2">
      <c r="A12" s="29">
        <v>10</v>
      </c>
      <c r="B12" s="54" t="s">
        <v>31</v>
      </c>
      <c r="C12" s="54" t="s">
        <v>26</v>
      </c>
      <c r="D12" s="64" t="s">
        <v>148</v>
      </c>
      <c r="E12" s="66">
        <v>96315260.819999993</v>
      </c>
      <c r="F12" s="67">
        <v>52927972.780000001</v>
      </c>
      <c r="G12" s="68">
        <v>0.54952841667443664</v>
      </c>
      <c r="H12" s="67">
        <v>42880145.789999999</v>
      </c>
      <c r="I12" s="68">
        <v>0.44520614308605888</v>
      </c>
      <c r="J12" s="67">
        <v>0</v>
      </c>
      <c r="K12" s="68">
        <v>0</v>
      </c>
      <c r="L12" s="67">
        <v>0</v>
      </c>
      <c r="M12" s="68">
        <v>0</v>
      </c>
      <c r="N12" s="67">
        <v>0</v>
      </c>
      <c r="O12" s="68">
        <v>0</v>
      </c>
      <c r="P12" s="67">
        <v>507142.25</v>
      </c>
      <c r="Q12" s="68">
        <v>5.2654402395045088E-3</v>
      </c>
    </row>
    <row r="13" spans="1:18" ht="13.5" customHeight="1" x14ac:dyDescent="0.2">
      <c r="A13" s="29">
        <v>11</v>
      </c>
      <c r="B13" s="54" t="s">
        <v>39</v>
      </c>
      <c r="C13" s="54" t="s">
        <v>26</v>
      </c>
      <c r="D13" s="64" t="s">
        <v>136</v>
      </c>
      <c r="E13" s="66">
        <v>74412036.299999997</v>
      </c>
      <c r="F13" s="67">
        <v>40184906.409999996</v>
      </c>
      <c r="G13" s="68">
        <v>0.54003234433728298</v>
      </c>
      <c r="H13" s="67">
        <v>34066261.159999996</v>
      </c>
      <c r="I13" s="68">
        <v>0.45780579129239601</v>
      </c>
      <c r="J13" s="67">
        <v>0</v>
      </c>
      <c r="K13" s="68">
        <v>0</v>
      </c>
      <c r="L13" s="67">
        <v>0</v>
      </c>
      <c r="M13" s="68">
        <v>0</v>
      </c>
      <c r="N13" s="67">
        <v>0</v>
      </c>
      <c r="O13" s="68">
        <v>0</v>
      </c>
      <c r="P13" s="67">
        <v>160868.73000000001</v>
      </c>
      <c r="Q13" s="68">
        <v>2.1618643703209613E-3</v>
      </c>
    </row>
    <row r="14" spans="1:18" ht="13.5" customHeight="1" x14ac:dyDescent="0.2">
      <c r="A14" s="29">
        <v>12</v>
      </c>
      <c r="B14" s="54" t="s">
        <v>65</v>
      </c>
      <c r="C14" s="54" t="s">
        <v>26</v>
      </c>
      <c r="D14" s="64" t="s">
        <v>127</v>
      </c>
      <c r="E14" s="66">
        <v>69164088.739999995</v>
      </c>
      <c r="F14" s="67">
        <v>34366972.509999998</v>
      </c>
      <c r="G14" s="68">
        <v>0.49689041142711365</v>
      </c>
      <c r="H14" s="67">
        <v>27240113.859999999</v>
      </c>
      <c r="I14" s="68">
        <v>0.39384765065582505</v>
      </c>
      <c r="J14" s="67">
        <v>4649520</v>
      </c>
      <c r="K14" s="68">
        <v>6.7224481442651043E-2</v>
      </c>
      <c r="L14" s="67">
        <v>0</v>
      </c>
      <c r="M14" s="68">
        <v>0</v>
      </c>
      <c r="N14" s="67">
        <v>2755492.74</v>
      </c>
      <c r="O14" s="68">
        <v>3.9839934136317236E-2</v>
      </c>
      <c r="P14" s="67">
        <v>151989.63</v>
      </c>
      <c r="Q14" s="68">
        <v>2.1975223380930504E-3</v>
      </c>
    </row>
    <row r="15" spans="1:18" ht="13.5" customHeight="1" x14ac:dyDescent="0.2">
      <c r="A15" s="29">
        <v>13</v>
      </c>
      <c r="B15" s="54" t="s">
        <v>38</v>
      </c>
      <c r="C15" s="54" t="s">
        <v>26</v>
      </c>
      <c r="D15" s="64" t="s">
        <v>143</v>
      </c>
      <c r="E15" s="66">
        <v>62078065.770000003</v>
      </c>
      <c r="F15" s="67">
        <v>31531278.510000002</v>
      </c>
      <c r="G15" s="68">
        <v>0.50792946137889949</v>
      </c>
      <c r="H15" s="67">
        <v>30546787.260000002</v>
      </c>
      <c r="I15" s="68">
        <v>0.49207053862110045</v>
      </c>
      <c r="J15" s="67">
        <v>0</v>
      </c>
      <c r="K15" s="68">
        <v>0</v>
      </c>
      <c r="L15" s="67">
        <v>0</v>
      </c>
      <c r="M15" s="68">
        <v>0</v>
      </c>
      <c r="N15" s="67">
        <v>0</v>
      </c>
      <c r="O15" s="68">
        <v>0</v>
      </c>
      <c r="P15" s="67">
        <v>0</v>
      </c>
      <c r="Q15" s="68">
        <v>0</v>
      </c>
    </row>
    <row r="16" spans="1:18" ht="13.5" customHeight="1" x14ac:dyDescent="0.2">
      <c r="A16" s="29">
        <v>14</v>
      </c>
      <c r="B16" s="54" t="s">
        <v>37</v>
      </c>
      <c r="C16" s="54" t="s">
        <v>26</v>
      </c>
      <c r="D16" s="64" t="s">
        <v>93</v>
      </c>
      <c r="E16" s="66">
        <v>60846819.509999998</v>
      </c>
      <c r="F16" s="67">
        <v>49041810.979999997</v>
      </c>
      <c r="G16" s="68">
        <v>0.80598807587535648</v>
      </c>
      <c r="H16" s="67">
        <v>11768000</v>
      </c>
      <c r="I16" s="68">
        <v>0.19340369956503584</v>
      </c>
      <c r="J16" s="67">
        <v>0</v>
      </c>
      <c r="K16" s="68">
        <v>0</v>
      </c>
      <c r="L16" s="67">
        <v>0</v>
      </c>
      <c r="M16" s="68">
        <v>0</v>
      </c>
      <c r="N16" s="67">
        <v>0</v>
      </c>
      <c r="O16" s="68">
        <v>0</v>
      </c>
      <c r="P16" s="67">
        <v>37008.53</v>
      </c>
      <c r="Q16" s="68">
        <v>6.0822455960771714E-4</v>
      </c>
    </row>
    <row r="17" spans="1:17" ht="13.5" customHeight="1" x14ac:dyDescent="0.2">
      <c r="A17" s="29">
        <v>15</v>
      </c>
      <c r="B17" s="54" t="s">
        <v>41</v>
      </c>
      <c r="C17" s="54" t="s">
        <v>26</v>
      </c>
      <c r="D17" s="64" t="s">
        <v>94</v>
      </c>
      <c r="E17" s="66">
        <v>38997757.490000002</v>
      </c>
      <c r="F17" s="67">
        <v>27997878.780000001</v>
      </c>
      <c r="G17" s="68">
        <v>0.71793560917392119</v>
      </c>
      <c r="H17" s="67">
        <v>10952432.880000001</v>
      </c>
      <c r="I17" s="68">
        <v>0.28084776112596932</v>
      </c>
      <c r="J17" s="67">
        <v>0</v>
      </c>
      <c r="K17" s="68">
        <v>0</v>
      </c>
      <c r="L17" s="67">
        <v>0</v>
      </c>
      <c r="M17" s="68">
        <v>0</v>
      </c>
      <c r="N17" s="67">
        <v>0</v>
      </c>
      <c r="O17" s="68">
        <v>0</v>
      </c>
      <c r="P17" s="67">
        <v>47445.83</v>
      </c>
      <c r="Q17" s="68">
        <v>1.2166297001094562E-3</v>
      </c>
    </row>
    <row r="18" spans="1:17" ht="13.5" customHeight="1" x14ac:dyDescent="0.2">
      <c r="A18" s="29">
        <v>16</v>
      </c>
      <c r="B18" s="54" t="s">
        <v>44</v>
      </c>
      <c r="C18" s="54" t="s">
        <v>26</v>
      </c>
      <c r="D18" s="64" t="s">
        <v>99</v>
      </c>
      <c r="E18" s="66">
        <v>27498696.18</v>
      </c>
      <c r="F18" s="67">
        <v>16965854.5</v>
      </c>
      <c r="G18" s="68">
        <v>0.61696941516592296</v>
      </c>
      <c r="H18" s="67">
        <v>10453632.300000001</v>
      </c>
      <c r="I18" s="68">
        <v>0.38015010717500863</v>
      </c>
      <c r="J18" s="67">
        <v>0</v>
      </c>
      <c r="K18" s="68">
        <v>0</v>
      </c>
      <c r="L18" s="67">
        <v>0</v>
      </c>
      <c r="M18" s="68">
        <v>0</v>
      </c>
      <c r="N18" s="67">
        <v>0</v>
      </c>
      <c r="O18" s="68">
        <v>0</v>
      </c>
      <c r="P18" s="67">
        <v>79209.38</v>
      </c>
      <c r="Q18" s="68">
        <v>2.8804776590684164E-3</v>
      </c>
    </row>
    <row r="19" spans="1:17" ht="13.5" customHeight="1" x14ac:dyDescent="0.2">
      <c r="A19" s="29">
        <v>17</v>
      </c>
      <c r="B19" s="54" t="s">
        <v>66</v>
      </c>
      <c r="C19" s="54" t="s">
        <v>26</v>
      </c>
      <c r="D19" s="64" t="s">
        <v>134</v>
      </c>
      <c r="E19" s="66">
        <v>25534715.420000002</v>
      </c>
      <c r="F19" s="67">
        <v>20710034.530000001</v>
      </c>
      <c r="G19" s="68">
        <v>0.81105405677554243</v>
      </c>
      <c r="H19" s="67">
        <v>1555729</v>
      </c>
      <c r="I19" s="68">
        <v>6.0926036355254586E-2</v>
      </c>
      <c r="J19" s="67">
        <v>0</v>
      </c>
      <c r="K19" s="68">
        <v>0</v>
      </c>
      <c r="L19" s="67">
        <v>0</v>
      </c>
      <c r="M19" s="68">
        <v>0</v>
      </c>
      <c r="N19" s="67">
        <v>3261428</v>
      </c>
      <c r="O19" s="68">
        <v>0.12772525349726416</v>
      </c>
      <c r="P19" s="67">
        <v>7522.3</v>
      </c>
      <c r="Q19" s="68">
        <v>2.9459110376880011E-4</v>
      </c>
    </row>
    <row r="20" spans="1:17" ht="13.5" customHeight="1" x14ac:dyDescent="0.2">
      <c r="A20" s="29">
        <v>18</v>
      </c>
      <c r="B20" s="54" t="s">
        <v>67</v>
      </c>
      <c r="C20" s="54" t="s">
        <v>26</v>
      </c>
      <c r="D20" s="64" t="s">
        <v>92</v>
      </c>
      <c r="E20" s="66">
        <v>22956599.829999998</v>
      </c>
      <c r="F20" s="67">
        <v>10093163.359999999</v>
      </c>
      <c r="G20" s="68">
        <v>0.43966281743562546</v>
      </c>
      <c r="H20" s="67">
        <v>3871807.18</v>
      </c>
      <c r="I20" s="68">
        <v>0.16865769359015745</v>
      </c>
      <c r="J20" s="67">
        <v>0</v>
      </c>
      <c r="K20" s="68">
        <v>0</v>
      </c>
      <c r="L20" s="67">
        <v>0</v>
      </c>
      <c r="M20" s="68">
        <v>0</v>
      </c>
      <c r="N20" s="67">
        <v>539994.64</v>
      </c>
      <c r="O20" s="68">
        <v>2.3522413772022441E-2</v>
      </c>
      <c r="P20" s="67">
        <v>8451634.6500000004</v>
      </c>
      <c r="Q20" s="68">
        <v>0.36815707520219476</v>
      </c>
    </row>
    <row r="21" spans="1:17" ht="13.5" customHeight="1" x14ac:dyDescent="0.2">
      <c r="A21" s="29">
        <v>19</v>
      </c>
      <c r="B21" s="54" t="s">
        <v>61</v>
      </c>
      <c r="C21" s="54" t="s">
        <v>26</v>
      </c>
      <c r="D21" s="64" t="s">
        <v>144</v>
      </c>
      <c r="E21" s="66">
        <v>21526644.23</v>
      </c>
      <c r="F21" s="67">
        <v>7778176.7400000002</v>
      </c>
      <c r="G21" s="68">
        <v>0.36132788078320927</v>
      </c>
      <c r="H21" s="67">
        <v>4614064.9000000004</v>
      </c>
      <c r="I21" s="68">
        <v>0.21434204285170186</v>
      </c>
      <c r="J21" s="67">
        <v>0</v>
      </c>
      <c r="K21" s="68">
        <v>0</v>
      </c>
      <c r="L21" s="67">
        <v>9114069.5</v>
      </c>
      <c r="M21" s="68">
        <v>0.42338552180364619</v>
      </c>
      <c r="N21" s="67">
        <v>0</v>
      </c>
      <c r="O21" s="68">
        <v>0</v>
      </c>
      <c r="P21" s="67">
        <v>20333.09</v>
      </c>
      <c r="Q21" s="68">
        <v>9.4455456144266852E-4</v>
      </c>
    </row>
    <row r="22" spans="1:17" ht="13.5" customHeight="1" x14ac:dyDescent="0.2">
      <c r="A22" s="29">
        <v>20</v>
      </c>
      <c r="B22" s="54" t="s">
        <v>62</v>
      </c>
      <c r="C22" s="54" t="s">
        <v>26</v>
      </c>
      <c r="D22" s="64" t="s">
        <v>153</v>
      </c>
      <c r="E22" s="66">
        <v>15906209.23</v>
      </c>
      <c r="F22" s="67">
        <v>9926540.1699999999</v>
      </c>
      <c r="G22" s="68">
        <v>0.62406699336495519</v>
      </c>
      <c r="H22" s="67">
        <v>4224394.6399999997</v>
      </c>
      <c r="I22" s="68">
        <v>0.26558148323816555</v>
      </c>
      <c r="J22" s="67">
        <v>1731000</v>
      </c>
      <c r="K22" s="68">
        <v>0.1088254262829158</v>
      </c>
      <c r="L22" s="67">
        <v>0</v>
      </c>
      <c r="M22" s="68">
        <v>0</v>
      </c>
      <c r="N22" s="67">
        <v>0</v>
      </c>
      <c r="O22" s="68">
        <v>0</v>
      </c>
      <c r="P22" s="67">
        <v>24274.42</v>
      </c>
      <c r="Q22" s="68">
        <v>1.5260971139633374E-3</v>
      </c>
    </row>
    <row r="23" spans="1:17" ht="13.5" customHeight="1" x14ac:dyDescent="0.2">
      <c r="A23" s="29">
        <v>21</v>
      </c>
      <c r="B23" s="54" t="s">
        <v>40</v>
      </c>
      <c r="C23" s="54" t="s">
        <v>26</v>
      </c>
      <c r="D23" s="64" t="s">
        <v>132</v>
      </c>
      <c r="E23" s="66">
        <v>14752440.91</v>
      </c>
      <c r="F23" s="67">
        <v>12423744.060000001</v>
      </c>
      <c r="G23" s="68">
        <v>0.84214836960156991</v>
      </c>
      <c r="H23" s="67">
        <v>2317240.5299999998</v>
      </c>
      <c r="I23" s="68">
        <v>0.15707505924861892</v>
      </c>
      <c r="J23" s="67">
        <v>0</v>
      </c>
      <c r="K23" s="68">
        <v>0</v>
      </c>
      <c r="L23" s="67">
        <v>0</v>
      </c>
      <c r="M23" s="68">
        <v>0</v>
      </c>
      <c r="N23" s="67">
        <v>0</v>
      </c>
      <c r="O23" s="68">
        <v>0</v>
      </c>
      <c r="P23" s="67">
        <v>11456.32</v>
      </c>
      <c r="Q23" s="68">
        <v>7.7657114981116704E-4</v>
      </c>
    </row>
    <row r="24" spans="1:17" ht="13.5" customHeight="1" x14ac:dyDescent="0.2">
      <c r="A24" s="29">
        <v>22</v>
      </c>
      <c r="B24" s="54" t="s">
        <v>42</v>
      </c>
      <c r="C24" s="54" t="s">
        <v>26</v>
      </c>
      <c r="D24" s="64" t="s">
        <v>155</v>
      </c>
      <c r="E24" s="66">
        <v>14150479.130000001</v>
      </c>
      <c r="F24" s="67">
        <v>8761201.5099999998</v>
      </c>
      <c r="G24" s="68">
        <v>0.61914521971384295</v>
      </c>
      <c r="H24" s="67">
        <v>3076218.04</v>
      </c>
      <c r="I24" s="68">
        <v>0.21739320709488935</v>
      </c>
      <c r="J24" s="67">
        <v>0</v>
      </c>
      <c r="K24" s="68">
        <v>0</v>
      </c>
      <c r="L24" s="67">
        <v>2245706.7200000002</v>
      </c>
      <c r="M24" s="68">
        <v>0.15870181492575369</v>
      </c>
      <c r="N24" s="67">
        <v>0</v>
      </c>
      <c r="O24" s="68">
        <v>0</v>
      </c>
      <c r="P24" s="67">
        <v>67352.86</v>
      </c>
      <c r="Q24" s="68">
        <v>4.7597582655139392E-3</v>
      </c>
    </row>
    <row r="25" spans="1:17" ht="13.5" customHeight="1" x14ac:dyDescent="0.2">
      <c r="A25" s="29">
        <v>23</v>
      </c>
      <c r="B25" s="54" t="s">
        <v>68</v>
      </c>
      <c r="C25" s="54" t="s">
        <v>26</v>
      </c>
      <c r="D25" s="64" t="s">
        <v>154</v>
      </c>
      <c r="E25" s="66">
        <v>11058888.869999999</v>
      </c>
      <c r="F25" s="67">
        <v>8446108.9800000004</v>
      </c>
      <c r="G25" s="68">
        <v>0.76373938460600532</v>
      </c>
      <c r="H25" s="67">
        <v>660275.93999999994</v>
      </c>
      <c r="I25" s="68">
        <v>5.9705450317993833E-2</v>
      </c>
      <c r="J25" s="67">
        <v>1492032</v>
      </c>
      <c r="K25" s="68">
        <v>0.1349169900827478</v>
      </c>
      <c r="L25" s="67">
        <v>0</v>
      </c>
      <c r="M25" s="68">
        <v>0</v>
      </c>
      <c r="N25" s="67">
        <v>0</v>
      </c>
      <c r="O25" s="68">
        <v>0</v>
      </c>
      <c r="P25" s="67">
        <v>460471.95</v>
      </c>
      <c r="Q25" s="68">
        <v>4.1638174993253195E-2</v>
      </c>
    </row>
    <row r="26" spans="1:17" ht="13.5" customHeight="1" x14ac:dyDescent="0.2">
      <c r="A26" s="29">
        <v>24</v>
      </c>
      <c r="B26" s="54" t="s">
        <v>63</v>
      </c>
      <c r="C26" s="54" t="s">
        <v>26</v>
      </c>
      <c r="D26" s="64" t="s">
        <v>98</v>
      </c>
      <c r="E26" s="66">
        <v>10951085.48</v>
      </c>
      <c r="F26" s="67">
        <v>5535065.5</v>
      </c>
      <c r="G26" s="68">
        <v>0.50543532968569249</v>
      </c>
      <c r="H26" s="67">
        <v>5057947.78</v>
      </c>
      <c r="I26" s="68">
        <v>0.46186725409434026</v>
      </c>
      <c r="J26" s="67">
        <v>0</v>
      </c>
      <c r="K26" s="68">
        <v>0</v>
      </c>
      <c r="L26" s="67">
        <v>0</v>
      </c>
      <c r="M26" s="68">
        <v>0</v>
      </c>
      <c r="N26" s="67">
        <v>0</v>
      </c>
      <c r="O26" s="68">
        <v>0</v>
      </c>
      <c r="P26" s="67">
        <v>358072.2</v>
      </c>
      <c r="Q26" s="68">
        <v>3.2697416219967267E-2</v>
      </c>
    </row>
    <row r="27" spans="1:17" ht="13.5" customHeight="1" x14ac:dyDescent="0.2">
      <c r="A27" s="29">
        <v>25</v>
      </c>
      <c r="B27" s="54" t="s">
        <v>45</v>
      </c>
      <c r="C27" s="54" t="s">
        <v>33</v>
      </c>
      <c r="D27" s="64" t="s">
        <v>156</v>
      </c>
      <c r="E27" s="66">
        <v>9144373.8399999999</v>
      </c>
      <c r="F27" s="67">
        <v>4486607.72</v>
      </c>
      <c r="G27" s="68">
        <v>0.49064132749848294</v>
      </c>
      <c r="H27" s="67">
        <v>4622733.2300000004</v>
      </c>
      <c r="I27" s="68">
        <v>0.50552758569196909</v>
      </c>
      <c r="J27" s="67">
        <v>0</v>
      </c>
      <c r="K27" s="68">
        <v>0</v>
      </c>
      <c r="L27" s="67">
        <v>0</v>
      </c>
      <c r="M27" s="68">
        <v>0</v>
      </c>
      <c r="N27" s="67">
        <v>0</v>
      </c>
      <c r="O27" s="68">
        <v>0</v>
      </c>
      <c r="P27" s="67">
        <v>35032.89</v>
      </c>
      <c r="Q27" s="68">
        <v>3.8310868095480224E-3</v>
      </c>
    </row>
    <row r="28" spans="1:17" ht="13.5" customHeight="1" x14ac:dyDescent="0.2">
      <c r="A28" s="29">
        <v>26</v>
      </c>
      <c r="B28" s="54" t="s">
        <v>46</v>
      </c>
      <c r="C28" s="54" t="s">
        <v>26</v>
      </c>
      <c r="D28" s="64" t="s">
        <v>141</v>
      </c>
      <c r="E28" s="66">
        <v>8753573.4299999997</v>
      </c>
      <c r="F28" s="67">
        <v>4442642.2699999996</v>
      </c>
      <c r="G28" s="68">
        <v>0.50752327669684039</v>
      </c>
      <c r="H28" s="67">
        <v>4310931.16</v>
      </c>
      <c r="I28" s="68">
        <v>0.49247672330315967</v>
      </c>
      <c r="J28" s="67">
        <v>0</v>
      </c>
      <c r="K28" s="68">
        <v>0</v>
      </c>
      <c r="L28" s="67">
        <v>0</v>
      </c>
      <c r="M28" s="68">
        <v>0</v>
      </c>
      <c r="N28" s="67">
        <v>0</v>
      </c>
      <c r="O28" s="68">
        <v>0</v>
      </c>
      <c r="P28" s="67">
        <v>0</v>
      </c>
      <c r="Q28" s="68">
        <v>0</v>
      </c>
    </row>
    <row r="29" spans="1:17" ht="13.5" customHeight="1" x14ac:dyDescent="0.2">
      <c r="A29" s="29">
        <v>27</v>
      </c>
      <c r="B29" s="54" t="s">
        <v>47</v>
      </c>
      <c r="C29" s="54" t="s">
        <v>26</v>
      </c>
      <c r="D29" s="64" t="s">
        <v>120</v>
      </c>
      <c r="E29" s="66">
        <v>7505310.5999999996</v>
      </c>
      <c r="F29" s="67">
        <v>3806034.83</v>
      </c>
      <c r="G29" s="68">
        <v>0.50711223463556598</v>
      </c>
      <c r="H29" s="67">
        <v>3680101.4</v>
      </c>
      <c r="I29" s="68">
        <v>0.49033299168191657</v>
      </c>
      <c r="J29" s="67">
        <v>0</v>
      </c>
      <c r="K29" s="68">
        <v>0</v>
      </c>
      <c r="L29" s="67">
        <v>0</v>
      </c>
      <c r="M29" s="68">
        <v>0</v>
      </c>
      <c r="N29" s="67">
        <v>0</v>
      </c>
      <c r="O29" s="68">
        <v>0</v>
      </c>
      <c r="P29" s="67">
        <v>19174.37</v>
      </c>
      <c r="Q29" s="68">
        <v>2.5547736825175496E-3</v>
      </c>
    </row>
    <row r="30" spans="1:17" ht="13.5" customHeight="1" x14ac:dyDescent="0.2">
      <c r="A30" s="29">
        <v>28</v>
      </c>
      <c r="B30" s="54" t="s">
        <v>64</v>
      </c>
      <c r="C30" s="54" t="s">
        <v>26</v>
      </c>
      <c r="D30" s="64" t="s">
        <v>115</v>
      </c>
      <c r="E30" s="66">
        <v>7377074.21</v>
      </c>
      <c r="F30" s="67">
        <v>3749866.22</v>
      </c>
      <c r="G30" s="68">
        <v>0.50831347404867711</v>
      </c>
      <c r="H30" s="67">
        <v>3608484.36</v>
      </c>
      <c r="I30" s="68">
        <v>0.48914844249614781</v>
      </c>
      <c r="J30" s="67">
        <v>0</v>
      </c>
      <c r="K30" s="68">
        <v>0</v>
      </c>
      <c r="L30" s="67">
        <v>0</v>
      </c>
      <c r="M30" s="68">
        <v>0</v>
      </c>
      <c r="N30" s="67">
        <v>0</v>
      </c>
      <c r="O30" s="68">
        <v>0</v>
      </c>
      <c r="P30" s="67">
        <v>18723.63</v>
      </c>
      <c r="Q30" s="68">
        <v>2.5380834551751107E-3</v>
      </c>
    </row>
    <row r="31" spans="1:17" ht="13.5" customHeight="1" x14ac:dyDescent="0.2">
      <c r="A31" s="29">
        <v>29</v>
      </c>
      <c r="B31" s="54" t="s">
        <v>50</v>
      </c>
      <c r="C31" s="54" t="s">
        <v>26</v>
      </c>
      <c r="D31" s="64" t="s">
        <v>157</v>
      </c>
      <c r="E31" s="66">
        <v>4991817.54</v>
      </c>
      <c r="F31" s="67">
        <v>3293710.73</v>
      </c>
      <c r="G31" s="68">
        <v>0.65982193932513</v>
      </c>
      <c r="H31" s="67">
        <v>1140930.79</v>
      </c>
      <c r="I31" s="68">
        <v>0.22856019493052224</v>
      </c>
      <c r="J31" s="67">
        <v>0</v>
      </c>
      <c r="K31" s="68">
        <v>0</v>
      </c>
      <c r="L31" s="67">
        <v>546844.17000000004</v>
      </c>
      <c r="M31" s="68">
        <v>0.10954810860334452</v>
      </c>
      <c r="N31" s="67">
        <v>0</v>
      </c>
      <c r="O31" s="68">
        <v>0</v>
      </c>
      <c r="P31" s="67">
        <v>10331.85</v>
      </c>
      <c r="Q31" s="68">
        <v>2.0697571410031946E-3</v>
      </c>
    </row>
    <row r="32" spans="1:17" ht="13.5" customHeight="1" x14ac:dyDescent="0.2">
      <c r="A32" s="29">
        <v>30</v>
      </c>
      <c r="B32" s="54" t="s">
        <v>49</v>
      </c>
      <c r="C32" s="54" t="s">
        <v>26</v>
      </c>
      <c r="D32" s="64" t="s">
        <v>158</v>
      </c>
      <c r="E32" s="66">
        <v>4653286.33</v>
      </c>
      <c r="F32" s="67">
        <v>3892891.02</v>
      </c>
      <c r="G32" s="68">
        <v>0.83658961515054675</v>
      </c>
      <c r="H32" s="67">
        <v>740680.36</v>
      </c>
      <c r="I32" s="68">
        <v>0.15917360494771016</v>
      </c>
      <c r="J32" s="67">
        <v>0</v>
      </c>
      <c r="K32" s="68">
        <v>0</v>
      </c>
      <c r="L32" s="67">
        <v>0</v>
      </c>
      <c r="M32" s="68">
        <v>0</v>
      </c>
      <c r="N32" s="67">
        <v>0</v>
      </c>
      <c r="O32" s="68">
        <v>0</v>
      </c>
      <c r="P32" s="67">
        <v>19714.95</v>
      </c>
      <c r="Q32" s="68">
        <v>4.236779901743119E-3</v>
      </c>
    </row>
    <row r="33" spans="1:17" ht="13.5" customHeight="1" x14ac:dyDescent="0.2">
      <c r="A33" s="29">
        <v>31</v>
      </c>
      <c r="B33" s="54" t="s">
        <v>56</v>
      </c>
      <c r="C33" s="54" t="s">
        <v>26</v>
      </c>
      <c r="D33" s="64" t="s">
        <v>97</v>
      </c>
      <c r="E33" s="66">
        <v>4322333.7699999996</v>
      </c>
      <c r="F33" s="67">
        <v>2262469.4</v>
      </c>
      <c r="G33" s="68">
        <v>0.52343699501022112</v>
      </c>
      <c r="H33" s="67">
        <v>2041877.53</v>
      </c>
      <c r="I33" s="68">
        <v>0.4724016326948301</v>
      </c>
      <c r="J33" s="67">
        <v>0</v>
      </c>
      <c r="K33" s="68">
        <v>0</v>
      </c>
      <c r="L33" s="67">
        <v>0</v>
      </c>
      <c r="M33" s="68">
        <v>0</v>
      </c>
      <c r="N33" s="67">
        <v>0</v>
      </c>
      <c r="O33" s="68">
        <v>0</v>
      </c>
      <c r="P33" s="67">
        <v>17986.84</v>
      </c>
      <c r="Q33" s="68">
        <v>4.1613722949488934E-3</v>
      </c>
    </row>
    <row r="34" spans="1:17" ht="13.5" customHeight="1" x14ac:dyDescent="0.2">
      <c r="A34" s="29">
        <v>32</v>
      </c>
      <c r="B34" s="54" t="s">
        <v>43</v>
      </c>
      <c r="C34" s="54" t="s">
        <v>26</v>
      </c>
      <c r="D34" s="64" t="s">
        <v>135</v>
      </c>
      <c r="E34" s="66">
        <v>3727425.25</v>
      </c>
      <c r="F34" s="67">
        <v>2026185.2</v>
      </c>
      <c r="G34" s="68">
        <v>0.54358841937876556</v>
      </c>
      <c r="H34" s="67">
        <v>1692931.62</v>
      </c>
      <c r="I34" s="68">
        <v>0.45418258085792601</v>
      </c>
      <c r="J34" s="67">
        <v>0</v>
      </c>
      <c r="K34" s="68">
        <v>0</v>
      </c>
      <c r="L34" s="67">
        <v>0</v>
      </c>
      <c r="M34" s="68">
        <v>0</v>
      </c>
      <c r="N34" s="67">
        <v>0</v>
      </c>
      <c r="O34" s="68">
        <v>0</v>
      </c>
      <c r="P34" s="67">
        <v>8308.43</v>
      </c>
      <c r="Q34" s="68">
        <v>2.2289997633084661E-3</v>
      </c>
    </row>
    <row r="35" spans="1:17" ht="13.5" customHeight="1" x14ac:dyDescent="0.2">
      <c r="A35" s="29">
        <v>33</v>
      </c>
      <c r="B35" s="54" t="s">
        <v>59</v>
      </c>
      <c r="C35" s="54" t="s">
        <v>36</v>
      </c>
      <c r="D35" s="64" t="s">
        <v>145</v>
      </c>
      <c r="E35" s="66">
        <v>3515888.58</v>
      </c>
      <c r="F35" s="67">
        <v>2361379.5299999998</v>
      </c>
      <c r="G35" s="68">
        <v>0.67163093376525596</v>
      </c>
      <c r="H35" s="67">
        <v>1147658.5900000001</v>
      </c>
      <c r="I35" s="68">
        <v>0.32642063702712676</v>
      </c>
      <c r="J35" s="67">
        <v>0</v>
      </c>
      <c r="K35" s="68">
        <v>0</v>
      </c>
      <c r="L35" s="67">
        <v>0</v>
      </c>
      <c r="M35" s="68">
        <v>0</v>
      </c>
      <c r="N35" s="67">
        <v>0</v>
      </c>
      <c r="O35" s="68">
        <v>0</v>
      </c>
      <c r="P35" s="67">
        <v>6850.46</v>
      </c>
      <c r="Q35" s="68">
        <v>1.9484292076172676E-3</v>
      </c>
    </row>
    <row r="36" spans="1:17" ht="13.5" customHeight="1" x14ac:dyDescent="0.2">
      <c r="A36" s="29">
        <v>34</v>
      </c>
      <c r="B36" s="54" t="s">
        <v>52</v>
      </c>
      <c r="C36" s="54" t="s">
        <v>26</v>
      </c>
      <c r="D36" s="64" t="s">
        <v>105</v>
      </c>
      <c r="E36" s="66">
        <v>2852256.75</v>
      </c>
      <c r="F36" s="67">
        <v>1424788</v>
      </c>
      <c r="G36" s="68">
        <v>0.49953006509669928</v>
      </c>
      <c r="H36" s="67">
        <v>1422552.86</v>
      </c>
      <c r="I36" s="68">
        <v>0.49874642596603552</v>
      </c>
      <c r="J36" s="67">
        <v>0</v>
      </c>
      <c r="K36" s="68">
        <v>0</v>
      </c>
      <c r="L36" s="67">
        <v>0</v>
      </c>
      <c r="M36" s="68">
        <v>0</v>
      </c>
      <c r="N36" s="67">
        <v>0</v>
      </c>
      <c r="O36" s="68">
        <v>0</v>
      </c>
      <c r="P36" s="67">
        <v>4915.8900000000003</v>
      </c>
      <c r="Q36" s="68">
        <v>1.7235089372652024E-3</v>
      </c>
    </row>
    <row r="37" spans="1:17" ht="13.5" customHeight="1" x14ac:dyDescent="0.2">
      <c r="A37" s="29">
        <v>35</v>
      </c>
      <c r="B37" s="54" t="s">
        <v>60</v>
      </c>
      <c r="C37" s="54" t="s">
        <v>26</v>
      </c>
      <c r="D37" s="64" t="s">
        <v>137</v>
      </c>
      <c r="E37" s="66">
        <v>2245978.73</v>
      </c>
      <c r="F37" s="67">
        <v>1087646.96</v>
      </c>
      <c r="G37" s="68">
        <v>0.48426414082737107</v>
      </c>
      <c r="H37" s="67">
        <v>1153891.77</v>
      </c>
      <c r="I37" s="68">
        <v>0.5137589927220727</v>
      </c>
      <c r="J37" s="67">
        <v>0</v>
      </c>
      <c r="K37" s="68">
        <v>0</v>
      </c>
      <c r="L37" s="67">
        <v>0</v>
      </c>
      <c r="M37" s="68">
        <v>0</v>
      </c>
      <c r="N37" s="67">
        <v>0</v>
      </c>
      <c r="O37" s="68">
        <v>0</v>
      </c>
      <c r="P37" s="67">
        <v>4440</v>
      </c>
      <c r="Q37" s="68">
        <v>1.9768664505562792E-3</v>
      </c>
    </row>
    <row r="38" spans="1:17" ht="13.5" customHeight="1" x14ac:dyDescent="0.2">
      <c r="A38" s="29">
        <v>36</v>
      </c>
      <c r="B38" s="54" t="s">
        <v>48</v>
      </c>
      <c r="C38" s="54" t="s">
        <v>26</v>
      </c>
      <c r="D38" s="64" t="s">
        <v>90</v>
      </c>
      <c r="E38" s="66">
        <v>1276893.51</v>
      </c>
      <c r="F38" s="67">
        <v>680987.78</v>
      </c>
      <c r="G38" s="68">
        <v>0.53331603196886801</v>
      </c>
      <c r="H38" s="67">
        <v>591327.31999999995</v>
      </c>
      <c r="I38" s="68">
        <v>0.46309838320033436</v>
      </c>
      <c r="J38" s="67">
        <v>0</v>
      </c>
      <c r="K38" s="68">
        <v>0</v>
      </c>
      <c r="L38" s="67">
        <v>0</v>
      </c>
      <c r="M38" s="68">
        <v>0</v>
      </c>
      <c r="N38" s="67">
        <v>0</v>
      </c>
      <c r="O38" s="68">
        <v>0</v>
      </c>
      <c r="P38" s="67">
        <v>4578.41</v>
      </c>
      <c r="Q38" s="68">
        <v>3.5855848307976752E-3</v>
      </c>
    </row>
    <row r="39" spans="1:17" ht="13.5" customHeight="1" x14ac:dyDescent="0.2">
      <c r="A39" s="29">
        <v>37</v>
      </c>
      <c r="B39" s="54" t="s">
        <v>55</v>
      </c>
      <c r="C39" s="54" t="s">
        <v>26</v>
      </c>
      <c r="D39" s="64" t="s">
        <v>91</v>
      </c>
      <c r="E39" s="66">
        <v>1037942.53</v>
      </c>
      <c r="F39" s="67">
        <v>437647.62</v>
      </c>
      <c r="G39" s="68">
        <v>0.42164918321633854</v>
      </c>
      <c r="H39" s="67">
        <v>598909.94999999995</v>
      </c>
      <c r="I39" s="68">
        <v>0.57701648471808931</v>
      </c>
      <c r="J39" s="67">
        <v>0</v>
      </c>
      <c r="K39" s="68">
        <v>0</v>
      </c>
      <c r="L39" s="67">
        <v>0</v>
      </c>
      <c r="M39" s="68">
        <v>0</v>
      </c>
      <c r="N39" s="67">
        <v>0</v>
      </c>
      <c r="O39" s="68">
        <v>0</v>
      </c>
      <c r="P39" s="67">
        <v>1384.96</v>
      </c>
      <c r="Q39" s="68">
        <v>1.3343320655720698E-3</v>
      </c>
    </row>
    <row r="40" spans="1:17" ht="13.5" customHeight="1" x14ac:dyDescent="0.2">
      <c r="A40" s="29">
        <v>38</v>
      </c>
      <c r="B40" s="54" t="s">
        <v>57</v>
      </c>
      <c r="C40" s="54" t="s">
        <v>26</v>
      </c>
      <c r="D40" s="64" t="s">
        <v>133</v>
      </c>
      <c r="E40" s="66">
        <v>986292.81</v>
      </c>
      <c r="F40" s="67">
        <v>504792.83</v>
      </c>
      <c r="G40" s="68">
        <v>0.51180828338391715</v>
      </c>
      <c r="H40" s="67">
        <v>478719</v>
      </c>
      <c r="I40" s="68">
        <v>0.4853720874230037</v>
      </c>
      <c r="J40" s="67">
        <v>0</v>
      </c>
      <c r="K40" s="68">
        <v>0</v>
      </c>
      <c r="L40" s="67">
        <v>0</v>
      </c>
      <c r="M40" s="68">
        <v>0</v>
      </c>
      <c r="N40" s="67">
        <v>0</v>
      </c>
      <c r="O40" s="68">
        <v>0</v>
      </c>
      <c r="P40" s="67">
        <v>2780.98</v>
      </c>
      <c r="Q40" s="68">
        <v>2.8196291930790815E-3</v>
      </c>
    </row>
    <row r="41" spans="1:17" ht="13.5" customHeight="1" x14ac:dyDescent="0.2">
      <c r="A41" s="29">
        <v>39</v>
      </c>
      <c r="B41" s="54" t="s">
        <v>162</v>
      </c>
      <c r="C41" s="54" t="s">
        <v>26</v>
      </c>
      <c r="D41" s="64" t="s">
        <v>163</v>
      </c>
      <c r="E41" s="66">
        <v>968928.51</v>
      </c>
      <c r="F41" s="67">
        <v>534497.86</v>
      </c>
      <c r="G41" s="68">
        <v>0.55163807699290424</v>
      </c>
      <c r="H41" s="67">
        <v>431175.48</v>
      </c>
      <c r="I41" s="68">
        <v>0.44500236658326836</v>
      </c>
      <c r="J41" s="67">
        <v>0</v>
      </c>
      <c r="K41" s="68">
        <v>0</v>
      </c>
      <c r="L41" s="67">
        <v>0</v>
      </c>
      <c r="M41" s="68">
        <v>0</v>
      </c>
      <c r="N41" s="67">
        <v>0</v>
      </c>
      <c r="O41" s="68">
        <v>0</v>
      </c>
      <c r="P41" s="67">
        <v>3255.17</v>
      </c>
      <c r="Q41" s="68">
        <v>3.3595564238273886E-3</v>
      </c>
    </row>
    <row r="42" spans="1:17" ht="13.5" customHeight="1" x14ac:dyDescent="0.2">
      <c r="A42" s="29">
        <v>40</v>
      </c>
      <c r="B42" s="54" t="s">
        <v>58</v>
      </c>
      <c r="C42" s="54" t="s">
        <v>26</v>
      </c>
      <c r="D42" s="65" t="s">
        <v>159</v>
      </c>
      <c r="E42" s="66">
        <v>359569.13</v>
      </c>
      <c r="F42" s="67">
        <v>51070.559999999998</v>
      </c>
      <c r="G42" s="68">
        <v>0.14203266003396897</v>
      </c>
      <c r="H42" s="67">
        <v>308498.57</v>
      </c>
      <c r="I42" s="68">
        <v>0.85796733996603103</v>
      </c>
      <c r="J42" s="67">
        <v>0</v>
      </c>
      <c r="K42" s="68">
        <v>0</v>
      </c>
      <c r="L42" s="67">
        <v>0</v>
      </c>
      <c r="M42" s="68">
        <v>0</v>
      </c>
      <c r="N42" s="67">
        <v>0</v>
      </c>
      <c r="O42" s="68">
        <v>0</v>
      </c>
      <c r="P42" s="67">
        <v>0</v>
      </c>
      <c r="Q42" s="68">
        <v>0</v>
      </c>
    </row>
    <row r="43" spans="1:17" ht="13.5" customHeight="1" x14ac:dyDescent="0.2">
      <c r="A43" s="29">
        <v>41</v>
      </c>
      <c r="B43" s="54" t="s">
        <v>51</v>
      </c>
      <c r="C43" s="54" t="s">
        <v>26</v>
      </c>
      <c r="D43" s="64" t="s">
        <v>142</v>
      </c>
      <c r="E43" s="66">
        <v>283390.77</v>
      </c>
      <c r="F43" s="67">
        <v>117039.51</v>
      </c>
      <c r="G43" s="68">
        <v>0.41299690176924247</v>
      </c>
      <c r="H43" s="67">
        <v>161832.87</v>
      </c>
      <c r="I43" s="68">
        <v>0.57105907154280289</v>
      </c>
      <c r="J43" s="67">
        <v>0</v>
      </c>
      <c r="K43" s="68">
        <v>0</v>
      </c>
      <c r="L43" s="67">
        <v>0</v>
      </c>
      <c r="M43" s="68">
        <v>0</v>
      </c>
      <c r="N43" s="67">
        <v>0</v>
      </c>
      <c r="O43" s="68">
        <v>0</v>
      </c>
      <c r="P43" s="67">
        <v>4518.3900000000003</v>
      </c>
      <c r="Q43" s="68">
        <v>1.5944026687954586E-2</v>
      </c>
    </row>
    <row r="44" spans="1:17" ht="13.5" customHeight="1" x14ac:dyDescent="0.2">
      <c r="A44" s="29">
        <v>42</v>
      </c>
      <c r="B44" s="54" t="s">
        <v>54</v>
      </c>
      <c r="C44" s="54" t="s">
        <v>26</v>
      </c>
      <c r="D44" s="65" t="s">
        <v>139</v>
      </c>
      <c r="E44" s="66">
        <v>144209.72</v>
      </c>
      <c r="F44" s="67">
        <v>74436.53</v>
      </c>
      <c r="G44" s="68">
        <v>0.51616860500110529</v>
      </c>
      <c r="H44" s="67">
        <v>69520.86</v>
      </c>
      <c r="I44" s="68">
        <v>0.48208165163901573</v>
      </c>
      <c r="J44" s="67">
        <v>0</v>
      </c>
      <c r="K44" s="68">
        <v>0</v>
      </c>
      <c r="L44" s="67">
        <v>0</v>
      </c>
      <c r="M44" s="68">
        <v>0</v>
      </c>
      <c r="N44" s="67">
        <v>0</v>
      </c>
      <c r="O44" s="68">
        <v>0</v>
      </c>
      <c r="P44" s="67">
        <v>252.33</v>
      </c>
      <c r="Q44" s="68">
        <v>1.749743359878932E-3</v>
      </c>
    </row>
    <row r="45" spans="1:17" ht="13.5" customHeight="1" thickBot="1" x14ac:dyDescent="0.25">
      <c r="A45" s="29">
        <v>43</v>
      </c>
      <c r="B45" s="54" t="s">
        <v>53</v>
      </c>
      <c r="C45" s="54" t="s">
        <v>36</v>
      </c>
      <c r="D45" s="64" t="s">
        <v>146</v>
      </c>
      <c r="E45" s="66">
        <v>45482.38</v>
      </c>
      <c r="F45" s="67">
        <v>23576</v>
      </c>
      <c r="G45" s="68">
        <v>0.51835458038915294</v>
      </c>
      <c r="H45" s="67">
        <v>21760.07</v>
      </c>
      <c r="I45" s="68">
        <v>0.4784285694811925</v>
      </c>
      <c r="J45" s="67">
        <v>0</v>
      </c>
      <c r="K45" s="68">
        <v>0</v>
      </c>
      <c r="L45" s="67">
        <v>0</v>
      </c>
      <c r="M45" s="68">
        <v>0</v>
      </c>
      <c r="N45" s="67">
        <v>0</v>
      </c>
      <c r="O45" s="68">
        <v>0</v>
      </c>
      <c r="P45" s="67">
        <v>146.31</v>
      </c>
      <c r="Q45" s="68">
        <v>3.216850129654605E-3</v>
      </c>
    </row>
    <row r="46" spans="1:17" ht="15.75" thickBot="1" x14ac:dyDescent="0.25">
      <c r="A46" s="107"/>
      <c r="B46" s="114" t="s">
        <v>4</v>
      </c>
      <c r="C46" s="114"/>
      <c r="D46" s="114"/>
      <c r="E46" s="108">
        <f>SUM(E3:E45)</f>
        <v>4292379944.3299999</v>
      </c>
      <c r="F46" s="109">
        <f>SUM(F3:F45)</f>
        <v>2829158908.9900012</v>
      </c>
      <c r="G46" s="110">
        <f>F46/$E$46</f>
        <v>0.65911194854201249</v>
      </c>
      <c r="H46" s="111">
        <f>SUM(H3:H45)</f>
        <v>1341186295.7599995</v>
      </c>
      <c r="I46" s="110">
        <f>H46/$E$46</f>
        <v>0.3124574975082608</v>
      </c>
      <c r="J46" s="111">
        <f>SUM(J3:J45)</f>
        <v>22101002.09</v>
      </c>
      <c r="K46" s="110">
        <f>J46/$E$46</f>
        <v>5.1488923107084732E-3</v>
      </c>
      <c r="L46" s="111">
        <f>SUM(L3:L45)</f>
        <v>54004507.409999996</v>
      </c>
      <c r="M46" s="110">
        <f>L46/$E$46</f>
        <v>1.2581483491771741E-2</v>
      </c>
      <c r="N46" s="111">
        <f>SUM(N3:N45)</f>
        <v>10342915.380000001</v>
      </c>
      <c r="O46" s="110">
        <f>N46/$E$46</f>
        <v>2.4095992233079061E-3</v>
      </c>
      <c r="P46" s="111">
        <f>SUM(P3:P45)</f>
        <v>35586313.110000014</v>
      </c>
      <c r="Q46" s="110">
        <f>P46/$E$46</f>
        <v>8.2905785535149559E-3</v>
      </c>
    </row>
  </sheetData>
  <mergeCells count="1">
    <mergeCell ref="B46:D46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5E8C-030E-4942-968C-9594130E4103}">
  <sheetPr>
    <tabColor theme="8" tint="0.59999389629810485"/>
    <pageSetUpPr fitToPage="1"/>
  </sheetPr>
  <dimension ref="A1:J79"/>
  <sheetViews>
    <sheetView zoomScaleNormal="100" workbookViewId="0">
      <selection activeCell="B4" sqref="B4"/>
    </sheetView>
  </sheetViews>
  <sheetFormatPr defaultRowHeight="14.25" x14ac:dyDescent="0.2"/>
  <cols>
    <col min="1" max="1" width="6" style="9" customWidth="1"/>
    <col min="2" max="2" width="11.85546875" style="9" customWidth="1"/>
    <col min="3" max="3" width="14.42578125" style="9" bestFit="1" customWidth="1"/>
    <col min="4" max="4" width="54.28515625" style="9" bestFit="1" customWidth="1"/>
    <col min="5" max="5" width="14.140625" style="10" customWidth="1"/>
    <col min="6" max="6" width="9.85546875" style="10" bestFit="1" customWidth="1"/>
    <col min="7" max="7" width="10.5703125" style="11" customWidth="1"/>
    <col min="8" max="8" width="10.42578125" style="11" bestFit="1" customWidth="1"/>
    <col min="9" max="9" width="11" style="11" customWidth="1"/>
    <col min="10" max="10" width="12.7109375" style="11" customWidth="1"/>
    <col min="11" max="16384" width="9.140625" style="9"/>
  </cols>
  <sheetData>
    <row r="1" spans="1:10" s="3" customFormat="1" ht="18.75" thickBot="1" x14ac:dyDescent="0.25">
      <c r="A1" s="39" t="s">
        <v>72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4" customFormat="1" ht="15.75" customHeight="1" thickBot="1" x14ac:dyDescent="0.25">
      <c r="A2" s="115" t="s">
        <v>3</v>
      </c>
      <c r="B2" s="122" t="s">
        <v>74</v>
      </c>
      <c r="C2" s="115" t="s">
        <v>77</v>
      </c>
      <c r="D2" s="115" t="s">
        <v>0</v>
      </c>
      <c r="E2" s="120" t="s">
        <v>18</v>
      </c>
      <c r="F2" s="117" t="s">
        <v>20</v>
      </c>
      <c r="G2" s="118"/>
      <c r="H2" s="118"/>
      <c r="I2" s="118"/>
      <c r="J2" s="119"/>
    </row>
    <row r="3" spans="1:10" s="5" customFormat="1" ht="30.75" thickBot="1" x14ac:dyDescent="0.25">
      <c r="A3" s="116"/>
      <c r="B3" s="123"/>
      <c r="C3" s="116"/>
      <c r="D3" s="116"/>
      <c r="E3" s="121"/>
      <c r="F3" s="32" t="s">
        <v>6</v>
      </c>
      <c r="G3" s="33" t="s">
        <v>21</v>
      </c>
      <c r="H3" s="40" t="s">
        <v>7</v>
      </c>
      <c r="I3" s="40" t="s">
        <v>71</v>
      </c>
      <c r="J3" s="69" t="s">
        <v>85</v>
      </c>
    </row>
    <row r="4" spans="1:10" s="4" customFormat="1" collapsed="1" x14ac:dyDescent="0.2">
      <c r="A4" s="44">
        <v>1</v>
      </c>
      <c r="B4" s="42" t="s">
        <v>69</v>
      </c>
      <c r="C4" s="43" t="s">
        <v>26</v>
      </c>
      <c r="D4" s="42" t="s">
        <v>131</v>
      </c>
      <c r="E4" s="51">
        <v>38188</v>
      </c>
      <c r="F4" s="47">
        <v>1.1547479828639018E-2</v>
      </c>
      <c r="G4" s="48">
        <v>3.406182792469159E-2</v>
      </c>
      <c r="H4" s="48">
        <v>6.7445552413553767E-2</v>
      </c>
      <c r="I4" s="48">
        <v>0.14126968340792323</v>
      </c>
      <c r="J4" s="55">
        <v>7.9278691813804203E-2</v>
      </c>
    </row>
    <row r="5" spans="1:10" s="4" customFormat="1" x14ac:dyDescent="0.2">
      <c r="A5" s="45">
        <v>2</v>
      </c>
      <c r="B5" s="43" t="s">
        <v>40</v>
      </c>
      <c r="C5" s="43" t="s">
        <v>26</v>
      </c>
      <c r="D5" s="43" t="s">
        <v>132</v>
      </c>
      <c r="E5" s="52">
        <v>38195</v>
      </c>
      <c r="F5" s="49">
        <v>1.0750660128253431E-2</v>
      </c>
      <c r="G5" s="50">
        <v>3.9102895553257522E-2</v>
      </c>
      <c r="H5" s="50">
        <v>7.4953196041722236E-2</v>
      </c>
      <c r="I5" s="50">
        <v>0.16121343445287106</v>
      </c>
      <c r="J5" s="56">
        <v>9.004000271204804E-2</v>
      </c>
    </row>
    <row r="6" spans="1:10" s="4" customFormat="1" x14ac:dyDescent="0.2">
      <c r="A6" s="45">
        <v>3</v>
      </c>
      <c r="B6" s="43" t="s">
        <v>58</v>
      </c>
      <c r="C6" s="43" t="s">
        <v>26</v>
      </c>
      <c r="D6" s="43" t="s">
        <v>159</v>
      </c>
      <c r="E6" s="52">
        <v>38275</v>
      </c>
      <c r="F6" s="49">
        <v>-6.2482448750351693E-3</v>
      </c>
      <c r="G6" s="50">
        <v>-1.5167327628191729E-2</v>
      </c>
      <c r="H6" s="50">
        <v>-1.3863731364079701E-2</v>
      </c>
      <c r="I6" s="50">
        <v>-2.2849647935938244E-2</v>
      </c>
      <c r="J6" s="56">
        <v>-1.8989534964308108E-2</v>
      </c>
    </row>
    <row r="7" spans="1:10" s="4" customFormat="1" x14ac:dyDescent="0.2">
      <c r="A7" s="45">
        <v>4</v>
      </c>
      <c r="B7" s="43" t="s">
        <v>30</v>
      </c>
      <c r="C7" s="43" t="s">
        <v>26</v>
      </c>
      <c r="D7" s="43" t="s">
        <v>152</v>
      </c>
      <c r="E7" s="52">
        <v>38281</v>
      </c>
      <c r="F7" s="49">
        <v>4.3111266131845571E-3</v>
      </c>
      <c r="G7" s="50">
        <v>4.9560932024739213E-3</v>
      </c>
      <c r="H7" s="50">
        <v>-4.3706777316735446E-3</v>
      </c>
      <c r="I7" s="50">
        <v>0.14474730447504869</v>
      </c>
      <c r="J7" s="56">
        <v>4.9375337113867879E-2</v>
      </c>
    </row>
    <row r="8" spans="1:10" s="4" customFormat="1" x14ac:dyDescent="0.2">
      <c r="A8" s="45">
        <v>5</v>
      </c>
      <c r="B8" s="43" t="s">
        <v>57</v>
      </c>
      <c r="C8" s="43" t="s">
        <v>26</v>
      </c>
      <c r="D8" s="43" t="s">
        <v>133</v>
      </c>
      <c r="E8" s="52">
        <v>38286</v>
      </c>
      <c r="F8" s="49">
        <v>5.8183657981281112E-3</v>
      </c>
      <c r="G8" s="50">
        <v>1.6619790334952755E-2</v>
      </c>
      <c r="H8" s="50">
        <v>3.3801352054082301E-2</v>
      </c>
      <c r="I8" s="50">
        <v>6.8371739680932464E-3</v>
      </c>
      <c r="J8" s="56">
        <v>-1.2419274714356665E-2</v>
      </c>
    </row>
    <row r="9" spans="1:10" s="4" customFormat="1" x14ac:dyDescent="0.2">
      <c r="A9" s="45">
        <v>6</v>
      </c>
      <c r="B9" s="43" t="s">
        <v>34</v>
      </c>
      <c r="C9" s="43" t="s">
        <v>26</v>
      </c>
      <c r="D9" s="43" t="s">
        <v>151</v>
      </c>
      <c r="E9" s="52">
        <v>38289</v>
      </c>
      <c r="F9" s="49">
        <v>-3.3824619184849691E-2</v>
      </c>
      <c r="G9" s="50">
        <v>-7.3932462610815097E-3</v>
      </c>
      <c r="H9" s="50">
        <v>-2.5431048802365464E-2</v>
      </c>
      <c r="I9" s="50">
        <v>0.2712833958094083</v>
      </c>
      <c r="J9" s="56">
        <v>7.9284781368996082E-2</v>
      </c>
    </row>
    <row r="10" spans="1:10" s="4" customFormat="1" x14ac:dyDescent="0.2">
      <c r="A10" s="45">
        <v>7</v>
      </c>
      <c r="B10" s="43" t="s">
        <v>65</v>
      </c>
      <c r="C10" s="43" t="s">
        <v>26</v>
      </c>
      <c r="D10" s="43" t="s">
        <v>127</v>
      </c>
      <c r="E10" s="52">
        <v>38300</v>
      </c>
      <c r="F10" s="49">
        <v>1.4505366985784196E-3</v>
      </c>
      <c r="G10" s="50">
        <v>1.0834553440702832E-2</v>
      </c>
      <c r="H10" s="50">
        <v>2.8184221303845902E-2</v>
      </c>
      <c r="I10" s="50">
        <v>4.7489000151722083E-2</v>
      </c>
      <c r="J10" s="56">
        <v>3.6208772653934185E-2</v>
      </c>
    </row>
    <row r="11" spans="1:10" s="4" customFormat="1" x14ac:dyDescent="0.2">
      <c r="A11" s="45">
        <v>8</v>
      </c>
      <c r="B11" s="43" t="s">
        <v>37</v>
      </c>
      <c r="C11" s="43" t="s">
        <v>26</v>
      </c>
      <c r="D11" s="43" t="s">
        <v>93</v>
      </c>
      <c r="E11" s="52">
        <v>38317</v>
      </c>
      <c r="F11" s="49">
        <v>1.1185278729929582E-2</v>
      </c>
      <c r="G11" s="50">
        <v>3.3751383253412204E-2</v>
      </c>
      <c r="H11" s="50">
        <v>7.6169839267101969E-2</v>
      </c>
      <c r="I11" s="50">
        <v>0.14954147256160089</v>
      </c>
      <c r="J11" s="56">
        <v>9.1589461091172275E-2</v>
      </c>
    </row>
    <row r="12" spans="1:10" s="4" customFormat="1" x14ac:dyDescent="0.2">
      <c r="A12" s="45">
        <v>9</v>
      </c>
      <c r="B12" s="43" t="s">
        <v>61</v>
      </c>
      <c r="C12" s="43" t="s">
        <v>26</v>
      </c>
      <c r="D12" s="43" t="s">
        <v>144</v>
      </c>
      <c r="E12" s="52">
        <v>38343</v>
      </c>
      <c r="F12" s="49">
        <v>2.865916069600738E-3</v>
      </c>
      <c r="G12" s="50">
        <v>-4.0728411983552038E-2</v>
      </c>
      <c r="H12" s="50">
        <v>-0.11008174386920977</v>
      </c>
      <c r="I12" s="50">
        <v>0.11853571292667153</v>
      </c>
      <c r="J12" s="56">
        <v>-6.3552160097356536E-3</v>
      </c>
    </row>
    <row r="13" spans="1:10" s="4" customFormat="1" x14ac:dyDescent="0.2">
      <c r="A13" s="45">
        <v>10</v>
      </c>
      <c r="B13" s="43" t="s">
        <v>56</v>
      </c>
      <c r="C13" s="43" t="s">
        <v>26</v>
      </c>
      <c r="D13" s="43" t="s">
        <v>97</v>
      </c>
      <c r="E13" s="52">
        <v>38399</v>
      </c>
      <c r="F13" s="49">
        <v>8.0139156364540387E-3</v>
      </c>
      <c r="G13" s="50">
        <v>2.3399558498896411E-2</v>
      </c>
      <c r="H13" s="50">
        <v>3.5448773172521708E-2</v>
      </c>
      <c r="I13" s="50">
        <v>8.7387749631416822E-2</v>
      </c>
      <c r="J13" s="56">
        <v>4.572551799697111E-2</v>
      </c>
    </row>
    <row r="14" spans="1:10" s="4" customFormat="1" x14ac:dyDescent="0.2">
      <c r="A14" s="45">
        <v>11</v>
      </c>
      <c r="B14" s="43" t="s">
        <v>66</v>
      </c>
      <c r="C14" s="43" t="s">
        <v>26</v>
      </c>
      <c r="D14" s="43" t="s">
        <v>134</v>
      </c>
      <c r="E14" s="52">
        <v>38447</v>
      </c>
      <c r="F14" s="49">
        <v>5.6407289557420803E-3</v>
      </c>
      <c r="G14" s="50">
        <v>1.3753888024883532E-2</v>
      </c>
      <c r="H14" s="50">
        <v>1.2032409878220296E-2</v>
      </c>
      <c r="I14" s="50">
        <v>0.14289627965590945</v>
      </c>
      <c r="J14" s="56">
        <v>7.2331893892658927E-2</v>
      </c>
    </row>
    <row r="15" spans="1:10" s="4" customFormat="1" x14ac:dyDescent="0.2">
      <c r="A15" s="45">
        <v>12</v>
      </c>
      <c r="B15" s="43" t="s">
        <v>28</v>
      </c>
      <c r="C15" s="43" t="s">
        <v>26</v>
      </c>
      <c r="D15" s="43" t="s">
        <v>95</v>
      </c>
      <c r="E15" s="52">
        <v>38449</v>
      </c>
      <c r="F15" s="49">
        <v>1.0150223304912664E-2</v>
      </c>
      <c r="G15" s="50">
        <v>3.3085304278501093E-2</v>
      </c>
      <c r="H15" s="50">
        <v>7.1490094745908728E-2</v>
      </c>
      <c r="I15" s="50">
        <v>0.12891808991415155</v>
      </c>
      <c r="J15" s="56">
        <v>8.2642901900717103E-2</v>
      </c>
    </row>
    <row r="16" spans="1:10" s="4" customFormat="1" x14ac:dyDescent="0.2">
      <c r="A16" s="45">
        <v>13</v>
      </c>
      <c r="B16" s="43" t="s">
        <v>43</v>
      </c>
      <c r="C16" s="43" t="s">
        <v>26</v>
      </c>
      <c r="D16" s="43" t="s">
        <v>135</v>
      </c>
      <c r="E16" s="52">
        <v>38490</v>
      </c>
      <c r="F16" s="49">
        <v>4.3083330341435744E-3</v>
      </c>
      <c r="G16" s="50">
        <v>2.0056157240272654E-2</v>
      </c>
      <c r="H16" s="50">
        <v>3.9077300248876234E-2</v>
      </c>
      <c r="I16" s="50">
        <v>6.5922341195747469E-2</v>
      </c>
      <c r="J16" s="56">
        <v>3.2061688311688208E-2</v>
      </c>
    </row>
    <row r="17" spans="1:10" s="4" customFormat="1" x14ac:dyDescent="0.2">
      <c r="A17" s="45">
        <v>14</v>
      </c>
      <c r="B17" s="43" t="s">
        <v>53</v>
      </c>
      <c r="C17" s="43" t="s">
        <v>36</v>
      </c>
      <c r="D17" s="43" t="s">
        <v>146</v>
      </c>
      <c r="E17" s="52">
        <v>38568</v>
      </c>
      <c r="F17" s="49">
        <v>8.1319177772758433E-3</v>
      </c>
      <c r="G17" s="50">
        <v>2.3154516276937098E-2</v>
      </c>
      <c r="H17" s="50">
        <v>4.9130230371415173E-2</v>
      </c>
      <c r="I17" s="50">
        <v>7.6199662406558843E-2</v>
      </c>
      <c r="J17" s="56">
        <v>5.7081951681667409E-2</v>
      </c>
    </row>
    <row r="18" spans="1:10" s="4" customFormat="1" x14ac:dyDescent="0.2">
      <c r="A18" s="45">
        <v>15</v>
      </c>
      <c r="B18" s="43" t="s">
        <v>62</v>
      </c>
      <c r="C18" s="43" t="s">
        <v>26</v>
      </c>
      <c r="D18" s="43" t="s">
        <v>153</v>
      </c>
      <c r="E18" s="52">
        <v>38707</v>
      </c>
      <c r="F18" s="49">
        <v>7.5619185182038695E-3</v>
      </c>
      <c r="G18" s="50">
        <v>2.38511515465476E-2</v>
      </c>
      <c r="H18" s="50">
        <v>4.7778931324689244E-2</v>
      </c>
      <c r="I18" s="50">
        <v>0.11583156904257819</v>
      </c>
      <c r="J18" s="56">
        <v>5.554319284347331E-2</v>
      </c>
    </row>
    <row r="19" spans="1:10" s="4" customFormat="1" x14ac:dyDescent="0.2">
      <c r="A19" s="45">
        <v>16</v>
      </c>
      <c r="B19" s="43" t="s">
        <v>32</v>
      </c>
      <c r="C19" s="43" t="s">
        <v>33</v>
      </c>
      <c r="D19" s="43" t="s">
        <v>149</v>
      </c>
      <c r="E19" s="52">
        <v>38762</v>
      </c>
      <c r="F19" s="49">
        <v>9.0785418806740292E-3</v>
      </c>
      <c r="G19" s="50">
        <v>3.6295726057080868E-2</v>
      </c>
      <c r="H19" s="50">
        <v>7.5739189629147274E-2</v>
      </c>
      <c r="I19" s="50">
        <v>0.15532056919441817</v>
      </c>
      <c r="J19" s="56">
        <v>9.2543235606501018E-2</v>
      </c>
    </row>
    <row r="20" spans="1:10" s="4" customFormat="1" x14ac:dyDescent="0.2">
      <c r="A20" s="45">
        <v>17</v>
      </c>
      <c r="B20" s="43" t="s">
        <v>39</v>
      </c>
      <c r="C20" s="43" t="s">
        <v>26</v>
      </c>
      <c r="D20" s="43" t="s">
        <v>136</v>
      </c>
      <c r="E20" s="52">
        <v>38820</v>
      </c>
      <c r="F20" s="49">
        <v>2.7366971146876029E-3</v>
      </c>
      <c r="G20" s="50">
        <v>2.2888202776904842E-2</v>
      </c>
      <c r="H20" s="50">
        <v>4.4536323818154422E-2</v>
      </c>
      <c r="I20" s="50">
        <v>0.10371449090328744</v>
      </c>
      <c r="J20" s="56">
        <v>6.1205309191345814E-2</v>
      </c>
    </row>
    <row r="21" spans="1:10" s="4" customFormat="1" x14ac:dyDescent="0.2">
      <c r="A21" s="45">
        <v>18</v>
      </c>
      <c r="B21" s="43" t="s">
        <v>162</v>
      </c>
      <c r="C21" s="43" t="s">
        <v>26</v>
      </c>
      <c r="D21" s="43" t="s">
        <v>163</v>
      </c>
      <c r="E21" s="52">
        <v>38833</v>
      </c>
      <c r="F21" s="49">
        <v>3.3890025341190011E-3</v>
      </c>
      <c r="G21" s="50">
        <v>2.3545533823346343E-2</v>
      </c>
      <c r="H21" s="50">
        <v>5.8865225376163899E-2</v>
      </c>
      <c r="I21" s="50" t="s">
        <v>70</v>
      </c>
      <c r="J21" s="56">
        <v>7.9171181821166892E-2</v>
      </c>
    </row>
    <row r="22" spans="1:10" s="4" customFormat="1" x14ac:dyDescent="0.2">
      <c r="A22" s="45">
        <v>19</v>
      </c>
      <c r="B22" s="43" t="s">
        <v>27</v>
      </c>
      <c r="C22" s="43" t="s">
        <v>26</v>
      </c>
      <c r="D22" s="43" t="s">
        <v>150</v>
      </c>
      <c r="E22" s="52">
        <v>38869</v>
      </c>
      <c r="F22" s="49">
        <v>9.4107485411834002E-3</v>
      </c>
      <c r="G22" s="50">
        <v>3.8779560112452316E-2</v>
      </c>
      <c r="H22" s="50">
        <v>7.6371113705246518E-2</v>
      </c>
      <c r="I22" s="50">
        <v>0.16028630801200627</v>
      </c>
      <c r="J22" s="56">
        <v>9.3849653355971174E-2</v>
      </c>
    </row>
    <row r="23" spans="1:10" s="4" customFormat="1" x14ac:dyDescent="0.2">
      <c r="A23" s="45">
        <v>20</v>
      </c>
      <c r="B23" s="43" t="s">
        <v>60</v>
      </c>
      <c r="C23" s="43" t="s">
        <v>26</v>
      </c>
      <c r="D23" s="43" t="s">
        <v>137</v>
      </c>
      <c r="E23" s="52">
        <v>38882</v>
      </c>
      <c r="F23" s="49">
        <v>-5.6393842402073791E-3</v>
      </c>
      <c r="G23" s="50">
        <v>9.2821782178218459E-3</v>
      </c>
      <c r="H23" s="50">
        <v>1.3830613830613903E-2</v>
      </c>
      <c r="I23" s="50">
        <v>1.6991426344505012E-2</v>
      </c>
      <c r="J23" s="56">
        <v>2.1929824561403466E-2</v>
      </c>
    </row>
    <row r="24" spans="1:10" s="4" customFormat="1" x14ac:dyDescent="0.2">
      <c r="A24" s="45">
        <v>21</v>
      </c>
      <c r="B24" s="43" t="s">
        <v>55</v>
      </c>
      <c r="C24" s="43" t="s">
        <v>26</v>
      </c>
      <c r="D24" s="43" t="s">
        <v>91</v>
      </c>
      <c r="E24" s="52">
        <v>38917</v>
      </c>
      <c r="F24" s="49">
        <v>-5.5551697798761346E-4</v>
      </c>
      <c r="G24" s="50">
        <v>9.5391737392158671E-3</v>
      </c>
      <c r="H24" s="50">
        <v>3.1238804900766803E-2</v>
      </c>
      <c r="I24" s="50">
        <v>4.3349039507067921E-2</v>
      </c>
      <c r="J24" s="56">
        <v>4.3575986078886242E-2</v>
      </c>
    </row>
    <row r="25" spans="1:10" s="4" customFormat="1" x14ac:dyDescent="0.2">
      <c r="A25" s="45">
        <v>22</v>
      </c>
      <c r="B25" s="43" t="s">
        <v>68</v>
      </c>
      <c r="C25" s="43" t="s">
        <v>26</v>
      </c>
      <c r="D25" s="43" t="s">
        <v>154</v>
      </c>
      <c r="E25" s="52">
        <v>38986</v>
      </c>
      <c r="F25" s="49">
        <v>-1.7182130584192379E-3</v>
      </c>
      <c r="G25" s="50">
        <v>-1.358234295415961E-2</v>
      </c>
      <c r="H25" s="50">
        <v>-9.7394691989286519E-3</v>
      </c>
      <c r="I25" s="50">
        <v>9.1811414392060087E-3</v>
      </c>
      <c r="J25" s="56">
        <v>-1.142440447253279E-2</v>
      </c>
    </row>
    <row r="26" spans="1:10" s="4" customFormat="1" x14ac:dyDescent="0.2">
      <c r="A26" s="45">
        <v>23</v>
      </c>
      <c r="B26" s="43" t="s">
        <v>47</v>
      </c>
      <c r="C26" s="43" t="s">
        <v>26</v>
      </c>
      <c r="D26" s="43" t="s">
        <v>120</v>
      </c>
      <c r="E26" s="52">
        <v>39007</v>
      </c>
      <c r="F26" s="49">
        <v>7.770762506071005E-3</v>
      </c>
      <c r="G26" s="50">
        <v>2.0575457004672559E-2</v>
      </c>
      <c r="H26" s="50">
        <v>4.8443125118423636E-2</v>
      </c>
      <c r="I26" s="50">
        <v>8.5345654258565107E-2</v>
      </c>
      <c r="J26" s="56">
        <v>4.8376910445875998E-2</v>
      </c>
    </row>
    <row r="27" spans="1:10" s="4" customFormat="1" x14ac:dyDescent="0.2">
      <c r="A27" s="45">
        <v>24</v>
      </c>
      <c r="B27" s="43" t="s">
        <v>41</v>
      </c>
      <c r="C27" s="43" t="s">
        <v>26</v>
      </c>
      <c r="D27" s="43" t="s">
        <v>94</v>
      </c>
      <c r="E27" s="52">
        <v>39056</v>
      </c>
      <c r="F27" s="49">
        <v>4.4835752897149916E-3</v>
      </c>
      <c r="G27" s="50">
        <v>2.0610224287734846E-2</v>
      </c>
      <c r="H27" s="50">
        <v>4.5499877688500723E-2</v>
      </c>
      <c r="I27" s="50">
        <v>8.7427095157944112E-2</v>
      </c>
      <c r="J27" s="56">
        <v>5.193305312582841E-2</v>
      </c>
    </row>
    <row r="28" spans="1:10" s="4" customFormat="1" x14ac:dyDescent="0.2">
      <c r="A28" s="45">
        <v>25</v>
      </c>
      <c r="B28" s="43" t="s">
        <v>35</v>
      </c>
      <c r="C28" s="43" t="s">
        <v>36</v>
      </c>
      <c r="D28" s="43" t="s">
        <v>147</v>
      </c>
      <c r="E28" s="52">
        <v>39192</v>
      </c>
      <c r="F28" s="49">
        <v>8.0130146587977791E-3</v>
      </c>
      <c r="G28" s="50">
        <v>3.3868219255893006E-2</v>
      </c>
      <c r="H28" s="50">
        <v>6.5705450752931993E-2</v>
      </c>
      <c r="I28" s="50">
        <v>0.1376447838740551</v>
      </c>
      <c r="J28" s="56">
        <v>8.2159711642079358E-2</v>
      </c>
    </row>
    <row r="29" spans="1:10" s="4" customFormat="1" x14ac:dyDescent="0.2">
      <c r="A29" s="45">
        <v>26</v>
      </c>
      <c r="B29" s="43" t="s">
        <v>63</v>
      </c>
      <c r="C29" s="43" t="s">
        <v>26</v>
      </c>
      <c r="D29" s="43" t="s">
        <v>98</v>
      </c>
      <c r="E29" s="52">
        <v>39219</v>
      </c>
      <c r="F29" s="49">
        <v>-6.3342683919997977E-4</v>
      </c>
      <c r="G29" s="50">
        <v>1.2932220489773494E-2</v>
      </c>
      <c r="H29" s="50">
        <v>3.1908432609203619E-2</v>
      </c>
      <c r="I29" s="50">
        <v>4.6427894637104616E-2</v>
      </c>
      <c r="J29" s="56">
        <v>4.021851747197891E-2</v>
      </c>
    </row>
    <row r="30" spans="1:10" s="4" customFormat="1" x14ac:dyDescent="0.2">
      <c r="A30" s="45">
        <v>27</v>
      </c>
      <c r="B30" s="43" t="s">
        <v>44</v>
      </c>
      <c r="C30" s="43" t="s">
        <v>26</v>
      </c>
      <c r="D30" s="43" t="s">
        <v>99</v>
      </c>
      <c r="E30" s="52">
        <v>39254</v>
      </c>
      <c r="F30" s="49">
        <v>9.370643441268145E-3</v>
      </c>
      <c r="G30" s="50">
        <v>2.9010563947781121E-2</v>
      </c>
      <c r="H30" s="50">
        <v>5.8269543728527662E-2</v>
      </c>
      <c r="I30" s="50">
        <v>0.11188335127604332</v>
      </c>
      <c r="J30" s="56">
        <v>6.8428338886100004E-2</v>
      </c>
    </row>
    <row r="31" spans="1:10" s="4" customFormat="1" x14ac:dyDescent="0.2">
      <c r="A31" s="45">
        <v>28</v>
      </c>
      <c r="B31" s="43" t="s">
        <v>31</v>
      </c>
      <c r="C31" s="43" t="s">
        <v>26</v>
      </c>
      <c r="D31" s="43" t="s">
        <v>148</v>
      </c>
      <c r="E31" s="52">
        <v>39283</v>
      </c>
      <c r="F31" s="49">
        <v>1.8047708725674738E-3</v>
      </c>
      <c r="G31" s="50">
        <v>2.3160762942779245E-2</v>
      </c>
      <c r="H31" s="50">
        <v>5.5822031094938662E-2</v>
      </c>
      <c r="I31" s="50">
        <v>0.10911302232647024</v>
      </c>
      <c r="J31" s="56">
        <v>7.0159262363788777E-2</v>
      </c>
    </row>
    <row r="32" spans="1:10" s="4" customFormat="1" x14ac:dyDescent="0.2">
      <c r="A32" s="45">
        <v>29</v>
      </c>
      <c r="B32" s="43" t="s">
        <v>64</v>
      </c>
      <c r="C32" s="43" t="s">
        <v>26</v>
      </c>
      <c r="D32" s="43" t="s">
        <v>115</v>
      </c>
      <c r="E32" s="52">
        <v>39287</v>
      </c>
      <c r="F32" s="49">
        <v>7.7857013901427852E-3</v>
      </c>
      <c r="G32" s="50">
        <v>2.0684768696288103E-2</v>
      </c>
      <c r="H32" s="50">
        <v>4.8729510121647612E-2</v>
      </c>
      <c r="I32" s="50">
        <v>8.6624327809815771E-2</v>
      </c>
      <c r="J32" s="56">
        <v>4.8384824866184672E-2</v>
      </c>
    </row>
    <row r="33" spans="1:10" s="4" customFormat="1" x14ac:dyDescent="0.2">
      <c r="A33" s="45">
        <v>30</v>
      </c>
      <c r="B33" s="43" t="s">
        <v>45</v>
      </c>
      <c r="C33" s="43" t="s">
        <v>33</v>
      </c>
      <c r="D33" s="43" t="s">
        <v>156</v>
      </c>
      <c r="E33" s="52">
        <v>39338</v>
      </c>
      <c r="F33" s="49">
        <v>5.3929121725733165E-3</v>
      </c>
      <c r="G33" s="50">
        <v>1.5169194865811031E-2</v>
      </c>
      <c r="H33" s="50">
        <v>3.4482758620689502E-2</v>
      </c>
      <c r="I33" s="50">
        <v>6.4437194127243025E-2</v>
      </c>
      <c r="J33" s="56">
        <v>3.8599283724631839E-2</v>
      </c>
    </row>
    <row r="34" spans="1:10" s="4" customFormat="1" x14ac:dyDescent="0.2">
      <c r="A34" s="45">
        <v>31</v>
      </c>
      <c r="B34" s="43" t="s">
        <v>59</v>
      </c>
      <c r="C34" s="43" t="s">
        <v>36</v>
      </c>
      <c r="D34" s="43" t="s">
        <v>145</v>
      </c>
      <c r="E34" s="52">
        <v>39343</v>
      </c>
      <c r="F34" s="49">
        <v>8.1636980491941458E-3</v>
      </c>
      <c r="G34" s="50">
        <v>2.7822214535864198E-2</v>
      </c>
      <c r="H34" s="50">
        <v>6.4789931022126712E-2</v>
      </c>
      <c r="I34" s="50">
        <v>0.10866270257665844</v>
      </c>
      <c r="J34" s="56">
        <v>5.9876501928264103E-2</v>
      </c>
    </row>
    <row r="35" spans="1:10" s="4" customFormat="1" x14ac:dyDescent="0.2">
      <c r="A35" s="45">
        <v>32</v>
      </c>
      <c r="B35" s="43" t="s">
        <v>50</v>
      </c>
      <c r="C35" s="43" t="s">
        <v>26</v>
      </c>
      <c r="D35" s="43" t="s">
        <v>157</v>
      </c>
      <c r="E35" s="52">
        <v>39345</v>
      </c>
      <c r="F35" s="49">
        <v>-1.9530795203166806E-2</v>
      </c>
      <c r="G35" s="50">
        <v>-1.7188750259312657E-3</v>
      </c>
      <c r="H35" s="50">
        <v>1.9830457160157522E-2</v>
      </c>
      <c r="I35" s="50">
        <v>0.16436225371586599</v>
      </c>
      <c r="J35" s="56">
        <v>7.7230572433642619E-2</v>
      </c>
    </row>
    <row r="36" spans="1:10" s="4" customFormat="1" x14ac:dyDescent="0.2">
      <c r="A36" s="45">
        <v>33</v>
      </c>
      <c r="B36" s="43" t="s">
        <v>67</v>
      </c>
      <c r="C36" s="43" t="s">
        <v>26</v>
      </c>
      <c r="D36" s="43" t="s">
        <v>92</v>
      </c>
      <c r="E36" s="52">
        <v>39426</v>
      </c>
      <c r="F36" s="49">
        <v>3.4121568005078817E-3</v>
      </c>
      <c r="G36" s="50">
        <v>9.822712026832825E-3</v>
      </c>
      <c r="H36" s="50">
        <v>2.0498749092082935E-2</v>
      </c>
      <c r="I36" s="50">
        <v>3.9799358605377755E-2</v>
      </c>
      <c r="J36" s="56">
        <v>2.1322994911558091E-2</v>
      </c>
    </row>
    <row r="37" spans="1:10" s="4" customFormat="1" x14ac:dyDescent="0.2">
      <c r="A37" s="45">
        <v>34</v>
      </c>
      <c r="B37" s="43" t="s">
        <v>29</v>
      </c>
      <c r="C37" s="43" t="s">
        <v>26</v>
      </c>
      <c r="D37" s="43" t="s">
        <v>138</v>
      </c>
      <c r="E37" s="52">
        <v>39443</v>
      </c>
      <c r="F37" s="49">
        <v>7.8051629298168113E-3</v>
      </c>
      <c r="G37" s="50">
        <v>3.3547812714985303E-2</v>
      </c>
      <c r="H37" s="50">
        <v>6.9129208074144133E-2</v>
      </c>
      <c r="I37" s="50">
        <v>0.1452093123363345</v>
      </c>
      <c r="J37" s="56">
        <v>8.6198390691186066E-2</v>
      </c>
    </row>
    <row r="38" spans="1:10" s="4" customFormat="1" x14ac:dyDescent="0.2">
      <c r="A38" s="45">
        <v>35</v>
      </c>
      <c r="B38" s="43" t="s">
        <v>54</v>
      </c>
      <c r="C38" s="43" t="s">
        <v>26</v>
      </c>
      <c r="D38" s="43" t="s">
        <v>139</v>
      </c>
      <c r="E38" s="52">
        <v>39542</v>
      </c>
      <c r="F38" s="49">
        <v>5.2682347703496557E-3</v>
      </c>
      <c r="G38" s="50">
        <v>1.7346249155214988E-2</v>
      </c>
      <c r="H38" s="50">
        <v>3.7048377219840889E-2</v>
      </c>
      <c r="I38" s="50">
        <v>3.6810285451901681E-2</v>
      </c>
      <c r="J38" s="56">
        <v>4.5451037888725843E-2</v>
      </c>
    </row>
    <row r="39" spans="1:10" s="4" customFormat="1" x14ac:dyDescent="0.2">
      <c r="A39" s="45">
        <v>36</v>
      </c>
      <c r="B39" s="43" t="s">
        <v>42</v>
      </c>
      <c r="C39" s="43" t="s">
        <v>26</v>
      </c>
      <c r="D39" s="43" t="s">
        <v>155</v>
      </c>
      <c r="E39" s="52">
        <v>39660</v>
      </c>
      <c r="F39" s="49">
        <v>-2.352438850822447E-2</v>
      </c>
      <c r="G39" s="50">
        <v>-1.4001806684733498E-2</v>
      </c>
      <c r="H39" s="50">
        <v>-3.3204665255468502E-3</v>
      </c>
      <c r="I39" s="50">
        <v>0.18223666395884108</v>
      </c>
      <c r="J39" s="56">
        <v>7.2128585779662968E-2</v>
      </c>
    </row>
    <row r="40" spans="1:10" s="4" customFormat="1" x14ac:dyDescent="0.2">
      <c r="A40" s="45">
        <v>37</v>
      </c>
      <c r="B40" s="43" t="s">
        <v>25</v>
      </c>
      <c r="C40" s="43" t="s">
        <v>26</v>
      </c>
      <c r="D40" s="43" t="s">
        <v>140</v>
      </c>
      <c r="E40" s="52">
        <v>39898</v>
      </c>
      <c r="F40" s="49">
        <v>1.0762577539491502E-4</v>
      </c>
      <c r="G40" s="50">
        <v>3.125535971912563E-2</v>
      </c>
      <c r="H40" s="50">
        <v>5.6299021380814107E-2</v>
      </c>
      <c r="I40" s="50">
        <v>0.14067469395498322</v>
      </c>
      <c r="J40" s="56">
        <v>7.2536304877025115E-2</v>
      </c>
    </row>
    <row r="41" spans="1:10" s="4" customFormat="1" x14ac:dyDescent="0.2">
      <c r="A41" s="45">
        <v>38</v>
      </c>
      <c r="B41" s="43" t="s">
        <v>49</v>
      </c>
      <c r="C41" s="43" t="s">
        <v>26</v>
      </c>
      <c r="D41" s="43" t="s">
        <v>158</v>
      </c>
      <c r="E41" s="52">
        <v>40031</v>
      </c>
      <c r="F41" s="49">
        <v>-9.5846645367411165E-3</v>
      </c>
      <c r="G41" s="50">
        <v>3.3333333333333437E-2</v>
      </c>
      <c r="H41" s="50">
        <v>8.017700965190433E-2</v>
      </c>
      <c r="I41" s="50">
        <v>0.12903813235240569</v>
      </c>
      <c r="J41" s="56">
        <v>9.5174168020914385E-2</v>
      </c>
    </row>
    <row r="42" spans="1:10" s="4" customFormat="1" x14ac:dyDescent="0.2">
      <c r="A42" s="45">
        <v>39</v>
      </c>
      <c r="B42" s="43" t="s">
        <v>46</v>
      </c>
      <c r="C42" s="43" t="s">
        <v>26</v>
      </c>
      <c r="D42" s="43" t="s">
        <v>141</v>
      </c>
      <c r="E42" s="52">
        <v>40263</v>
      </c>
      <c r="F42" s="49">
        <v>-1.8837686619620486E-3</v>
      </c>
      <c r="G42" s="50">
        <v>2.9381851056615726E-3</v>
      </c>
      <c r="H42" s="50">
        <v>2.0907025565812587E-2</v>
      </c>
      <c r="I42" s="50">
        <v>3.1287220753565936E-2</v>
      </c>
      <c r="J42" s="56">
        <v>2.0789602323374679E-2</v>
      </c>
    </row>
    <row r="43" spans="1:10" s="4" customFormat="1" x14ac:dyDescent="0.2">
      <c r="A43" s="45">
        <v>40</v>
      </c>
      <c r="B43" s="43" t="s">
        <v>51</v>
      </c>
      <c r="C43" s="43" t="s">
        <v>26</v>
      </c>
      <c r="D43" s="43" t="s">
        <v>142</v>
      </c>
      <c r="E43" s="52">
        <v>40956</v>
      </c>
      <c r="F43" s="49">
        <v>4.8741205391200637E-3</v>
      </c>
      <c r="G43" s="50">
        <v>1.4592605272166992E-2</v>
      </c>
      <c r="H43" s="50">
        <v>2.9259822009984671E-2</v>
      </c>
      <c r="I43" s="50">
        <v>6.075790792358271E-2</v>
      </c>
      <c r="J43" s="56">
        <v>3.4469217679654385E-2</v>
      </c>
    </row>
    <row r="44" spans="1:10" s="4" customFormat="1" x14ac:dyDescent="0.2">
      <c r="A44" s="45">
        <v>41</v>
      </c>
      <c r="B44" s="43" t="s">
        <v>52</v>
      </c>
      <c r="C44" s="43" t="s">
        <v>26</v>
      </c>
      <c r="D44" s="43" t="s">
        <v>105</v>
      </c>
      <c r="E44" s="52">
        <v>41366</v>
      </c>
      <c r="F44" s="49">
        <v>7.4742712585518234E-4</v>
      </c>
      <c r="G44" s="50">
        <v>1.1506276150627492E-2</v>
      </c>
      <c r="H44" s="50">
        <v>2.8601820115825571E-2</v>
      </c>
      <c r="I44" s="50">
        <v>3.3058341741349473E-2</v>
      </c>
      <c r="J44" s="56">
        <v>1.6112084063047094E-2</v>
      </c>
    </row>
    <row r="45" spans="1:10" s="4" customFormat="1" x14ac:dyDescent="0.2">
      <c r="A45" s="45">
        <v>42</v>
      </c>
      <c r="B45" s="43" t="s">
        <v>38</v>
      </c>
      <c r="C45" s="43" t="s">
        <v>26</v>
      </c>
      <c r="D45" s="43" t="s">
        <v>143</v>
      </c>
      <c r="E45" s="52">
        <v>43620</v>
      </c>
      <c r="F45" s="49">
        <v>-1.7021276595745594E-3</v>
      </c>
      <c r="G45" s="50">
        <v>3.0916984607287645E-3</v>
      </c>
      <c r="H45" s="50">
        <v>2.1708542713567924E-2</v>
      </c>
      <c r="I45" s="50">
        <v>3.8335830042217189E-2</v>
      </c>
      <c r="J45" s="56">
        <v>2.7076177005455726E-2</v>
      </c>
    </row>
    <row r="46" spans="1:10" s="4" customFormat="1" ht="15" thickBot="1" x14ac:dyDescent="0.25">
      <c r="A46" s="45">
        <v>43</v>
      </c>
      <c r="B46" s="43" t="s">
        <v>48</v>
      </c>
      <c r="C46" s="43" t="s">
        <v>26</v>
      </c>
      <c r="D46" s="43" t="s">
        <v>90</v>
      </c>
      <c r="E46" s="52">
        <v>43711</v>
      </c>
      <c r="F46" s="49">
        <v>4.7596382674908178E-4</v>
      </c>
      <c r="G46" s="50">
        <v>2.0883924235065354E-2</v>
      </c>
      <c r="H46" s="50">
        <v>3.099862664312325E-2</v>
      </c>
      <c r="I46" s="50">
        <v>7.607248899354957E-2</v>
      </c>
      <c r="J46" s="56">
        <v>3.9461972109583465E-2</v>
      </c>
    </row>
    <row r="47" spans="1:10" s="34" customFormat="1" ht="15.75" collapsed="1" thickBot="1" x14ac:dyDescent="0.25">
      <c r="A47" s="58"/>
      <c r="B47" s="35"/>
      <c r="C47" s="35"/>
      <c r="D47" s="36" t="s">
        <v>73</v>
      </c>
      <c r="E47" s="37" t="s">
        <v>5</v>
      </c>
      <c r="F47" s="46">
        <f>AVERAGE(F4:F46)</f>
        <v>2.0228374782898864E-3</v>
      </c>
      <c r="G47" s="38">
        <f>AVERAGE(G4:G46)</f>
        <v>1.643063409221027E-2</v>
      </c>
      <c r="H47" s="38">
        <f>AVERAGE(H4:H46)</f>
        <v>3.5753380348243595E-2</v>
      </c>
      <c r="I47" s="38">
        <f>AVERAGE(I4:I46)</f>
        <v>9.6173207450907822E-2</v>
      </c>
      <c r="J47" s="57">
        <f>AVERAGE(J4:J46)</f>
        <v>5.1868336420323319E-2</v>
      </c>
    </row>
    <row r="48" spans="1:10" s="4" customFormat="1" collapsed="1" x14ac:dyDescent="0.2"/>
    <row r="49" spans="1:10" s="4" customFormat="1" ht="15" collapsed="1" x14ac:dyDescent="0.25">
      <c r="A49" s="53"/>
    </row>
    <row r="50" spans="1:10" s="4" customFormat="1" collapsed="1" x14ac:dyDescent="0.2"/>
    <row r="51" spans="1:10" s="4" customFormat="1" collapsed="1" x14ac:dyDescent="0.2"/>
    <row r="52" spans="1:10" s="4" customFormat="1" collapsed="1" x14ac:dyDescent="0.2"/>
    <row r="53" spans="1:10" s="4" customFormat="1" collapsed="1" x14ac:dyDescent="0.2"/>
    <row r="54" spans="1:10" s="4" customFormat="1" collapsed="1" x14ac:dyDescent="0.2"/>
    <row r="55" spans="1:10" s="4" customFormat="1" collapsed="1" x14ac:dyDescent="0.2"/>
    <row r="56" spans="1:10" s="4" customFormat="1" collapsed="1" x14ac:dyDescent="0.2"/>
    <row r="57" spans="1:10" s="4" customFormat="1" collapsed="1" x14ac:dyDescent="0.2"/>
    <row r="58" spans="1:10" s="4" customFormat="1" x14ac:dyDescent="0.2"/>
    <row r="59" spans="1:10" s="4" customFormat="1" x14ac:dyDescent="0.2"/>
    <row r="60" spans="1:10" s="6" customFormat="1" x14ac:dyDescent="0.2">
      <c r="E60" s="7"/>
      <c r="F60" s="7"/>
      <c r="G60" s="8"/>
      <c r="H60" s="8"/>
      <c r="I60" s="8"/>
      <c r="J60" s="8"/>
    </row>
    <row r="61" spans="1:10" s="6" customFormat="1" x14ac:dyDescent="0.2">
      <c r="E61" s="7"/>
      <c r="F61" s="7"/>
      <c r="G61" s="8"/>
      <c r="H61" s="8"/>
      <c r="I61" s="8"/>
      <c r="J61" s="8"/>
    </row>
    <row r="62" spans="1:10" s="6" customFormat="1" x14ac:dyDescent="0.2">
      <c r="E62" s="7"/>
      <c r="F62" s="7"/>
      <c r="G62" s="8"/>
      <c r="H62" s="8"/>
      <c r="I62" s="8"/>
      <c r="J62" s="8"/>
    </row>
    <row r="63" spans="1:10" s="6" customFormat="1" x14ac:dyDescent="0.2">
      <c r="E63" s="7"/>
      <c r="F63" s="7"/>
      <c r="G63" s="8"/>
      <c r="H63" s="8"/>
      <c r="I63" s="8"/>
      <c r="J63" s="8"/>
    </row>
    <row r="64" spans="1:10" s="6" customFormat="1" x14ac:dyDescent="0.2">
      <c r="E64" s="7"/>
      <c r="F64" s="7"/>
      <c r="G64" s="8"/>
      <c r="H64" s="8"/>
      <c r="I64" s="8"/>
      <c r="J64" s="8"/>
    </row>
    <row r="65" spans="5:10" s="6" customFormat="1" x14ac:dyDescent="0.2">
      <c r="E65" s="7"/>
      <c r="F65" s="7"/>
      <c r="G65" s="8"/>
      <c r="H65" s="8"/>
      <c r="I65" s="8"/>
      <c r="J65" s="8"/>
    </row>
    <row r="66" spans="5:10" s="6" customFormat="1" x14ac:dyDescent="0.2">
      <c r="E66" s="7"/>
      <c r="F66" s="7"/>
      <c r="G66" s="8"/>
      <c r="H66" s="8"/>
      <c r="I66" s="8"/>
      <c r="J66" s="8"/>
    </row>
    <row r="67" spans="5:10" s="6" customFormat="1" x14ac:dyDescent="0.2">
      <c r="E67" s="7"/>
      <c r="F67" s="7"/>
      <c r="G67" s="8"/>
      <c r="H67" s="8"/>
      <c r="I67" s="8"/>
      <c r="J67" s="8"/>
    </row>
    <row r="68" spans="5:10" s="6" customFormat="1" x14ac:dyDescent="0.2">
      <c r="E68" s="7"/>
      <c r="F68" s="7"/>
      <c r="G68" s="8"/>
      <c r="H68" s="8"/>
      <c r="I68" s="8"/>
      <c r="J68" s="8"/>
    </row>
    <row r="69" spans="5:10" s="6" customFormat="1" x14ac:dyDescent="0.2">
      <c r="E69" s="7"/>
      <c r="F69" s="7"/>
      <c r="G69" s="8"/>
      <c r="H69" s="8"/>
      <c r="I69" s="8"/>
      <c r="J69" s="8"/>
    </row>
    <row r="70" spans="5:10" s="6" customFormat="1" x14ac:dyDescent="0.2">
      <c r="E70" s="7"/>
      <c r="F70" s="7"/>
      <c r="G70" s="8"/>
      <c r="H70" s="8"/>
      <c r="I70" s="8"/>
      <c r="J70" s="8"/>
    </row>
    <row r="71" spans="5:10" s="6" customFormat="1" x14ac:dyDescent="0.2">
      <c r="E71" s="7"/>
      <c r="F71" s="7"/>
      <c r="G71" s="8"/>
      <c r="H71" s="8"/>
      <c r="I71" s="8"/>
      <c r="J71" s="8"/>
    </row>
    <row r="72" spans="5:10" s="6" customFormat="1" x14ac:dyDescent="0.2">
      <c r="E72" s="7"/>
      <c r="F72" s="7"/>
      <c r="G72" s="8"/>
      <c r="H72" s="8"/>
      <c r="I72" s="8"/>
      <c r="J72" s="8"/>
    </row>
    <row r="73" spans="5:10" s="6" customFormat="1" x14ac:dyDescent="0.2">
      <c r="E73" s="7"/>
      <c r="F73" s="7"/>
      <c r="G73" s="8"/>
      <c r="H73" s="8"/>
      <c r="I73" s="8"/>
      <c r="J73" s="8"/>
    </row>
    <row r="74" spans="5:10" s="6" customFormat="1" x14ac:dyDescent="0.2">
      <c r="E74" s="7"/>
      <c r="F74" s="7"/>
      <c r="G74" s="8"/>
      <c r="H74" s="8"/>
      <c r="I74" s="8"/>
      <c r="J74" s="8"/>
    </row>
    <row r="75" spans="5:10" s="6" customFormat="1" x14ac:dyDescent="0.2">
      <c r="E75" s="7"/>
      <c r="F75" s="7"/>
      <c r="G75" s="8"/>
      <c r="H75" s="8"/>
      <c r="I75" s="8"/>
      <c r="J75" s="8"/>
    </row>
    <row r="76" spans="5:10" s="6" customFormat="1" x14ac:dyDescent="0.2">
      <c r="E76" s="7"/>
      <c r="F76" s="7"/>
      <c r="G76" s="8"/>
      <c r="H76" s="8"/>
      <c r="I76" s="8"/>
      <c r="J76" s="8"/>
    </row>
    <row r="77" spans="5:10" s="6" customFormat="1" x14ac:dyDescent="0.2">
      <c r="E77" s="7"/>
      <c r="F77" s="7"/>
      <c r="G77" s="8"/>
      <c r="H77" s="8"/>
      <c r="I77" s="8"/>
      <c r="J77" s="8"/>
    </row>
    <row r="78" spans="5:10" s="6" customFormat="1" x14ac:dyDescent="0.2">
      <c r="E78" s="7"/>
      <c r="F78" s="7"/>
      <c r="G78" s="8"/>
      <c r="H78" s="8"/>
      <c r="I78" s="8"/>
      <c r="J78" s="8"/>
    </row>
    <row r="79" spans="5:10" s="6" customFormat="1" x14ac:dyDescent="0.2">
      <c r="E79" s="7"/>
      <c r="F79" s="7"/>
      <c r="G79" s="8"/>
      <c r="H79" s="8"/>
      <c r="I79" s="8"/>
      <c r="J79" s="8"/>
    </row>
  </sheetData>
  <mergeCells count="6">
    <mergeCell ref="A2:A3"/>
    <mergeCell ref="F2:J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BD96-B223-48C3-A8CE-2A8B5F1256EA}">
  <sheetPr>
    <tabColor theme="8" tint="0.59999389629810485"/>
  </sheetPr>
  <dimension ref="A1:C132"/>
  <sheetViews>
    <sheetView zoomScale="85" zoomScaleNormal="100" workbookViewId="0">
      <selection activeCell="A48" sqref="A48"/>
    </sheetView>
  </sheetViews>
  <sheetFormatPr defaultRowHeight="12.75" x14ac:dyDescent="0.2"/>
  <cols>
    <col min="1" max="1" width="71.42578125" bestFit="1" customWidth="1"/>
    <col min="2" max="2" width="12.7109375" customWidth="1"/>
    <col min="3" max="3" width="2.7109375" customWidth="1"/>
  </cols>
  <sheetData>
    <row r="1" spans="1:3" ht="30.75" thickBot="1" x14ac:dyDescent="0.25">
      <c r="A1" s="12" t="s">
        <v>0</v>
      </c>
      <c r="B1" s="24" t="s">
        <v>22</v>
      </c>
      <c r="C1" s="2"/>
    </row>
    <row r="2" spans="1:3" ht="14.25" x14ac:dyDescent="0.2">
      <c r="A2" s="20" t="s">
        <v>151</v>
      </c>
      <c r="B2" s="21">
        <v>-3.3824619184849691E-2</v>
      </c>
      <c r="C2" s="2"/>
    </row>
    <row r="3" spans="1:3" ht="14.25" x14ac:dyDescent="0.2">
      <c r="A3" s="99" t="s">
        <v>155</v>
      </c>
      <c r="B3" s="100">
        <v>-2.352438850822447E-2</v>
      </c>
      <c r="C3" s="2"/>
    </row>
    <row r="4" spans="1:3" ht="14.25" x14ac:dyDescent="0.2">
      <c r="A4" s="14" t="s">
        <v>157</v>
      </c>
      <c r="B4" s="17">
        <v>-1.9530795203166806E-2</v>
      </c>
      <c r="C4" s="2"/>
    </row>
    <row r="5" spans="1:3" ht="14.25" x14ac:dyDescent="0.2">
      <c r="A5" s="14" t="s">
        <v>158</v>
      </c>
      <c r="B5" s="17">
        <v>-9.5846645367411165E-3</v>
      </c>
      <c r="C5" s="2"/>
    </row>
    <row r="6" spans="1:3" ht="14.25" x14ac:dyDescent="0.2">
      <c r="A6" s="14" t="s">
        <v>159</v>
      </c>
      <c r="B6" s="18">
        <v>-6.2482448750351693E-3</v>
      </c>
      <c r="C6" s="2"/>
    </row>
    <row r="7" spans="1:3" ht="14.25" x14ac:dyDescent="0.2">
      <c r="A7" s="14" t="s">
        <v>137</v>
      </c>
      <c r="B7" s="18">
        <v>-5.6393842402073791E-3</v>
      </c>
      <c r="C7" s="2"/>
    </row>
    <row r="8" spans="1:3" ht="14.25" x14ac:dyDescent="0.2">
      <c r="A8" s="14" t="s">
        <v>141</v>
      </c>
      <c r="B8" s="18">
        <v>-1.8837686619620486E-3</v>
      </c>
      <c r="C8" s="2"/>
    </row>
    <row r="9" spans="1:3" ht="14.25" x14ac:dyDescent="0.2">
      <c r="A9" s="14" t="s">
        <v>154</v>
      </c>
      <c r="B9" s="18">
        <v>-1.7182130584192379E-3</v>
      </c>
      <c r="C9" s="2"/>
    </row>
    <row r="10" spans="1:3" ht="14.25" x14ac:dyDescent="0.2">
      <c r="A10" s="14" t="s">
        <v>143</v>
      </c>
      <c r="B10" s="18">
        <v>-1.7021276595745594E-3</v>
      </c>
      <c r="C10" s="2"/>
    </row>
    <row r="11" spans="1:3" ht="14.25" x14ac:dyDescent="0.2">
      <c r="A11" s="14" t="s">
        <v>98</v>
      </c>
      <c r="B11" s="18">
        <v>-6.3342683919997977E-4</v>
      </c>
      <c r="C11" s="2"/>
    </row>
    <row r="12" spans="1:3" ht="14.25" x14ac:dyDescent="0.2">
      <c r="A12" s="14" t="s">
        <v>91</v>
      </c>
      <c r="B12" s="18">
        <v>-5.5551697798761346E-4</v>
      </c>
      <c r="C12" s="2"/>
    </row>
    <row r="13" spans="1:3" ht="14.25" x14ac:dyDescent="0.2">
      <c r="A13" s="14" t="s">
        <v>140</v>
      </c>
      <c r="B13" s="18">
        <v>1.0762577539491502E-4</v>
      </c>
      <c r="C13" s="2"/>
    </row>
    <row r="14" spans="1:3" ht="14.25" x14ac:dyDescent="0.2">
      <c r="A14" s="14" t="s">
        <v>90</v>
      </c>
      <c r="B14" s="18">
        <v>4.7596382674908178E-4</v>
      </c>
      <c r="C14" s="2"/>
    </row>
    <row r="15" spans="1:3" ht="14.25" x14ac:dyDescent="0.2">
      <c r="A15" s="14" t="s">
        <v>105</v>
      </c>
      <c r="B15" s="18">
        <v>7.4742712585518234E-4</v>
      </c>
      <c r="C15" s="2"/>
    </row>
    <row r="16" spans="1:3" ht="14.25" x14ac:dyDescent="0.2">
      <c r="A16" s="14" t="s">
        <v>127</v>
      </c>
      <c r="B16" s="18">
        <v>1.4505366985784196E-3</v>
      </c>
      <c r="C16" s="2"/>
    </row>
    <row r="17" spans="1:3" ht="14.25" x14ac:dyDescent="0.2">
      <c r="A17" s="14" t="s">
        <v>148</v>
      </c>
      <c r="B17" s="18">
        <v>1.8047708725674738E-3</v>
      </c>
      <c r="C17" s="2"/>
    </row>
    <row r="18" spans="1:3" ht="14.25" x14ac:dyDescent="0.2">
      <c r="A18" s="14" t="s">
        <v>136</v>
      </c>
      <c r="B18" s="18">
        <v>2.7366971146876029E-3</v>
      </c>
      <c r="C18" s="2"/>
    </row>
    <row r="19" spans="1:3" ht="14.25" x14ac:dyDescent="0.2">
      <c r="A19" s="14" t="s">
        <v>144</v>
      </c>
      <c r="B19" s="18">
        <v>2.865916069600738E-3</v>
      </c>
      <c r="C19" s="2"/>
    </row>
    <row r="20" spans="1:3" ht="14.25" x14ac:dyDescent="0.2">
      <c r="A20" s="14" t="s">
        <v>163</v>
      </c>
      <c r="B20" s="18">
        <v>3.3890025341190011E-3</v>
      </c>
      <c r="C20" s="2"/>
    </row>
    <row r="21" spans="1:3" ht="14.25" x14ac:dyDescent="0.2">
      <c r="A21" s="14" t="s">
        <v>92</v>
      </c>
      <c r="B21" s="18">
        <v>3.4121568005078817E-3</v>
      </c>
      <c r="C21" s="2"/>
    </row>
    <row r="22" spans="1:3" ht="14.25" x14ac:dyDescent="0.2">
      <c r="A22" s="14" t="s">
        <v>135</v>
      </c>
      <c r="B22" s="18">
        <v>4.3083330341435744E-3</v>
      </c>
      <c r="C22" s="2"/>
    </row>
    <row r="23" spans="1:3" ht="14.25" x14ac:dyDescent="0.2">
      <c r="A23" s="14" t="s">
        <v>152</v>
      </c>
      <c r="B23" s="18">
        <v>4.3111266131845571E-3</v>
      </c>
      <c r="C23" s="2"/>
    </row>
    <row r="24" spans="1:3" ht="14.25" x14ac:dyDescent="0.2">
      <c r="A24" s="14" t="s">
        <v>94</v>
      </c>
      <c r="B24" s="18">
        <v>4.4835752897149916E-3</v>
      </c>
      <c r="C24" s="2"/>
    </row>
    <row r="25" spans="1:3" ht="14.25" x14ac:dyDescent="0.2">
      <c r="A25" s="14" t="s">
        <v>142</v>
      </c>
      <c r="B25" s="18">
        <v>4.8741205391200637E-3</v>
      </c>
      <c r="C25" s="2"/>
    </row>
    <row r="26" spans="1:3" ht="14.25" x14ac:dyDescent="0.2">
      <c r="A26" s="14" t="s">
        <v>139</v>
      </c>
      <c r="B26" s="18">
        <v>5.2682347703496557E-3</v>
      </c>
      <c r="C26" s="2"/>
    </row>
    <row r="27" spans="1:3" ht="14.25" x14ac:dyDescent="0.2">
      <c r="A27" s="14" t="s">
        <v>156</v>
      </c>
      <c r="B27" s="18">
        <v>5.3929121725733165E-3</v>
      </c>
      <c r="C27" s="2"/>
    </row>
    <row r="28" spans="1:3" ht="14.25" x14ac:dyDescent="0.2">
      <c r="A28" s="14" t="s">
        <v>134</v>
      </c>
      <c r="B28" s="18">
        <v>5.6407289557420803E-3</v>
      </c>
      <c r="C28" s="2"/>
    </row>
    <row r="29" spans="1:3" ht="14.25" x14ac:dyDescent="0.2">
      <c r="A29" s="14" t="s">
        <v>133</v>
      </c>
      <c r="B29" s="18">
        <v>5.8183657981281112E-3</v>
      </c>
      <c r="C29" s="2"/>
    </row>
    <row r="30" spans="1:3" ht="14.25" x14ac:dyDescent="0.2">
      <c r="A30" s="14" t="s">
        <v>153</v>
      </c>
      <c r="B30" s="18">
        <v>7.5619185182038695E-3</v>
      </c>
      <c r="C30" s="2"/>
    </row>
    <row r="31" spans="1:3" ht="14.25" x14ac:dyDescent="0.2">
      <c r="A31" s="14" t="s">
        <v>120</v>
      </c>
      <c r="B31" s="18">
        <v>7.770762506071005E-3</v>
      </c>
      <c r="C31" s="2"/>
    </row>
    <row r="32" spans="1:3" ht="14.25" x14ac:dyDescent="0.2">
      <c r="A32" s="14" t="s">
        <v>115</v>
      </c>
      <c r="B32" s="18">
        <v>7.7857013901427852E-3</v>
      </c>
      <c r="C32" s="2"/>
    </row>
    <row r="33" spans="1:3" ht="14.25" x14ac:dyDescent="0.2">
      <c r="A33" s="14" t="s">
        <v>138</v>
      </c>
      <c r="B33" s="18">
        <v>7.8051629298168113E-3</v>
      </c>
      <c r="C33" s="2"/>
    </row>
    <row r="34" spans="1:3" ht="14.25" x14ac:dyDescent="0.2">
      <c r="A34" s="14" t="s">
        <v>147</v>
      </c>
      <c r="B34" s="18">
        <v>8.0130146587977791E-3</v>
      </c>
      <c r="C34" s="2"/>
    </row>
    <row r="35" spans="1:3" ht="14.25" x14ac:dyDescent="0.2">
      <c r="A35" s="14" t="s">
        <v>97</v>
      </c>
      <c r="B35" s="18">
        <v>8.0139156364540387E-3</v>
      </c>
      <c r="C35" s="2"/>
    </row>
    <row r="36" spans="1:3" ht="14.25" x14ac:dyDescent="0.2">
      <c r="A36" s="14" t="s">
        <v>146</v>
      </c>
      <c r="B36" s="18">
        <v>8.1319177772758433E-3</v>
      </c>
      <c r="C36" s="2"/>
    </row>
    <row r="37" spans="1:3" ht="14.25" x14ac:dyDescent="0.2">
      <c r="A37" s="14" t="s">
        <v>145</v>
      </c>
      <c r="B37" s="18">
        <v>8.1636980491941458E-3</v>
      </c>
      <c r="C37" s="2"/>
    </row>
    <row r="38" spans="1:3" ht="14.25" x14ac:dyDescent="0.2">
      <c r="A38" s="14" t="s">
        <v>149</v>
      </c>
      <c r="B38" s="18">
        <v>9.0785418806740292E-3</v>
      </c>
      <c r="C38" s="2"/>
    </row>
    <row r="39" spans="1:3" ht="14.25" x14ac:dyDescent="0.2">
      <c r="A39" s="14" t="s">
        <v>99</v>
      </c>
      <c r="B39" s="18">
        <v>9.370643441268145E-3</v>
      </c>
      <c r="C39" s="2"/>
    </row>
    <row r="40" spans="1:3" ht="14.25" x14ac:dyDescent="0.2">
      <c r="A40" s="14" t="s">
        <v>150</v>
      </c>
      <c r="B40" s="18">
        <v>9.4107485411834002E-3</v>
      </c>
      <c r="C40" s="2"/>
    </row>
    <row r="41" spans="1:3" ht="14.25" x14ac:dyDescent="0.2">
      <c r="A41" s="14" t="s">
        <v>95</v>
      </c>
      <c r="B41" s="18">
        <v>1.0150223304912664E-2</v>
      </c>
      <c r="C41" s="2"/>
    </row>
    <row r="42" spans="1:3" ht="14.25" x14ac:dyDescent="0.2">
      <c r="A42" s="14" t="s">
        <v>132</v>
      </c>
      <c r="B42" s="18">
        <v>1.0750660128253431E-2</v>
      </c>
      <c r="C42" s="2"/>
    </row>
    <row r="43" spans="1:3" ht="14.25" x14ac:dyDescent="0.2">
      <c r="A43" s="14" t="s">
        <v>93</v>
      </c>
      <c r="B43" s="18">
        <v>1.1185278729929582E-2</v>
      </c>
      <c r="C43" s="2"/>
    </row>
    <row r="44" spans="1:3" ht="14.25" x14ac:dyDescent="0.2">
      <c r="A44" s="14" t="s">
        <v>131</v>
      </c>
      <c r="B44" s="18">
        <v>1.1547479828639018E-2</v>
      </c>
      <c r="C44" s="2"/>
    </row>
    <row r="45" spans="1:3" ht="15" x14ac:dyDescent="0.2">
      <c r="A45" s="25" t="s">
        <v>78</v>
      </c>
      <c r="B45" s="22">
        <v>2.0228374782898864E-3</v>
      </c>
      <c r="C45" s="2"/>
    </row>
    <row r="46" spans="1:3" ht="14.25" x14ac:dyDescent="0.2">
      <c r="A46" s="15" t="s">
        <v>1</v>
      </c>
      <c r="B46" s="17">
        <v>2.6089823978403537E-3</v>
      </c>
      <c r="C46" s="1"/>
    </row>
    <row r="47" spans="1:3" ht="14.25" x14ac:dyDescent="0.2">
      <c r="A47" s="15" t="s">
        <v>2</v>
      </c>
      <c r="B47" s="17">
        <v>-2.4672626265261899E-3</v>
      </c>
      <c r="C47" s="2"/>
    </row>
    <row r="48" spans="1:3" ht="14.25" x14ac:dyDescent="0.2">
      <c r="A48" s="15" t="s">
        <v>75</v>
      </c>
      <c r="B48" s="17">
        <v>1.1143013698630137E-2</v>
      </c>
      <c r="C48" s="13"/>
    </row>
    <row r="49" spans="1:3" ht="14.25" x14ac:dyDescent="0.2">
      <c r="A49" s="15" t="s">
        <v>8</v>
      </c>
      <c r="B49" s="17">
        <v>6.078739943751188E-3</v>
      </c>
      <c r="C49" s="2"/>
    </row>
    <row r="50" spans="1:3" ht="15" thickBot="1" x14ac:dyDescent="0.25">
      <c r="A50" s="16" t="s">
        <v>9</v>
      </c>
      <c r="B50" s="19">
        <v>1.2748219178082193E-2</v>
      </c>
      <c r="C50" s="2"/>
    </row>
    <row r="51" spans="1:3" x14ac:dyDescent="0.2">
      <c r="B51" s="2"/>
      <c r="C51" s="2"/>
    </row>
    <row r="52" spans="1:3" x14ac:dyDescent="0.2">
      <c r="C52" s="2"/>
    </row>
    <row r="53" spans="1:3" x14ac:dyDescent="0.2">
      <c r="B53" s="2"/>
      <c r="C53" s="2"/>
    </row>
    <row r="55" spans="1:3" x14ac:dyDescent="0.2">
      <c r="B55" s="2"/>
    </row>
    <row r="56" spans="1:3" x14ac:dyDescent="0.2">
      <c r="B56" s="2"/>
    </row>
    <row r="57" spans="1:3" x14ac:dyDescent="0.2">
      <c r="B57" s="2"/>
    </row>
    <row r="58" spans="1:3" x14ac:dyDescent="0.2">
      <c r="B58" s="2"/>
    </row>
    <row r="59" spans="1:3" x14ac:dyDescent="0.2">
      <c r="B59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2026-08-13T12:33:50Z</dcterms:modified>
</cp:coreProperties>
</file>