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Luba\квартал\Статистика 2026\"/>
    </mc:Choice>
  </mc:AlternateContent>
  <xr:revisionPtr revIDLastSave="0" documentId="8_{EA6ACA05-70F0-4466-AAF0-A6C42ACA38BA}" xr6:coauthVersionLast="47" xr6:coauthVersionMax="47" xr10:uidLastSave="{00000000-0000-0000-0000-000000000000}"/>
  <bookViews>
    <workbookView xWindow="-120" yWindow="-120" windowWidth="29040" windowHeight="15840" tabRatio="904" xr2:uid="{BEE9A3F6-E73C-46FB-A580-07C2B6D910CB}"/>
  </bookViews>
  <sheets>
    <sheet name="ЧВА" sheetId="12" r:id="rId1"/>
    <sheet name="Структура активів НПФ" sheetId="26" r:id="rId2"/>
    <sheet name="Доходність" sheetId="21" r:id="rId3"/>
    <sheet name="Доходність (графік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'Доходність (графік)'!$A$1:$B$1</definedName>
    <definedName name="_xlnm._FilterDatabase" localSheetId="0" hidden="1">ЧВА!#REF!</definedName>
    <definedName name="cevv">#REF!</definedName>
    <definedName name="_xlnm.Print_Area" localSheetId="0">ЧВА!#REF!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21" l="1"/>
  <c r="F47" i="21"/>
  <c r="G47" i="21"/>
  <c r="H47" i="21"/>
  <c r="F46" i="12"/>
  <c r="E46" i="12"/>
  <c r="P46" i="26"/>
  <c r="E46" i="26"/>
  <c r="Q46" i="26" s="1"/>
  <c r="N46" i="26"/>
  <c r="L46" i="26"/>
  <c r="M46" i="26" s="1"/>
  <c r="J46" i="26"/>
  <c r="H46" i="26"/>
  <c r="I46" i="26" s="1"/>
  <c r="F46" i="26"/>
  <c r="G46" i="26" l="1"/>
  <c r="O46" i="26"/>
  <c r="K46" i="26"/>
</calcChain>
</file>

<file path=xl/sharedStrings.xml><?xml version="1.0" encoding="utf-8"?>
<sst xmlns="http://schemas.openxmlformats.org/spreadsheetml/2006/main" count="571" uniqueCount="163">
  <si>
    <t>Назва фонду</t>
  </si>
  <si>
    <t>Депозити у євро</t>
  </si>
  <si>
    <t>Депозити у дол. США</t>
  </si>
  <si>
    <t>N з/п</t>
  </si>
  <si>
    <t>Разом</t>
  </si>
  <si>
    <t>х</t>
  </si>
  <si>
    <t>6 місяців</t>
  </si>
  <si>
    <t>"Золотий" депозит (за офіційним курсом золота)</t>
  </si>
  <si>
    <t>ОВДП у гривні (однорічні)</t>
  </si>
  <si>
    <t>Зміна ЧВА за місяць, %</t>
  </si>
  <si>
    <t>Вартість активів пенсійного фонду, усього, грн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</si>
  <si>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</si>
  <si>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</si>
  <si>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</si>
  <si>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</si>
  <si>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</si>
  <si>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</si>
  <si>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Дата реєстрації НПФ як фінустанови</t>
  </si>
  <si>
    <t>Ранг</t>
  </si>
  <si>
    <t>Доходність фондів, %</t>
  </si>
  <si>
    <t>3 місяці</t>
  </si>
  <si>
    <t>Зміна ЧВО за місяць</t>
  </si>
  <si>
    <t>ЧВА на кінець місяця, грн</t>
  </si>
  <si>
    <t>Зміна ЧВА за місяць, грн</t>
  </si>
  <si>
    <t>36274196</t>
  </si>
  <si>
    <t>відкритий</t>
  </si>
  <si>
    <t>34167520</t>
  </si>
  <si>
    <t>33262460</t>
  </si>
  <si>
    <t>34729800</t>
  </si>
  <si>
    <t>33058272</t>
  </si>
  <si>
    <t>34985916</t>
  </si>
  <si>
    <t>33629394</t>
  </si>
  <si>
    <t>корпоративний</t>
  </si>
  <si>
    <t>33105725</t>
  </si>
  <si>
    <t>34832684</t>
  </si>
  <si>
    <t>професійний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</si>
  <si>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</si>
  <si>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</si>
  <si>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</si>
  <si>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</si>
  <si>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</si>
  <si>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</si>
  <si>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</si>
  <si>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</si>
  <si>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</si>
  <si>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</si>
  <si>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34355367</t>
  </si>
  <si>
    <t>41866193</t>
  </si>
  <si>
    <t>36124190</t>
  </si>
  <si>
    <t>35274991</t>
  </si>
  <si>
    <t>34004029</t>
  </si>
  <si>
    <t>37900416</t>
  </si>
  <si>
    <t>38356406</t>
  </si>
  <si>
    <t>33404451</t>
  </si>
  <si>
    <t>35464353</t>
  </si>
  <si>
    <t>34384775</t>
  </si>
  <si>
    <t>33163504</t>
  </si>
  <si>
    <t>33100470</t>
  </si>
  <si>
    <t>33060428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</si>
  <si>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</si>
  <si>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</si>
  <si>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</si>
  <si>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</si>
  <si>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</si>
  <si>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</si>
  <si>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</si>
  <si>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</si>
  <si>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</si>
  <si>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</si>
  <si>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</si>
  <si>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н.д.</t>
  </si>
  <si>
    <t>1 рік</t>
  </si>
  <si>
    <t>Доходність НПФ (Зміна ЧВО)</t>
  </si>
  <si>
    <t>Середнє значення</t>
  </si>
  <si>
    <t>Код ЄДРПОУ</t>
  </si>
  <si>
    <t>Депозити у грн.</t>
  </si>
  <si>
    <t>Ренкінг за ЧВА НПФ на кінець місяця</t>
  </si>
  <si>
    <t>Вид</t>
  </si>
  <si>
    <t>Середня доходність НПФ</t>
  </si>
  <si>
    <t>ЦП в активах фонду, %</t>
  </si>
  <si>
    <t>Грошові кошти в активах фонду, %</t>
  </si>
  <si>
    <t>Об'єкти нерухомості в активах фонду, %</t>
  </si>
  <si>
    <t>Банківські метали в активах фонду, %</t>
  </si>
  <si>
    <t>Інші інвестиції в активах фонду, %</t>
  </si>
  <si>
    <t>Дебіторська заборгованість в активах фонду, %</t>
  </si>
  <si>
    <t>НТ "НППФ "Хлібний"</t>
  </si>
  <si>
    <t>ПНПФ "Шахтар"</t>
  </si>
  <si>
    <t>Структура активів НПФ на кінець місяця</t>
  </si>
  <si>
    <t>Кількість одиниць пенсійних активів, од.</t>
  </si>
  <si>
    <t>ЧВО, грн</t>
  </si>
  <si>
    <t>Назва КУА (усі, які управляють активами фонду)</t>
  </si>
  <si>
    <r>
      <t>Назва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АНПФ фонду</t>
    </r>
  </si>
  <si>
    <t>ТОВ "АПФ "ЛІГА ПЕНСІЯ"</t>
  </si>
  <si>
    <t>ВНПФ "РЕЗЕРВ"</t>
  </si>
  <si>
    <t>ВНПФ "СОЦІАЛЬНА ПІДТРИМКА"</t>
  </si>
  <si>
    <t>ВНПФ "Український пенсійний фонд"</t>
  </si>
  <si>
    <t>НТ "ВНПФ "ЄВРОПА"</t>
  </si>
  <si>
    <t>ВНПФ "Емерит-Україна"</t>
  </si>
  <si>
    <t>НТ "ВНПФ "АРТА"</t>
  </si>
  <si>
    <t>ВПФ "Фармацевтичний"</t>
  </si>
  <si>
    <t>НТ "ВНПФ "ВЗАЄМОДОПОМОГА"</t>
  </si>
  <si>
    <t>ТОВ "КУА "ОТП Капітал"</t>
  </si>
  <si>
    <t>ТОВ "АЦПО"</t>
  </si>
  <si>
    <t>ТОВ "Керуючий адміністратор ПФ "Паритет"</t>
  </si>
  <si>
    <t>ТОВ «КУА-АПФ «АПІНВЕСТ»</t>
  </si>
  <si>
    <t>ТОВ "КУА "Гарантія-Інвест"</t>
  </si>
  <si>
    <t>ТОВ "КУА "Всесвіт"</t>
  </si>
  <si>
    <t>ТОВ "ВСЕАПФ"</t>
  </si>
  <si>
    <t>ВНПФ "Україна"</t>
  </si>
  <si>
    <t>ТОВ "КУА  АПФ"СИНТАКС-ІНВЕСТ"</t>
  </si>
  <si>
    <t>ПрАТ "КIНТО"</t>
  </si>
  <si>
    <t>ТОВ "КУА "ДІамант Інвест Менеджмент"</t>
  </si>
  <si>
    <t>ТОВ "КУА "Західінвест"</t>
  </si>
  <si>
    <t>ТОВ "КУА "Івекс Ессет Менеджмент"</t>
  </si>
  <si>
    <t>ТОВ "АРТА УПРАВЛІННЯ АКТИВАМИ"</t>
  </si>
  <si>
    <t>ТОВ "КУА "Академiя Iнвестментс"</t>
  </si>
  <si>
    <t>ВНПФ"ПРИЧЕТНІСТЬ"</t>
  </si>
  <si>
    <t>ТОВ "ВУК"</t>
  </si>
  <si>
    <t>ТОВ "КУА ОЗОН"</t>
  </si>
  <si>
    <t>НТ ВНПФ "Український пенсійний капітал"</t>
  </si>
  <si>
    <t>ПрАТ "КУА АПФ "Брокбізнесінвест"</t>
  </si>
  <si>
    <t>ТОВ КУА "ОПІКА-КАПІТАЛ"</t>
  </si>
  <si>
    <t>ТОВ "КУА АПФ "ОпІка"</t>
  </si>
  <si>
    <t>ТЗОВ "КУА "ОПТІМА - КАПІТАЛ"</t>
  </si>
  <si>
    <t>ТОВ "КУА" Магістр"</t>
  </si>
  <si>
    <t>НТ "ВНПФ "РЕЗЕРВ Р?ВНЕНЩИНИ"</t>
  </si>
  <si>
    <t>ПрАТ"КУА"НАЦIОНАЛЬНИЙ РЕЗЕРВ"</t>
  </si>
  <si>
    <t>ВНПФ "СТОЛИЧНИЙ РЕЗЕРВ"</t>
  </si>
  <si>
    <t>ТОВ "КУА "АРТ-КАПІТАЛ МЕНЕДЖМЕНТ"</t>
  </si>
  <si>
    <t>ТОВ "КУА "ФІНГРІН"</t>
  </si>
  <si>
    <t>ТОВ "КУА "Універ Менеджмент"</t>
  </si>
  <si>
    <t>ВНПФ "Всеукраїнський пенсійний фонд"</t>
  </si>
  <si>
    <t>ПрАТ "ПРIНКОМ"</t>
  </si>
  <si>
    <t>ВПФ "Приватфонд"</t>
  </si>
  <si>
    <t>ВПФ "ПенсІйний капІтал"</t>
  </si>
  <si>
    <t>ВПФ "ОТП ПенсІя"</t>
  </si>
  <si>
    <t>НТ "ВНПФ "Національний"</t>
  </si>
  <si>
    <t>ВНПФ "ПенсІйна опІка"</t>
  </si>
  <si>
    <t>ВНПФ "Європейський вибір"</t>
  </si>
  <si>
    <t>ВНПФ "Лаурус"</t>
  </si>
  <si>
    <t>ВНПФ "ІнІцІатива"</t>
  </si>
  <si>
    <t>ВНПФ "НадІйна перспектива"</t>
  </si>
  <si>
    <t>ВНПФ"Джерело"</t>
  </si>
  <si>
    <t>ВНПФ "Золота осІнь"</t>
  </si>
  <si>
    <t>НТ ВНПФ "Прикарпаття"</t>
  </si>
  <si>
    <t>НТ "ВПФ "СоцІальна перспектива"</t>
  </si>
  <si>
    <t>НТ "ВНПФ "Фонд пенсІйних заощаджень"</t>
  </si>
  <si>
    <t>ПНПФ "МагІстраль"</t>
  </si>
  <si>
    <t>НПФ "ВПФ "ФРІФЛАЙТ"</t>
  </si>
  <si>
    <t>НТ «НКПФ ВАТ «Укрексімбанк»</t>
  </si>
  <si>
    <t>1 місяць (з початку року)</t>
  </si>
  <si>
    <t>НТ "ВПФ "ДинастІя"</t>
  </si>
  <si>
    <t>НТ  "ВНПФ "ВСІ"</t>
  </si>
  <si>
    <t>НТ "ВПФ "Соцiальний стандарт"</t>
  </si>
  <si>
    <t>НО "ВПФ "Соціальні гарантії"</t>
  </si>
  <si>
    <t>ВНПФ "Покрова"</t>
  </si>
  <si>
    <t>ВНПФ "Ніка"</t>
  </si>
  <si>
    <t>КНПФ ТПП України</t>
  </si>
  <si>
    <t>ТОВ "АПФ "АДМІНІСТРАТОР ПЕНСІЙНОГО РЕЗЕРВУ"</t>
  </si>
  <si>
    <t>ВНПФ "Гарант-Пенсія"</t>
  </si>
  <si>
    <t>ВНПФ «ТУРБОТА»</t>
  </si>
  <si>
    <t>ТОВ "КУА "Гранд Iнвест"</t>
  </si>
  <si>
    <t>НО ВНПФ "Довіра - Україна"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</si>
</sst>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#,##0.00&quot; грн.&quot;;\-#,##0.00&quot; грн.&quot;"/>
    <numFmt numFmtId="177" formatCode="0.0000"/>
    <numFmt numFmtId="181" formatCode="dd\.mm\.yyyy;@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b/>
      <sz val="11"/>
      <color indexed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0" fillId="0" borderId="0"/>
    <xf numFmtId="0" fontId="2" fillId="0" borderId="0"/>
    <xf numFmtId="0" fontId="10" fillId="0" borderId="0"/>
    <xf numFmtId="0" fontId="18" fillId="0" borderId="0"/>
    <xf numFmtId="0" fontId="10" fillId="0" borderId="0"/>
    <xf numFmtId="0" fontId="18" fillId="0" borderId="0"/>
    <xf numFmtId="0" fontId="10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72" fontId="2" fillId="0" borderId="0" xfId="2" applyNumberFormat="1" applyFont="1" applyFill="1" applyBorder="1" applyAlignment="1">
      <alignment horizontal="right" wrapText="1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vertical="center" wrapText="1"/>
    </xf>
    <xf numFmtId="10" fontId="11" fillId="0" borderId="8" xfId="5" applyNumberFormat="1" applyFont="1" applyFill="1" applyBorder="1" applyAlignment="1">
      <alignment horizontal="right" vertical="center" indent="1"/>
    </xf>
    <xf numFmtId="10" fontId="11" fillId="0" borderId="9" xfId="5" applyNumberFormat="1" applyFont="1" applyFill="1" applyBorder="1" applyAlignment="1">
      <alignment horizontal="right" vertical="center" indent="1"/>
    </xf>
    <xf numFmtId="10" fontId="14" fillId="0" borderId="8" xfId="5" applyNumberFormat="1" applyFont="1" applyFill="1" applyBorder="1" applyAlignment="1">
      <alignment horizontal="right" vertical="center" indent="1"/>
    </xf>
    <xf numFmtId="0" fontId="15" fillId="0" borderId="0" xfId="0" applyFont="1"/>
    <xf numFmtId="0" fontId="13" fillId="0" borderId="10" xfId="0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vertical="center" wrapText="1"/>
    </xf>
    <xf numFmtId="0" fontId="0" fillId="0" borderId="0" xfId="0" applyFill="1"/>
    <xf numFmtId="0" fontId="17" fillId="0" borderId="11" xfId="0" applyFont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18" fillId="0" borderId="1" xfId="6" applyFont="1" applyFill="1" applyBorder="1" applyAlignment="1">
      <alignment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Fill="1" applyBorder="1"/>
    <xf numFmtId="4" fontId="16" fillId="0" borderId="0" xfId="0" applyNumberFormat="1" applyFont="1" applyFill="1" applyAlignment="1">
      <alignment horizontal="left" vertical="center"/>
    </xf>
    <xf numFmtId="4" fontId="0" fillId="0" borderId="0" xfId="0" applyNumberFormat="1"/>
    <xf numFmtId="4" fontId="7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19" xfId="0" applyFont="1" applyFill="1" applyBorder="1" applyAlignment="1">
      <alignment horizontal="left" vertical="center"/>
    </xf>
    <xf numFmtId="0" fontId="14" fillId="0" borderId="19" xfId="3" applyFont="1" applyFill="1" applyBorder="1" applyAlignment="1">
      <alignment vertical="center" wrapText="1"/>
    </xf>
    <xf numFmtId="10" fontId="14" fillId="0" borderId="19" xfId="5" applyNumberFormat="1" applyFont="1" applyFill="1" applyBorder="1" applyAlignment="1">
      <alignment horizontal="center" vertical="center" wrapText="1"/>
    </xf>
    <xf numFmtId="10" fontId="14" fillId="0" borderId="19" xfId="5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/>
    </xf>
    <xf numFmtId="4" fontId="4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14" fillId="0" borderId="20" xfId="7" applyNumberFormat="1" applyFont="1" applyFill="1" applyBorder="1" applyAlignment="1">
      <alignment vertical="center" wrapText="1"/>
    </xf>
    <xf numFmtId="0" fontId="18" fillId="0" borderId="21" xfId="4" applyFont="1" applyFill="1" applyBorder="1" applyAlignment="1">
      <alignment wrapText="1"/>
    </xf>
    <xf numFmtId="0" fontId="18" fillId="0" borderId="22" xfId="4" applyFont="1" applyFill="1" applyBorder="1" applyAlignment="1">
      <alignment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0" fontId="14" fillId="0" borderId="25" xfId="5" applyNumberFormat="1" applyFont="1" applyFill="1" applyBorder="1" applyAlignment="1">
      <alignment horizontal="right" vertical="center" wrapText="1"/>
    </xf>
    <xf numFmtId="10" fontId="18" fillId="0" borderId="23" xfId="5" applyNumberFormat="1" applyFont="1" applyFill="1" applyBorder="1" applyAlignment="1">
      <alignment horizontal="right" vertical="center" wrapText="1"/>
    </xf>
    <xf numFmtId="10" fontId="18" fillId="0" borderId="21" xfId="5" applyNumberFormat="1" applyFont="1" applyFill="1" applyBorder="1" applyAlignment="1">
      <alignment horizontal="right" vertical="center" wrapText="1"/>
    </xf>
    <xf numFmtId="10" fontId="18" fillId="0" borderId="24" xfId="5" applyNumberFormat="1" applyFont="1" applyFill="1" applyBorder="1" applyAlignment="1">
      <alignment horizontal="right" vertical="center" wrapText="1"/>
    </xf>
    <xf numFmtId="10" fontId="18" fillId="0" borderId="22" xfId="5" applyNumberFormat="1" applyFont="1" applyFill="1" applyBorder="1" applyAlignment="1">
      <alignment horizontal="right" vertical="center" wrapText="1"/>
    </xf>
    <xf numFmtId="181" fontId="18" fillId="0" borderId="21" xfId="4" applyNumberFormat="1" applyFont="1" applyFill="1" applyBorder="1" applyAlignment="1">
      <alignment horizontal="right" wrapText="1"/>
    </xf>
    <xf numFmtId="181" fontId="18" fillId="0" borderId="22" xfId="4" applyNumberFormat="1" applyFont="1" applyFill="1" applyBorder="1" applyAlignment="1">
      <alignment horizontal="right" wrapText="1"/>
    </xf>
    <xf numFmtId="0" fontId="19" fillId="0" borderId="0" xfId="0" applyFont="1"/>
    <xf numFmtId="0" fontId="18" fillId="0" borderId="1" xfId="9" applyFont="1" applyFill="1" applyBorder="1" applyAlignment="1">
      <alignment wrapText="1"/>
    </xf>
    <xf numFmtId="10" fontId="18" fillId="0" borderId="26" xfId="5" applyNumberFormat="1" applyFont="1" applyFill="1" applyBorder="1" applyAlignment="1">
      <alignment horizontal="right" vertical="center" wrapText="1"/>
    </xf>
    <xf numFmtId="10" fontId="18" fillId="0" borderId="27" xfId="5" applyNumberFormat="1" applyFont="1" applyFill="1" applyBorder="1" applyAlignment="1">
      <alignment horizontal="right" vertical="center" wrapText="1"/>
    </xf>
    <xf numFmtId="10" fontId="14" fillId="0" borderId="28" xfId="5" applyNumberFormat="1" applyFont="1" applyFill="1" applyBorder="1" applyAlignment="1">
      <alignment horizontal="right" vertical="center" wrapText="1"/>
    </xf>
    <xf numFmtId="0" fontId="18" fillId="0" borderId="1" xfId="8" applyFont="1" applyFill="1" applyBorder="1" applyAlignment="1">
      <alignment wrapText="1"/>
    </xf>
    <xf numFmtId="0" fontId="5" fillId="0" borderId="25" xfId="0" applyFont="1" applyFill="1" applyBorder="1" applyAlignment="1">
      <alignment horizontal="left" vertical="center"/>
    </xf>
    <xf numFmtId="4" fontId="14" fillId="0" borderId="29" xfId="7" applyNumberFormat="1" applyFont="1" applyFill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7" fillId="0" borderId="30" xfId="0" applyNumberFormat="1" applyFont="1" applyBorder="1" applyAlignment="1">
      <alignment horizontal="center" vertical="center" wrapText="1"/>
    </xf>
    <xf numFmtId="0" fontId="12" fillId="0" borderId="29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0" fontId="0" fillId="0" borderId="0" xfId="0" applyNumberFormat="1"/>
    <xf numFmtId="177" fontId="6" fillId="0" borderId="0" xfId="0" applyNumberFormat="1" applyFont="1" applyAlignment="1">
      <alignment vertical="center"/>
    </xf>
    <xf numFmtId="4" fontId="7" fillId="0" borderId="30" xfId="0" applyNumberFormat="1" applyFont="1" applyBorder="1" applyAlignment="1">
      <alignment horizontal="center" vertical="center" wrapText="1"/>
    </xf>
    <xf numFmtId="4" fontId="7" fillId="0" borderId="30" xfId="0" applyNumberFormat="1" applyFont="1" applyFill="1" applyBorder="1" applyAlignment="1">
      <alignment horizontal="center" vertical="center" wrapText="1"/>
    </xf>
    <xf numFmtId="4" fontId="18" fillId="0" borderId="1" xfId="8" applyNumberFormat="1" applyFont="1" applyFill="1" applyBorder="1" applyAlignment="1">
      <alignment horizontal="right" wrapText="1"/>
    </xf>
    <xf numFmtId="0" fontId="7" fillId="0" borderId="31" xfId="0" applyFont="1" applyBorder="1" applyAlignment="1">
      <alignment horizontal="center" vertical="center" wrapText="1"/>
    </xf>
    <xf numFmtId="0" fontId="18" fillId="0" borderId="32" xfId="9" applyFont="1" applyFill="1" applyBorder="1" applyAlignment="1">
      <alignment wrapText="1"/>
    </xf>
    <xf numFmtId="0" fontId="18" fillId="0" borderId="32" xfId="9" applyFont="1" applyFill="1" applyBorder="1" applyAlignment="1"/>
    <xf numFmtId="4" fontId="18" fillId="0" borderId="33" xfId="9" applyNumberFormat="1" applyFont="1" applyFill="1" applyBorder="1" applyAlignment="1">
      <alignment horizontal="right" wrapText="1"/>
    </xf>
    <xf numFmtId="4" fontId="6" fillId="0" borderId="34" xfId="0" applyNumberFormat="1" applyFont="1" applyBorder="1" applyAlignment="1">
      <alignment horizontal="center" vertical="center" wrapText="1"/>
    </xf>
    <xf numFmtId="0" fontId="18" fillId="0" borderId="35" xfId="9" applyFont="1" applyFill="1" applyBorder="1" applyAlignment="1">
      <alignment horizontal="right" wrapText="1"/>
    </xf>
    <xf numFmtId="4" fontId="14" fillId="0" borderId="36" xfId="7" applyNumberFormat="1" applyFont="1" applyFill="1" applyBorder="1" applyAlignment="1">
      <alignment horizontal="right" vertical="center" wrapText="1" indent="1"/>
    </xf>
    <xf numFmtId="10" fontId="18" fillId="0" borderId="33" xfId="9" applyNumberFormat="1" applyFont="1" applyFill="1" applyBorder="1" applyAlignment="1">
      <alignment horizontal="right" wrapText="1"/>
    </xf>
    <xf numFmtId="10" fontId="12" fillId="0" borderId="20" xfId="0" applyNumberFormat="1" applyFont="1" applyFill="1" applyBorder="1" applyAlignment="1">
      <alignment vertical="center"/>
    </xf>
    <xf numFmtId="4" fontId="14" fillId="0" borderId="36" xfId="7" applyNumberFormat="1" applyFont="1" applyFill="1" applyBorder="1" applyAlignment="1">
      <alignment vertical="center" wrapText="1"/>
    </xf>
    <xf numFmtId="0" fontId="18" fillId="0" borderId="1" xfId="8" applyFont="1" applyFill="1" applyBorder="1" applyAlignment="1">
      <alignment horizontal="right" wrapText="1"/>
    </xf>
    <xf numFmtId="4" fontId="18" fillId="0" borderId="0" xfId="8" applyNumberFormat="1" applyFont="1" applyFill="1" applyAlignment="1">
      <alignment horizontal="right" wrapText="1"/>
    </xf>
    <xf numFmtId="177" fontId="4" fillId="0" borderId="0" xfId="0" applyNumberFormat="1" applyFont="1" applyAlignment="1">
      <alignment vertical="center"/>
    </xf>
    <xf numFmtId="177" fontId="7" fillId="0" borderId="30" xfId="0" applyNumberFormat="1" applyFont="1" applyBorder="1" applyAlignment="1">
      <alignment horizontal="center" vertical="center" wrapText="1"/>
    </xf>
    <xf numFmtId="177" fontId="18" fillId="0" borderId="1" xfId="8" applyNumberFormat="1" applyFont="1" applyFill="1" applyBorder="1" applyAlignment="1">
      <alignment horizontal="right" wrapText="1"/>
    </xf>
    <xf numFmtId="177" fontId="14" fillId="0" borderId="29" xfId="7" applyNumberFormat="1" applyFont="1" applyFill="1" applyBorder="1" applyAlignment="1">
      <alignment vertical="center" wrapText="1"/>
    </xf>
    <xf numFmtId="4" fontId="18" fillId="0" borderId="1" xfId="8" applyNumberFormat="1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4" fillId="0" borderId="11" xfId="7" applyFont="1" applyFill="1" applyBorder="1" applyAlignment="1">
      <alignment horizontal="center" vertical="center"/>
    </xf>
    <xf numFmtId="0" fontId="14" fillId="0" borderId="38" xfId="7" applyFont="1" applyFill="1" applyBorder="1" applyAlignment="1">
      <alignment horizontal="center" vertical="center"/>
    </xf>
    <xf numFmtId="0" fontId="14" fillId="0" borderId="36" xfId="7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4" fontId="7" fillId="0" borderId="16" xfId="0" applyNumberFormat="1" applyFont="1" applyFill="1" applyBorder="1" applyAlignment="1">
      <alignment horizontal="center" vertical="center" wrapText="1"/>
    </xf>
    <xf numFmtId="14" fontId="7" fillId="0" borderId="20" xfId="0" applyNumberFormat="1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11">
    <cellStyle name="Звичайний" xfId="0" builtinId="0"/>
    <cellStyle name="Обычный 2 2" xfId="1" xr:uid="{96B8459A-2528-4825-90A8-1FB9B6766B3A}"/>
    <cellStyle name="Обычный_Nastya_Otkrit" xfId="2" xr:uid="{DE232877-6324-45CA-853C-1B41EA6A3952}"/>
    <cellStyle name="Обычный_Відкр_2" xfId="3" xr:uid="{C0B734E8-6E69-4D1B-B81E-0C158D13C1FB}"/>
    <cellStyle name="Обычный_Доходність" xfId="4" xr:uid="{7BC59A40-B365-42E7-AAB0-528C934CCCB6}"/>
    <cellStyle name="Обычный_З_2_28.10" xfId="5" xr:uid="{33A9F0FD-3DD8-410D-886D-1C8F8074D74D}"/>
    <cellStyle name="Обычный_Лист1" xfId="6" xr:uid="{E8961EEA-BF53-4EAF-8CA5-047DC3A3444C}"/>
    <cellStyle name="Обычный_Лист2" xfId="7" xr:uid="{C1B34F7E-D894-48E7-95C3-230215CA78D6}"/>
    <cellStyle name="Обычный_Основні показники" xfId="8" xr:uid="{79AB6113-FD0E-4587-82CC-C9E4E64B00A5}"/>
    <cellStyle name="Обычный_Структура активів" xfId="9" xr:uid="{26E131F4-D537-44E0-AFDB-C0F6F32C05EE}"/>
    <cellStyle name="Процентный 2" xfId="10" xr:uid="{5945D7BA-707B-4449-910B-95939AABFBBA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154179887327589"/>
          <c:y val="0.2530869283028877"/>
          <c:w val="0.34946297719075031"/>
          <c:h val="0.40123537413872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8E-49A5-AC3F-2010966D11E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8E-49A5-AC3F-2010966D11E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8E-49A5-AC3F-2010966D11E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8E-49A5-AC3F-2010966D11E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F8E-49A5-AC3F-2010966D11E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8E-49A5-AC3F-2010966D11EE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2043136836246979"/>
                  <c:y val="0.51028909121232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8E-49A5-AC3F-2010966D11E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2939108246367199"/>
                  <c:y val="0.368313497286316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8E-49A5-AC3F-2010966D11E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9390732440657974"/>
                  <c:y val="0.224280286057030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8E-49A5-AC3F-2010966D11E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9247380515268881"/>
                  <c:y val="0.17078223617186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8E-49A5-AC3F-2010966D11E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9820875722578761"/>
                  <c:y val="0.183127939991520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8E-49A5-AC3F-2010966D11E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6272499916869534"/>
                  <c:y val="0.203704113024275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8E-49A5-AC3F-2010966D11E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'Структура активів НПФ'!$G$2:$Q$2</c:f>
              <c:strCache>
                <c:ptCount val="6"/>
                <c:pt idx="0">
                  <c:v>ЦП в активах фонду, %</c:v>
                </c:pt>
                <c:pt idx="1">
                  <c:v>Грошові кошти в активах фонду, %</c:v>
                </c:pt>
                <c:pt idx="2">
                  <c:v>Об'єкти нерухомості в активах фонду, %</c:v>
                </c:pt>
                <c:pt idx="3">
                  <c:v>Банківські метали в активах фонду, %</c:v>
                </c:pt>
                <c:pt idx="4">
                  <c:v>Інші інвестиції в активах фонду, %</c:v>
                </c:pt>
                <c:pt idx="5">
                  <c:v>Дебіторська заборгованість в активах фонду, %</c:v>
                </c:pt>
              </c:strCache>
            </c:strRef>
          </c:cat>
          <c:val>
            <c:numRef>
              <c:f>'Структура активів НПФ'!$G$46:$Q$46</c:f>
              <c:numCache>
                <c:formatCode>0.00%</c:formatCode>
                <c:ptCount val="6"/>
                <c:pt idx="0">
                  <c:v>0.63432166801815415</c:v>
                </c:pt>
                <c:pt idx="1">
                  <c:v>0.3302797128007266</c:v>
                </c:pt>
                <c:pt idx="2">
                  <c:v>5.6351755321946357E-3</c:v>
                </c:pt>
                <c:pt idx="3">
                  <c:v>1.7865380988216401E-2</c:v>
                </c:pt>
                <c:pt idx="4">
                  <c:v>2.9710060245908177E-3</c:v>
                </c:pt>
                <c:pt idx="5">
                  <c:v>8.9270566361172483E-3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8E-49A5-AC3F-2010966D11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759896463192456"/>
          <c:y val="0.72016605614642837"/>
          <c:w val="0.55018017434646327"/>
          <c:h val="0.265432632122540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i="0"/>
              <a:t>Доходність НПФ, 
банківських депозитів та ОВДП</a:t>
            </a:r>
            <a:r>
              <a:rPr lang="uk-UA" sz="1400" i="0" baseline="0"/>
              <a:t> </a:t>
            </a:r>
            <a:r>
              <a:rPr lang="uk-UA" sz="1400" i="0"/>
              <a:t>за місяць</a:t>
            </a: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21044371677993"/>
          <c:y val="6.9275125589590481E-2"/>
          <c:w val="0.77836917404176686"/>
          <c:h val="0.912922694650939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6FD-4719-94C4-FCC17B891BF6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6FD-4719-94C4-FCC17B891BF6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FD-4719-94C4-FCC17B891BF6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FD-4719-94C4-FCC17B891BF6}"/>
              </c:ext>
            </c:extLst>
          </c:dPt>
          <c:dPt>
            <c:idx val="4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6FD-4719-94C4-FCC17B891BF6}"/>
              </c:ext>
            </c:extLst>
          </c:dPt>
          <c:dPt>
            <c:idx val="4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6FD-4719-94C4-FCC17B891BF6}"/>
              </c:ext>
            </c:extLst>
          </c:dPt>
          <c:dPt>
            <c:idx val="49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6FD-4719-94C4-FCC17B891BF6}"/>
              </c:ext>
            </c:extLst>
          </c:dPt>
          <c:dPt>
            <c:idx val="5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6FD-4719-94C4-FCC17B891BF6}"/>
              </c:ext>
            </c:extLst>
          </c:dPt>
          <c:dPt>
            <c:idx val="5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6FD-4719-94C4-FCC17B891BF6}"/>
              </c:ext>
            </c:extLst>
          </c:dPt>
          <c:dPt>
            <c:idx val="5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6FD-4719-94C4-FCC17B891BF6}"/>
              </c:ext>
            </c:extLst>
          </c:dPt>
          <c:dPt>
            <c:idx val="53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6FD-4719-94C4-FCC17B891BF6}"/>
              </c:ext>
            </c:extLst>
          </c:dPt>
          <c:dPt>
            <c:idx val="5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6FD-4719-94C4-FCC17B891BF6}"/>
              </c:ext>
            </c:extLst>
          </c:dPt>
          <c:dPt>
            <c:idx val="5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6FD-4719-94C4-FCC17B891BF6}"/>
              </c:ext>
            </c:extLst>
          </c:dPt>
          <c:dPt>
            <c:idx val="5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6FD-4719-94C4-FCC17B891BF6}"/>
              </c:ext>
            </c:extLst>
          </c:dPt>
          <c:dPt>
            <c:idx val="5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6FD-4719-94C4-FCC17B891BF6}"/>
              </c:ext>
            </c:extLst>
          </c:dPt>
          <c:dPt>
            <c:idx val="5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6FD-4719-94C4-FCC17B891BF6}"/>
              </c:ext>
            </c:extLst>
          </c:dPt>
          <c:cat>
            <c:strRef>
              <c:f>'Доходність (графік)'!$A$2:$A$50</c:f>
              <c:strCache>
                <c:ptCount val="49"/>
                <c:pt idx="0">
                  <c:v>НТ "ВНПФ "Національний"</c:v>
                </c:pt>
                <c:pt idx="1">
                  <c:v>ВНПФ "Всеукраїнський пенсійний фонд"</c:v>
                </c:pt>
                <c:pt idx="2">
                  <c:v>ВПФ "ПенсІйний капІтал"</c:v>
                </c:pt>
                <c:pt idx="3">
                  <c:v>НО ВНПФ "Довіра - Україна"</c:v>
                </c:pt>
                <c:pt idx="4">
                  <c:v>ПНПФ "Шахтар"</c:v>
                </c:pt>
                <c:pt idx="5">
                  <c:v>ВНПФ "Ніка"</c:v>
                </c:pt>
                <c:pt idx="6">
                  <c:v>ВНПФ "СТОЛИЧНИЙ РЕЗЕРВ"</c:v>
                </c:pt>
                <c:pt idx="7">
                  <c:v>ВНПФ "НадІйна перспектива"</c:v>
                </c:pt>
                <c:pt idx="8">
                  <c:v>НТ "ВНПФ "РЕЗЕРВ Р?ВНЕНЩИНИ"</c:v>
                </c:pt>
                <c:pt idx="9">
                  <c:v>ВНПФ "Український пенсійний фонд"</c:v>
                </c:pt>
                <c:pt idx="10">
                  <c:v>КНПФ ТПП України</c:v>
                </c:pt>
                <c:pt idx="11">
                  <c:v>ВНПФ"Джерело"</c:v>
                </c:pt>
                <c:pt idx="12">
                  <c:v>ВНПФ "Золота осІнь"</c:v>
                </c:pt>
                <c:pt idx="13">
                  <c:v>НТ "ВНПФ "АРТА"</c:v>
                </c:pt>
                <c:pt idx="14">
                  <c:v>НО "ВПФ "Соціальні гарантії"</c:v>
                </c:pt>
                <c:pt idx="15">
                  <c:v>НТ "НППФ "Хлібний"</c:v>
                </c:pt>
                <c:pt idx="16">
                  <c:v>ВНПФ "Україна"</c:v>
                </c:pt>
                <c:pt idx="17">
                  <c:v>ВНПФ "ПенсІйна опІка"</c:v>
                </c:pt>
                <c:pt idx="18">
                  <c:v>ВНПФ "Європейський вибір"</c:v>
                </c:pt>
                <c:pt idx="19">
                  <c:v>ВНПФ "ІнІцІатива"</c:v>
                </c:pt>
                <c:pt idx="20">
                  <c:v>ВНПФ "РЕЗЕРВ"</c:v>
                </c:pt>
                <c:pt idx="21">
                  <c:v>ВНПФ "Лаурус"</c:v>
                </c:pt>
                <c:pt idx="22">
                  <c:v>НТ ВНПФ "Прикарпаття"</c:v>
                </c:pt>
                <c:pt idx="23">
                  <c:v>ВПФ "Фармацевтичний"</c:v>
                </c:pt>
                <c:pt idx="24">
                  <c:v>ВПФ "Приватфонд"</c:v>
                </c:pt>
                <c:pt idx="25">
                  <c:v>ВНПФ "СОЦІАЛЬНА ПІДТРИМКА"</c:v>
                </c:pt>
                <c:pt idx="26">
                  <c:v>НПФ "ВПФ "ФРІФЛАЙТ"</c:v>
                </c:pt>
                <c:pt idx="27">
                  <c:v>ВНПФ «ТУРБОТА»</c:v>
                </c:pt>
                <c:pt idx="28">
                  <c:v>НТ "ВНПФ "ВЗАЄМОДОПОМОГА"</c:v>
                </c:pt>
                <c:pt idx="29">
                  <c:v>НТ "ВНПФ "ЄВРОПА"</c:v>
                </c:pt>
                <c:pt idx="30">
                  <c:v>ВПФ "ОТП ПенсІя"</c:v>
                </c:pt>
                <c:pt idx="31">
                  <c:v>ПНПФ "МагІстраль"</c:v>
                </c:pt>
                <c:pt idx="32">
                  <c:v>НТ «НКПФ ВАТ «Укрексімбанк»</c:v>
                </c:pt>
                <c:pt idx="33">
                  <c:v>НТ "ВПФ "СоцІальна перспектива"</c:v>
                </c:pt>
                <c:pt idx="34">
                  <c:v>ВНПФ "Емерит-Україна"</c:v>
                </c:pt>
                <c:pt idx="35">
                  <c:v>НТ "ВПФ "ДинастІя"</c:v>
                </c:pt>
                <c:pt idx="36">
                  <c:v>НТ "ВНПФ "Фонд пенсІйних заощаджень"</c:v>
                </c:pt>
                <c:pt idx="37">
                  <c:v>НТ "ВПФ "Соцiальний стандарт"</c:v>
                </c:pt>
                <c:pt idx="38">
                  <c:v>ВНПФ "Гарант-Пенсія"</c:v>
                </c:pt>
                <c:pt idx="39">
                  <c:v>ВНПФ"ПРИЧЕТНІСТЬ"</c:v>
                </c:pt>
                <c:pt idx="40">
                  <c:v>ВНПФ "Покрова"</c:v>
                </c:pt>
                <c:pt idx="41">
                  <c:v>НТ  "ВНПФ "ВСІ"</c:v>
                </c:pt>
                <c:pt idx="42">
                  <c:v>НТ ВНПФ "Український пенсійний капітал"</c:v>
                </c:pt>
                <c:pt idx="43">
                  <c:v>Середня доходність НПФ</c:v>
                </c:pt>
                <c:pt idx="44">
                  <c:v>Депозити у євро</c:v>
                </c:pt>
                <c:pt idx="45">
                  <c:v>Депозити у дол. США</c:v>
                </c:pt>
                <c:pt idx="46">
                  <c:v>Депозити у грн.</c:v>
                </c:pt>
                <c:pt idx="47">
                  <c:v>"Золотий" депозит (за офіційним курсом золота)</c:v>
                </c:pt>
                <c:pt idx="48">
                  <c:v>ОВДП у гривні (однорічні)</c:v>
                </c:pt>
              </c:strCache>
            </c:strRef>
          </c:cat>
          <c:val>
            <c:numRef>
              <c:f>'Доходність (графік)'!$B$2:$B$50</c:f>
              <c:numCache>
                <c:formatCode>0.00%</c:formatCode>
                <c:ptCount val="49"/>
                <c:pt idx="0">
                  <c:v>-4.4709388971684083E-2</c:v>
                </c:pt>
                <c:pt idx="1">
                  <c:v>-1.2142440163456003E-2</c:v>
                </c:pt>
                <c:pt idx="2">
                  <c:v>-6.7517709563164052E-3</c:v>
                </c:pt>
                <c:pt idx="3">
                  <c:v>-5.1978654099383848E-3</c:v>
                </c:pt>
                <c:pt idx="4">
                  <c:v>-4.6144586370627794E-3</c:v>
                </c:pt>
                <c:pt idx="5">
                  <c:v>-1.701507049100548E-3</c:v>
                </c:pt>
                <c:pt idx="6">
                  <c:v>-3.2866935862507773E-4</c:v>
                </c:pt>
                <c:pt idx="7">
                  <c:v>-1.1501854674067502E-4</c:v>
                </c:pt>
                <c:pt idx="8">
                  <c:v>-6.3155235569101187E-5</c:v>
                </c:pt>
                <c:pt idx="9">
                  <c:v>8.0768920119544951E-4</c:v>
                </c:pt>
                <c:pt idx="10">
                  <c:v>3.9793076004774885E-3</c:v>
                </c:pt>
                <c:pt idx="11">
                  <c:v>5.0613028491643952E-3</c:v>
                </c:pt>
                <c:pt idx="12">
                  <c:v>5.2535865831482287E-3</c:v>
                </c:pt>
                <c:pt idx="13">
                  <c:v>6.1532053466621939E-3</c:v>
                </c:pt>
                <c:pt idx="14">
                  <c:v>7.4102096221460023E-3</c:v>
                </c:pt>
                <c:pt idx="15">
                  <c:v>7.5793462813831258E-3</c:v>
                </c:pt>
                <c:pt idx="16">
                  <c:v>7.8045851938015609E-3</c:v>
                </c:pt>
                <c:pt idx="17">
                  <c:v>7.9887218045113784E-3</c:v>
                </c:pt>
                <c:pt idx="18">
                  <c:v>8.0531223509463512E-3</c:v>
                </c:pt>
                <c:pt idx="19">
                  <c:v>8.1024770429816151E-3</c:v>
                </c:pt>
                <c:pt idx="20">
                  <c:v>8.20888141627929E-3</c:v>
                </c:pt>
                <c:pt idx="21">
                  <c:v>9.5994401594328149E-3</c:v>
                </c:pt>
                <c:pt idx="22">
                  <c:v>9.9249186350014451E-3</c:v>
                </c:pt>
                <c:pt idx="23">
                  <c:v>1.0408688992550319E-2</c:v>
                </c:pt>
                <c:pt idx="24">
                  <c:v>1.1085473515248578E-2</c:v>
                </c:pt>
                <c:pt idx="25">
                  <c:v>1.1963457076566097E-2</c:v>
                </c:pt>
                <c:pt idx="26">
                  <c:v>1.3579212070410795E-2</c:v>
                </c:pt>
                <c:pt idx="27">
                  <c:v>1.3883982194587752E-2</c:v>
                </c:pt>
                <c:pt idx="28">
                  <c:v>1.4034849820326656E-2</c:v>
                </c:pt>
                <c:pt idx="29">
                  <c:v>1.432824193862503E-2</c:v>
                </c:pt>
                <c:pt idx="30">
                  <c:v>1.5371862671031522E-2</c:v>
                </c:pt>
                <c:pt idx="31">
                  <c:v>1.5439782988369011E-2</c:v>
                </c:pt>
                <c:pt idx="32">
                  <c:v>1.5620929440291809E-2</c:v>
                </c:pt>
                <c:pt idx="33">
                  <c:v>1.5958263004449913E-2</c:v>
                </c:pt>
                <c:pt idx="34">
                  <c:v>1.5965500229658147E-2</c:v>
                </c:pt>
                <c:pt idx="35">
                  <c:v>1.6238395315680165E-2</c:v>
                </c:pt>
                <c:pt idx="36">
                  <c:v>1.9177092568876564E-2</c:v>
                </c:pt>
                <c:pt idx="37">
                  <c:v>5.3981952563523228E-2</c:v>
                </c:pt>
                <c:pt idx="38">
                  <c:v>5.628397825391751E-2</c:v>
                </c:pt>
                <c:pt idx="39">
                  <c:v>5.9582562204400613E-2</c:v>
                </c:pt>
                <c:pt idx="40">
                  <c:v>7.5700412992521615E-2</c:v>
                </c:pt>
                <c:pt idx="41">
                  <c:v>0.1074483545188647</c:v>
                </c:pt>
                <c:pt idx="42">
                  <c:v>0.11655736596578992</c:v>
                </c:pt>
                <c:pt idx="43">
                  <c:v>1.6114252978705307E-2</c:v>
                </c:pt>
                <c:pt idx="44">
                  <c:v>2.8311079697361574E-2</c:v>
                </c:pt>
                <c:pt idx="45">
                  <c:v>1.1877608477032231E-2</c:v>
                </c:pt>
                <c:pt idx="46">
                  <c:v>1.0799999999999999E-2</c:v>
                </c:pt>
                <c:pt idx="47">
                  <c:v>0.27178609026217804</c:v>
                </c:pt>
                <c:pt idx="48">
                  <c:v>1.2739726027397261E-2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6FD-4719-94C4-FCC17B891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88281983"/>
        <c:axId val="1"/>
      </c:barChart>
      <c:catAx>
        <c:axId val="17882819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28000000000000003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788281983"/>
        <c:crosses val="autoZero"/>
        <c:crossBetween val="between"/>
        <c:majorUnit val="0.02"/>
        <c:minorUnit val="0.0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49</xdr:row>
      <xdr:rowOff>76200</xdr:rowOff>
    </xdr:from>
    <xdr:to>
      <xdr:col>6</xdr:col>
      <xdr:colOff>114300</xdr:colOff>
      <xdr:row>75</xdr:row>
      <xdr:rowOff>0</xdr:rowOff>
    </xdr:to>
    <xdr:graphicFrame macro="">
      <xdr:nvGraphicFramePr>
        <xdr:cNvPr id="4098" name="Діагр. 2">
          <a:extLst>
            <a:ext uri="{FF2B5EF4-FFF2-40B4-BE49-F238E27FC236}">
              <a16:creationId xmlns:a16="http://schemas.microsoft.com/office/drawing/2014/main" id="{66A03C20-0B18-2FF6-7352-33DB1DAB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78</xdr:row>
      <xdr:rowOff>152400</xdr:rowOff>
    </xdr:to>
    <xdr:graphicFrame macro="">
      <xdr:nvGraphicFramePr>
        <xdr:cNvPr id="2049" name="Диаграмма 1">
          <a:extLst>
            <a:ext uri="{FF2B5EF4-FFF2-40B4-BE49-F238E27FC236}">
              <a16:creationId xmlns:a16="http://schemas.microsoft.com/office/drawing/2014/main" id="{106C7DDE-DB8A-4080-4582-C89EFB7A6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7427-0396-425D-BCF1-8D8DEFE40E8A}">
  <sheetPr>
    <tabColor theme="8" tint="0.59999389629810485"/>
  </sheetPr>
  <dimension ref="A1:K47"/>
  <sheetViews>
    <sheetView tabSelected="1" zoomScaleNormal="100" workbookViewId="0">
      <selection activeCell="B3" sqref="B3"/>
    </sheetView>
  </sheetViews>
  <sheetFormatPr defaultRowHeight="14.25" x14ac:dyDescent="0.2"/>
  <cols>
    <col min="1" max="1" width="6" style="8" customWidth="1"/>
    <col min="2" max="2" width="11.5703125" style="8" customWidth="1"/>
    <col min="3" max="3" width="13.7109375" style="8" bestFit="1" customWidth="1"/>
    <col min="4" max="4" width="49.42578125" style="6" customWidth="1"/>
    <col min="5" max="5" width="19.140625" style="45" bestFit="1" customWidth="1"/>
    <col min="6" max="6" width="19" style="45" bestFit="1" customWidth="1"/>
    <col min="7" max="7" width="16" style="45" bestFit="1" customWidth="1"/>
    <col min="8" max="8" width="17" style="70" customWidth="1"/>
    <col min="9" max="9" width="15.140625" style="72" customWidth="1"/>
    <col min="10" max="10" width="43" style="6" customWidth="1"/>
    <col min="11" max="11" width="50.140625" style="6" bestFit="1" customWidth="1"/>
    <col min="12" max="16384" width="9.140625" style="6"/>
  </cols>
  <sheetData>
    <row r="1" spans="1:11" s="3" customFormat="1" ht="18.75" thickBot="1" x14ac:dyDescent="0.25">
      <c r="A1" s="26" t="s">
        <v>76</v>
      </c>
      <c r="B1" s="26"/>
      <c r="C1" s="26"/>
      <c r="D1" s="26"/>
      <c r="E1" s="44"/>
      <c r="F1" s="44"/>
      <c r="G1" s="44"/>
      <c r="H1" s="67"/>
      <c r="I1" s="88"/>
    </row>
    <row r="2" spans="1:11" ht="60.75" thickBot="1" x14ac:dyDescent="0.25">
      <c r="A2" s="4" t="s">
        <v>18</v>
      </c>
      <c r="B2" s="28" t="s">
        <v>74</v>
      </c>
      <c r="C2" s="28" t="s">
        <v>77</v>
      </c>
      <c r="D2" s="5" t="s">
        <v>0</v>
      </c>
      <c r="E2" s="73" t="s">
        <v>22</v>
      </c>
      <c r="F2" s="74" t="s">
        <v>23</v>
      </c>
      <c r="G2" s="74" t="s">
        <v>9</v>
      </c>
      <c r="H2" s="68" t="s">
        <v>88</v>
      </c>
      <c r="I2" s="89" t="s">
        <v>89</v>
      </c>
      <c r="J2" s="66" t="s">
        <v>90</v>
      </c>
      <c r="K2" s="66" t="s">
        <v>91</v>
      </c>
    </row>
    <row r="3" spans="1:11" x14ac:dyDescent="0.2">
      <c r="A3" s="7">
        <v>1</v>
      </c>
      <c r="B3" s="63" t="s">
        <v>24</v>
      </c>
      <c r="C3" s="29" t="s">
        <v>25</v>
      </c>
      <c r="D3" s="63" t="s">
        <v>135</v>
      </c>
      <c r="E3" s="75">
        <v>839261808.03999996</v>
      </c>
      <c r="F3" s="75">
        <v>20748315.280000001</v>
      </c>
      <c r="G3" s="75">
        <v>2.5348776121010985</v>
      </c>
      <c r="H3" s="86">
        <v>86728749</v>
      </c>
      <c r="I3" s="90">
        <v>9.6768999999999998</v>
      </c>
      <c r="J3" s="6" t="s">
        <v>101</v>
      </c>
      <c r="K3" s="63" t="s">
        <v>102</v>
      </c>
    </row>
    <row r="4" spans="1:11" x14ac:dyDescent="0.2">
      <c r="A4" s="7">
        <v>2</v>
      </c>
      <c r="B4" s="63" t="s">
        <v>69</v>
      </c>
      <c r="C4" s="29" t="s">
        <v>25</v>
      </c>
      <c r="D4" s="63" t="s">
        <v>133</v>
      </c>
      <c r="E4" s="75">
        <v>665724773.11000001</v>
      </c>
      <c r="F4" s="75">
        <v>11334152.890000001</v>
      </c>
      <c r="G4" s="75">
        <v>1.7320164042372141</v>
      </c>
      <c r="H4" s="86">
        <v>41283749</v>
      </c>
      <c r="I4" s="90">
        <v>16.125599999999999</v>
      </c>
      <c r="J4" s="63" t="s">
        <v>103</v>
      </c>
      <c r="K4" s="6" t="s">
        <v>103</v>
      </c>
    </row>
    <row r="5" spans="1:11" x14ac:dyDescent="0.2">
      <c r="A5" s="7">
        <v>3</v>
      </c>
      <c r="B5" s="63" t="s">
        <v>31</v>
      </c>
      <c r="C5" s="29" t="s">
        <v>32</v>
      </c>
      <c r="D5" s="63" t="s">
        <v>149</v>
      </c>
      <c r="E5" s="75">
        <v>436884576.69</v>
      </c>
      <c r="F5" s="75">
        <v>2863724.87</v>
      </c>
      <c r="G5" s="75">
        <v>0.65981273894823289</v>
      </c>
      <c r="H5" s="86">
        <v>43101730</v>
      </c>
      <c r="I5" s="90">
        <v>10.136100000000001</v>
      </c>
      <c r="J5" s="63" t="s">
        <v>104</v>
      </c>
      <c r="K5" s="63" t="s">
        <v>104</v>
      </c>
    </row>
    <row r="6" spans="1:11" x14ac:dyDescent="0.2">
      <c r="A6" s="7">
        <v>4</v>
      </c>
      <c r="B6" s="63" t="s">
        <v>26</v>
      </c>
      <c r="C6" s="29" t="s">
        <v>25</v>
      </c>
      <c r="D6" s="63" t="s">
        <v>151</v>
      </c>
      <c r="E6" s="75">
        <v>412119225.70999998</v>
      </c>
      <c r="F6" s="75">
        <v>12841658.32</v>
      </c>
      <c r="G6" s="75">
        <v>3.2162233415574661</v>
      </c>
      <c r="H6" s="86">
        <v>44136896</v>
      </c>
      <c r="I6" s="90">
        <v>9.3373000000000008</v>
      </c>
      <c r="J6" s="63" t="s">
        <v>104</v>
      </c>
      <c r="K6" s="6" t="s">
        <v>102</v>
      </c>
    </row>
    <row r="7" spans="1:11" x14ac:dyDescent="0.2">
      <c r="A7" s="7">
        <v>5</v>
      </c>
      <c r="B7" s="63" t="s">
        <v>28</v>
      </c>
      <c r="C7" s="29" t="s">
        <v>25</v>
      </c>
      <c r="D7" s="63" t="s">
        <v>97</v>
      </c>
      <c r="E7" s="75">
        <v>369628094.58999997</v>
      </c>
      <c r="F7" s="75">
        <v>5372299.4000000004</v>
      </c>
      <c r="G7" s="75">
        <v>1.4748699872290985</v>
      </c>
      <c r="H7" s="86">
        <v>30946051</v>
      </c>
      <c r="I7" s="90">
        <v>11.9443</v>
      </c>
      <c r="J7" s="63" t="s">
        <v>104</v>
      </c>
      <c r="K7" s="6" t="s">
        <v>104</v>
      </c>
    </row>
    <row r="8" spans="1:11" x14ac:dyDescent="0.2">
      <c r="A8" s="7">
        <v>6</v>
      </c>
      <c r="B8" s="63" t="s">
        <v>27</v>
      </c>
      <c r="C8" s="29" t="s">
        <v>25</v>
      </c>
      <c r="D8" s="63" t="s">
        <v>99</v>
      </c>
      <c r="E8" s="75">
        <v>300543255.89999998</v>
      </c>
      <c r="F8" s="75">
        <v>3968382.34</v>
      </c>
      <c r="G8" s="75">
        <v>1.3380709877288837</v>
      </c>
      <c r="H8" s="86">
        <v>51773323</v>
      </c>
      <c r="I8" s="90">
        <v>5.8049999999999997</v>
      </c>
      <c r="J8" s="6" t="s">
        <v>105</v>
      </c>
      <c r="K8" s="63" t="s">
        <v>105</v>
      </c>
    </row>
    <row r="9" spans="1:11" x14ac:dyDescent="0.2">
      <c r="A9" s="7">
        <v>7</v>
      </c>
      <c r="B9" s="63" t="s">
        <v>33</v>
      </c>
      <c r="C9" s="29" t="s">
        <v>25</v>
      </c>
      <c r="D9" s="63" t="s">
        <v>152</v>
      </c>
      <c r="E9" s="75">
        <v>116099050.13</v>
      </c>
      <c r="F9" s="75">
        <v>11160868.619999999</v>
      </c>
      <c r="G9" s="75">
        <v>10.635660404441467</v>
      </c>
      <c r="H9" s="86">
        <v>19284795</v>
      </c>
      <c r="I9" s="90">
        <v>6.0202</v>
      </c>
      <c r="J9" s="6" t="s">
        <v>106</v>
      </c>
      <c r="K9" s="63" t="s">
        <v>107</v>
      </c>
    </row>
    <row r="10" spans="1:11" x14ac:dyDescent="0.2">
      <c r="A10" s="7">
        <v>8</v>
      </c>
      <c r="B10" s="63" t="s">
        <v>29</v>
      </c>
      <c r="C10" s="29" t="s">
        <v>25</v>
      </c>
      <c r="D10" s="63" t="s">
        <v>153</v>
      </c>
      <c r="E10" s="75">
        <v>95944920.200000003</v>
      </c>
      <c r="F10" s="75">
        <v>5244401</v>
      </c>
      <c r="G10" s="75">
        <v>5.7821069231542026</v>
      </c>
      <c r="H10" s="86">
        <v>13270310</v>
      </c>
      <c r="I10" s="90">
        <v>7.23</v>
      </c>
      <c r="J10" s="6" t="s">
        <v>110</v>
      </c>
      <c r="K10" s="63" t="s">
        <v>102</v>
      </c>
    </row>
    <row r="11" spans="1:11" x14ac:dyDescent="0.2">
      <c r="A11" s="7">
        <v>9</v>
      </c>
      <c r="B11" s="63" t="s">
        <v>34</v>
      </c>
      <c r="C11" s="29" t="s">
        <v>35</v>
      </c>
      <c r="D11" s="63" t="s">
        <v>147</v>
      </c>
      <c r="E11" s="75">
        <v>90328642.849999994</v>
      </c>
      <c r="F11" s="75">
        <v>1391006.63</v>
      </c>
      <c r="G11" s="75">
        <v>1.5640247358937387</v>
      </c>
      <c r="H11" s="86">
        <v>16527808</v>
      </c>
      <c r="I11" s="90">
        <v>5.4653</v>
      </c>
      <c r="J11" s="63" t="s">
        <v>101</v>
      </c>
      <c r="K11" s="6" t="s">
        <v>102</v>
      </c>
    </row>
    <row r="12" spans="1:11" x14ac:dyDescent="0.2">
      <c r="A12" s="7">
        <v>10</v>
      </c>
      <c r="B12" s="63" t="s">
        <v>30</v>
      </c>
      <c r="C12" s="29" t="s">
        <v>25</v>
      </c>
      <c r="D12" s="63" t="s">
        <v>148</v>
      </c>
      <c r="E12" s="75">
        <v>82794207.430000007</v>
      </c>
      <c r="F12" s="75">
        <v>2450616.02</v>
      </c>
      <c r="G12" s="75">
        <v>3.0501698729078726</v>
      </c>
      <c r="H12" s="86">
        <v>68469494</v>
      </c>
      <c r="I12" s="90">
        <v>1.2092000000000001</v>
      </c>
      <c r="J12" s="6" t="s">
        <v>101</v>
      </c>
      <c r="K12" s="63" t="s">
        <v>102</v>
      </c>
    </row>
    <row r="13" spans="1:11" x14ac:dyDescent="0.2">
      <c r="A13" s="7">
        <v>11</v>
      </c>
      <c r="B13" s="63" t="s">
        <v>38</v>
      </c>
      <c r="C13" s="29" t="s">
        <v>25</v>
      </c>
      <c r="D13" s="63" t="s">
        <v>145</v>
      </c>
      <c r="E13" s="75">
        <v>69842924.569999993</v>
      </c>
      <c r="F13" s="75">
        <v>1211885.93</v>
      </c>
      <c r="G13" s="75">
        <v>1.7657986153420495</v>
      </c>
      <c r="H13" s="86">
        <v>13185926</v>
      </c>
      <c r="I13" s="90">
        <v>5.2968000000000002</v>
      </c>
      <c r="J13" s="6" t="s">
        <v>112</v>
      </c>
      <c r="K13" s="63" t="s">
        <v>102</v>
      </c>
    </row>
    <row r="14" spans="1:11" x14ac:dyDescent="0.2">
      <c r="A14" s="7">
        <v>12</v>
      </c>
      <c r="B14" s="63" t="s">
        <v>65</v>
      </c>
      <c r="C14" s="29" t="s">
        <v>25</v>
      </c>
      <c r="D14" s="63" t="s">
        <v>108</v>
      </c>
      <c r="E14" s="75">
        <v>66685940.039999999</v>
      </c>
      <c r="F14" s="75">
        <v>524828.5</v>
      </c>
      <c r="G14" s="75">
        <v>0.79325828690572564</v>
      </c>
      <c r="H14" s="86">
        <v>24827886</v>
      </c>
      <c r="I14" s="90">
        <v>2.6859000000000002</v>
      </c>
      <c r="J14" s="6" t="s">
        <v>109</v>
      </c>
      <c r="K14" s="63" t="s">
        <v>109</v>
      </c>
    </row>
    <row r="15" spans="1:11" x14ac:dyDescent="0.2">
      <c r="A15" s="7">
        <v>13</v>
      </c>
      <c r="B15" s="63" t="s">
        <v>37</v>
      </c>
      <c r="C15" s="29" t="s">
        <v>25</v>
      </c>
      <c r="D15" s="63" t="s">
        <v>143</v>
      </c>
      <c r="E15" s="75">
        <v>60729447.990000002</v>
      </c>
      <c r="F15" s="75">
        <v>248868.3</v>
      </c>
      <c r="G15" s="75">
        <v>0.41148464726299494</v>
      </c>
      <c r="H15" s="86">
        <v>40689258</v>
      </c>
      <c r="I15" s="90">
        <v>1.4924999999999999</v>
      </c>
      <c r="J15" s="6" t="s">
        <v>111</v>
      </c>
      <c r="K15" s="63" t="s">
        <v>102</v>
      </c>
    </row>
    <row r="16" spans="1:11" x14ac:dyDescent="0.2">
      <c r="A16" s="7">
        <v>14</v>
      </c>
      <c r="B16" s="63" t="s">
        <v>36</v>
      </c>
      <c r="C16" s="29" t="s">
        <v>25</v>
      </c>
      <c r="D16" s="63" t="s">
        <v>96</v>
      </c>
      <c r="E16" s="75">
        <v>56245876.740000002</v>
      </c>
      <c r="F16" s="75">
        <v>846314.39</v>
      </c>
      <c r="G16" s="75">
        <v>1.5276553714507912</v>
      </c>
      <c r="H16" s="86">
        <v>15427417</v>
      </c>
      <c r="I16" s="90">
        <v>3.6457999999999999</v>
      </c>
      <c r="J16" s="6" t="s">
        <v>113</v>
      </c>
      <c r="K16" s="63" t="s">
        <v>107</v>
      </c>
    </row>
    <row r="17" spans="1:11" x14ac:dyDescent="0.2">
      <c r="A17" s="7">
        <v>15</v>
      </c>
      <c r="B17" s="63" t="s">
        <v>40</v>
      </c>
      <c r="C17" s="29" t="s">
        <v>25</v>
      </c>
      <c r="D17" s="63" t="s">
        <v>98</v>
      </c>
      <c r="E17" s="75">
        <v>37251023.810000002</v>
      </c>
      <c r="F17" s="75">
        <v>222165.89</v>
      </c>
      <c r="G17" s="75">
        <v>0.5999804003676843</v>
      </c>
      <c r="H17" s="86">
        <v>7009531</v>
      </c>
      <c r="I17" s="90">
        <v>5.3143000000000002</v>
      </c>
      <c r="J17" s="63" t="s">
        <v>114</v>
      </c>
      <c r="K17" s="6" t="s">
        <v>102</v>
      </c>
    </row>
    <row r="18" spans="1:11" x14ac:dyDescent="0.2">
      <c r="A18" s="7">
        <v>16</v>
      </c>
      <c r="B18" s="63" t="s">
        <v>43</v>
      </c>
      <c r="C18" s="29" t="s">
        <v>25</v>
      </c>
      <c r="D18" s="63" t="s">
        <v>139</v>
      </c>
      <c r="E18" s="75">
        <v>25862592.59</v>
      </c>
      <c r="F18" s="75">
        <v>255962.42</v>
      </c>
      <c r="G18" s="75">
        <v>0.99959431717758207</v>
      </c>
      <c r="H18" s="86">
        <v>3897092</v>
      </c>
      <c r="I18" s="90">
        <v>6.6364000000000001</v>
      </c>
      <c r="J18" s="6" t="s">
        <v>118</v>
      </c>
      <c r="K18" s="63" t="s">
        <v>118</v>
      </c>
    </row>
    <row r="19" spans="1:11" x14ac:dyDescent="0.2">
      <c r="A19" s="7">
        <v>17</v>
      </c>
      <c r="B19" s="63" t="s">
        <v>66</v>
      </c>
      <c r="C19" s="29" t="s">
        <v>25</v>
      </c>
      <c r="D19" s="63" t="s">
        <v>116</v>
      </c>
      <c r="E19" s="75">
        <v>25244584.170000002</v>
      </c>
      <c r="F19" s="75">
        <v>1372204.55</v>
      </c>
      <c r="G19" s="75">
        <v>5.748084488612875</v>
      </c>
      <c r="H19" s="86">
        <v>12248153</v>
      </c>
      <c r="I19" s="90">
        <v>2.0611000000000002</v>
      </c>
      <c r="J19" s="6" t="s">
        <v>117</v>
      </c>
      <c r="K19" s="63" t="s">
        <v>117</v>
      </c>
    </row>
    <row r="20" spans="1:11" x14ac:dyDescent="0.2">
      <c r="A20" s="7">
        <v>18</v>
      </c>
      <c r="B20" s="63" t="s">
        <v>61</v>
      </c>
      <c r="C20" s="29" t="s">
        <v>25</v>
      </c>
      <c r="D20" s="48" t="s">
        <v>119</v>
      </c>
      <c r="E20" s="75">
        <v>24300927.699999999</v>
      </c>
      <c r="F20" s="92">
        <v>2536920.94</v>
      </c>
      <c r="G20" s="92">
        <v>11.656497665965617</v>
      </c>
      <c r="H20" s="86">
        <v>7357279</v>
      </c>
      <c r="I20" s="90">
        <v>3.3029999999999999</v>
      </c>
      <c r="J20" s="63" t="s">
        <v>120</v>
      </c>
      <c r="K20" s="6" t="s">
        <v>120</v>
      </c>
    </row>
    <row r="21" spans="1:11" x14ac:dyDescent="0.2">
      <c r="A21" s="7">
        <v>19</v>
      </c>
      <c r="B21" s="63" t="s">
        <v>67</v>
      </c>
      <c r="C21" s="29" t="s">
        <v>25</v>
      </c>
      <c r="D21" s="63" t="s">
        <v>95</v>
      </c>
      <c r="E21" s="75">
        <v>22919589.460000001</v>
      </c>
      <c r="F21" s="75">
        <v>-72655.070000000007</v>
      </c>
      <c r="G21" s="75">
        <v>-0.315998161489631</v>
      </c>
      <c r="H21" s="86">
        <v>18496533</v>
      </c>
      <c r="I21" s="90">
        <v>1.2391000000000001</v>
      </c>
      <c r="J21" s="63" t="s">
        <v>115</v>
      </c>
      <c r="K21" s="6" t="s">
        <v>102</v>
      </c>
    </row>
    <row r="22" spans="1:11" x14ac:dyDescent="0.2">
      <c r="A22" s="7">
        <v>20</v>
      </c>
      <c r="B22" s="63" t="s">
        <v>62</v>
      </c>
      <c r="C22" s="63" t="s">
        <v>25</v>
      </c>
      <c r="D22" s="63" t="s">
        <v>154</v>
      </c>
      <c r="E22" s="75">
        <v>15245268.689999999</v>
      </c>
      <c r="F22" s="75">
        <v>115688.96000000001</v>
      </c>
      <c r="G22" s="75">
        <v>0.7646541547390342</v>
      </c>
      <c r="H22" s="86">
        <v>3367576</v>
      </c>
      <c r="I22" s="90">
        <v>4.5270999999999999</v>
      </c>
      <c r="J22" s="63" t="s">
        <v>123</v>
      </c>
      <c r="K22" s="6" t="s">
        <v>123</v>
      </c>
    </row>
    <row r="23" spans="1:11" x14ac:dyDescent="0.2">
      <c r="A23" s="7">
        <v>21</v>
      </c>
      <c r="B23" s="63" t="s">
        <v>39</v>
      </c>
      <c r="C23" s="29" t="s">
        <v>25</v>
      </c>
      <c r="D23" s="63" t="s">
        <v>100</v>
      </c>
      <c r="E23" s="75">
        <v>13245944.810000001</v>
      </c>
      <c r="F23" s="75">
        <v>272736.01</v>
      </c>
      <c r="G23" s="75">
        <v>2.1023018607393453</v>
      </c>
      <c r="H23" s="86">
        <v>8856358</v>
      </c>
      <c r="I23" s="90">
        <v>1.4956</v>
      </c>
      <c r="J23" s="63" t="s">
        <v>104</v>
      </c>
      <c r="K23" s="6" t="s">
        <v>92</v>
      </c>
    </row>
    <row r="24" spans="1:11" x14ac:dyDescent="0.2">
      <c r="A24" s="7">
        <v>22</v>
      </c>
      <c r="B24" s="63" t="s">
        <v>41</v>
      </c>
      <c r="C24" s="29" t="s">
        <v>25</v>
      </c>
      <c r="D24" s="63" t="s">
        <v>155</v>
      </c>
      <c r="E24" s="75">
        <v>13140617.48</v>
      </c>
      <c r="F24" s="75">
        <v>1071059.51</v>
      </c>
      <c r="G24" s="75">
        <v>8.8740574647573283</v>
      </c>
      <c r="H24" s="86">
        <v>2727086</v>
      </c>
      <c r="I24" s="90">
        <v>4.8186</v>
      </c>
      <c r="J24" s="6" t="s">
        <v>106</v>
      </c>
      <c r="K24" s="63" t="s">
        <v>107</v>
      </c>
    </row>
    <row r="25" spans="1:11" x14ac:dyDescent="0.2">
      <c r="A25" s="7">
        <v>23</v>
      </c>
      <c r="B25" s="63" t="s">
        <v>68</v>
      </c>
      <c r="C25" s="29" t="s">
        <v>25</v>
      </c>
      <c r="D25" s="63" t="s">
        <v>156</v>
      </c>
      <c r="E25" s="75">
        <v>11140143.390000001</v>
      </c>
      <c r="F25" s="75">
        <v>-22600.89</v>
      </c>
      <c r="G25" s="75">
        <v>-0.20246714815900191</v>
      </c>
      <c r="H25" s="86">
        <v>27126782</v>
      </c>
      <c r="I25" s="90">
        <v>0.41070000000000001</v>
      </c>
      <c r="J25" s="6" t="s">
        <v>121</v>
      </c>
      <c r="K25" s="63" t="s">
        <v>122</v>
      </c>
    </row>
    <row r="26" spans="1:11" x14ac:dyDescent="0.2">
      <c r="A26" s="7">
        <v>24</v>
      </c>
      <c r="B26" s="63" t="s">
        <v>63</v>
      </c>
      <c r="C26" s="29" t="s">
        <v>25</v>
      </c>
      <c r="D26" s="63" t="s">
        <v>138</v>
      </c>
      <c r="E26" s="75">
        <v>10562671.73</v>
      </c>
      <c r="F26" s="75">
        <v>91736.36</v>
      </c>
      <c r="G26" s="75">
        <v>0.8761047295051867</v>
      </c>
      <c r="H26" s="86">
        <v>4934609</v>
      </c>
      <c r="I26" s="90">
        <v>2.1404999999999998</v>
      </c>
      <c r="J26" s="6" t="s">
        <v>124</v>
      </c>
      <c r="K26" s="63" t="s">
        <v>124</v>
      </c>
    </row>
    <row r="27" spans="1:11" x14ac:dyDescent="0.2">
      <c r="A27" s="7">
        <v>25</v>
      </c>
      <c r="B27" s="63" t="s">
        <v>45</v>
      </c>
      <c r="C27" s="29" t="s">
        <v>25</v>
      </c>
      <c r="D27" s="63" t="s">
        <v>141</v>
      </c>
      <c r="E27" s="75">
        <v>8545027.0600000005</v>
      </c>
      <c r="F27" s="75">
        <v>-1026.53</v>
      </c>
      <c r="G27" s="75">
        <v>-1.2011743071681735E-2</v>
      </c>
      <c r="H27" s="86">
        <v>2457391</v>
      </c>
      <c r="I27" s="90">
        <v>3.4773000000000001</v>
      </c>
      <c r="J27" s="6" t="s">
        <v>111</v>
      </c>
      <c r="K27" s="63" t="s">
        <v>102</v>
      </c>
    </row>
    <row r="28" spans="1:11" x14ac:dyDescent="0.2">
      <c r="A28" s="7">
        <v>26</v>
      </c>
      <c r="B28" s="63" t="s">
        <v>44</v>
      </c>
      <c r="C28" s="29" t="s">
        <v>32</v>
      </c>
      <c r="D28" s="63" t="s">
        <v>157</v>
      </c>
      <c r="E28" s="75">
        <v>7723796.9500000002</v>
      </c>
      <c r="F28" s="75">
        <v>15490.28</v>
      </c>
      <c r="G28" s="75">
        <v>0.20095567889491406</v>
      </c>
      <c r="H28" s="86">
        <v>30610727</v>
      </c>
      <c r="I28" s="90">
        <v>0.25230000000000002</v>
      </c>
      <c r="J28" s="6" t="s">
        <v>126</v>
      </c>
      <c r="K28" s="63" t="s">
        <v>158</v>
      </c>
    </row>
    <row r="29" spans="1:11" x14ac:dyDescent="0.2">
      <c r="A29" s="7">
        <v>27</v>
      </c>
      <c r="B29" s="63" t="s">
        <v>46</v>
      </c>
      <c r="C29" s="29" t="s">
        <v>25</v>
      </c>
      <c r="D29" s="63" t="s">
        <v>125</v>
      </c>
      <c r="E29" s="75">
        <v>7400752.29</v>
      </c>
      <c r="F29" s="75">
        <v>-27480.01</v>
      </c>
      <c r="G29" s="75">
        <v>-0.36994010001544098</v>
      </c>
      <c r="H29" s="86">
        <v>1558096</v>
      </c>
      <c r="I29" s="90">
        <v>4.7499000000000002</v>
      </c>
      <c r="J29" s="6" t="s">
        <v>126</v>
      </c>
      <c r="K29" s="63" t="s">
        <v>158</v>
      </c>
    </row>
    <row r="30" spans="1:11" x14ac:dyDescent="0.2">
      <c r="A30" s="7">
        <v>28</v>
      </c>
      <c r="B30" s="63" t="s">
        <v>64</v>
      </c>
      <c r="C30" s="29" t="s">
        <v>25</v>
      </c>
      <c r="D30" s="48" t="s">
        <v>127</v>
      </c>
      <c r="E30" s="75">
        <v>6994808.25</v>
      </c>
      <c r="F30" s="92">
        <v>-17851.23</v>
      </c>
      <c r="G30" s="92">
        <v>-0.25455720544982796</v>
      </c>
      <c r="H30" s="86">
        <v>1642681</v>
      </c>
      <c r="I30" s="90">
        <v>4.2582000000000004</v>
      </c>
      <c r="J30" s="6" t="s">
        <v>126</v>
      </c>
      <c r="K30" s="63" t="s">
        <v>158</v>
      </c>
    </row>
    <row r="31" spans="1:11" x14ac:dyDescent="0.2">
      <c r="A31" s="7">
        <v>29</v>
      </c>
      <c r="B31" s="63" t="s">
        <v>49</v>
      </c>
      <c r="C31" s="29" t="s">
        <v>25</v>
      </c>
      <c r="D31" s="63" t="s">
        <v>159</v>
      </c>
      <c r="E31" s="75">
        <v>4781349.75</v>
      </c>
      <c r="F31" s="75">
        <v>290328.09000000003</v>
      </c>
      <c r="G31" s="75">
        <v>6.464633483865228</v>
      </c>
      <c r="H31" s="86">
        <v>1447560</v>
      </c>
      <c r="I31" s="90">
        <v>3.3029999999999999</v>
      </c>
      <c r="J31" s="63" t="s">
        <v>106</v>
      </c>
      <c r="K31" s="6" t="s">
        <v>92</v>
      </c>
    </row>
    <row r="32" spans="1:11" x14ac:dyDescent="0.2">
      <c r="A32" s="7">
        <v>30</v>
      </c>
      <c r="B32" s="63" t="s">
        <v>56</v>
      </c>
      <c r="C32" s="29" t="s">
        <v>25</v>
      </c>
      <c r="D32" s="63" t="s">
        <v>144</v>
      </c>
      <c r="E32" s="75">
        <v>4123053.16</v>
      </c>
      <c r="F32" s="75">
        <v>33384</v>
      </c>
      <c r="G32" s="75">
        <v>0.81630074937406505</v>
      </c>
      <c r="H32" s="86">
        <v>1315534</v>
      </c>
      <c r="I32" s="90">
        <v>3.1341000000000001</v>
      </c>
      <c r="J32" s="6" t="s">
        <v>132</v>
      </c>
      <c r="K32" s="63" t="s">
        <v>132</v>
      </c>
    </row>
    <row r="33" spans="1:11" x14ac:dyDescent="0.2">
      <c r="A33" s="7">
        <v>31</v>
      </c>
      <c r="B33" s="63" t="s">
        <v>48</v>
      </c>
      <c r="C33" s="29" t="s">
        <v>25</v>
      </c>
      <c r="D33" s="63" t="s">
        <v>160</v>
      </c>
      <c r="E33" s="75">
        <v>3839132.31</v>
      </c>
      <c r="F33" s="75">
        <v>154686.82999999999</v>
      </c>
      <c r="G33" s="75">
        <v>4.1983747850164974</v>
      </c>
      <c r="H33" s="86">
        <v>1337720</v>
      </c>
      <c r="I33" s="90">
        <v>2.8698999999999999</v>
      </c>
      <c r="J33" s="6" t="s">
        <v>104</v>
      </c>
      <c r="K33" s="63" t="s">
        <v>104</v>
      </c>
    </row>
    <row r="34" spans="1:11" x14ac:dyDescent="0.2">
      <c r="A34" s="7">
        <v>32</v>
      </c>
      <c r="B34" s="63" t="s">
        <v>42</v>
      </c>
      <c r="C34" s="29" t="s">
        <v>25</v>
      </c>
      <c r="D34" s="63" t="s">
        <v>134</v>
      </c>
      <c r="E34" s="75">
        <v>3506759.6</v>
      </c>
      <c r="F34" s="75">
        <v>-17472</v>
      </c>
      <c r="G34" s="75">
        <v>-0.49576764478248947</v>
      </c>
      <c r="H34" s="86">
        <v>1302606</v>
      </c>
      <c r="I34" s="90">
        <v>2.6920999999999999</v>
      </c>
      <c r="J34" s="63" t="s">
        <v>128</v>
      </c>
      <c r="K34" s="6" t="s">
        <v>102</v>
      </c>
    </row>
    <row r="35" spans="1:11" x14ac:dyDescent="0.2">
      <c r="A35" s="7">
        <v>33</v>
      </c>
      <c r="B35" s="63" t="s">
        <v>59</v>
      </c>
      <c r="C35" s="29" t="s">
        <v>35</v>
      </c>
      <c r="D35" s="63" t="s">
        <v>86</v>
      </c>
      <c r="E35" s="75">
        <v>3389383.1</v>
      </c>
      <c r="F35" s="75">
        <v>-17038.009999999998</v>
      </c>
      <c r="G35" s="75">
        <v>-0.50017333294414357</v>
      </c>
      <c r="H35" s="86">
        <v>759059</v>
      </c>
      <c r="I35" s="90">
        <v>4.4652000000000003</v>
      </c>
      <c r="J35" s="6" t="s">
        <v>114</v>
      </c>
      <c r="K35" s="63" t="s">
        <v>102</v>
      </c>
    </row>
    <row r="36" spans="1:11" x14ac:dyDescent="0.2">
      <c r="A36" s="7">
        <v>34</v>
      </c>
      <c r="B36" s="63" t="s">
        <v>52</v>
      </c>
      <c r="C36" s="29" t="s">
        <v>25</v>
      </c>
      <c r="D36" s="63" t="s">
        <v>131</v>
      </c>
      <c r="E36" s="75">
        <v>2759405.92</v>
      </c>
      <c r="F36" s="75">
        <v>-33940.94</v>
      </c>
      <c r="G36" s="75">
        <v>-1.2150635671504091</v>
      </c>
      <c r="H36" s="86">
        <v>1630631</v>
      </c>
      <c r="I36" s="90">
        <v>1.6921999999999999</v>
      </c>
      <c r="J36" s="63" t="s">
        <v>161</v>
      </c>
      <c r="K36" s="6" t="s">
        <v>102</v>
      </c>
    </row>
    <row r="37" spans="1:11" x14ac:dyDescent="0.2">
      <c r="A37" s="7">
        <v>35</v>
      </c>
      <c r="B37" s="63" t="s">
        <v>60</v>
      </c>
      <c r="C37" s="29" t="s">
        <v>25</v>
      </c>
      <c r="D37" s="63" t="s">
        <v>137</v>
      </c>
      <c r="E37" s="75">
        <v>2206908.4</v>
      </c>
      <c r="F37" s="75">
        <v>17464.88</v>
      </c>
      <c r="G37" s="75">
        <v>0.7976857973481799</v>
      </c>
      <c r="H37" s="86">
        <v>3429720</v>
      </c>
      <c r="I37" s="90">
        <v>0.64349999999999996</v>
      </c>
      <c r="J37" s="6" t="s">
        <v>121</v>
      </c>
      <c r="K37" s="63" t="s">
        <v>122</v>
      </c>
    </row>
    <row r="38" spans="1:11" x14ac:dyDescent="0.2">
      <c r="A38" s="7">
        <v>36</v>
      </c>
      <c r="B38" s="63" t="s">
        <v>47</v>
      </c>
      <c r="C38" s="29" t="s">
        <v>25</v>
      </c>
      <c r="D38" s="63" t="s">
        <v>93</v>
      </c>
      <c r="E38" s="75">
        <v>1131693.19</v>
      </c>
      <c r="F38" s="75">
        <v>21209.64</v>
      </c>
      <c r="G38" s="75">
        <v>1.9099463472466311</v>
      </c>
      <c r="H38" s="86">
        <v>1110138</v>
      </c>
      <c r="I38" s="90">
        <v>1.0194000000000001</v>
      </c>
      <c r="J38" s="63" t="s">
        <v>130</v>
      </c>
      <c r="K38" s="6" t="s">
        <v>109</v>
      </c>
    </row>
    <row r="39" spans="1:11" x14ac:dyDescent="0.2">
      <c r="A39" s="7">
        <v>37</v>
      </c>
      <c r="B39" s="63" t="s">
        <v>55</v>
      </c>
      <c r="C39" s="29" t="s">
        <v>25</v>
      </c>
      <c r="D39" s="63" t="s">
        <v>94</v>
      </c>
      <c r="E39" s="75">
        <v>1000900.99</v>
      </c>
      <c r="F39" s="75">
        <v>11824.79</v>
      </c>
      <c r="G39" s="87">
        <v>1.1955388270388028</v>
      </c>
      <c r="H39" s="86">
        <v>717149</v>
      </c>
      <c r="I39" s="90">
        <v>1.3956999999999999</v>
      </c>
      <c r="J39" s="6" t="s">
        <v>106</v>
      </c>
      <c r="K39" s="63" t="s">
        <v>107</v>
      </c>
    </row>
    <row r="40" spans="1:11" x14ac:dyDescent="0.2">
      <c r="A40" s="7">
        <v>38</v>
      </c>
      <c r="B40" s="63" t="s">
        <v>57</v>
      </c>
      <c r="C40" s="29" t="s">
        <v>25</v>
      </c>
      <c r="D40" s="63" t="s">
        <v>136</v>
      </c>
      <c r="E40" s="75">
        <v>949503.02</v>
      </c>
      <c r="F40" s="75">
        <v>-44482.79</v>
      </c>
      <c r="G40" s="75">
        <v>-4.4751936649880406</v>
      </c>
      <c r="H40" s="86">
        <v>2468727</v>
      </c>
      <c r="I40" s="90">
        <v>0.3846</v>
      </c>
      <c r="J40" s="6" t="s">
        <v>161</v>
      </c>
      <c r="K40" s="63" t="s">
        <v>102</v>
      </c>
    </row>
    <row r="41" spans="1:11" x14ac:dyDescent="0.2">
      <c r="A41" s="7">
        <v>39</v>
      </c>
      <c r="B41" s="63" t="s">
        <v>50</v>
      </c>
      <c r="C41" s="29" t="s">
        <v>25</v>
      </c>
      <c r="D41" s="63" t="s">
        <v>146</v>
      </c>
      <c r="E41" s="75">
        <v>910501.06</v>
      </c>
      <c r="F41" s="75">
        <v>17217.23</v>
      </c>
      <c r="G41" s="75">
        <v>1.9274086714409862</v>
      </c>
      <c r="H41" s="86">
        <v>293364</v>
      </c>
      <c r="I41" s="90">
        <v>3.1036999999999999</v>
      </c>
      <c r="J41" s="6" t="s">
        <v>101</v>
      </c>
      <c r="K41" s="63" t="s">
        <v>102</v>
      </c>
    </row>
    <row r="42" spans="1:11" x14ac:dyDescent="0.2">
      <c r="A42" s="7">
        <v>40</v>
      </c>
      <c r="B42" s="63" t="s">
        <v>58</v>
      </c>
      <c r="C42" s="29" t="s">
        <v>25</v>
      </c>
      <c r="D42" s="63" t="s">
        <v>162</v>
      </c>
      <c r="E42" s="75">
        <v>347248.02</v>
      </c>
      <c r="F42" s="75">
        <v>-1829.57</v>
      </c>
      <c r="G42" s="75">
        <v>-0.52411556983649632</v>
      </c>
      <c r="H42" s="86">
        <v>241922</v>
      </c>
      <c r="I42" s="90">
        <v>1.4354</v>
      </c>
      <c r="J42" s="63" t="s">
        <v>130</v>
      </c>
      <c r="K42" s="6" t="s">
        <v>109</v>
      </c>
    </row>
    <row r="43" spans="1:11" x14ac:dyDescent="0.2">
      <c r="A43" s="7">
        <v>41</v>
      </c>
      <c r="B43" s="63" t="s">
        <v>51</v>
      </c>
      <c r="C43" s="29" t="s">
        <v>25</v>
      </c>
      <c r="D43" s="63" t="s">
        <v>142</v>
      </c>
      <c r="E43" s="75">
        <v>274202.42</v>
      </c>
      <c r="F43" s="75">
        <v>1387.26</v>
      </c>
      <c r="G43" s="75">
        <v>0.50849813478106398</v>
      </c>
      <c r="H43" s="86">
        <v>119036</v>
      </c>
      <c r="I43" s="90">
        <v>2.3035000000000001</v>
      </c>
      <c r="J43" s="63" t="s">
        <v>129</v>
      </c>
      <c r="K43" s="6" t="s">
        <v>102</v>
      </c>
    </row>
    <row r="44" spans="1:11" x14ac:dyDescent="0.2">
      <c r="A44" s="7">
        <v>42</v>
      </c>
      <c r="B44" s="63" t="s">
        <v>54</v>
      </c>
      <c r="C44" s="29" t="s">
        <v>25</v>
      </c>
      <c r="D44" s="77" t="s">
        <v>140</v>
      </c>
      <c r="E44" s="75">
        <v>138465.60999999999</v>
      </c>
      <c r="F44" s="92">
        <v>1114.81</v>
      </c>
      <c r="G44" s="92">
        <v>0.81165162489043041</v>
      </c>
      <c r="H44" s="86">
        <v>105987</v>
      </c>
      <c r="I44" s="90">
        <v>1.3064</v>
      </c>
      <c r="J44" s="6" t="s">
        <v>130</v>
      </c>
      <c r="K44" s="63" t="s">
        <v>102</v>
      </c>
    </row>
    <row r="45" spans="1:11" x14ac:dyDescent="0.2">
      <c r="A45" s="7">
        <v>43</v>
      </c>
      <c r="B45" s="63" t="s">
        <v>53</v>
      </c>
      <c r="C45" s="29" t="s">
        <v>35</v>
      </c>
      <c r="D45" s="63" t="s">
        <v>85</v>
      </c>
      <c r="E45" s="75">
        <v>43242.53</v>
      </c>
      <c r="F45" s="75">
        <v>318.31</v>
      </c>
      <c r="G45" s="75">
        <v>0.74156268885026577</v>
      </c>
      <c r="H45" s="86">
        <v>101661</v>
      </c>
      <c r="I45" s="90">
        <v>0.4254</v>
      </c>
      <c r="J45" s="63" t="s">
        <v>161</v>
      </c>
      <c r="K45" s="6" t="s">
        <v>102</v>
      </c>
    </row>
    <row r="46" spans="1:11" ht="15.75" thickBot="1" x14ac:dyDescent="0.25">
      <c r="A46" s="95" t="s">
        <v>4</v>
      </c>
      <c r="B46" s="95"/>
      <c r="C46" s="95"/>
      <c r="D46" s="96"/>
      <c r="E46" s="65">
        <f>SUM(E3:E45)</f>
        <v>3921812241.4499993</v>
      </c>
      <c r="F46" s="65">
        <f>SUM(F3:F45)</f>
        <v>86453846.210000008</v>
      </c>
      <c r="G46" s="65"/>
      <c r="H46" s="69" t="s">
        <v>5</v>
      </c>
      <c r="I46" s="91"/>
      <c r="J46" s="65"/>
      <c r="K46" s="65"/>
    </row>
    <row r="47" spans="1:11" ht="15" x14ac:dyDescent="0.25">
      <c r="D47" s="22"/>
    </row>
  </sheetData>
  <mergeCells count="1">
    <mergeCell ref="A46:D46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7F51A-BC5A-461C-AB05-BE1AA8EC7214}">
  <sheetPr>
    <tabColor theme="8" tint="0.59999389629810485"/>
  </sheetPr>
  <dimension ref="A1:R46"/>
  <sheetViews>
    <sheetView workbookViewId="0">
      <pane ySplit="2" topLeftCell="A3" activePane="bottomLeft" state="frozen"/>
      <selection activeCell="F31" sqref="F31"/>
      <selection pane="bottomLeft" activeCell="B3" sqref="B3"/>
    </sheetView>
  </sheetViews>
  <sheetFormatPr defaultRowHeight="14.25" outlineLevelCol="1" x14ac:dyDescent="0.2"/>
  <cols>
    <col min="1" max="1" width="4.28515625" style="12" customWidth="1"/>
    <col min="2" max="2" width="10.28515625" style="12" customWidth="1"/>
    <col min="3" max="3" width="13.7109375" style="12" bestFit="1" customWidth="1"/>
    <col min="4" max="4" width="49.28515625" customWidth="1"/>
    <col min="5" max="5" width="18.85546875" style="34" customWidth="1"/>
    <col min="6" max="6" width="19.7109375" style="34" hidden="1" customWidth="1" outlineLevel="1"/>
    <col min="7" max="7" width="13.85546875" style="34" customWidth="1" collapsed="1"/>
    <col min="8" max="8" width="17.140625" style="34" hidden="1" customWidth="1" outlineLevel="1"/>
    <col min="9" max="9" width="13.85546875" style="34" customWidth="1" collapsed="1"/>
    <col min="10" max="10" width="16" style="34" hidden="1" customWidth="1" outlineLevel="1"/>
    <col min="11" max="11" width="13.85546875" style="34" customWidth="1" collapsed="1"/>
    <col min="12" max="12" width="16" style="34" hidden="1" customWidth="1" outlineLevel="1"/>
    <col min="13" max="13" width="15.5703125" style="34" customWidth="1" collapsed="1"/>
    <col min="14" max="14" width="16" style="34" hidden="1" customWidth="1" outlineLevel="1"/>
    <col min="15" max="15" width="13.85546875" style="34" customWidth="1" collapsed="1"/>
    <col min="16" max="16" width="16" style="34" hidden="1" customWidth="1" outlineLevel="1"/>
    <col min="17" max="17" width="16.5703125" style="34" customWidth="1" collapsed="1"/>
  </cols>
  <sheetData>
    <row r="1" spans="1:18" s="25" customFormat="1" ht="27" customHeight="1" thickBot="1" x14ac:dyDescent="0.25">
      <c r="A1" s="27" t="s">
        <v>87</v>
      </c>
      <c r="B1" s="27"/>
      <c r="C1" s="27"/>
      <c r="D1" s="27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8" ht="86.25" thickBot="1" x14ac:dyDescent="0.25">
      <c r="A2" s="36" t="s">
        <v>3</v>
      </c>
      <c r="B2" s="37" t="s">
        <v>74</v>
      </c>
      <c r="C2" s="37" t="s">
        <v>77</v>
      </c>
      <c r="D2" s="76" t="s">
        <v>0</v>
      </c>
      <c r="E2" s="35" t="s">
        <v>10</v>
      </c>
      <c r="F2" s="80" t="s">
        <v>11</v>
      </c>
      <c r="G2" s="35" t="s">
        <v>79</v>
      </c>
      <c r="H2" s="80" t="s">
        <v>12</v>
      </c>
      <c r="I2" s="35" t="s">
        <v>80</v>
      </c>
      <c r="J2" s="80" t="s">
        <v>13</v>
      </c>
      <c r="K2" s="35" t="s">
        <v>81</v>
      </c>
      <c r="L2" s="80" t="s">
        <v>14</v>
      </c>
      <c r="M2" s="35" t="s">
        <v>82</v>
      </c>
      <c r="N2" s="80" t="s">
        <v>15</v>
      </c>
      <c r="O2" s="35" t="s">
        <v>83</v>
      </c>
      <c r="P2" s="80" t="s">
        <v>16</v>
      </c>
      <c r="Q2" s="35" t="s">
        <v>84</v>
      </c>
    </row>
    <row r="3" spans="1:18" ht="13.5" customHeight="1" x14ac:dyDescent="0.2">
      <c r="A3" s="30">
        <v>1</v>
      </c>
      <c r="B3" s="59" t="s">
        <v>24</v>
      </c>
      <c r="C3" s="59" t="s">
        <v>25</v>
      </c>
      <c r="D3" s="77" t="s">
        <v>135</v>
      </c>
      <c r="E3" s="79">
        <v>841654650.94000006</v>
      </c>
      <c r="F3" s="81">
        <v>434135992.67000002</v>
      </c>
      <c r="G3" s="83">
        <v>0.51581250360244102</v>
      </c>
      <c r="H3" s="81">
        <v>404100756.44999999</v>
      </c>
      <c r="I3" s="83">
        <v>0.48012656497374662</v>
      </c>
      <c r="J3" s="81">
        <v>0</v>
      </c>
      <c r="K3" s="83">
        <v>0</v>
      </c>
      <c r="L3" s="81">
        <v>0</v>
      </c>
      <c r="M3" s="83">
        <v>0</v>
      </c>
      <c r="N3" s="81">
        <v>0</v>
      </c>
      <c r="O3" s="83">
        <v>0</v>
      </c>
      <c r="P3" s="81">
        <v>3417901.82</v>
      </c>
      <c r="Q3" s="83">
        <v>4.0609314238122772E-3</v>
      </c>
      <c r="R3" s="71"/>
    </row>
    <row r="4" spans="1:18" ht="13.5" customHeight="1" x14ac:dyDescent="0.2">
      <c r="A4" s="31">
        <v>2</v>
      </c>
      <c r="B4" s="59" t="s">
        <v>69</v>
      </c>
      <c r="C4" s="59" t="s">
        <v>25</v>
      </c>
      <c r="D4" s="77" t="s">
        <v>133</v>
      </c>
      <c r="E4" s="79">
        <v>666886495.45000005</v>
      </c>
      <c r="F4" s="81">
        <v>412516823.04000002</v>
      </c>
      <c r="G4" s="83">
        <v>0.61857126490714576</v>
      </c>
      <c r="H4" s="81">
        <v>228273879.53</v>
      </c>
      <c r="I4" s="83">
        <v>0.34229794888253945</v>
      </c>
      <c r="J4" s="81">
        <v>5090000</v>
      </c>
      <c r="K4" s="83">
        <v>7.6324832407430624E-3</v>
      </c>
      <c r="L4" s="81">
        <v>0</v>
      </c>
      <c r="M4" s="83">
        <v>0</v>
      </c>
      <c r="N4" s="81">
        <v>4147000</v>
      </c>
      <c r="O4" s="83">
        <v>6.2184495087154188E-3</v>
      </c>
      <c r="P4" s="81">
        <v>16858792.879999999</v>
      </c>
      <c r="Q4" s="83">
        <v>2.5279853460856278E-2</v>
      </c>
    </row>
    <row r="5" spans="1:18" ht="13.5" customHeight="1" x14ac:dyDescent="0.2">
      <c r="A5" s="31">
        <v>3</v>
      </c>
      <c r="B5" s="59" t="s">
        <v>31</v>
      </c>
      <c r="C5" s="59" t="s">
        <v>32</v>
      </c>
      <c r="D5" s="77" t="s">
        <v>149</v>
      </c>
      <c r="E5" s="79">
        <v>437198023.60000002</v>
      </c>
      <c r="F5" s="81">
        <v>265482063.25</v>
      </c>
      <c r="G5" s="83">
        <v>0.60723527765279672</v>
      </c>
      <c r="H5" s="81">
        <v>169700148.09</v>
      </c>
      <c r="I5" s="83">
        <v>0.38815396897873805</v>
      </c>
      <c r="J5" s="81">
        <v>0</v>
      </c>
      <c r="K5" s="83">
        <v>0</v>
      </c>
      <c r="L5" s="81">
        <v>0</v>
      </c>
      <c r="M5" s="83">
        <v>0</v>
      </c>
      <c r="N5" s="81">
        <v>0</v>
      </c>
      <c r="O5" s="83">
        <v>0</v>
      </c>
      <c r="P5" s="81">
        <v>2015812.26</v>
      </c>
      <c r="Q5" s="83">
        <v>4.6107533684651356E-3</v>
      </c>
    </row>
    <row r="6" spans="1:18" ht="13.5" customHeight="1" x14ac:dyDescent="0.2">
      <c r="A6" s="31">
        <v>4</v>
      </c>
      <c r="B6" s="59" t="s">
        <v>26</v>
      </c>
      <c r="C6" s="59" t="s">
        <v>25</v>
      </c>
      <c r="D6" s="77" t="s">
        <v>151</v>
      </c>
      <c r="E6" s="79">
        <v>413608651.57999998</v>
      </c>
      <c r="F6" s="81">
        <v>346122681.22000003</v>
      </c>
      <c r="G6" s="83">
        <v>0.8368361732710351</v>
      </c>
      <c r="H6" s="81">
        <v>67056420.520000003</v>
      </c>
      <c r="I6" s="83">
        <v>0.16212528500997755</v>
      </c>
      <c r="J6" s="81">
        <v>0</v>
      </c>
      <c r="K6" s="83">
        <v>0</v>
      </c>
      <c r="L6" s="81">
        <v>0</v>
      </c>
      <c r="M6" s="83">
        <v>0</v>
      </c>
      <c r="N6" s="81">
        <v>0</v>
      </c>
      <c r="O6" s="83">
        <v>0</v>
      </c>
      <c r="P6" s="81">
        <v>429549.84</v>
      </c>
      <c r="Q6" s="83">
        <v>1.0385417189875119E-3</v>
      </c>
    </row>
    <row r="7" spans="1:18" ht="13.5" customHeight="1" x14ac:dyDescent="0.2">
      <c r="A7" s="31">
        <v>5</v>
      </c>
      <c r="B7" s="59" t="s">
        <v>28</v>
      </c>
      <c r="C7" s="59" t="s">
        <v>25</v>
      </c>
      <c r="D7" s="77" t="s">
        <v>97</v>
      </c>
      <c r="E7" s="79">
        <v>370627588.5</v>
      </c>
      <c r="F7" s="81">
        <v>305465586.94</v>
      </c>
      <c r="G7" s="83">
        <v>0.82418469757277657</v>
      </c>
      <c r="H7" s="81">
        <v>64708917.770000003</v>
      </c>
      <c r="I7" s="83">
        <v>0.17459282519115546</v>
      </c>
      <c r="J7" s="81">
        <v>0</v>
      </c>
      <c r="K7" s="83">
        <v>0</v>
      </c>
      <c r="L7" s="81">
        <v>0</v>
      </c>
      <c r="M7" s="83">
        <v>0</v>
      </c>
      <c r="N7" s="81">
        <v>0</v>
      </c>
      <c r="O7" s="83">
        <v>0</v>
      </c>
      <c r="P7" s="81">
        <v>453083.79</v>
      </c>
      <c r="Q7" s="83">
        <v>1.2224772360679241E-3</v>
      </c>
    </row>
    <row r="8" spans="1:18" ht="13.5" customHeight="1" x14ac:dyDescent="0.2">
      <c r="A8" s="31">
        <v>6</v>
      </c>
      <c r="B8" s="59" t="s">
        <v>27</v>
      </c>
      <c r="C8" s="59" t="s">
        <v>25</v>
      </c>
      <c r="D8" s="77" t="s">
        <v>99</v>
      </c>
      <c r="E8" s="79">
        <v>301683511.73000002</v>
      </c>
      <c r="F8" s="81">
        <v>186836325.02000001</v>
      </c>
      <c r="G8" s="83">
        <v>0.61931235137309837</v>
      </c>
      <c r="H8" s="81">
        <v>113777865.06999999</v>
      </c>
      <c r="I8" s="83">
        <v>0.37714313393377835</v>
      </c>
      <c r="J8" s="81">
        <v>0</v>
      </c>
      <c r="K8" s="83">
        <v>0</v>
      </c>
      <c r="L8" s="81">
        <v>0</v>
      </c>
      <c r="M8" s="83">
        <v>0</v>
      </c>
      <c r="N8" s="81">
        <v>0</v>
      </c>
      <c r="O8" s="83">
        <v>0</v>
      </c>
      <c r="P8" s="81">
        <v>1069321.6399999999</v>
      </c>
      <c r="Q8" s="83">
        <v>3.5445146931232319E-3</v>
      </c>
    </row>
    <row r="9" spans="1:18" ht="13.5" customHeight="1" x14ac:dyDescent="0.2">
      <c r="A9" s="31">
        <v>7</v>
      </c>
      <c r="B9" s="59" t="s">
        <v>33</v>
      </c>
      <c r="C9" s="59" t="s">
        <v>25</v>
      </c>
      <c r="D9" s="77" t="s">
        <v>152</v>
      </c>
      <c r="E9" s="79">
        <v>116554011.2</v>
      </c>
      <c r="F9" s="81">
        <v>67874813.159999996</v>
      </c>
      <c r="G9" s="83">
        <v>0.58234643716835033</v>
      </c>
      <c r="H9" s="81">
        <v>2075412.58</v>
      </c>
      <c r="I9" s="83">
        <v>1.7806444914527316E-2</v>
      </c>
      <c r="J9" s="81">
        <v>9201450.0899999999</v>
      </c>
      <c r="K9" s="83">
        <v>7.8945803711644377E-2</v>
      </c>
      <c r="L9" s="81">
        <v>37380844.409999996</v>
      </c>
      <c r="M9" s="83">
        <v>0.32071692793014744</v>
      </c>
      <c r="N9" s="81">
        <v>0</v>
      </c>
      <c r="O9" s="83">
        <v>0</v>
      </c>
      <c r="P9" s="81">
        <v>21490.959999999999</v>
      </c>
      <c r="Q9" s="83">
        <v>1.8438627533052247E-4</v>
      </c>
    </row>
    <row r="10" spans="1:18" ht="13.5" customHeight="1" x14ac:dyDescent="0.2">
      <c r="A10" s="31">
        <v>8</v>
      </c>
      <c r="B10" s="59" t="s">
        <v>29</v>
      </c>
      <c r="C10" s="59" t="s">
        <v>25</v>
      </c>
      <c r="D10" s="77" t="s">
        <v>153</v>
      </c>
      <c r="E10" s="79">
        <v>96478743.530000001</v>
      </c>
      <c r="F10" s="81">
        <v>72298584.769999996</v>
      </c>
      <c r="G10" s="83">
        <v>0.74937319998906082</v>
      </c>
      <c r="H10" s="81">
        <v>6686115.1600000001</v>
      </c>
      <c r="I10" s="83">
        <v>6.9301432785771694E-2</v>
      </c>
      <c r="J10" s="81">
        <v>0</v>
      </c>
      <c r="K10" s="83">
        <v>0</v>
      </c>
      <c r="L10" s="81">
        <v>17394271.48</v>
      </c>
      <c r="M10" s="83">
        <v>0.18029123145235887</v>
      </c>
      <c r="N10" s="81">
        <v>0</v>
      </c>
      <c r="O10" s="83">
        <v>0</v>
      </c>
      <c r="P10" s="81">
        <v>99772.12</v>
      </c>
      <c r="Q10" s="83">
        <v>1.0341357728086075E-3</v>
      </c>
    </row>
    <row r="11" spans="1:18" ht="13.5" customHeight="1" x14ac:dyDescent="0.2">
      <c r="A11" s="31">
        <v>9</v>
      </c>
      <c r="B11" s="59" t="s">
        <v>34</v>
      </c>
      <c r="C11" s="59" t="s">
        <v>35</v>
      </c>
      <c r="D11" s="77" t="s">
        <v>147</v>
      </c>
      <c r="E11" s="79">
        <v>90594716.810000002</v>
      </c>
      <c r="F11" s="81">
        <v>61802807.200000003</v>
      </c>
      <c r="G11" s="83">
        <v>0.68218997063168807</v>
      </c>
      <c r="H11" s="81">
        <v>28598154.010000002</v>
      </c>
      <c r="I11" s="83">
        <v>0.31567132187164459</v>
      </c>
      <c r="J11" s="81">
        <v>0</v>
      </c>
      <c r="K11" s="83">
        <v>0</v>
      </c>
      <c r="L11" s="81">
        <v>0</v>
      </c>
      <c r="M11" s="83">
        <v>0</v>
      </c>
      <c r="N11" s="81">
        <v>0</v>
      </c>
      <c r="O11" s="83">
        <v>0</v>
      </c>
      <c r="P11" s="81">
        <v>193755.6</v>
      </c>
      <c r="Q11" s="83">
        <v>2.1387074966673215E-3</v>
      </c>
    </row>
    <row r="12" spans="1:18" ht="13.5" customHeight="1" x14ac:dyDescent="0.2">
      <c r="A12" s="31">
        <v>10</v>
      </c>
      <c r="B12" s="59" t="s">
        <v>30</v>
      </c>
      <c r="C12" s="59" t="s">
        <v>25</v>
      </c>
      <c r="D12" s="77" t="s">
        <v>148</v>
      </c>
      <c r="E12" s="79">
        <v>83065685.629999995</v>
      </c>
      <c r="F12" s="81">
        <v>42675021.700000003</v>
      </c>
      <c r="G12" s="83">
        <v>0.51375030948504563</v>
      </c>
      <c r="H12" s="81">
        <v>40003317.439999998</v>
      </c>
      <c r="I12" s="83">
        <v>0.48158655570709458</v>
      </c>
      <c r="J12" s="81">
        <v>0</v>
      </c>
      <c r="K12" s="83">
        <v>0</v>
      </c>
      <c r="L12" s="81">
        <v>0</v>
      </c>
      <c r="M12" s="83">
        <v>0</v>
      </c>
      <c r="N12" s="81">
        <v>0</v>
      </c>
      <c r="O12" s="83">
        <v>0</v>
      </c>
      <c r="P12" s="81">
        <v>387346.49</v>
      </c>
      <c r="Q12" s="83">
        <v>4.6631348078598894E-3</v>
      </c>
    </row>
    <row r="13" spans="1:18" ht="13.5" customHeight="1" x14ac:dyDescent="0.2">
      <c r="A13" s="31">
        <v>11</v>
      </c>
      <c r="B13" s="59" t="s">
        <v>38</v>
      </c>
      <c r="C13" s="59" t="s">
        <v>25</v>
      </c>
      <c r="D13" s="77" t="s">
        <v>145</v>
      </c>
      <c r="E13" s="79">
        <v>70100941.019999996</v>
      </c>
      <c r="F13" s="81">
        <v>37409935.159999996</v>
      </c>
      <c r="G13" s="83">
        <v>0.53365810238305988</v>
      </c>
      <c r="H13" s="81">
        <v>32494199</v>
      </c>
      <c r="I13" s="83">
        <v>0.46353441946990859</v>
      </c>
      <c r="J13" s="81">
        <v>0</v>
      </c>
      <c r="K13" s="83">
        <v>0</v>
      </c>
      <c r="L13" s="81">
        <v>0</v>
      </c>
      <c r="M13" s="83">
        <v>0</v>
      </c>
      <c r="N13" s="81">
        <v>0</v>
      </c>
      <c r="O13" s="83">
        <v>0</v>
      </c>
      <c r="P13" s="81">
        <v>196806.86</v>
      </c>
      <c r="Q13" s="83">
        <v>2.8074781470315844E-3</v>
      </c>
    </row>
    <row r="14" spans="1:18" ht="13.5" customHeight="1" x14ac:dyDescent="0.2">
      <c r="A14" s="31">
        <v>12</v>
      </c>
      <c r="B14" s="59" t="s">
        <v>65</v>
      </c>
      <c r="C14" s="59" t="s">
        <v>25</v>
      </c>
      <c r="D14" s="77" t="s">
        <v>108</v>
      </c>
      <c r="E14" s="79">
        <v>67076818.090000004</v>
      </c>
      <c r="F14" s="81">
        <v>32168726.84</v>
      </c>
      <c r="G14" s="83">
        <v>0.47958039388269375</v>
      </c>
      <c r="H14" s="81">
        <v>27318422.870000001</v>
      </c>
      <c r="I14" s="83">
        <v>0.40727070317118558</v>
      </c>
      <c r="J14" s="81">
        <v>4649520</v>
      </c>
      <c r="K14" s="83">
        <v>6.9316347024116862E-2</v>
      </c>
      <c r="L14" s="81">
        <v>0</v>
      </c>
      <c r="M14" s="83">
        <v>0</v>
      </c>
      <c r="N14" s="81">
        <v>2755492.74</v>
      </c>
      <c r="O14" s="83">
        <v>4.1079657897648496E-2</v>
      </c>
      <c r="P14" s="81">
        <v>184655.64</v>
      </c>
      <c r="Q14" s="83">
        <v>2.7528980243552875E-3</v>
      </c>
    </row>
    <row r="15" spans="1:18" ht="13.5" customHeight="1" x14ac:dyDescent="0.2">
      <c r="A15" s="31">
        <v>13</v>
      </c>
      <c r="B15" s="59" t="s">
        <v>37</v>
      </c>
      <c r="C15" s="59" t="s">
        <v>25</v>
      </c>
      <c r="D15" s="77" t="s">
        <v>143</v>
      </c>
      <c r="E15" s="79">
        <v>60949345.359999999</v>
      </c>
      <c r="F15" s="81">
        <v>30645092.890000001</v>
      </c>
      <c r="G15" s="83">
        <v>0.50279609582339901</v>
      </c>
      <c r="H15" s="81">
        <v>30304252.469999999</v>
      </c>
      <c r="I15" s="83">
        <v>0.49720390417660099</v>
      </c>
      <c r="J15" s="81">
        <v>0</v>
      </c>
      <c r="K15" s="83">
        <v>0</v>
      </c>
      <c r="L15" s="81">
        <v>0</v>
      </c>
      <c r="M15" s="83">
        <v>0</v>
      </c>
      <c r="N15" s="81">
        <v>0</v>
      </c>
      <c r="O15" s="83">
        <v>0</v>
      </c>
      <c r="P15" s="81">
        <v>0</v>
      </c>
      <c r="Q15" s="83">
        <v>0</v>
      </c>
    </row>
    <row r="16" spans="1:18" ht="13.5" customHeight="1" x14ac:dyDescent="0.2">
      <c r="A16" s="31">
        <v>14</v>
      </c>
      <c r="B16" s="59" t="s">
        <v>36</v>
      </c>
      <c r="C16" s="59" t="s">
        <v>25</v>
      </c>
      <c r="D16" s="77" t="s">
        <v>96</v>
      </c>
      <c r="E16" s="79">
        <v>56575409.009999998</v>
      </c>
      <c r="F16" s="81">
        <v>47387535.259999998</v>
      </c>
      <c r="G16" s="83">
        <v>0.83759951698491486</v>
      </c>
      <c r="H16" s="81">
        <v>9104763.2400000002</v>
      </c>
      <c r="I16" s="83">
        <v>0.16093146120058427</v>
      </c>
      <c r="J16" s="81">
        <v>0</v>
      </c>
      <c r="K16" s="83">
        <v>0</v>
      </c>
      <c r="L16" s="81">
        <v>0</v>
      </c>
      <c r="M16" s="83">
        <v>0</v>
      </c>
      <c r="N16" s="81">
        <v>0</v>
      </c>
      <c r="O16" s="83">
        <v>0</v>
      </c>
      <c r="P16" s="81">
        <v>83110.509999999995</v>
      </c>
      <c r="Q16" s="83">
        <v>1.4690218145008865E-3</v>
      </c>
    </row>
    <row r="17" spans="1:17" ht="13.5" customHeight="1" x14ac:dyDescent="0.2">
      <c r="A17" s="31">
        <v>15</v>
      </c>
      <c r="B17" s="59" t="s">
        <v>40</v>
      </c>
      <c r="C17" s="59" t="s">
        <v>25</v>
      </c>
      <c r="D17" s="77" t="s">
        <v>98</v>
      </c>
      <c r="E17" s="79">
        <v>37461698.380000003</v>
      </c>
      <c r="F17" s="81">
        <v>25396705.43</v>
      </c>
      <c r="G17" s="83">
        <v>0.6779379080036253</v>
      </c>
      <c r="H17" s="81">
        <v>11997520.09</v>
      </c>
      <c r="I17" s="83">
        <v>0.32026097611221011</v>
      </c>
      <c r="J17" s="81">
        <v>0</v>
      </c>
      <c r="K17" s="83">
        <v>0</v>
      </c>
      <c r="L17" s="81">
        <v>0</v>
      </c>
      <c r="M17" s="83">
        <v>0</v>
      </c>
      <c r="N17" s="81">
        <v>0</v>
      </c>
      <c r="O17" s="83">
        <v>0</v>
      </c>
      <c r="P17" s="81">
        <v>67472.86</v>
      </c>
      <c r="Q17" s="83">
        <v>1.8011158841645663E-3</v>
      </c>
    </row>
    <row r="18" spans="1:17" ht="13.5" customHeight="1" x14ac:dyDescent="0.2">
      <c r="A18" s="31">
        <v>16</v>
      </c>
      <c r="B18" s="59" t="s">
        <v>43</v>
      </c>
      <c r="C18" s="59" t="s">
        <v>25</v>
      </c>
      <c r="D18" s="77" t="s">
        <v>139</v>
      </c>
      <c r="E18" s="79">
        <v>25936985.449999999</v>
      </c>
      <c r="F18" s="81">
        <v>15953433.039999999</v>
      </c>
      <c r="G18" s="83">
        <v>0.61508431929200935</v>
      </c>
      <c r="H18" s="81">
        <v>9908631.4600000009</v>
      </c>
      <c r="I18" s="83">
        <v>0.38202710484999719</v>
      </c>
      <c r="J18" s="81">
        <v>0</v>
      </c>
      <c r="K18" s="83">
        <v>0</v>
      </c>
      <c r="L18" s="81">
        <v>0</v>
      </c>
      <c r="M18" s="83">
        <v>0</v>
      </c>
      <c r="N18" s="81">
        <v>0</v>
      </c>
      <c r="O18" s="83">
        <v>0</v>
      </c>
      <c r="P18" s="81">
        <v>74920.95</v>
      </c>
      <c r="Q18" s="83">
        <v>2.8885758579935512E-3</v>
      </c>
    </row>
    <row r="19" spans="1:17" ht="13.5" customHeight="1" x14ac:dyDescent="0.2">
      <c r="A19" s="31">
        <v>17</v>
      </c>
      <c r="B19" s="59" t="s">
        <v>66</v>
      </c>
      <c r="C19" s="59" t="s">
        <v>25</v>
      </c>
      <c r="D19" s="77" t="s">
        <v>116</v>
      </c>
      <c r="E19" s="79">
        <v>25340919.850000001</v>
      </c>
      <c r="F19" s="81">
        <v>19523840.350000001</v>
      </c>
      <c r="G19" s="83">
        <v>0.7704471844576708</v>
      </c>
      <c r="H19" s="81">
        <v>1571149.04</v>
      </c>
      <c r="I19" s="83">
        <v>6.2000473909395198E-2</v>
      </c>
      <c r="J19" s="81">
        <v>0</v>
      </c>
      <c r="K19" s="83">
        <v>0</v>
      </c>
      <c r="L19" s="81">
        <v>0</v>
      </c>
      <c r="M19" s="83">
        <v>0</v>
      </c>
      <c r="N19" s="81">
        <v>4242856</v>
      </c>
      <c r="O19" s="83">
        <v>0.16743101770238225</v>
      </c>
      <c r="P19" s="81">
        <v>3074.46</v>
      </c>
      <c r="Q19" s="83">
        <v>1.2132393055179486E-4</v>
      </c>
    </row>
    <row r="20" spans="1:17" ht="13.5" customHeight="1" x14ac:dyDescent="0.2">
      <c r="A20" s="31">
        <v>18</v>
      </c>
      <c r="B20" s="59" t="s">
        <v>61</v>
      </c>
      <c r="C20" s="59" t="s">
        <v>25</v>
      </c>
      <c r="D20" s="77" t="s">
        <v>119</v>
      </c>
      <c r="E20" s="79">
        <v>24437556.18</v>
      </c>
      <c r="F20" s="81">
        <v>7699450.71</v>
      </c>
      <c r="G20" s="83">
        <v>0.31506631241225858</v>
      </c>
      <c r="H20" s="81">
        <v>4846366.47</v>
      </c>
      <c r="I20" s="83">
        <v>0.19831633058162856</v>
      </c>
      <c r="J20" s="81">
        <v>0</v>
      </c>
      <c r="K20" s="83">
        <v>0</v>
      </c>
      <c r="L20" s="81">
        <v>11858652.5</v>
      </c>
      <c r="M20" s="83">
        <v>0.4852634368450176</v>
      </c>
      <c r="N20" s="81">
        <v>0</v>
      </c>
      <c r="O20" s="83">
        <v>0</v>
      </c>
      <c r="P20" s="81">
        <v>33086.5</v>
      </c>
      <c r="Q20" s="83">
        <v>1.3539201610952574E-3</v>
      </c>
    </row>
    <row r="21" spans="1:17" ht="13.5" customHeight="1" x14ac:dyDescent="0.2">
      <c r="A21" s="31">
        <v>19</v>
      </c>
      <c r="B21" s="59" t="s">
        <v>67</v>
      </c>
      <c r="C21" s="59" t="s">
        <v>25</v>
      </c>
      <c r="D21" s="77" t="s">
        <v>95</v>
      </c>
      <c r="E21" s="79">
        <v>23006240.530000001</v>
      </c>
      <c r="F21" s="81">
        <v>10136360.859999999</v>
      </c>
      <c r="G21" s="83">
        <v>0.44059179711618873</v>
      </c>
      <c r="H21" s="81">
        <v>3920632.13</v>
      </c>
      <c r="I21" s="83">
        <v>0.17041602798542937</v>
      </c>
      <c r="J21" s="81">
        <v>0</v>
      </c>
      <c r="K21" s="83">
        <v>0</v>
      </c>
      <c r="L21" s="81">
        <v>0</v>
      </c>
      <c r="M21" s="83">
        <v>0</v>
      </c>
      <c r="N21" s="81">
        <v>540069.64</v>
      </c>
      <c r="O21" s="83">
        <v>2.3474919307035515E-2</v>
      </c>
      <c r="P21" s="81">
        <v>8409177.9000000004</v>
      </c>
      <c r="Q21" s="83">
        <v>0.36551725559134629</v>
      </c>
    </row>
    <row r="22" spans="1:17" ht="13.5" customHeight="1" x14ac:dyDescent="0.2">
      <c r="A22" s="31">
        <v>20</v>
      </c>
      <c r="B22" s="59" t="s">
        <v>62</v>
      </c>
      <c r="C22" s="59" t="s">
        <v>25</v>
      </c>
      <c r="D22" s="77" t="s">
        <v>154</v>
      </c>
      <c r="E22" s="79">
        <v>15302014.960000001</v>
      </c>
      <c r="F22" s="81">
        <v>9411623.3100000005</v>
      </c>
      <c r="G22" s="83">
        <v>0.61505777733209066</v>
      </c>
      <c r="H22" s="81">
        <v>4133675.35</v>
      </c>
      <c r="I22" s="83">
        <v>0.27013928301635903</v>
      </c>
      <c r="J22" s="81">
        <v>1731000</v>
      </c>
      <c r="K22" s="83">
        <v>0.11312235705721725</v>
      </c>
      <c r="L22" s="81">
        <v>0</v>
      </c>
      <c r="M22" s="83">
        <v>0</v>
      </c>
      <c r="N22" s="81">
        <v>0</v>
      </c>
      <c r="O22" s="83">
        <v>0</v>
      </c>
      <c r="P22" s="81">
        <v>25716.3</v>
      </c>
      <c r="Q22" s="83">
        <v>1.6805825943330536E-3</v>
      </c>
    </row>
    <row r="23" spans="1:17" ht="13.5" customHeight="1" x14ac:dyDescent="0.2">
      <c r="A23" s="31">
        <v>21</v>
      </c>
      <c r="B23" s="59" t="s">
        <v>39</v>
      </c>
      <c r="C23" s="59" t="s">
        <v>25</v>
      </c>
      <c r="D23" s="77" t="s">
        <v>100</v>
      </c>
      <c r="E23" s="79">
        <v>13283485.24</v>
      </c>
      <c r="F23" s="81">
        <v>10978779.59</v>
      </c>
      <c r="G23" s="83">
        <v>0.82649842203611312</v>
      </c>
      <c r="H23" s="81">
        <v>2286054.6</v>
      </c>
      <c r="I23" s="83">
        <v>0.17209749991787548</v>
      </c>
      <c r="J23" s="81">
        <v>0</v>
      </c>
      <c r="K23" s="83">
        <v>0</v>
      </c>
      <c r="L23" s="81">
        <v>0</v>
      </c>
      <c r="M23" s="83">
        <v>0</v>
      </c>
      <c r="N23" s="81">
        <v>0</v>
      </c>
      <c r="O23" s="83">
        <v>0</v>
      </c>
      <c r="P23" s="81">
        <v>18651.05</v>
      </c>
      <c r="Q23" s="83">
        <v>1.4040780460113644E-3</v>
      </c>
    </row>
    <row r="24" spans="1:17" ht="13.5" customHeight="1" x14ac:dyDescent="0.2">
      <c r="A24" s="31">
        <v>22</v>
      </c>
      <c r="B24" s="59" t="s">
        <v>41</v>
      </c>
      <c r="C24" s="59" t="s">
        <v>25</v>
      </c>
      <c r="D24" s="77" t="s">
        <v>155</v>
      </c>
      <c r="E24" s="79">
        <v>13232071.68</v>
      </c>
      <c r="F24" s="81">
        <v>7996476.8099999996</v>
      </c>
      <c r="G24" s="83">
        <v>0.60432538482137366</v>
      </c>
      <c r="H24" s="81">
        <v>2263044.36</v>
      </c>
      <c r="I24" s="83">
        <v>0.17102721438703694</v>
      </c>
      <c r="J24" s="81">
        <v>0</v>
      </c>
      <c r="K24" s="83">
        <v>0</v>
      </c>
      <c r="L24" s="81">
        <v>2921971.98</v>
      </c>
      <c r="M24" s="83">
        <v>0.22082498120203653</v>
      </c>
      <c r="N24" s="81">
        <v>0</v>
      </c>
      <c r="O24" s="83">
        <v>0</v>
      </c>
      <c r="P24" s="81">
        <v>50578.53</v>
      </c>
      <c r="Q24" s="83">
        <v>3.8224195895528884E-3</v>
      </c>
    </row>
    <row r="25" spans="1:17" ht="13.5" customHeight="1" x14ac:dyDescent="0.2">
      <c r="A25" s="31">
        <v>23</v>
      </c>
      <c r="B25" s="59" t="s">
        <v>68</v>
      </c>
      <c r="C25" s="59" t="s">
        <v>25</v>
      </c>
      <c r="D25" s="77" t="s">
        <v>156</v>
      </c>
      <c r="E25" s="79">
        <v>11196992.720000001</v>
      </c>
      <c r="F25" s="81">
        <v>7312946.2199999997</v>
      </c>
      <c r="G25" s="83">
        <v>0.65311699336355367</v>
      </c>
      <c r="H25" s="81">
        <v>1738909.36</v>
      </c>
      <c r="I25" s="83">
        <v>0.15530146383805096</v>
      </c>
      <c r="J25" s="81">
        <v>1492032</v>
      </c>
      <c r="K25" s="83">
        <v>0.13325292221856513</v>
      </c>
      <c r="L25" s="81">
        <v>0</v>
      </c>
      <c r="M25" s="83">
        <v>0</v>
      </c>
      <c r="N25" s="81">
        <v>0</v>
      </c>
      <c r="O25" s="83">
        <v>0</v>
      </c>
      <c r="P25" s="81">
        <v>653105.14</v>
      </c>
      <c r="Q25" s="83">
        <v>5.8328620579830112E-2</v>
      </c>
    </row>
    <row r="26" spans="1:17" ht="13.5" customHeight="1" x14ac:dyDescent="0.2">
      <c r="A26" s="31">
        <v>24</v>
      </c>
      <c r="B26" s="59" t="s">
        <v>63</v>
      </c>
      <c r="C26" s="59" t="s">
        <v>25</v>
      </c>
      <c r="D26" s="77" t="s">
        <v>138</v>
      </c>
      <c r="E26" s="79">
        <v>10565485.23</v>
      </c>
      <c r="F26" s="81">
        <v>5449369.6100000003</v>
      </c>
      <c r="G26" s="83">
        <v>0.51577087955476708</v>
      </c>
      <c r="H26" s="81">
        <v>4904688.28</v>
      </c>
      <c r="I26" s="83">
        <v>0.46421798651267437</v>
      </c>
      <c r="J26" s="81">
        <v>0</v>
      </c>
      <c r="K26" s="83">
        <v>0</v>
      </c>
      <c r="L26" s="81">
        <v>0</v>
      </c>
      <c r="M26" s="83">
        <v>0</v>
      </c>
      <c r="N26" s="81">
        <v>0</v>
      </c>
      <c r="O26" s="83">
        <v>0</v>
      </c>
      <c r="P26" s="81">
        <v>211427.34</v>
      </c>
      <c r="Q26" s="83">
        <v>2.0011133932558628E-2</v>
      </c>
    </row>
    <row r="27" spans="1:17" ht="13.5" customHeight="1" x14ac:dyDescent="0.2">
      <c r="A27" s="31">
        <v>25</v>
      </c>
      <c r="B27" s="59" t="s">
        <v>45</v>
      </c>
      <c r="C27" s="59" t="s">
        <v>25</v>
      </c>
      <c r="D27" s="77" t="s">
        <v>141</v>
      </c>
      <c r="E27" s="79">
        <v>8574165.1600000001</v>
      </c>
      <c r="F27" s="81">
        <v>4315391.83</v>
      </c>
      <c r="G27" s="83">
        <v>0.50330169170662442</v>
      </c>
      <c r="H27" s="81">
        <v>4258773.33</v>
      </c>
      <c r="I27" s="83">
        <v>0.49669830829337558</v>
      </c>
      <c r="J27" s="81">
        <v>0</v>
      </c>
      <c r="K27" s="83">
        <v>0</v>
      </c>
      <c r="L27" s="81">
        <v>0</v>
      </c>
      <c r="M27" s="83">
        <v>0</v>
      </c>
      <c r="N27" s="81">
        <v>0</v>
      </c>
      <c r="O27" s="83">
        <v>0</v>
      </c>
      <c r="P27" s="81">
        <v>0</v>
      </c>
      <c r="Q27" s="83">
        <v>0</v>
      </c>
    </row>
    <row r="28" spans="1:17" ht="13.5" customHeight="1" x14ac:dyDescent="0.2">
      <c r="A28" s="31">
        <v>26</v>
      </c>
      <c r="B28" s="59" t="s">
        <v>44</v>
      </c>
      <c r="C28" s="59" t="s">
        <v>32</v>
      </c>
      <c r="D28" s="77" t="s">
        <v>157</v>
      </c>
      <c r="E28" s="79">
        <v>7770995.9699999997</v>
      </c>
      <c r="F28" s="81">
        <v>3946864.38</v>
      </c>
      <c r="G28" s="83">
        <v>0.50789685070445356</v>
      </c>
      <c r="H28" s="81">
        <v>3790579.61</v>
      </c>
      <c r="I28" s="83">
        <v>0.48778555858651412</v>
      </c>
      <c r="J28" s="81">
        <v>0</v>
      </c>
      <c r="K28" s="83">
        <v>0</v>
      </c>
      <c r="L28" s="81">
        <v>0</v>
      </c>
      <c r="M28" s="83">
        <v>0</v>
      </c>
      <c r="N28" s="81">
        <v>0</v>
      </c>
      <c r="O28" s="83">
        <v>0</v>
      </c>
      <c r="P28" s="81">
        <v>33551.980000000003</v>
      </c>
      <c r="Q28" s="83">
        <v>4.3175907090323715E-3</v>
      </c>
    </row>
    <row r="29" spans="1:17" ht="13.5" customHeight="1" x14ac:dyDescent="0.2">
      <c r="A29" s="31">
        <v>27</v>
      </c>
      <c r="B29" s="59" t="s">
        <v>46</v>
      </c>
      <c r="C29" s="59" t="s">
        <v>25</v>
      </c>
      <c r="D29" s="77" t="s">
        <v>125</v>
      </c>
      <c r="E29" s="79">
        <v>7452598.0800000001</v>
      </c>
      <c r="F29" s="81">
        <v>3741747.56</v>
      </c>
      <c r="G29" s="83">
        <v>0.50207290395029591</v>
      </c>
      <c r="H29" s="81">
        <v>3691003.99</v>
      </c>
      <c r="I29" s="83">
        <v>0.49526406098636683</v>
      </c>
      <c r="J29" s="81">
        <v>0</v>
      </c>
      <c r="K29" s="83">
        <v>0</v>
      </c>
      <c r="L29" s="81">
        <v>0</v>
      </c>
      <c r="M29" s="83">
        <v>0</v>
      </c>
      <c r="N29" s="81">
        <v>0</v>
      </c>
      <c r="O29" s="83">
        <v>0</v>
      </c>
      <c r="P29" s="81">
        <v>19846.53</v>
      </c>
      <c r="Q29" s="83">
        <v>2.6630350633372675E-3</v>
      </c>
    </row>
    <row r="30" spans="1:17" ht="13.5" customHeight="1" x14ac:dyDescent="0.2">
      <c r="A30" s="31">
        <v>28</v>
      </c>
      <c r="B30" s="59" t="s">
        <v>64</v>
      </c>
      <c r="C30" s="59" t="s">
        <v>25</v>
      </c>
      <c r="D30" s="77" t="s">
        <v>127</v>
      </c>
      <c r="E30" s="79">
        <v>7025124.8200000003</v>
      </c>
      <c r="F30" s="81">
        <v>3660013.9</v>
      </c>
      <c r="G30" s="83">
        <v>0.52098916300820974</v>
      </c>
      <c r="H30" s="81">
        <v>3346895.9</v>
      </c>
      <c r="I30" s="83">
        <v>0.47641799765203313</v>
      </c>
      <c r="J30" s="81">
        <v>0</v>
      </c>
      <c r="K30" s="83">
        <v>0</v>
      </c>
      <c r="L30" s="81">
        <v>0</v>
      </c>
      <c r="M30" s="83">
        <v>0</v>
      </c>
      <c r="N30" s="81">
        <v>0</v>
      </c>
      <c r="O30" s="83">
        <v>0</v>
      </c>
      <c r="P30" s="81">
        <v>18215.02</v>
      </c>
      <c r="Q30" s="83">
        <v>2.5928393397570979E-3</v>
      </c>
    </row>
    <row r="31" spans="1:17" ht="13.5" customHeight="1" x14ac:dyDescent="0.2">
      <c r="A31" s="31">
        <v>29</v>
      </c>
      <c r="B31" s="59" t="s">
        <v>49</v>
      </c>
      <c r="C31" s="59" t="s">
        <v>25</v>
      </c>
      <c r="D31" s="77" t="s">
        <v>159</v>
      </c>
      <c r="E31" s="79">
        <v>4796499.7300000004</v>
      </c>
      <c r="F31" s="81">
        <v>2763837.82</v>
      </c>
      <c r="G31" s="83">
        <v>0.57621973847166241</v>
      </c>
      <c r="H31" s="81">
        <v>1307562.5900000001</v>
      </c>
      <c r="I31" s="83">
        <v>0.27260766467300518</v>
      </c>
      <c r="J31" s="81">
        <v>0</v>
      </c>
      <c r="K31" s="83">
        <v>0</v>
      </c>
      <c r="L31" s="81">
        <v>711519.15</v>
      </c>
      <c r="M31" s="83">
        <v>0.14834133014743231</v>
      </c>
      <c r="N31" s="81">
        <v>0</v>
      </c>
      <c r="O31" s="83">
        <v>0</v>
      </c>
      <c r="P31" s="81">
        <v>13580.17</v>
      </c>
      <c r="Q31" s="83">
        <v>2.831266707899929E-3</v>
      </c>
    </row>
    <row r="32" spans="1:17" ht="13.5" customHeight="1" x14ac:dyDescent="0.2">
      <c r="A32" s="31">
        <v>30</v>
      </c>
      <c r="B32" s="59" t="s">
        <v>56</v>
      </c>
      <c r="C32" s="59" t="s">
        <v>25</v>
      </c>
      <c r="D32" s="77" t="s">
        <v>144</v>
      </c>
      <c r="E32" s="79">
        <v>4132601.34</v>
      </c>
      <c r="F32" s="81">
        <v>2054840.92</v>
      </c>
      <c r="G32" s="83">
        <v>0.49722698875183541</v>
      </c>
      <c r="H32" s="81">
        <v>2061103.22</v>
      </c>
      <c r="I32" s="83">
        <v>0.49874232969202881</v>
      </c>
      <c r="J32" s="81">
        <v>0</v>
      </c>
      <c r="K32" s="83">
        <v>0</v>
      </c>
      <c r="L32" s="81">
        <v>0</v>
      </c>
      <c r="M32" s="83">
        <v>0</v>
      </c>
      <c r="N32" s="81">
        <v>0</v>
      </c>
      <c r="O32" s="83">
        <v>0</v>
      </c>
      <c r="P32" s="81">
        <v>16657.2</v>
      </c>
      <c r="Q32" s="83">
        <v>4.0306815561357776E-3</v>
      </c>
    </row>
    <row r="33" spans="1:17" ht="13.5" customHeight="1" x14ac:dyDescent="0.2">
      <c r="A33" s="31">
        <v>31</v>
      </c>
      <c r="B33" s="59" t="s">
        <v>48</v>
      </c>
      <c r="C33" s="59" t="s">
        <v>25</v>
      </c>
      <c r="D33" s="77" t="s">
        <v>160</v>
      </c>
      <c r="E33" s="79">
        <v>3845668.68</v>
      </c>
      <c r="F33" s="81">
        <v>3006891.86</v>
      </c>
      <c r="G33" s="83">
        <v>0.78189051377145669</v>
      </c>
      <c r="H33" s="81">
        <v>822501.07</v>
      </c>
      <c r="I33" s="83">
        <v>0.21387725736165081</v>
      </c>
      <c r="J33" s="81">
        <v>0</v>
      </c>
      <c r="K33" s="83">
        <v>0</v>
      </c>
      <c r="L33" s="81">
        <v>0</v>
      </c>
      <c r="M33" s="83">
        <v>0</v>
      </c>
      <c r="N33" s="81">
        <v>0</v>
      </c>
      <c r="O33" s="83">
        <v>0</v>
      </c>
      <c r="P33" s="81">
        <v>16275.75</v>
      </c>
      <c r="Q33" s="83">
        <v>4.2322288668924018E-3</v>
      </c>
    </row>
    <row r="34" spans="1:17" ht="13.5" customHeight="1" x14ac:dyDescent="0.2">
      <c r="A34" s="31">
        <v>32</v>
      </c>
      <c r="B34" s="59" t="s">
        <v>42</v>
      </c>
      <c r="C34" s="59" t="s">
        <v>25</v>
      </c>
      <c r="D34" s="77" t="s">
        <v>134</v>
      </c>
      <c r="E34" s="79">
        <v>3524138.32</v>
      </c>
      <c r="F34" s="81">
        <v>1925189.18</v>
      </c>
      <c r="G34" s="83">
        <v>0.54628649763100101</v>
      </c>
      <c r="H34" s="81">
        <v>1591648.26</v>
      </c>
      <c r="I34" s="83">
        <v>0.45164182431976735</v>
      </c>
      <c r="J34" s="81">
        <v>0</v>
      </c>
      <c r="K34" s="83">
        <v>0</v>
      </c>
      <c r="L34" s="81">
        <v>0</v>
      </c>
      <c r="M34" s="83">
        <v>0</v>
      </c>
      <c r="N34" s="81">
        <v>0</v>
      </c>
      <c r="O34" s="83">
        <v>0</v>
      </c>
      <c r="P34" s="81">
        <v>7300.88</v>
      </c>
      <c r="Q34" s="83">
        <v>2.0716780492316205E-3</v>
      </c>
    </row>
    <row r="35" spans="1:17" ht="13.5" customHeight="1" x14ac:dyDescent="0.2">
      <c r="A35" s="31">
        <v>33</v>
      </c>
      <c r="B35" s="59" t="s">
        <v>59</v>
      </c>
      <c r="C35" s="59" t="s">
        <v>35</v>
      </c>
      <c r="D35" s="77" t="s">
        <v>86</v>
      </c>
      <c r="E35" s="79">
        <v>3399240.86</v>
      </c>
      <c r="F35" s="81">
        <v>2191509.6800000002</v>
      </c>
      <c r="G35" s="83">
        <v>0.64470561818323169</v>
      </c>
      <c r="H35" s="81">
        <v>1199973.92</v>
      </c>
      <c r="I35" s="83">
        <v>0.35301232522840409</v>
      </c>
      <c r="J35" s="81">
        <v>0</v>
      </c>
      <c r="K35" s="83">
        <v>0</v>
      </c>
      <c r="L35" s="81">
        <v>0</v>
      </c>
      <c r="M35" s="83">
        <v>0</v>
      </c>
      <c r="N35" s="81">
        <v>0</v>
      </c>
      <c r="O35" s="83">
        <v>0</v>
      </c>
      <c r="P35" s="81">
        <v>7757.26</v>
      </c>
      <c r="Q35" s="83">
        <v>2.282056588364262E-3</v>
      </c>
    </row>
    <row r="36" spans="1:17" ht="13.5" customHeight="1" x14ac:dyDescent="0.2">
      <c r="A36" s="31">
        <v>34</v>
      </c>
      <c r="B36" s="59" t="s">
        <v>52</v>
      </c>
      <c r="C36" s="59" t="s">
        <v>25</v>
      </c>
      <c r="D36" s="77" t="s">
        <v>131</v>
      </c>
      <c r="E36" s="79">
        <v>2775624.39</v>
      </c>
      <c r="F36" s="81">
        <v>1029065.96</v>
      </c>
      <c r="G36" s="83">
        <v>0.37075115916530765</v>
      </c>
      <c r="H36" s="81">
        <v>1740362.72</v>
      </c>
      <c r="I36" s="83">
        <v>0.62701665480032764</v>
      </c>
      <c r="J36" s="81">
        <v>0</v>
      </c>
      <c r="K36" s="83">
        <v>0</v>
      </c>
      <c r="L36" s="81">
        <v>0</v>
      </c>
      <c r="M36" s="83">
        <v>0</v>
      </c>
      <c r="N36" s="81">
        <v>0</v>
      </c>
      <c r="O36" s="83">
        <v>0</v>
      </c>
      <c r="P36" s="81">
        <v>6195.71</v>
      </c>
      <c r="Q36" s="83">
        <v>2.2321860343646857E-3</v>
      </c>
    </row>
    <row r="37" spans="1:17" ht="13.5" customHeight="1" x14ac:dyDescent="0.2">
      <c r="A37" s="31">
        <v>35</v>
      </c>
      <c r="B37" s="59" t="s">
        <v>60</v>
      </c>
      <c r="C37" s="59" t="s">
        <v>25</v>
      </c>
      <c r="D37" s="77" t="s">
        <v>137</v>
      </c>
      <c r="E37" s="79">
        <v>2215070.63</v>
      </c>
      <c r="F37" s="81">
        <v>1034015.18</v>
      </c>
      <c r="G37" s="83">
        <v>0.46680912382464307</v>
      </c>
      <c r="H37" s="81">
        <v>1180575.45</v>
      </c>
      <c r="I37" s="83">
        <v>0.53297417879627618</v>
      </c>
      <c r="J37" s="81">
        <v>0</v>
      </c>
      <c r="K37" s="83">
        <v>0</v>
      </c>
      <c r="L37" s="81">
        <v>0</v>
      </c>
      <c r="M37" s="83">
        <v>0</v>
      </c>
      <c r="N37" s="81">
        <v>0</v>
      </c>
      <c r="O37" s="83">
        <v>0</v>
      </c>
      <c r="P37" s="81">
        <v>480</v>
      </c>
      <c r="Q37" s="83">
        <v>2.166973790808648E-4</v>
      </c>
    </row>
    <row r="38" spans="1:17" ht="13.5" customHeight="1" x14ac:dyDescent="0.2">
      <c r="A38" s="31">
        <v>36</v>
      </c>
      <c r="B38" s="59" t="s">
        <v>47</v>
      </c>
      <c r="C38" s="59" t="s">
        <v>25</v>
      </c>
      <c r="D38" s="77" t="s">
        <v>93</v>
      </c>
      <c r="E38" s="79">
        <v>1138203.3999999999</v>
      </c>
      <c r="F38" s="81">
        <v>613341.88</v>
      </c>
      <c r="G38" s="83">
        <v>0.53886843072160917</v>
      </c>
      <c r="H38" s="81">
        <v>521942.4</v>
      </c>
      <c r="I38" s="83">
        <v>0.45856689586413119</v>
      </c>
      <c r="J38" s="81">
        <v>0</v>
      </c>
      <c r="K38" s="83">
        <v>0</v>
      </c>
      <c r="L38" s="81">
        <v>0</v>
      </c>
      <c r="M38" s="83">
        <v>0</v>
      </c>
      <c r="N38" s="81">
        <v>0</v>
      </c>
      <c r="O38" s="83">
        <v>0</v>
      </c>
      <c r="P38" s="81">
        <v>2919.12</v>
      </c>
      <c r="Q38" s="83">
        <v>2.5646734142597011E-3</v>
      </c>
    </row>
    <row r="39" spans="1:17" ht="13.5" customHeight="1" x14ac:dyDescent="0.2">
      <c r="A39" s="31">
        <v>37</v>
      </c>
      <c r="B39" s="59" t="s">
        <v>55</v>
      </c>
      <c r="C39" s="59" t="s">
        <v>25</v>
      </c>
      <c r="D39" s="77" t="s">
        <v>94</v>
      </c>
      <c r="E39" s="79">
        <v>1006529.78</v>
      </c>
      <c r="F39" s="81">
        <v>433914.78</v>
      </c>
      <c r="G39" s="83">
        <v>0.4310997931924081</v>
      </c>
      <c r="H39" s="81">
        <v>571316.87</v>
      </c>
      <c r="I39" s="83">
        <v>0.56761049832027821</v>
      </c>
      <c r="J39" s="81">
        <v>0</v>
      </c>
      <c r="K39" s="83">
        <v>0</v>
      </c>
      <c r="L39" s="81">
        <v>0</v>
      </c>
      <c r="M39" s="83">
        <v>0</v>
      </c>
      <c r="N39" s="81">
        <v>0</v>
      </c>
      <c r="O39" s="83">
        <v>0</v>
      </c>
      <c r="P39" s="81">
        <v>1298.1300000000001</v>
      </c>
      <c r="Q39" s="83">
        <v>1.2897084873137088E-3</v>
      </c>
    </row>
    <row r="40" spans="1:17" ht="13.5" customHeight="1" x14ac:dyDescent="0.2">
      <c r="A40" s="31">
        <v>38</v>
      </c>
      <c r="B40" s="59" t="s">
        <v>57</v>
      </c>
      <c r="C40" s="59" t="s">
        <v>25</v>
      </c>
      <c r="D40" s="77" t="s">
        <v>136</v>
      </c>
      <c r="E40" s="79">
        <v>954225.97</v>
      </c>
      <c r="F40" s="81">
        <v>560824.14</v>
      </c>
      <c r="G40" s="83">
        <v>0.58772676245648614</v>
      </c>
      <c r="H40" s="81">
        <v>391314.56</v>
      </c>
      <c r="I40" s="83">
        <v>0.41008584161673989</v>
      </c>
      <c r="J40" s="81">
        <v>0</v>
      </c>
      <c r="K40" s="83">
        <v>0</v>
      </c>
      <c r="L40" s="81">
        <v>0</v>
      </c>
      <c r="M40" s="83">
        <v>0</v>
      </c>
      <c r="N40" s="81">
        <v>0</v>
      </c>
      <c r="O40" s="83">
        <v>0</v>
      </c>
      <c r="P40" s="81">
        <v>2087.27</v>
      </c>
      <c r="Q40" s="83">
        <v>2.1873959267740325E-3</v>
      </c>
    </row>
    <row r="41" spans="1:17" ht="13.5" customHeight="1" x14ac:dyDescent="0.2">
      <c r="A41" s="31">
        <v>39</v>
      </c>
      <c r="B41" s="59" t="s">
        <v>50</v>
      </c>
      <c r="C41" s="59" t="s">
        <v>25</v>
      </c>
      <c r="D41" s="78" t="s">
        <v>146</v>
      </c>
      <c r="E41" s="79">
        <v>914253.37</v>
      </c>
      <c r="F41" s="81">
        <v>489867.81</v>
      </c>
      <c r="G41" s="83">
        <v>0.53581187236969108</v>
      </c>
      <c r="H41" s="81">
        <v>421527.8</v>
      </c>
      <c r="I41" s="83">
        <v>0.46106234205075997</v>
      </c>
      <c r="J41" s="81">
        <v>0</v>
      </c>
      <c r="K41" s="83">
        <v>0</v>
      </c>
      <c r="L41" s="81">
        <v>0</v>
      </c>
      <c r="M41" s="83">
        <v>0</v>
      </c>
      <c r="N41" s="81">
        <v>0</v>
      </c>
      <c r="O41" s="83">
        <v>0</v>
      </c>
      <c r="P41" s="81">
        <v>2857.76</v>
      </c>
      <c r="Q41" s="83">
        <v>3.125785579548917E-3</v>
      </c>
    </row>
    <row r="42" spans="1:17" ht="13.5" customHeight="1" x14ac:dyDescent="0.2">
      <c r="A42" s="31">
        <v>40</v>
      </c>
      <c r="B42" s="59" t="s">
        <v>58</v>
      </c>
      <c r="C42" s="59" t="s">
        <v>25</v>
      </c>
      <c r="D42" s="77" t="s">
        <v>162</v>
      </c>
      <c r="E42" s="79">
        <v>351574.49</v>
      </c>
      <c r="F42" s="81">
        <v>225249.72</v>
      </c>
      <c r="G42" s="83">
        <v>0.64068846405778757</v>
      </c>
      <c r="H42" s="81">
        <v>125700.66</v>
      </c>
      <c r="I42" s="83">
        <v>0.35753635026250058</v>
      </c>
      <c r="J42" s="81">
        <v>0</v>
      </c>
      <c r="K42" s="83">
        <v>0</v>
      </c>
      <c r="L42" s="81">
        <v>0</v>
      </c>
      <c r="M42" s="83">
        <v>0</v>
      </c>
      <c r="N42" s="81">
        <v>0</v>
      </c>
      <c r="O42" s="83">
        <v>0</v>
      </c>
      <c r="P42" s="81">
        <v>624.11</v>
      </c>
      <c r="Q42" s="83">
        <v>1.7751856797118585E-3</v>
      </c>
    </row>
    <row r="43" spans="1:17" ht="13.5" customHeight="1" x14ac:dyDescent="0.2">
      <c r="A43" s="31">
        <v>41</v>
      </c>
      <c r="B43" s="59" t="s">
        <v>51</v>
      </c>
      <c r="C43" s="59" t="s">
        <v>25</v>
      </c>
      <c r="D43" s="78" t="s">
        <v>142</v>
      </c>
      <c r="E43" s="79">
        <v>275062.03999999998</v>
      </c>
      <c r="F43" s="81">
        <v>119003.1</v>
      </c>
      <c r="G43" s="83">
        <v>0.43264094165810746</v>
      </c>
      <c r="H43" s="81">
        <v>153108.29</v>
      </c>
      <c r="I43" s="83">
        <v>0.55663184203825444</v>
      </c>
      <c r="J43" s="81">
        <v>0</v>
      </c>
      <c r="K43" s="83">
        <v>0</v>
      </c>
      <c r="L43" s="81">
        <v>0</v>
      </c>
      <c r="M43" s="83">
        <v>0</v>
      </c>
      <c r="N43" s="81">
        <v>0</v>
      </c>
      <c r="O43" s="83">
        <v>0</v>
      </c>
      <c r="P43" s="81">
        <v>2950.65</v>
      </c>
      <c r="Q43" s="83">
        <v>1.0727216303638263E-2</v>
      </c>
    </row>
    <row r="44" spans="1:17" ht="13.5" customHeight="1" x14ac:dyDescent="0.2">
      <c r="A44" s="31">
        <v>42</v>
      </c>
      <c r="B44" s="59" t="s">
        <v>54</v>
      </c>
      <c r="C44" s="59" t="s">
        <v>25</v>
      </c>
      <c r="D44" s="77" t="s">
        <v>140</v>
      </c>
      <c r="E44" s="79">
        <v>139058.81</v>
      </c>
      <c r="F44" s="81">
        <v>67453.289999999994</v>
      </c>
      <c r="G44" s="83">
        <v>0.48507023754913475</v>
      </c>
      <c r="H44" s="81">
        <v>71442.25</v>
      </c>
      <c r="I44" s="83">
        <v>0.51375565489162467</v>
      </c>
      <c r="J44" s="81">
        <v>0</v>
      </c>
      <c r="K44" s="83">
        <v>0</v>
      </c>
      <c r="L44" s="81">
        <v>0</v>
      </c>
      <c r="M44" s="83">
        <v>0</v>
      </c>
      <c r="N44" s="81">
        <v>0</v>
      </c>
      <c r="O44" s="83">
        <v>0</v>
      </c>
      <c r="P44" s="81">
        <v>163.27000000000001</v>
      </c>
      <c r="Q44" s="83">
        <v>1.1741075592405833E-3</v>
      </c>
    </row>
    <row r="45" spans="1:17" ht="13.5" customHeight="1" x14ac:dyDescent="0.2">
      <c r="A45" s="31">
        <v>43</v>
      </c>
      <c r="B45" s="59" t="s">
        <v>53</v>
      </c>
      <c r="C45" s="59" t="s">
        <v>35</v>
      </c>
      <c r="D45" s="77" t="s">
        <v>85</v>
      </c>
      <c r="E45" s="79">
        <v>43352.58</v>
      </c>
      <c r="F45" s="81">
        <v>23558.89</v>
      </c>
      <c r="G45" s="83">
        <v>0.54342532785822661</v>
      </c>
      <c r="H45" s="81">
        <v>19695</v>
      </c>
      <c r="I45" s="83">
        <v>0.45429822169753215</v>
      </c>
      <c r="J45" s="81">
        <v>0</v>
      </c>
      <c r="K45" s="83">
        <v>0</v>
      </c>
      <c r="L45" s="81">
        <v>0</v>
      </c>
      <c r="M45" s="83">
        <v>0</v>
      </c>
      <c r="N45" s="81">
        <v>0</v>
      </c>
      <c r="O45" s="83">
        <v>0</v>
      </c>
      <c r="P45" s="81">
        <v>98.69</v>
      </c>
      <c r="Q45" s="83">
        <v>2.2764504442411501E-3</v>
      </c>
    </row>
    <row r="46" spans="1:17" ht="15.75" thickBot="1" x14ac:dyDescent="0.25">
      <c r="A46" s="32"/>
      <c r="B46" s="97" t="s">
        <v>4</v>
      </c>
      <c r="C46" s="97"/>
      <c r="D46" s="97"/>
      <c r="E46" s="46">
        <f>SUM(E3:E45)</f>
        <v>3933152031.0899997</v>
      </c>
      <c r="F46" s="82">
        <f>SUM(F3:F45)</f>
        <v>2494883556.9299994</v>
      </c>
      <c r="G46" s="84">
        <f>F46/$E$46</f>
        <v>0.63432166801815415</v>
      </c>
      <c r="H46" s="85">
        <f>SUM(H3:H45)</f>
        <v>1299040323.2299995</v>
      </c>
      <c r="I46" s="84">
        <f>H46/$E$46</f>
        <v>0.3302797128007266</v>
      </c>
      <c r="J46" s="85">
        <f>SUM(J3:J45)</f>
        <v>22164002.09</v>
      </c>
      <c r="K46" s="84">
        <f>J46/$E$46</f>
        <v>5.6351755321946357E-3</v>
      </c>
      <c r="L46" s="85">
        <f>SUM(L3:L45)</f>
        <v>70267259.520000011</v>
      </c>
      <c r="M46" s="84">
        <f>L46/$E$46</f>
        <v>1.7865380988216401E-2</v>
      </c>
      <c r="N46" s="85">
        <f>SUM(N3:N45)</f>
        <v>11685418.380000001</v>
      </c>
      <c r="O46" s="84">
        <f>N46/$E$46</f>
        <v>2.9710060245908177E-3</v>
      </c>
      <c r="P46" s="85">
        <f>SUM(P3:P45)</f>
        <v>35111470.940000013</v>
      </c>
      <c r="Q46" s="84">
        <f>P46/$E$46</f>
        <v>8.9270566361172483E-3</v>
      </c>
    </row>
  </sheetData>
  <mergeCells count="1">
    <mergeCell ref="B46:D46"/>
  </mergeCells>
  <phoneticPr fontId="8" type="noConversion"/>
  <conditionalFormatting sqref="D2:Q2">
    <cfRule type="cellIs" dxfId="0" priority="9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BA7D-4044-45D2-9314-AE1BD7D21515}">
  <sheetPr>
    <tabColor theme="8" tint="0.59999389629810485"/>
    <pageSetUpPr fitToPage="1"/>
  </sheetPr>
  <dimension ref="A1:I79"/>
  <sheetViews>
    <sheetView zoomScaleNormal="100" workbookViewId="0">
      <selection activeCell="B4" sqref="B4"/>
    </sheetView>
  </sheetViews>
  <sheetFormatPr defaultRowHeight="14.25" x14ac:dyDescent="0.2"/>
  <cols>
    <col min="1" max="1" width="6" style="12" customWidth="1"/>
    <col min="2" max="2" width="11.85546875" style="12" customWidth="1"/>
    <col min="3" max="3" width="14.42578125" style="12" bestFit="1" customWidth="1"/>
    <col min="4" max="4" width="62.85546875" style="12" bestFit="1" customWidth="1"/>
    <col min="5" max="5" width="14.140625" style="13" customWidth="1"/>
    <col min="6" max="6" width="14.85546875" style="13" customWidth="1"/>
    <col min="7" max="7" width="10.5703125" style="14" customWidth="1"/>
    <col min="8" max="8" width="10.42578125" style="14" bestFit="1" customWidth="1"/>
    <col min="9" max="9" width="11" style="14" customWidth="1"/>
    <col min="10" max="16384" width="9.140625" style="12"/>
  </cols>
  <sheetData>
    <row r="1" spans="1:9" s="3" customFormat="1" ht="18.75" thickBot="1" x14ac:dyDescent="0.25">
      <c r="A1" s="43" t="s">
        <v>72</v>
      </c>
      <c r="B1" s="43"/>
      <c r="C1" s="43"/>
      <c r="D1" s="43"/>
      <c r="E1" s="43"/>
      <c r="F1" s="43"/>
      <c r="G1" s="43"/>
      <c r="H1" s="43"/>
      <c r="I1" s="43"/>
    </row>
    <row r="2" spans="1:9" s="6" customFormat="1" ht="15.75" customHeight="1" thickBot="1" x14ac:dyDescent="0.25">
      <c r="A2" s="98" t="s">
        <v>3</v>
      </c>
      <c r="B2" s="105" t="s">
        <v>74</v>
      </c>
      <c r="C2" s="98" t="s">
        <v>77</v>
      </c>
      <c r="D2" s="98" t="s">
        <v>0</v>
      </c>
      <c r="E2" s="103" t="s">
        <v>17</v>
      </c>
      <c r="F2" s="100" t="s">
        <v>19</v>
      </c>
      <c r="G2" s="101"/>
      <c r="H2" s="101"/>
      <c r="I2" s="102"/>
    </row>
    <row r="3" spans="1:9" s="8" customFormat="1" ht="45.75" thickBot="1" x14ac:dyDescent="0.25">
      <c r="A3" s="99"/>
      <c r="B3" s="106"/>
      <c r="C3" s="99"/>
      <c r="D3" s="99"/>
      <c r="E3" s="104"/>
      <c r="F3" s="36" t="s">
        <v>150</v>
      </c>
      <c r="G3" s="93" t="s">
        <v>71</v>
      </c>
      <c r="H3" s="37" t="s">
        <v>20</v>
      </c>
      <c r="I3" s="94" t="s">
        <v>6</v>
      </c>
    </row>
    <row r="4" spans="1:9" s="6" customFormat="1" collapsed="1" x14ac:dyDescent="0.2">
      <c r="A4" s="49">
        <v>1</v>
      </c>
      <c r="B4" s="47" t="s">
        <v>69</v>
      </c>
      <c r="C4" s="48" t="s">
        <v>25</v>
      </c>
      <c r="D4" s="47" t="s">
        <v>133</v>
      </c>
      <c r="E4" s="56">
        <v>38188</v>
      </c>
      <c r="F4" s="52">
        <v>1.1085473515248578E-2</v>
      </c>
      <c r="G4" s="53">
        <v>3.1919522870965222E-2</v>
      </c>
      <c r="H4" s="53">
        <v>6.915962207856774E-2</v>
      </c>
      <c r="I4" s="60">
        <v>0.14622842682892134</v>
      </c>
    </row>
    <row r="5" spans="1:9" s="6" customFormat="1" x14ac:dyDescent="0.2">
      <c r="A5" s="50">
        <v>2</v>
      </c>
      <c r="B5" s="48" t="s">
        <v>39</v>
      </c>
      <c r="C5" s="48" t="s">
        <v>25</v>
      </c>
      <c r="D5" s="48" t="s">
        <v>100</v>
      </c>
      <c r="E5" s="57">
        <v>38195</v>
      </c>
      <c r="F5" s="54">
        <v>1.4034849820326656E-2</v>
      </c>
      <c r="G5" s="55">
        <v>3.846687960005557E-2</v>
      </c>
      <c r="H5" s="55">
        <v>8.0245576020223863E-2</v>
      </c>
      <c r="I5" s="61">
        <v>0.14167938931297708</v>
      </c>
    </row>
    <row r="6" spans="1:9" s="6" customFormat="1" x14ac:dyDescent="0.2">
      <c r="A6" s="50">
        <v>3</v>
      </c>
      <c r="B6" s="48" t="s">
        <v>58</v>
      </c>
      <c r="C6" s="48" t="s">
        <v>25</v>
      </c>
      <c r="D6" s="48" t="s">
        <v>162</v>
      </c>
      <c r="E6" s="57">
        <v>38275</v>
      </c>
      <c r="F6" s="54">
        <v>-5.1978654099383848E-3</v>
      </c>
      <c r="G6" s="55">
        <v>-5.2668052668053411E-3</v>
      </c>
      <c r="H6" s="55">
        <v>-9.1122463067789816E-3</v>
      </c>
      <c r="I6" s="61">
        <v>-7.5545823404392309E-2</v>
      </c>
    </row>
    <row r="7" spans="1:9" s="6" customFormat="1" x14ac:dyDescent="0.2">
      <c r="A7" s="50">
        <v>4</v>
      </c>
      <c r="B7" s="48" t="s">
        <v>29</v>
      </c>
      <c r="C7" s="48" t="s">
        <v>25</v>
      </c>
      <c r="D7" s="48" t="s">
        <v>153</v>
      </c>
      <c r="E7" s="57">
        <v>38281</v>
      </c>
      <c r="F7" s="54">
        <v>5.3981952563523228E-2</v>
      </c>
      <c r="G7" s="55">
        <v>8.9183489002711669E-2</v>
      </c>
      <c r="H7" s="55">
        <v>0.14977258993034592</v>
      </c>
      <c r="I7" s="61">
        <v>0.22089194346409102</v>
      </c>
    </row>
    <row r="8" spans="1:9" s="6" customFormat="1" x14ac:dyDescent="0.2">
      <c r="A8" s="50">
        <v>5</v>
      </c>
      <c r="B8" s="48" t="s">
        <v>57</v>
      </c>
      <c r="C8" s="48" t="s">
        <v>25</v>
      </c>
      <c r="D8" s="48" t="s">
        <v>136</v>
      </c>
      <c r="E8" s="57">
        <v>38286</v>
      </c>
      <c r="F8" s="54">
        <v>-4.4709388971684083E-2</v>
      </c>
      <c r="G8" s="55">
        <v>-3.5848583604913498E-2</v>
      </c>
      <c r="H8" s="55">
        <v>-2.6082552544948068E-2</v>
      </c>
      <c r="I8" s="61">
        <v>-0.14798404962339395</v>
      </c>
    </row>
    <row r="9" spans="1:9" s="6" customFormat="1" x14ac:dyDescent="0.2">
      <c r="A9" s="50">
        <v>6</v>
      </c>
      <c r="B9" s="48" t="s">
        <v>33</v>
      </c>
      <c r="C9" s="48" t="s">
        <v>25</v>
      </c>
      <c r="D9" s="48" t="s">
        <v>152</v>
      </c>
      <c r="E9" s="57">
        <v>38289</v>
      </c>
      <c r="F9" s="54">
        <v>0.1074483545188647</v>
      </c>
      <c r="G9" s="55">
        <v>0.18147384947502698</v>
      </c>
      <c r="H9" s="55">
        <v>0.30445710818833827</v>
      </c>
      <c r="I9" s="61">
        <v>0.35428430027219782</v>
      </c>
    </row>
    <row r="10" spans="1:9" s="6" customFormat="1" x14ac:dyDescent="0.2">
      <c r="A10" s="50">
        <v>7</v>
      </c>
      <c r="B10" s="48" t="s">
        <v>65</v>
      </c>
      <c r="C10" s="48" t="s">
        <v>25</v>
      </c>
      <c r="D10" s="48" t="s">
        <v>108</v>
      </c>
      <c r="E10" s="57">
        <v>38300</v>
      </c>
      <c r="F10" s="54">
        <v>7.8045851938015609E-3</v>
      </c>
      <c r="G10" s="55">
        <v>8.2585682645746061E-3</v>
      </c>
      <c r="H10" s="55">
        <v>1.8775603095129823E-2</v>
      </c>
      <c r="I10" s="61">
        <v>3.1293196129626777E-2</v>
      </c>
    </row>
    <row r="11" spans="1:9" s="6" customFormat="1" x14ac:dyDescent="0.2">
      <c r="A11" s="50">
        <v>8</v>
      </c>
      <c r="B11" s="48" t="s">
        <v>36</v>
      </c>
      <c r="C11" s="48" t="s">
        <v>25</v>
      </c>
      <c r="D11" s="48" t="s">
        <v>96</v>
      </c>
      <c r="E11" s="57">
        <v>38317</v>
      </c>
      <c r="F11" s="54">
        <v>1.432824193862503E-2</v>
      </c>
      <c r="G11" s="55">
        <v>3.5620952164526765E-2</v>
      </c>
      <c r="H11" s="55">
        <v>6.8178488763880329E-2</v>
      </c>
      <c r="I11" s="61">
        <v>0.13177909539626853</v>
      </c>
    </row>
    <row r="12" spans="1:9" s="6" customFormat="1" x14ac:dyDescent="0.2">
      <c r="A12" s="50">
        <v>9</v>
      </c>
      <c r="B12" s="48" t="s">
        <v>61</v>
      </c>
      <c r="C12" s="48" t="s">
        <v>25</v>
      </c>
      <c r="D12" s="48" t="s">
        <v>119</v>
      </c>
      <c r="E12" s="57">
        <v>38343</v>
      </c>
      <c r="F12" s="54">
        <v>0.11655736596578992</v>
      </c>
      <c r="G12" s="55">
        <v>0.1702391496899911</v>
      </c>
      <c r="H12" s="55">
        <v>0.25689714220480231</v>
      </c>
      <c r="I12" s="61">
        <v>0.33567875773383471</v>
      </c>
    </row>
    <row r="13" spans="1:9" s="6" customFormat="1" x14ac:dyDescent="0.2">
      <c r="A13" s="50">
        <v>10</v>
      </c>
      <c r="B13" s="48" t="s">
        <v>56</v>
      </c>
      <c r="C13" s="48" t="s">
        <v>25</v>
      </c>
      <c r="D13" s="48" t="s">
        <v>144</v>
      </c>
      <c r="E13" s="57">
        <v>38399</v>
      </c>
      <c r="F13" s="54">
        <v>9.9249186350014451E-3</v>
      </c>
      <c r="G13" s="55">
        <v>2.7573770491803318E-2</v>
      </c>
      <c r="H13" s="55">
        <v>5.0160836349014915E-2</v>
      </c>
      <c r="I13" s="61">
        <v>8.8909735251198718E-2</v>
      </c>
    </row>
    <row r="14" spans="1:9" s="6" customFormat="1" x14ac:dyDescent="0.2">
      <c r="A14" s="50">
        <v>11</v>
      </c>
      <c r="B14" s="48" t="s">
        <v>66</v>
      </c>
      <c r="C14" s="48" t="s">
        <v>25</v>
      </c>
      <c r="D14" s="48" t="s">
        <v>116</v>
      </c>
      <c r="E14" s="57">
        <v>38447</v>
      </c>
      <c r="F14" s="54">
        <v>5.9582562204400613E-2</v>
      </c>
      <c r="G14" s="55">
        <v>9.0298349555649526E-2</v>
      </c>
      <c r="H14" s="55">
        <v>0.12930798312421254</v>
      </c>
      <c r="I14" s="61">
        <v>0.18569867111545779</v>
      </c>
    </row>
    <row r="15" spans="1:9" s="6" customFormat="1" x14ac:dyDescent="0.2">
      <c r="A15" s="50">
        <v>12</v>
      </c>
      <c r="B15" s="48" t="s">
        <v>27</v>
      </c>
      <c r="C15" s="48" t="s">
        <v>25</v>
      </c>
      <c r="D15" s="48" t="s">
        <v>99</v>
      </c>
      <c r="E15" s="57">
        <v>38449</v>
      </c>
      <c r="F15" s="54">
        <v>1.0408688992550319E-2</v>
      </c>
      <c r="G15" s="55">
        <v>2.6597814168995093E-2</v>
      </c>
      <c r="H15" s="55">
        <v>5.3596384558142862E-2</v>
      </c>
      <c r="I15" s="61">
        <v>0.10797243906628751</v>
      </c>
    </row>
    <row r="16" spans="1:9" s="6" customFormat="1" x14ac:dyDescent="0.2">
      <c r="A16" s="50">
        <v>13</v>
      </c>
      <c r="B16" s="48" t="s">
        <v>42</v>
      </c>
      <c r="C16" s="48" t="s">
        <v>25</v>
      </c>
      <c r="D16" s="48" t="s">
        <v>134</v>
      </c>
      <c r="E16" s="57">
        <v>38490</v>
      </c>
      <c r="F16" s="54">
        <v>-6.7517709563164052E-3</v>
      </c>
      <c r="G16" s="55">
        <v>6.7688855646970136E-3</v>
      </c>
      <c r="H16" s="55">
        <v>2.5835460884807482E-2</v>
      </c>
      <c r="I16" s="61">
        <v>6.7742831079205201E-2</v>
      </c>
    </row>
    <row r="17" spans="1:9" s="6" customFormat="1" x14ac:dyDescent="0.2">
      <c r="A17" s="50">
        <v>14</v>
      </c>
      <c r="B17" s="48" t="s">
        <v>53</v>
      </c>
      <c r="C17" s="48" t="s">
        <v>35</v>
      </c>
      <c r="D17" s="48" t="s">
        <v>85</v>
      </c>
      <c r="E17" s="57">
        <v>38568</v>
      </c>
      <c r="F17" s="54">
        <v>7.5793462813831258E-3</v>
      </c>
      <c r="G17" s="55">
        <v>2.2350396539293271E-2</v>
      </c>
      <c r="H17" s="55">
        <v>2.580178442247405E-2</v>
      </c>
      <c r="I17" s="61">
        <v>4.0352164343360197E-2</v>
      </c>
    </row>
    <row r="18" spans="1:9" s="6" customFormat="1" x14ac:dyDescent="0.2">
      <c r="A18" s="50">
        <v>15</v>
      </c>
      <c r="B18" s="48" t="s">
        <v>62</v>
      </c>
      <c r="C18" s="48" t="s">
        <v>25</v>
      </c>
      <c r="D18" s="48" t="s">
        <v>154</v>
      </c>
      <c r="E18" s="57">
        <v>38707</v>
      </c>
      <c r="F18" s="54">
        <v>7.4102096221460023E-3</v>
      </c>
      <c r="G18" s="55">
        <v>3.8778366719441903E-2</v>
      </c>
      <c r="H18" s="55">
        <v>6.4949423665019879E-2</v>
      </c>
      <c r="I18" s="61">
        <v>0.10339028492042202</v>
      </c>
    </row>
    <row r="19" spans="1:9" s="6" customFormat="1" x14ac:dyDescent="0.2">
      <c r="A19" s="50">
        <v>16</v>
      </c>
      <c r="B19" s="48" t="s">
        <v>31</v>
      </c>
      <c r="C19" s="48" t="s">
        <v>32</v>
      </c>
      <c r="D19" s="48" t="s">
        <v>149</v>
      </c>
      <c r="E19" s="57">
        <v>38762</v>
      </c>
      <c r="F19" s="54">
        <v>1.5620929440291809E-2</v>
      </c>
      <c r="G19" s="55">
        <v>4.0923841603680566E-2</v>
      </c>
      <c r="H19" s="55">
        <v>7.3978321448627371E-2</v>
      </c>
      <c r="I19" s="61">
        <v>0.14608609129250039</v>
      </c>
    </row>
    <row r="20" spans="1:9" s="6" customFormat="1" x14ac:dyDescent="0.2">
      <c r="A20" s="50">
        <v>17</v>
      </c>
      <c r="B20" s="48" t="s">
        <v>38</v>
      </c>
      <c r="C20" s="48" t="s">
        <v>25</v>
      </c>
      <c r="D20" s="48" t="s">
        <v>145</v>
      </c>
      <c r="E20" s="57">
        <v>38820</v>
      </c>
      <c r="F20" s="54">
        <v>1.5958263004449913E-2</v>
      </c>
      <c r="G20" s="55">
        <v>2.718845751076282E-2</v>
      </c>
      <c r="H20" s="55">
        <v>5.6654963293967464E-2</v>
      </c>
      <c r="I20" s="61">
        <v>9.0347681096770271E-2</v>
      </c>
    </row>
    <row r="21" spans="1:9" s="6" customFormat="1" x14ac:dyDescent="0.2">
      <c r="A21" s="50">
        <v>18</v>
      </c>
      <c r="B21" s="48" t="s">
        <v>50</v>
      </c>
      <c r="C21" s="48" t="s">
        <v>25</v>
      </c>
      <c r="D21" s="48" t="s">
        <v>146</v>
      </c>
      <c r="E21" s="57">
        <v>38833</v>
      </c>
      <c r="F21" s="54">
        <v>1.9177092568876564E-2</v>
      </c>
      <c r="G21" s="55">
        <v>3.587877978773113E-2</v>
      </c>
      <c r="H21" s="55" t="s">
        <v>70</v>
      </c>
      <c r="I21" s="61">
        <v>0.10064186673286279</v>
      </c>
    </row>
    <row r="22" spans="1:9" s="6" customFormat="1" x14ac:dyDescent="0.2">
      <c r="A22" s="50">
        <v>19</v>
      </c>
      <c r="B22" s="48" t="s">
        <v>26</v>
      </c>
      <c r="C22" s="48" t="s">
        <v>25</v>
      </c>
      <c r="D22" s="48" t="s">
        <v>151</v>
      </c>
      <c r="E22" s="57">
        <v>38869</v>
      </c>
      <c r="F22" s="54">
        <v>1.6238395315680165E-2</v>
      </c>
      <c r="G22" s="55">
        <v>4.3891913647187808E-2</v>
      </c>
      <c r="H22" s="55">
        <v>7.7961209882244198E-2</v>
      </c>
      <c r="I22" s="61">
        <v>0.15008375622013115</v>
      </c>
    </row>
    <row r="23" spans="1:9" s="6" customFormat="1" x14ac:dyDescent="0.2">
      <c r="A23" s="50">
        <v>20</v>
      </c>
      <c r="B23" s="48" t="s">
        <v>60</v>
      </c>
      <c r="C23" s="48" t="s">
        <v>25</v>
      </c>
      <c r="D23" s="48" t="s">
        <v>137</v>
      </c>
      <c r="E23" s="57">
        <v>38882</v>
      </c>
      <c r="F23" s="54">
        <v>7.9887218045113784E-3</v>
      </c>
      <c r="G23" s="55">
        <v>9.4117647058824527E-3</v>
      </c>
      <c r="H23" s="55">
        <v>3.1176929072487258E-3</v>
      </c>
      <c r="I23" s="61">
        <v>-4.3264942016057129E-2</v>
      </c>
    </row>
    <row r="24" spans="1:9" s="6" customFormat="1" x14ac:dyDescent="0.2">
      <c r="A24" s="50">
        <v>21</v>
      </c>
      <c r="B24" s="48" t="s">
        <v>55</v>
      </c>
      <c r="C24" s="48" t="s">
        <v>25</v>
      </c>
      <c r="D24" s="48" t="s">
        <v>94</v>
      </c>
      <c r="E24" s="57">
        <v>38917</v>
      </c>
      <c r="F24" s="54">
        <v>1.1963457076566097E-2</v>
      </c>
      <c r="G24" s="55">
        <v>1.4685568884042155E-2</v>
      </c>
      <c r="H24" s="55">
        <v>1.1743385284523455E-2</v>
      </c>
      <c r="I24" s="61">
        <v>-3.4985006425818366E-3</v>
      </c>
    </row>
    <row r="25" spans="1:9" s="6" customFormat="1" x14ac:dyDescent="0.2">
      <c r="A25" s="50">
        <v>22</v>
      </c>
      <c r="B25" s="48" t="s">
        <v>68</v>
      </c>
      <c r="C25" s="48" t="s">
        <v>25</v>
      </c>
      <c r="D25" s="48" t="s">
        <v>156</v>
      </c>
      <c r="E25" s="57">
        <v>38986</v>
      </c>
      <c r="F25" s="54">
        <v>-1.701507049100548E-3</v>
      </c>
      <c r="G25" s="55">
        <v>8.3476552909402812E-3</v>
      </c>
      <c r="H25" s="55">
        <v>1.9106699751860967E-2</v>
      </c>
      <c r="I25" s="61">
        <v>2.7520640480360292E-2</v>
      </c>
    </row>
    <row r="26" spans="1:9" s="6" customFormat="1" x14ac:dyDescent="0.2">
      <c r="A26" s="50">
        <v>23</v>
      </c>
      <c r="B26" s="48" t="s">
        <v>46</v>
      </c>
      <c r="C26" s="48" t="s">
        <v>25</v>
      </c>
      <c r="D26" s="48" t="s">
        <v>125</v>
      </c>
      <c r="E26" s="57">
        <v>39007</v>
      </c>
      <c r="F26" s="54">
        <v>-6.3155235569101187E-5</v>
      </c>
      <c r="G26" s="55">
        <v>1.4025874215447764E-2</v>
      </c>
      <c r="H26" s="55">
        <v>3.519745445035305E-2</v>
      </c>
      <c r="I26" s="61">
        <v>7.5100156175731625E-2</v>
      </c>
    </row>
    <row r="27" spans="1:9" s="6" customFormat="1" x14ac:dyDescent="0.2">
      <c r="A27" s="50">
        <v>24</v>
      </c>
      <c r="B27" s="48" t="s">
        <v>40</v>
      </c>
      <c r="C27" s="48" t="s">
        <v>25</v>
      </c>
      <c r="D27" s="48" t="s">
        <v>98</v>
      </c>
      <c r="E27" s="57">
        <v>39056</v>
      </c>
      <c r="F27" s="54">
        <v>6.1532053466621939E-3</v>
      </c>
      <c r="G27" s="55">
        <v>1.9295318104225467E-2</v>
      </c>
      <c r="H27" s="55">
        <v>4.0102556073120299E-2</v>
      </c>
      <c r="I27" s="61">
        <v>7.0697505742031819E-2</v>
      </c>
    </row>
    <row r="28" spans="1:9" s="6" customFormat="1" x14ac:dyDescent="0.2">
      <c r="A28" s="50">
        <v>25</v>
      </c>
      <c r="B28" s="48" t="s">
        <v>34</v>
      </c>
      <c r="C28" s="48" t="s">
        <v>35</v>
      </c>
      <c r="D28" s="48" t="s">
        <v>147</v>
      </c>
      <c r="E28" s="57">
        <v>39192</v>
      </c>
      <c r="F28" s="54">
        <v>1.5439782988369011E-2</v>
      </c>
      <c r="G28" s="55">
        <v>3.4291553907004113E-2</v>
      </c>
      <c r="H28" s="55">
        <v>6.7503955309881514E-2</v>
      </c>
      <c r="I28" s="61">
        <v>0.12431598436535696</v>
      </c>
    </row>
    <row r="29" spans="1:9" s="6" customFormat="1" x14ac:dyDescent="0.2">
      <c r="A29" s="50">
        <v>26</v>
      </c>
      <c r="B29" s="48" t="s">
        <v>63</v>
      </c>
      <c r="C29" s="48" t="s">
        <v>25</v>
      </c>
      <c r="D29" s="48" t="s">
        <v>138</v>
      </c>
      <c r="E29" s="57">
        <v>39219</v>
      </c>
      <c r="F29" s="54">
        <v>8.0531223509463512E-3</v>
      </c>
      <c r="G29" s="55">
        <v>8.3380440927076638E-3</v>
      </c>
      <c r="H29" s="55">
        <v>1.4070494599204064E-2</v>
      </c>
      <c r="I29" s="61">
        <v>1.9188648700123601E-2</v>
      </c>
    </row>
    <row r="30" spans="1:9" s="6" customFormat="1" x14ac:dyDescent="0.2">
      <c r="A30" s="50">
        <v>27</v>
      </c>
      <c r="B30" s="48" t="s">
        <v>43</v>
      </c>
      <c r="C30" s="48" t="s">
        <v>25</v>
      </c>
      <c r="D30" s="48" t="s">
        <v>139</v>
      </c>
      <c r="E30" s="57">
        <v>39254</v>
      </c>
      <c r="F30" s="54">
        <v>9.5994401594328149E-3</v>
      </c>
      <c r="G30" s="55">
        <v>2.5591889719972949E-2</v>
      </c>
      <c r="H30" s="55">
        <v>5.066176936229505E-2</v>
      </c>
      <c r="I30" s="61">
        <v>9.8359841776865853E-2</v>
      </c>
    </row>
    <row r="31" spans="1:9" s="6" customFormat="1" x14ac:dyDescent="0.2">
      <c r="A31" s="50">
        <v>28</v>
      </c>
      <c r="B31" s="48" t="s">
        <v>30</v>
      </c>
      <c r="C31" s="48" t="s">
        <v>25</v>
      </c>
      <c r="D31" s="48" t="s">
        <v>148</v>
      </c>
      <c r="E31" s="57">
        <v>39283</v>
      </c>
      <c r="F31" s="54">
        <v>1.3579212070410795E-2</v>
      </c>
      <c r="G31" s="55">
        <v>3.5806064759294154E-2</v>
      </c>
      <c r="H31" s="55">
        <v>5.0473460168534379E-2</v>
      </c>
      <c r="I31" s="61">
        <v>5.4504229528211434E-2</v>
      </c>
    </row>
    <row r="32" spans="1:9" s="6" customFormat="1" x14ac:dyDescent="0.2">
      <c r="A32" s="50">
        <v>29</v>
      </c>
      <c r="B32" s="48" t="s">
        <v>64</v>
      </c>
      <c r="C32" s="48" t="s">
        <v>25</v>
      </c>
      <c r="D32" s="48" t="s">
        <v>127</v>
      </c>
      <c r="E32" s="57">
        <v>39287</v>
      </c>
      <c r="F32" s="54">
        <v>-3.2866935862507773E-4</v>
      </c>
      <c r="G32" s="55">
        <v>1.4171052944959239E-2</v>
      </c>
      <c r="H32" s="55">
        <v>3.6134024381341723E-2</v>
      </c>
      <c r="I32" s="61">
        <v>7.6444714090702304E-2</v>
      </c>
    </row>
    <row r="33" spans="1:9" s="6" customFormat="1" x14ac:dyDescent="0.2">
      <c r="A33" s="50">
        <v>30</v>
      </c>
      <c r="B33" s="48" t="s">
        <v>44</v>
      </c>
      <c r="C33" s="48" t="s">
        <v>32</v>
      </c>
      <c r="D33" s="48" t="s">
        <v>157</v>
      </c>
      <c r="E33" s="57">
        <v>39338</v>
      </c>
      <c r="F33" s="54">
        <v>3.9793076004774885E-3</v>
      </c>
      <c r="G33" s="55">
        <v>1.4475271411338975E-2</v>
      </c>
      <c r="H33" s="55">
        <v>2.8955954323001798E-2</v>
      </c>
      <c r="I33" s="61">
        <v>5.3444676409186043E-2</v>
      </c>
    </row>
    <row r="34" spans="1:9" s="6" customFormat="1" x14ac:dyDescent="0.2">
      <c r="A34" s="50">
        <v>31</v>
      </c>
      <c r="B34" s="48" t="s">
        <v>59</v>
      </c>
      <c r="C34" s="48" t="s">
        <v>35</v>
      </c>
      <c r="D34" s="48" t="s">
        <v>86</v>
      </c>
      <c r="E34" s="57">
        <v>39343</v>
      </c>
      <c r="F34" s="54">
        <v>-4.6144586370627794E-3</v>
      </c>
      <c r="G34" s="55">
        <v>1.327523997549207E-2</v>
      </c>
      <c r="H34" s="55">
        <v>4.1203217908359679E-2</v>
      </c>
      <c r="I34" s="61">
        <v>8.7455249506831478E-2</v>
      </c>
    </row>
    <row r="35" spans="1:9" s="6" customFormat="1" x14ac:dyDescent="0.2">
      <c r="A35" s="50">
        <v>32</v>
      </c>
      <c r="B35" s="48" t="s">
        <v>49</v>
      </c>
      <c r="C35" s="48" t="s">
        <v>25</v>
      </c>
      <c r="D35" s="48" t="s">
        <v>159</v>
      </c>
      <c r="E35" s="57">
        <v>39345</v>
      </c>
      <c r="F35" s="54">
        <v>5.628397825391751E-2</v>
      </c>
      <c r="G35" s="55">
        <v>8.8625951682541837E-2</v>
      </c>
      <c r="H35" s="55">
        <v>0.14172139647424831</v>
      </c>
      <c r="I35" s="61">
        <v>0.19643568660122424</v>
      </c>
    </row>
    <row r="36" spans="1:9" s="6" customFormat="1" x14ac:dyDescent="0.2">
      <c r="A36" s="50">
        <v>33</v>
      </c>
      <c r="B36" s="48" t="s">
        <v>67</v>
      </c>
      <c r="C36" s="48" t="s">
        <v>25</v>
      </c>
      <c r="D36" s="48" t="s">
        <v>95</v>
      </c>
      <c r="E36" s="57">
        <v>39426</v>
      </c>
      <c r="F36" s="54">
        <v>8.0768920119544951E-4</v>
      </c>
      <c r="G36" s="55">
        <v>6.4982535943465258E-3</v>
      </c>
      <c r="H36" s="55">
        <v>1.8912918345530993E-2</v>
      </c>
      <c r="I36" s="61">
        <v>3.2153269471053791E-2</v>
      </c>
    </row>
    <row r="37" spans="1:9" s="6" customFormat="1" x14ac:dyDescent="0.2">
      <c r="A37" s="50">
        <v>34</v>
      </c>
      <c r="B37" s="48" t="s">
        <v>28</v>
      </c>
      <c r="C37" s="48" t="s">
        <v>25</v>
      </c>
      <c r="D37" s="48" t="s">
        <v>97</v>
      </c>
      <c r="E37" s="57">
        <v>39443</v>
      </c>
      <c r="F37" s="54">
        <v>1.5965500229658147E-2</v>
      </c>
      <c r="G37" s="55">
        <v>3.9611113045294744E-2</v>
      </c>
      <c r="H37" s="55">
        <v>7.1160813573913906E-2</v>
      </c>
      <c r="I37" s="61">
        <v>0.14004963252839553</v>
      </c>
    </row>
    <row r="38" spans="1:9" s="6" customFormat="1" x14ac:dyDescent="0.2">
      <c r="A38" s="50">
        <v>35</v>
      </c>
      <c r="B38" s="48" t="s">
        <v>54</v>
      </c>
      <c r="C38" s="48" t="s">
        <v>25</v>
      </c>
      <c r="D38" s="48" t="s">
        <v>140</v>
      </c>
      <c r="E38" s="57">
        <v>39542</v>
      </c>
      <c r="F38" s="54">
        <v>8.1024770429816151E-3</v>
      </c>
      <c r="G38" s="55">
        <v>1.0832559579077694E-2</v>
      </c>
      <c r="H38" s="55">
        <v>-2.2958597994948704E-4</v>
      </c>
      <c r="I38" s="61">
        <v>5.3611089836858028E-4</v>
      </c>
    </row>
    <row r="39" spans="1:9" s="6" customFormat="1" x14ac:dyDescent="0.2">
      <c r="A39" s="50">
        <v>36</v>
      </c>
      <c r="B39" s="48" t="s">
        <v>41</v>
      </c>
      <c r="C39" s="48" t="s">
        <v>25</v>
      </c>
      <c r="D39" s="48" t="s">
        <v>155</v>
      </c>
      <c r="E39" s="57">
        <v>39660</v>
      </c>
      <c r="F39" s="54">
        <v>7.5700412992521615E-2</v>
      </c>
      <c r="G39" s="55">
        <v>0.11214715996953406</v>
      </c>
      <c r="H39" s="55">
        <v>0.18617531940033993</v>
      </c>
      <c r="I39" s="61">
        <v>0.2345571468832468</v>
      </c>
    </row>
    <row r="40" spans="1:9" s="6" customFormat="1" x14ac:dyDescent="0.2">
      <c r="A40" s="50">
        <v>37</v>
      </c>
      <c r="B40" s="48" t="s">
        <v>24</v>
      </c>
      <c r="C40" s="48" t="s">
        <v>25</v>
      </c>
      <c r="D40" s="48" t="s">
        <v>135</v>
      </c>
      <c r="E40" s="57">
        <v>39898</v>
      </c>
      <c r="F40" s="54">
        <v>1.5371862671031522E-2</v>
      </c>
      <c r="G40" s="55">
        <v>4.9407350373591674E-2</v>
      </c>
      <c r="H40" s="55">
        <v>7.9878586334267032E-2</v>
      </c>
      <c r="I40" s="61">
        <v>0.14146692460130206</v>
      </c>
    </row>
    <row r="41" spans="1:9" s="6" customFormat="1" x14ac:dyDescent="0.2">
      <c r="A41" s="50">
        <v>38</v>
      </c>
      <c r="B41" s="48" t="s">
        <v>48</v>
      </c>
      <c r="C41" s="48" t="s">
        <v>25</v>
      </c>
      <c r="D41" s="48" t="s">
        <v>160</v>
      </c>
      <c r="E41" s="57">
        <v>40031</v>
      </c>
      <c r="F41" s="54">
        <v>1.3883982194587752E-2</v>
      </c>
      <c r="G41" s="55">
        <v>2.4305803412092208E-2</v>
      </c>
      <c r="H41" s="55">
        <v>4.5234366463925424E-2</v>
      </c>
      <c r="I41" s="61">
        <v>5.6275303643724683E-2</v>
      </c>
    </row>
    <row r="42" spans="1:9" s="6" customFormat="1" x14ac:dyDescent="0.2">
      <c r="A42" s="50">
        <v>39</v>
      </c>
      <c r="B42" s="48" t="s">
        <v>45</v>
      </c>
      <c r="C42" s="48" t="s">
        <v>25</v>
      </c>
      <c r="D42" s="48" t="s">
        <v>141</v>
      </c>
      <c r="E42" s="57">
        <v>40263</v>
      </c>
      <c r="F42" s="54">
        <v>-1.1501854674067502E-4</v>
      </c>
      <c r="G42" s="55">
        <v>5.6975937066174875E-3</v>
      </c>
      <c r="H42" s="55">
        <v>1.016762048630282E-2</v>
      </c>
      <c r="I42" s="61">
        <v>1.1695906432748648E-2</v>
      </c>
    </row>
    <row r="43" spans="1:9" s="6" customFormat="1" x14ac:dyDescent="0.2">
      <c r="A43" s="50">
        <v>40</v>
      </c>
      <c r="B43" s="48" t="s">
        <v>51</v>
      </c>
      <c r="C43" s="48" t="s">
        <v>25</v>
      </c>
      <c r="D43" s="48" t="s">
        <v>142</v>
      </c>
      <c r="E43" s="57">
        <v>40956</v>
      </c>
      <c r="F43" s="54">
        <v>5.0613028491643952E-3</v>
      </c>
      <c r="G43" s="55">
        <v>1.4802414203268999E-2</v>
      </c>
      <c r="H43" s="55">
        <v>3.0602657599212657E-2</v>
      </c>
      <c r="I43" s="61">
        <v>6.3677502770594918E-2</v>
      </c>
    </row>
    <row r="44" spans="1:9" s="6" customFormat="1" x14ac:dyDescent="0.2">
      <c r="A44" s="50">
        <v>41</v>
      </c>
      <c r="B44" s="48" t="s">
        <v>52</v>
      </c>
      <c r="C44" s="48" t="s">
        <v>25</v>
      </c>
      <c r="D44" s="48" t="s">
        <v>131</v>
      </c>
      <c r="E44" s="57">
        <v>41366</v>
      </c>
      <c r="F44" s="54">
        <v>-1.2142440163456003E-2</v>
      </c>
      <c r="G44" s="55">
        <v>-4.7053287848488612E-3</v>
      </c>
      <c r="H44" s="55">
        <v>4.332601341325848E-3</v>
      </c>
      <c r="I44" s="61">
        <v>-4.7560083300500988E-2</v>
      </c>
    </row>
    <row r="45" spans="1:9" s="6" customFormat="1" x14ac:dyDescent="0.2">
      <c r="A45" s="50">
        <v>42</v>
      </c>
      <c r="B45" s="48" t="s">
        <v>37</v>
      </c>
      <c r="C45" s="48" t="s">
        <v>25</v>
      </c>
      <c r="D45" s="48" t="s">
        <v>143</v>
      </c>
      <c r="E45" s="57">
        <v>43620</v>
      </c>
      <c r="F45" s="54">
        <v>5.2535865831482287E-3</v>
      </c>
      <c r="G45" s="55">
        <v>1.138442772921322E-2</v>
      </c>
      <c r="H45" s="55">
        <v>1.6274002451314162E-2</v>
      </c>
      <c r="I45" s="61">
        <v>2.3662551440329249E-2</v>
      </c>
    </row>
    <row r="46" spans="1:9" s="6" customFormat="1" ht="15" thickBot="1" x14ac:dyDescent="0.25">
      <c r="A46" s="50">
        <v>43</v>
      </c>
      <c r="B46" s="48" t="s">
        <v>47</v>
      </c>
      <c r="C46" s="48" t="s">
        <v>25</v>
      </c>
      <c r="D46" s="48" t="s">
        <v>93</v>
      </c>
      <c r="E46" s="57">
        <v>43711</v>
      </c>
      <c r="F46" s="54">
        <v>8.20888141627929E-3</v>
      </c>
      <c r="G46" s="55">
        <v>2.082916082515518E-2</v>
      </c>
      <c r="H46" s="55">
        <v>4.3718644414866503E-2</v>
      </c>
      <c r="I46" s="61">
        <v>7.305263157894748E-2</v>
      </c>
    </row>
    <row r="47" spans="1:9" s="38" customFormat="1" ht="15.75" collapsed="1" thickBot="1" x14ac:dyDescent="0.25">
      <c r="A47" s="64"/>
      <c r="B47" s="39"/>
      <c r="C47" s="39"/>
      <c r="D47" s="40" t="s">
        <v>73</v>
      </c>
      <c r="E47" s="41" t="s">
        <v>5</v>
      </c>
      <c r="F47" s="51">
        <f>AVERAGE(F4:F46)</f>
        <v>1.6114252978705307E-2</v>
      </c>
      <c r="G47" s="42">
        <f>AVERAGE(G4:G46)</f>
        <v>3.4080217561222502E-2</v>
      </c>
      <c r="H47" s="42">
        <f>AVERAGE(H4:H46)</f>
        <v>5.9922802487692738E-2</v>
      </c>
      <c r="I47" s="62">
        <f>AVERAGE(I4:I46)</f>
        <v>8.8041896392895932E-2</v>
      </c>
    </row>
    <row r="48" spans="1:9" s="6" customFormat="1" collapsed="1" x14ac:dyDescent="0.2"/>
    <row r="49" spans="1:9" s="6" customFormat="1" ht="15" collapsed="1" x14ac:dyDescent="0.25">
      <c r="A49" s="58"/>
    </row>
    <row r="50" spans="1:9" s="6" customFormat="1" collapsed="1" x14ac:dyDescent="0.2"/>
    <row r="51" spans="1:9" s="6" customFormat="1" collapsed="1" x14ac:dyDescent="0.2"/>
    <row r="52" spans="1:9" s="6" customFormat="1" collapsed="1" x14ac:dyDescent="0.2"/>
    <row r="53" spans="1:9" s="6" customFormat="1" collapsed="1" x14ac:dyDescent="0.2"/>
    <row r="54" spans="1:9" s="6" customFormat="1" collapsed="1" x14ac:dyDescent="0.2"/>
    <row r="55" spans="1:9" s="6" customFormat="1" collapsed="1" x14ac:dyDescent="0.2"/>
    <row r="56" spans="1:9" s="6" customFormat="1" collapsed="1" x14ac:dyDescent="0.2"/>
    <row r="57" spans="1:9" s="6" customFormat="1" collapsed="1" x14ac:dyDescent="0.2"/>
    <row r="58" spans="1:9" s="6" customFormat="1" x14ac:dyDescent="0.2"/>
    <row r="59" spans="1:9" s="6" customFormat="1" x14ac:dyDescent="0.2"/>
    <row r="60" spans="1:9" s="9" customFormat="1" x14ac:dyDescent="0.2">
      <c r="E60" s="10"/>
      <c r="F60" s="10"/>
      <c r="G60" s="11"/>
      <c r="H60" s="11"/>
      <c r="I60" s="11"/>
    </row>
    <row r="61" spans="1:9" s="9" customFormat="1" x14ac:dyDescent="0.2">
      <c r="E61" s="10"/>
      <c r="F61" s="10"/>
      <c r="G61" s="11"/>
      <c r="H61" s="11"/>
      <c r="I61" s="11"/>
    </row>
    <row r="62" spans="1:9" s="9" customFormat="1" x14ac:dyDescent="0.2">
      <c r="E62" s="10"/>
      <c r="F62" s="10"/>
      <c r="G62" s="11"/>
      <c r="H62" s="11"/>
      <c r="I62" s="11"/>
    </row>
    <row r="63" spans="1:9" s="9" customFormat="1" x14ac:dyDescent="0.2">
      <c r="E63" s="10"/>
      <c r="F63" s="10"/>
      <c r="G63" s="11"/>
      <c r="H63" s="11"/>
      <c r="I63" s="11"/>
    </row>
    <row r="64" spans="1:9" s="9" customFormat="1" x14ac:dyDescent="0.2">
      <c r="E64" s="10"/>
      <c r="F64" s="10"/>
      <c r="G64" s="11"/>
      <c r="H64" s="11"/>
      <c r="I64" s="11"/>
    </row>
    <row r="65" spans="5:9" s="9" customFormat="1" x14ac:dyDescent="0.2">
      <c r="E65" s="10"/>
      <c r="F65" s="10"/>
      <c r="G65" s="11"/>
      <c r="H65" s="11"/>
      <c r="I65" s="11"/>
    </row>
    <row r="66" spans="5:9" s="9" customFormat="1" x14ac:dyDescent="0.2">
      <c r="E66" s="10"/>
      <c r="F66" s="10"/>
      <c r="G66" s="11"/>
      <c r="H66" s="11"/>
      <c r="I66" s="11"/>
    </row>
    <row r="67" spans="5:9" s="9" customFormat="1" x14ac:dyDescent="0.2">
      <c r="E67" s="10"/>
      <c r="F67" s="10"/>
      <c r="G67" s="11"/>
      <c r="H67" s="11"/>
      <c r="I67" s="11"/>
    </row>
    <row r="68" spans="5:9" s="9" customFormat="1" x14ac:dyDescent="0.2">
      <c r="E68" s="10"/>
      <c r="F68" s="10"/>
      <c r="G68" s="11"/>
      <c r="H68" s="11"/>
      <c r="I68" s="11"/>
    </row>
    <row r="69" spans="5:9" s="9" customFormat="1" x14ac:dyDescent="0.2">
      <c r="E69" s="10"/>
      <c r="F69" s="10"/>
      <c r="G69" s="11"/>
      <c r="H69" s="11"/>
      <c r="I69" s="11"/>
    </row>
    <row r="70" spans="5:9" s="9" customFormat="1" x14ac:dyDescent="0.2">
      <c r="E70" s="10"/>
      <c r="F70" s="10"/>
      <c r="G70" s="11"/>
      <c r="H70" s="11"/>
      <c r="I70" s="11"/>
    </row>
    <row r="71" spans="5:9" s="9" customFormat="1" x14ac:dyDescent="0.2">
      <c r="E71" s="10"/>
      <c r="F71" s="10"/>
      <c r="G71" s="11"/>
      <c r="H71" s="11"/>
      <c r="I71" s="11"/>
    </row>
    <row r="72" spans="5:9" s="9" customFormat="1" x14ac:dyDescent="0.2">
      <c r="E72" s="10"/>
      <c r="F72" s="10"/>
      <c r="G72" s="11"/>
      <c r="H72" s="11"/>
      <c r="I72" s="11"/>
    </row>
    <row r="73" spans="5:9" s="9" customFormat="1" x14ac:dyDescent="0.2">
      <c r="E73" s="10"/>
      <c r="F73" s="10"/>
      <c r="G73" s="11"/>
      <c r="H73" s="11"/>
      <c r="I73" s="11"/>
    </row>
    <row r="74" spans="5:9" s="9" customFormat="1" x14ac:dyDescent="0.2">
      <c r="E74" s="10"/>
      <c r="F74" s="10"/>
      <c r="G74" s="11"/>
      <c r="H74" s="11"/>
      <c r="I74" s="11"/>
    </row>
    <row r="75" spans="5:9" s="9" customFormat="1" x14ac:dyDescent="0.2">
      <c r="E75" s="10"/>
      <c r="F75" s="10"/>
      <c r="G75" s="11"/>
      <c r="H75" s="11"/>
      <c r="I75" s="11"/>
    </row>
    <row r="76" spans="5:9" s="9" customFormat="1" x14ac:dyDescent="0.2">
      <c r="E76" s="10"/>
      <c r="F76" s="10"/>
      <c r="G76" s="11"/>
      <c r="H76" s="11"/>
      <c r="I76" s="11"/>
    </row>
    <row r="77" spans="5:9" s="9" customFormat="1" x14ac:dyDescent="0.2">
      <c r="E77" s="10"/>
      <c r="F77" s="10"/>
      <c r="G77" s="11"/>
      <c r="H77" s="11"/>
      <c r="I77" s="11"/>
    </row>
    <row r="78" spans="5:9" s="9" customFormat="1" x14ac:dyDescent="0.2">
      <c r="E78" s="10"/>
      <c r="F78" s="10"/>
      <c r="G78" s="11"/>
      <c r="H78" s="11"/>
      <c r="I78" s="11"/>
    </row>
    <row r="79" spans="5:9" s="9" customFormat="1" x14ac:dyDescent="0.2">
      <c r="E79" s="10"/>
      <c r="F79" s="10"/>
      <c r="G79" s="11"/>
      <c r="H79" s="11"/>
      <c r="I79" s="11"/>
    </row>
  </sheetData>
  <mergeCells count="6">
    <mergeCell ref="A2:A3"/>
    <mergeCell ref="F2:I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382A-BAF0-46A3-975B-C45510E3C2EA}">
  <sheetPr>
    <tabColor theme="8" tint="0.59999389629810485"/>
  </sheetPr>
  <dimension ref="A1:C132"/>
  <sheetViews>
    <sheetView zoomScale="85" zoomScaleNormal="100" workbookViewId="0">
      <selection activeCell="A4" sqref="A4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30.75" thickBot="1" x14ac:dyDescent="0.25">
      <c r="A1" s="15" t="s">
        <v>0</v>
      </c>
      <c r="B1" s="23" t="s">
        <v>21</v>
      </c>
      <c r="C1" s="2"/>
    </row>
    <row r="2" spans="1:3" ht="14.25" x14ac:dyDescent="0.2">
      <c r="A2" s="17" t="s">
        <v>136</v>
      </c>
      <c r="B2" s="19">
        <v>-4.4709388971684083E-2</v>
      </c>
      <c r="C2" s="2"/>
    </row>
    <row r="3" spans="1:3" ht="14.25" x14ac:dyDescent="0.2">
      <c r="A3" s="17" t="s">
        <v>131</v>
      </c>
      <c r="B3" s="19">
        <v>-1.2142440163456003E-2</v>
      </c>
      <c r="C3" s="2"/>
    </row>
    <row r="4" spans="1:3" ht="14.25" x14ac:dyDescent="0.2">
      <c r="A4" s="17" t="s">
        <v>134</v>
      </c>
      <c r="B4" s="19">
        <v>-6.7517709563164052E-3</v>
      </c>
      <c r="C4" s="2"/>
    </row>
    <row r="5" spans="1:3" ht="14.25" x14ac:dyDescent="0.2">
      <c r="A5" s="17" t="s">
        <v>162</v>
      </c>
      <c r="B5" s="19">
        <v>-5.1978654099383848E-3</v>
      </c>
      <c r="C5" s="2"/>
    </row>
    <row r="6" spans="1:3" ht="14.25" x14ac:dyDescent="0.2">
      <c r="A6" s="17" t="s">
        <v>86</v>
      </c>
      <c r="B6" s="19">
        <v>-4.6144586370627794E-3</v>
      </c>
      <c r="C6" s="2"/>
    </row>
    <row r="7" spans="1:3" ht="14.25" x14ac:dyDescent="0.2">
      <c r="A7" s="17" t="s">
        <v>156</v>
      </c>
      <c r="B7" s="19">
        <v>-1.701507049100548E-3</v>
      </c>
      <c r="C7" s="2"/>
    </row>
    <row r="8" spans="1:3" ht="14.25" x14ac:dyDescent="0.2">
      <c r="A8" s="17" t="s">
        <v>127</v>
      </c>
      <c r="B8" s="19">
        <v>-3.2866935862507773E-4</v>
      </c>
      <c r="C8" s="2"/>
    </row>
    <row r="9" spans="1:3" ht="14.25" x14ac:dyDescent="0.2">
      <c r="A9" s="17" t="s">
        <v>141</v>
      </c>
      <c r="B9" s="19">
        <v>-1.1501854674067502E-4</v>
      </c>
      <c r="C9" s="2"/>
    </row>
    <row r="10" spans="1:3" ht="14.25" x14ac:dyDescent="0.2">
      <c r="A10" s="17" t="s">
        <v>125</v>
      </c>
      <c r="B10" s="19">
        <v>-6.3155235569101187E-5</v>
      </c>
      <c r="C10" s="2"/>
    </row>
    <row r="11" spans="1:3" ht="14.25" x14ac:dyDescent="0.2">
      <c r="A11" s="17" t="s">
        <v>95</v>
      </c>
      <c r="B11" s="19">
        <v>8.0768920119544951E-4</v>
      </c>
      <c r="C11" s="2"/>
    </row>
    <row r="12" spans="1:3" ht="14.25" x14ac:dyDescent="0.2">
      <c r="A12" s="17" t="s">
        <v>157</v>
      </c>
      <c r="B12" s="19">
        <v>3.9793076004774885E-3</v>
      </c>
      <c r="C12" s="2"/>
    </row>
    <row r="13" spans="1:3" ht="14.25" x14ac:dyDescent="0.2">
      <c r="A13" s="17" t="s">
        <v>142</v>
      </c>
      <c r="B13" s="19">
        <v>5.0613028491643952E-3</v>
      </c>
      <c r="C13" s="2"/>
    </row>
    <row r="14" spans="1:3" ht="14.25" x14ac:dyDescent="0.2">
      <c r="A14" s="17" t="s">
        <v>143</v>
      </c>
      <c r="B14" s="19">
        <v>5.2535865831482287E-3</v>
      </c>
      <c r="C14" s="2"/>
    </row>
    <row r="15" spans="1:3" ht="14.25" x14ac:dyDescent="0.2">
      <c r="A15" s="17" t="s">
        <v>98</v>
      </c>
      <c r="B15" s="19">
        <v>6.1532053466621939E-3</v>
      </c>
      <c r="C15" s="2"/>
    </row>
    <row r="16" spans="1:3" ht="14.25" x14ac:dyDescent="0.2">
      <c r="A16" s="17" t="s">
        <v>154</v>
      </c>
      <c r="B16" s="19">
        <v>7.4102096221460023E-3</v>
      </c>
      <c r="C16" s="2"/>
    </row>
    <row r="17" spans="1:3" ht="14.25" x14ac:dyDescent="0.2">
      <c r="A17" s="17" t="s">
        <v>85</v>
      </c>
      <c r="B17" s="19">
        <v>7.5793462813831258E-3</v>
      </c>
      <c r="C17" s="2"/>
    </row>
    <row r="18" spans="1:3" ht="14.25" x14ac:dyDescent="0.2">
      <c r="A18" s="17" t="s">
        <v>108</v>
      </c>
      <c r="B18" s="19">
        <v>7.8045851938015609E-3</v>
      </c>
      <c r="C18" s="2"/>
    </row>
    <row r="19" spans="1:3" ht="14.25" x14ac:dyDescent="0.2">
      <c r="A19" s="17" t="s">
        <v>137</v>
      </c>
      <c r="B19" s="19">
        <v>7.9887218045113784E-3</v>
      </c>
      <c r="C19" s="2"/>
    </row>
    <row r="20" spans="1:3" ht="14.25" x14ac:dyDescent="0.2">
      <c r="A20" s="17" t="s">
        <v>138</v>
      </c>
      <c r="B20" s="19">
        <v>8.0531223509463512E-3</v>
      </c>
      <c r="C20" s="2"/>
    </row>
    <row r="21" spans="1:3" ht="14.25" x14ac:dyDescent="0.2">
      <c r="A21" s="17" t="s">
        <v>140</v>
      </c>
      <c r="B21" s="19">
        <v>8.1024770429816151E-3</v>
      </c>
      <c r="C21" s="2"/>
    </row>
    <row r="22" spans="1:3" ht="14.25" x14ac:dyDescent="0.2">
      <c r="A22" s="17" t="s">
        <v>93</v>
      </c>
      <c r="B22" s="19">
        <v>8.20888141627929E-3</v>
      </c>
      <c r="C22" s="2"/>
    </row>
    <row r="23" spans="1:3" ht="14.25" x14ac:dyDescent="0.2">
      <c r="A23" s="17" t="s">
        <v>139</v>
      </c>
      <c r="B23" s="19">
        <v>9.5994401594328149E-3</v>
      </c>
      <c r="C23" s="2"/>
    </row>
    <row r="24" spans="1:3" ht="14.25" x14ac:dyDescent="0.2">
      <c r="A24" s="17" t="s">
        <v>144</v>
      </c>
      <c r="B24" s="19">
        <v>9.9249186350014451E-3</v>
      </c>
      <c r="C24" s="2"/>
    </row>
    <row r="25" spans="1:3" ht="14.25" x14ac:dyDescent="0.2">
      <c r="A25" s="17" t="s">
        <v>99</v>
      </c>
      <c r="B25" s="19">
        <v>1.0408688992550319E-2</v>
      </c>
      <c r="C25" s="2"/>
    </row>
    <row r="26" spans="1:3" ht="14.25" x14ac:dyDescent="0.2">
      <c r="A26" s="17" t="s">
        <v>133</v>
      </c>
      <c r="B26" s="19">
        <v>1.1085473515248578E-2</v>
      </c>
      <c r="C26" s="2"/>
    </row>
    <row r="27" spans="1:3" ht="14.25" x14ac:dyDescent="0.2">
      <c r="A27" s="17" t="s">
        <v>94</v>
      </c>
      <c r="B27" s="19">
        <v>1.1963457076566097E-2</v>
      </c>
      <c r="C27" s="2"/>
    </row>
    <row r="28" spans="1:3" ht="14.25" x14ac:dyDescent="0.2">
      <c r="A28" s="17" t="s">
        <v>148</v>
      </c>
      <c r="B28" s="19">
        <v>1.3579212070410795E-2</v>
      </c>
      <c r="C28" s="2"/>
    </row>
    <row r="29" spans="1:3" ht="14.25" x14ac:dyDescent="0.2">
      <c r="A29" s="17" t="s">
        <v>160</v>
      </c>
      <c r="B29" s="19">
        <v>1.3883982194587752E-2</v>
      </c>
      <c r="C29" s="2"/>
    </row>
    <row r="30" spans="1:3" ht="14.25" x14ac:dyDescent="0.2">
      <c r="A30" s="17" t="s">
        <v>100</v>
      </c>
      <c r="B30" s="19">
        <v>1.4034849820326656E-2</v>
      </c>
      <c r="C30" s="2"/>
    </row>
    <row r="31" spans="1:3" ht="14.25" x14ac:dyDescent="0.2">
      <c r="A31" s="17" t="s">
        <v>96</v>
      </c>
      <c r="B31" s="19">
        <v>1.432824193862503E-2</v>
      </c>
      <c r="C31" s="2"/>
    </row>
    <row r="32" spans="1:3" ht="14.25" x14ac:dyDescent="0.2">
      <c r="A32" s="17" t="s">
        <v>135</v>
      </c>
      <c r="B32" s="19">
        <v>1.5371862671031522E-2</v>
      </c>
      <c r="C32" s="2"/>
    </row>
    <row r="33" spans="1:3" ht="14.25" x14ac:dyDescent="0.2">
      <c r="A33" s="17" t="s">
        <v>147</v>
      </c>
      <c r="B33" s="19">
        <v>1.5439782988369011E-2</v>
      </c>
      <c r="C33" s="2"/>
    </row>
    <row r="34" spans="1:3" ht="14.25" x14ac:dyDescent="0.2">
      <c r="A34" s="17" t="s">
        <v>149</v>
      </c>
      <c r="B34" s="19">
        <v>1.5620929440291809E-2</v>
      </c>
      <c r="C34" s="2"/>
    </row>
    <row r="35" spans="1:3" ht="14.25" x14ac:dyDescent="0.2">
      <c r="A35" s="17" t="s">
        <v>145</v>
      </c>
      <c r="B35" s="19">
        <v>1.5958263004449913E-2</v>
      </c>
      <c r="C35" s="2"/>
    </row>
    <row r="36" spans="1:3" ht="14.25" x14ac:dyDescent="0.2">
      <c r="A36" s="17" t="s">
        <v>97</v>
      </c>
      <c r="B36" s="19">
        <v>1.5965500229658147E-2</v>
      </c>
      <c r="C36" s="2"/>
    </row>
    <row r="37" spans="1:3" ht="14.25" x14ac:dyDescent="0.2">
      <c r="A37" s="17" t="s">
        <v>151</v>
      </c>
      <c r="B37" s="19">
        <v>1.6238395315680165E-2</v>
      </c>
      <c r="C37" s="2"/>
    </row>
    <row r="38" spans="1:3" ht="14.25" x14ac:dyDescent="0.2">
      <c r="A38" s="17" t="s">
        <v>146</v>
      </c>
      <c r="B38" s="19">
        <v>1.9177092568876564E-2</v>
      </c>
      <c r="C38" s="2"/>
    </row>
    <row r="39" spans="1:3" ht="14.25" x14ac:dyDescent="0.2">
      <c r="A39" s="17" t="s">
        <v>153</v>
      </c>
      <c r="B39" s="19">
        <v>5.3981952563523228E-2</v>
      </c>
      <c r="C39" s="2"/>
    </row>
    <row r="40" spans="1:3" ht="14.25" x14ac:dyDescent="0.2">
      <c r="A40" s="17" t="s">
        <v>159</v>
      </c>
      <c r="B40" s="19">
        <v>5.628397825391751E-2</v>
      </c>
      <c r="C40" s="2"/>
    </row>
    <row r="41" spans="1:3" ht="14.25" x14ac:dyDescent="0.2">
      <c r="A41" s="17" t="s">
        <v>116</v>
      </c>
      <c r="B41" s="19">
        <v>5.9582562204400613E-2</v>
      </c>
      <c r="C41" s="2"/>
    </row>
    <row r="42" spans="1:3" ht="14.25" x14ac:dyDescent="0.2">
      <c r="A42" s="17" t="s">
        <v>155</v>
      </c>
      <c r="B42" s="19">
        <v>7.5700412992521615E-2</v>
      </c>
      <c r="C42" s="2"/>
    </row>
    <row r="43" spans="1:3" ht="14.25" x14ac:dyDescent="0.2">
      <c r="A43" s="17" t="s">
        <v>152</v>
      </c>
      <c r="B43" s="19">
        <v>0.1074483545188647</v>
      </c>
      <c r="C43" s="2"/>
    </row>
    <row r="44" spans="1:3" ht="14.25" x14ac:dyDescent="0.2">
      <c r="A44" s="17" t="s">
        <v>119</v>
      </c>
      <c r="B44" s="19">
        <v>0.11655736596578992</v>
      </c>
      <c r="C44" s="2"/>
    </row>
    <row r="45" spans="1:3" ht="15" x14ac:dyDescent="0.2">
      <c r="A45" s="24" t="s">
        <v>78</v>
      </c>
      <c r="B45" s="21">
        <v>1.6114252978705307E-2</v>
      </c>
      <c r="C45" s="2"/>
    </row>
    <row r="46" spans="1:3" ht="14.25" x14ac:dyDescent="0.2">
      <c r="A46" s="17" t="s">
        <v>1</v>
      </c>
      <c r="B46" s="19">
        <v>2.8311079697361574E-2</v>
      </c>
      <c r="C46" s="1"/>
    </row>
    <row r="47" spans="1:3" ht="14.25" x14ac:dyDescent="0.2">
      <c r="A47" s="17" t="s">
        <v>2</v>
      </c>
      <c r="B47" s="19">
        <v>1.1877608477032231E-2</v>
      </c>
      <c r="C47" s="2"/>
    </row>
    <row r="48" spans="1:3" ht="14.25" x14ac:dyDescent="0.2">
      <c r="A48" s="17" t="s">
        <v>75</v>
      </c>
      <c r="B48" s="19">
        <v>1.0799999999999999E-2</v>
      </c>
      <c r="C48" s="16"/>
    </row>
    <row r="49" spans="1:3" ht="14.25" x14ac:dyDescent="0.2">
      <c r="A49" s="17" t="s">
        <v>7</v>
      </c>
      <c r="B49" s="19">
        <v>0.27178609026217804</v>
      </c>
      <c r="C49" s="2"/>
    </row>
    <row r="50" spans="1:3" ht="15" thickBot="1" x14ac:dyDescent="0.25">
      <c r="A50" s="18" t="s">
        <v>8</v>
      </c>
      <c r="B50" s="20">
        <v>1.2739726027397261E-2</v>
      </c>
      <c r="C50" s="2"/>
    </row>
    <row r="51" spans="1:3" x14ac:dyDescent="0.2">
      <c r="B51" s="2"/>
      <c r="C51" s="2"/>
    </row>
    <row r="52" spans="1:3" x14ac:dyDescent="0.2">
      <c r="C52" s="2"/>
    </row>
    <row r="53" spans="1:3" x14ac:dyDescent="0.2">
      <c r="B53" s="2"/>
      <c r="C53" s="2"/>
    </row>
    <row r="55" spans="1:3" x14ac:dyDescent="0.2">
      <c r="B55" s="2"/>
    </row>
    <row r="56" spans="1:3" x14ac:dyDescent="0.2">
      <c r="B56" s="2"/>
    </row>
    <row r="57" spans="1:3" x14ac:dyDescent="0.2">
      <c r="B57" s="2"/>
    </row>
    <row r="58" spans="1:3" x14ac:dyDescent="0.2">
      <c r="B58" s="2"/>
    </row>
    <row r="59" spans="1:3" x14ac:dyDescent="0.2">
      <c r="B59" s="2"/>
    </row>
    <row r="60" spans="1:3" x14ac:dyDescent="0.2">
      <c r="B60" s="2"/>
    </row>
    <row r="61" spans="1:3" x14ac:dyDescent="0.2">
      <c r="B61" s="2"/>
    </row>
    <row r="62" spans="1:3" x14ac:dyDescent="0.2">
      <c r="B62" s="2"/>
    </row>
    <row r="63" spans="1:3" x14ac:dyDescent="0.2">
      <c r="B63" s="2"/>
    </row>
    <row r="64" spans="1:3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ЧВА</vt:lpstr>
      <vt:lpstr>Структура активів НПФ</vt:lpstr>
      <vt:lpstr>Доходність</vt:lpstr>
      <vt:lpstr>Доходність (графік)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2026-02-16T09:25:22Z</dcterms:modified>
</cp:coreProperties>
</file>