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<sst xmlns="http://schemas.openxmlformats.org/spreadsheetml/2006/main" count="288" uniqueCount="89">
  <si>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</si>
  <si>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</si>
  <si>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</si>
  <si>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</si>
  <si>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</si>
  <si>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</si>
  <si>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</si>
  <si>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</si>
  <si>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</si>
  <si>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</si>
  <si>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</si>
  <si>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</si>
  <si>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</si>
  <si>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</si>
  <si>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</si>
  <si>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</si>
  <si>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</si>
  <si>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</si>
  <si>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</si>
  <si>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</si>
  <si>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</si>
  <si>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</si>
  <si>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</si>
  <si>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</si>
  <si>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</si>
  <si>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</si>
  <si>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</si>
  <si>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</si>
  <si>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</si>
  <si>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</si>
  <si>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</si>
  <si>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</si>
  <si>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</si>
  <si>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</si>
  <si>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</si>
  <si>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</si>
  <si>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</si>
  <si>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</si>
  <si>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</si>
  <si>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</si>
  <si>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</si>
  <si>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</si>
  <si>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</si>
  <si>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</si>
  <si>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</si>
  <si>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</si>
  <si>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</si>
  <si>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</si>
  <si>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</si>
  <si>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</si>
  <si>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</si>
  <si>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</si>
  <si>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</si>
  <si>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</si>
  <si>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</si>
  <si>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</si>
  <si>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</si>
  <si>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</si>
  <si>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</si>
  <si>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</si>
  <si>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</si>
  <si>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</si>
  <si>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</si>
  <si>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</si>
  <si>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</si>
  <si>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</si>
  <si>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</si>
  <si>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</si>
  <si>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</si>
  <si>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</si>
  <si>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</si>
  <si>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</si>
  <si>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</si>
  <si>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</si>
  <si>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</si>
  <si>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</si>
  <si>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</si>
  <si>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</si>
  <si>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</si>
  <si>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</si>
  <si>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</si>
  <si>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</si>
  <si>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</si>
  <si>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</si>
  <si>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</si>
  <si>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</si>
  <si>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</si>
  <si>
    <t>КІНТО-Народний</t>
  </si>
  <si>
    <t>диверс.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</si>
</sst>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2894445"/>
        <c:axId val="48941142"/>
      </c:barChart>
      <c:catAx>
        <c:axId val="12894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41142"/>
        <c:crosses val="autoZero"/>
        <c:auto val="0"/>
        <c:lblOffset val="0"/>
        <c:tickLblSkip val="1"/>
        <c:noMultiLvlLbl val="0"/>
      </c:catAx>
      <c:val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94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915031"/>
        <c:axId val="13126416"/>
      </c:barChart>
      <c:catAx>
        <c:axId val="8915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26416"/>
        <c:crosses val="autoZero"/>
        <c:auto val="0"/>
        <c:lblOffset val="0"/>
        <c:tickLblSkip val="1"/>
        <c:noMultiLvlLbl val="0"/>
      </c:catAx>
      <c:valAx>
        <c:axId val="1312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15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028881"/>
        <c:axId val="56606746"/>
      </c:barChart>
      <c:catAx>
        <c:axId val="51028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06746"/>
        <c:crosses val="autoZero"/>
        <c:auto val="0"/>
        <c:lblOffset val="0"/>
        <c:tickLblSkip val="1"/>
        <c:noMultiLvlLbl val="0"/>
      </c:catAx>
      <c:valAx>
        <c:axId val="56606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8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698667"/>
        <c:axId val="21743684"/>
      </c:barChart>
      <c:catAx>
        <c:axId val="3969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43684"/>
        <c:crosses val="autoZero"/>
        <c:auto val="0"/>
        <c:lblOffset val="0"/>
        <c:tickLblSkip val="1"/>
        <c:noMultiLvlLbl val="0"/>
      </c:catAx>
      <c:valAx>
        <c:axId val="21743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8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475429"/>
        <c:axId val="16407950"/>
      </c:barChart>
      <c:catAx>
        <c:axId val="61475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07950"/>
        <c:crosses val="autoZero"/>
        <c:auto val="0"/>
        <c:lblOffset val="0"/>
        <c:tickLblSkip val="1"/>
        <c:noMultiLvlLbl val="0"/>
      </c:catAx>
      <c:valAx>
        <c:axId val="164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53823"/>
        <c:axId val="53975544"/>
      </c:barChart>
      <c:catAx>
        <c:axId val="13453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75544"/>
        <c:crosses val="autoZero"/>
        <c:auto val="0"/>
        <c:lblOffset val="0"/>
        <c:tickLblSkip val="1"/>
        <c:noMultiLvlLbl val="0"/>
      </c:catAx>
      <c:valAx>
        <c:axId val="5397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3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16017849"/>
        <c:axId val="9942914"/>
      </c:barChart>
      <c:catAx>
        <c:axId val="16017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942914"/>
        <c:crossesAt val="0"/>
        <c:auto val="0"/>
        <c:lblOffset val="0"/>
        <c:tickLblSkip val="1"/>
        <c:noMultiLvlLbl val="0"/>
      </c:catAx>
      <c:valAx>
        <c:axId val="9942914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1784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2377363"/>
        <c:axId val="69676"/>
      </c:barChart>
      <c:catAx>
        <c:axId val="22377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9676"/>
        <c:crosses val="autoZero"/>
        <c:auto val="0"/>
        <c:lblOffset val="0"/>
        <c:tickLblSkip val="1"/>
        <c:noMultiLvlLbl val="0"/>
      </c:catAx>
      <c:valAx>
        <c:axId val="6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77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27085"/>
        <c:axId val="5643766"/>
      </c:barChart>
      <c:catAx>
        <c:axId val="627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43766"/>
        <c:crosses val="autoZero"/>
        <c:auto val="0"/>
        <c:lblOffset val="0"/>
        <c:tickLblSkip val="52"/>
        <c:noMultiLvlLbl val="0"/>
      </c:catAx>
      <c:valAx>
        <c:axId val="564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7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0793895"/>
        <c:axId val="54491872"/>
      </c:barChart>
      <c:catAx>
        <c:axId val="50793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491872"/>
        <c:crosses val="autoZero"/>
        <c:auto val="0"/>
        <c:lblOffset val="0"/>
        <c:tickLblSkip val="49"/>
        <c:noMultiLvlLbl val="0"/>
      </c:catAx>
      <c:valAx>
        <c:axId val="544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93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664801"/>
        <c:axId val="51765482"/>
      </c:barChart>
      <c:catAx>
        <c:axId val="20664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765482"/>
        <c:crosses val="autoZero"/>
        <c:auto val="0"/>
        <c:lblOffset val="0"/>
        <c:tickLblSkip val="4"/>
        <c:noMultiLvlLbl val="0"/>
      </c:catAx>
      <c:valAx>
        <c:axId val="5176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64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7817095"/>
        <c:axId val="4809536"/>
      </c:barChart>
      <c:catAx>
        <c:axId val="37817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9536"/>
        <c:crosses val="autoZero"/>
        <c:auto val="0"/>
        <c:lblOffset val="0"/>
        <c:tickLblSkip val="9"/>
        <c:noMultiLvlLbl val="0"/>
      </c:catAx>
      <c:valAx>
        <c:axId val="480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7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36155"/>
        <c:axId val="32254484"/>
      </c:barChart>
      <c:catAx>
        <c:axId val="63236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254484"/>
        <c:crosses val="autoZero"/>
        <c:auto val="0"/>
        <c:lblOffset val="0"/>
        <c:tickLblSkip val="4"/>
        <c:noMultiLvlLbl val="0"/>
      </c:catAx>
      <c:valAx>
        <c:axId val="3225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3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1854901"/>
        <c:axId val="62476382"/>
      </c:barChart>
      <c:catAx>
        <c:axId val="21854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476382"/>
        <c:crosses val="autoZero"/>
        <c:auto val="0"/>
        <c:lblOffset val="0"/>
        <c:tickLblSkip val="52"/>
        <c:noMultiLvlLbl val="0"/>
      </c:catAx>
      <c:valAx>
        <c:axId val="6247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854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416527"/>
        <c:axId val="27422152"/>
      </c:barChart>
      <c:catAx>
        <c:axId val="25416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422152"/>
        <c:crosses val="autoZero"/>
        <c:auto val="0"/>
        <c:lblOffset val="0"/>
        <c:tickLblSkip val="4"/>
        <c:noMultiLvlLbl val="0"/>
      </c:catAx>
      <c:valAx>
        <c:axId val="27422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16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72777"/>
        <c:axId val="6601810"/>
      </c:barChart>
      <c:catAx>
        <c:axId val="45472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01810"/>
        <c:crosses val="autoZero"/>
        <c:auto val="0"/>
        <c:lblOffset val="0"/>
        <c:tickLblSkip val="4"/>
        <c:noMultiLvlLbl val="0"/>
      </c:catAx>
      <c:valAx>
        <c:axId val="660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472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416291"/>
        <c:axId val="64984572"/>
      </c:barChart>
      <c:catAx>
        <c:axId val="59416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984572"/>
        <c:crosses val="autoZero"/>
        <c:auto val="0"/>
        <c:lblOffset val="0"/>
        <c:tickLblSkip val="4"/>
        <c:noMultiLvlLbl val="0"/>
      </c:catAx>
      <c:valAx>
        <c:axId val="6498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416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90237"/>
        <c:axId val="29258950"/>
      </c:barChart>
      <c:catAx>
        <c:axId val="47990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258950"/>
        <c:crosses val="autoZero"/>
        <c:auto val="0"/>
        <c:lblOffset val="0"/>
        <c:tickLblSkip val="4"/>
        <c:noMultiLvlLbl val="0"/>
      </c:catAx>
      <c:valAx>
        <c:axId val="292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990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003959"/>
        <c:axId val="21164720"/>
      </c:barChart>
      <c:catAx>
        <c:axId val="62003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164720"/>
        <c:crosses val="autoZero"/>
        <c:auto val="0"/>
        <c:lblOffset val="0"/>
        <c:tickLblSkip val="4"/>
        <c:noMultiLvlLbl val="0"/>
      </c:catAx>
      <c:valAx>
        <c:axId val="21164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003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264753"/>
        <c:axId val="36620730"/>
      </c:barChart>
      <c:catAx>
        <c:axId val="56264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620730"/>
        <c:crosses val="autoZero"/>
        <c:auto val="0"/>
        <c:lblOffset val="0"/>
        <c:tickLblSkip val="4"/>
        <c:noMultiLvlLbl val="0"/>
      </c:catAx>
      <c:valAx>
        <c:axId val="3662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264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51115"/>
        <c:axId val="13489124"/>
      </c:barChart>
      <c:catAx>
        <c:axId val="61151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489124"/>
        <c:crosses val="autoZero"/>
        <c:auto val="0"/>
        <c:lblOffset val="0"/>
        <c:tickLblSkip val="4"/>
        <c:noMultiLvlLbl val="0"/>
      </c:catAx>
      <c:valAx>
        <c:axId val="1348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151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93253"/>
        <c:axId val="18877230"/>
      </c:barChart>
      <c:catAx>
        <c:axId val="54293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877230"/>
        <c:crosses val="autoZero"/>
        <c:auto val="0"/>
        <c:lblOffset val="0"/>
        <c:tickLblSkip val="4"/>
        <c:noMultiLvlLbl val="0"/>
      </c:catAx>
      <c:valAx>
        <c:axId val="1887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932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3285825"/>
        <c:axId val="54028106"/>
      </c:barChart>
      <c:catAx>
        <c:axId val="43285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28106"/>
        <c:crosses val="autoZero"/>
        <c:auto val="0"/>
        <c:lblOffset val="0"/>
        <c:tickLblSkip val="1"/>
        <c:noMultiLvlLbl val="0"/>
      </c:catAx>
      <c:valAx>
        <c:axId val="5402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5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5677343"/>
        <c:axId val="52660632"/>
      </c:barChart>
      <c:catAx>
        <c:axId val="35677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60632"/>
        <c:crosses val="autoZero"/>
        <c:auto val="0"/>
        <c:lblOffset val="0"/>
        <c:tickLblSkip val="1"/>
        <c:noMultiLvlLbl val="0"/>
      </c:catAx>
      <c:valAx>
        <c:axId val="52660632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67734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183641"/>
        <c:axId val="37652770"/>
      </c:barChart>
      <c:catAx>
        <c:axId val="4183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52770"/>
        <c:crosses val="autoZero"/>
        <c:auto val="0"/>
        <c:lblOffset val="0"/>
        <c:tickLblSkip val="1"/>
        <c:noMultiLvlLbl val="0"/>
      </c:catAx>
      <c:valAx>
        <c:axId val="37652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36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330611"/>
        <c:axId val="29975500"/>
      </c:barChart>
      <c:catAx>
        <c:axId val="3330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975500"/>
        <c:crosses val="autoZero"/>
        <c:auto val="0"/>
        <c:lblOffset val="0"/>
        <c:tickLblSkip val="5"/>
        <c:noMultiLvlLbl val="0"/>
      </c:catAx>
      <c:val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30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344045"/>
        <c:axId val="12096406"/>
      </c:barChart>
      <c:catAx>
        <c:axId val="1344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096406"/>
        <c:crosses val="autoZero"/>
        <c:auto val="0"/>
        <c:lblOffset val="0"/>
        <c:tickLblSkip val="5"/>
        <c:noMultiLvlLbl val="0"/>
      </c:catAx>
      <c:val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44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758791"/>
        <c:axId val="40284800"/>
      </c:barChart>
      <c:catAx>
        <c:axId val="41758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284800"/>
        <c:crosses val="autoZero"/>
        <c:auto val="0"/>
        <c:lblOffset val="0"/>
        <c:tickLblSkip val="1"/>
        <c:noMultiLvlLbl val="0"/>
      </c:catAx>
      <c:val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758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018881"/>
        <c:axId val="41843338"/>
      </c:barChart>
      <c:catAx>
        <c:axId val="27018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843338"/>
        <c:crosses val="autoZero"/>
        <c:auto val="0"/>
        <c:lblOffset val="0"/>
        <c:tickLblSkip val="1"/>
        <c:noMultiLvlLbl val="0"/>
      </c:catAx>
      <c:valAx>
        <c:axId val="4184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8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045723"/>
        <c:axId val="33867188"/>
      </c:barChart>
      <c:catAx>
        <c:axId val="41045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867188"/>
        <c:crosses val="autoZero"/>
        <c:auto val="0"/>
        <c:lblOffset val="0"/>
        <c:tickLblSkip val="1"/>
        <c:noMultiLvlLbl val="0"/>
      </c:catAx>
      <c:valAx>
        <c:axId val="3386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045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369237"/>
        <c:axId val="58887678"/>
      </c:barChart>
      <c:catAx>
        <c:axId val="36369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887678"/>
        <c:crosses val="autoZero"/>
        <c:auto val="0"/>
        <c:lblOffset val="0"/>
        <c:tickLblSkip val="1"/>
        <c:noMultiLvlLbl val="0"/>
      </c:catAx>
      <c:val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369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27055"/>
        <c:axId val="5172584"/>
      </c:barChart>
      <c:catAx>
        <c:axId val="60227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72584"/>
        <c:crosses val="autoZero"/>
        <c:auto val="0"/>
        <c:lblOffset val="0"/>
        <c:tickLblSkip val="1"/>
        <c:noMultiLvlLbl val="0"/>
      </c:catAx>
      <c:valAx>
        <c:axId val="517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227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53257"/>
        <c:axId val="16326130"/>
      </c:barChart>
      <c:catAx>
        <c:axId val="46553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326130"/>
        <c:crosses val="autoZero"/>
        <c:auto val="0"/>
        <c:lblOffset val="0"/>
        <c:tickLblSkip val="1"/>
        <c:noMultiLvlLbl val="0"/>
      </c:catAx>
      <c:valAx>
        <c:axId val="16326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553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90907"/>
        <c:axId val="14200436"/>
      </c:barChart>
      <c:catAx>
        <c:axId val="1649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00436"/>
        <c:crosses val="autoZero"/>
        <c:auto val="0"/>
        <c:lblOffset val="0"/>
        <c:tickLblSkip val="1"/>
        <c:noMultiLvlLbl val="0"/>
      </c:catAx>
      <c:valAx>
        <c:axId val="142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717443"/>
        <c:axId val="47348124"/>
      </c:barChart>
      <c:catAx>
        <c:axId val="12717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348124"/>
        <c:crosses val="autoZero"/>
        <c:auto val="0"/>
        <c:lblOffset val="0"/>
        <c:tickLblSkip val="1"/>
        <c:noMultiLvlLbl val="0"/>
      </c:catAx>
      <c:val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717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79933"/>
        <c:axId val="9992806"/>
      </c:barChart>
      <c:catAx>
        <c:axId val="23479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992806"/>
        <c:crosses val="autoZero"/>
        <c:auto val="0"/>
        <c:lblOffset val="0"/>
        <c:tickLblSkip val="1"/>
        <c:noMultiLvlLbl val="0"/>
      </c:catAx>
      <c:val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479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26391"/>
        <c:axId val="4110928"/>
      </c:barChart>
      <c:catAx>
        <c:axId val="22826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10928"/>
        <c:crosses val="autoZero"/>
        <c:auto val="0"/>
        <c:lblOffset val="0"/>
        <c:tickLblSkip val="1"/>
        <c:noMultiLvlLbl val="0"/>
      </c:catAx>
      <c:val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826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998353"/>
        <c:axId val="64549722"/>
      </c:barChart>
      <c:catAx>
        <c:axId val="36998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549722"/>
        <c:crosses val="autoZero"/>
        <c:auto val="0"/>
        <c:lblOffset val="0"/>
        <c:tickLblSkip val="1"/>
        <c:noMultiLvlLbl val="0"/>
      </c:catAx>
      <c:val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998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076587"/>
        <c:axId val="61144964"/>
      </c:barChart>
      <c:catAx>
        <c:axId val="4407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144964"/>
        <c:crosses val="autoZero"/>
        <c:auto val="0"/>
        <c:lblOffset val="0"/>
        <c:tickLblSkip val="1"/>
        <c:noMultiLvlLbl val="0"/>
      </c:catAx>
      <c:valAx>
        <c:axId val="611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076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3433765"/>
        <c:axId val="53795022"/>
      </c:barChart>
      <c:catAx>
        <c:axId val="13433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795022"/>
        <c:crosses val="autoZero"/>
        <c:auto val="0"/>
        <c:lblOffset val="0"/>
        <c:tickLblSkip val="1"/>
        <c:noMultiLvlLbl val="0"/>
      </c:catAx>
      <c:valAx>
        <c:axId val="53795022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3376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695061"/>
        <c:axId val="9384638"/>
      </c:barChart>
      <c:catAx>
        <c:axId val="60695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84638"/>
        <c:crosses val="autoZero"/>
        <c:auto val="0"/>
        <c:lblOffset val="0"/>
        <c:tickLblSkip val="1"/>
        <c:noMultiLvlLbl val="0"/>
      </c:catAx>
      <c:valAx>
        <c:axId val="9384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5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7352879"/>
        <c:axId val="21958184"/>
      </c:barChart>
      <c:catAx>
        <c:axId val="1735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58184"/>
        <c:crosses val="autoZero"/>
        <c:auto val="0"/>
        <c:lblOffset val="0"/>
        <c:tickLblSkip val="1"/>
        <c:noMultiLvlLbl val="0"/>
      </c:catAx>
      <c:valAx>
        <c:axId val="2195818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05929"/>
        <c:axId val="33782450"/>
      </c:barChart>
      <c:catAx>
        <c:axId val="63405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82450"/>
        <c:crosses val="autoZero"/>
        <c:auto val="0"/>
        <c:lblOffset val="0"/>
        <c:tickLblSkip val="1"/>
        <c:noMultiLvlLbl val="0"/>
      </c:catAx>
      <c:valAx>
        <c:axId val="3378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5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606595"/>
        <c:axId val="52023900"/>
      </c:barChart>
      <c:catAx>
        <c:axId val="35606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23900"/>
        <c:crosses val="autoZero"/>
        <c:auto val="0"/>
        <c:lblOffset val="0"/>
        <c:tickLblSkip val="1"/>
        <c:noMultiLvlLbl val="0"/>
      </c:catAx>
      <c:valAx>
        <c:axId val="5202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06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561917"/>
        <c:axId val="53186342"/>
      </c:barChart>
      <c:catAx>
        <c:axId val="65561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86342"/>
        <c:crosses val="autoZero"/>
        <c:auto val="0"/>
        <c:lblOffset val="0"/>
        <c:tickLblSkip val="1"/>
        <c:noMultiLvlLbl val="0"/>
      </c:catAx>
      <c:valAx>
        <c:axId val="5318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61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74388964.5</v>
      </c>
      <c r="D3" s="86">
        <v>10782</v>
      </c>
      <c r="E3" s="88">
        <v>6899.37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24970926.69</v>
      </c>
      <c r="D4" s="86">
        <v>44420</v>
      </c>
      <c r="E4" s="88">
        <v>562.155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9495447.66</v>
      </c>
      <c r="D5" s="86">
        <v>8326</v>
      </c>
      <c r="E5" s="88">
        <v>1140.4573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8925425.47</v>
      </c>
      <c r="D6" s="86">
        <v>6434236</v>
      </c>
      <c r="E6" s="88">
        <v>1.39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6937675.43</v>
      </c>
      <c r="D7" s="86">
        <v>1043</v>
      </c>
      <c r="E7" s="88">
        <v>6651.6543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6088762.45</v>
      </c>
      <c r="D8" s="86">
        <v>1256</v>
      </c>
      <c r="E8" s="88">
        <v>4847.74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4716323.61</v>
      </c>
      <c r="D9" s="86">
        <v>675</v>
      </c>
      <c r="E9" s="88">
        <v>6987.15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4327339.01</v>
      </c>
      <c r="D10" s="86">
        <v>12772</v>
      </c>
      <c r="E10" s="88">
        <v>338.8145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3015589.34</v>
      </c>
      <c r="D11" s="86">
        <v>1590</v>
      </c>
      <c r="E11" s="88">
        <v>1896.5971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2478480.81</v>
      </c>
      <c r="D12" s="86">
        <v>2566</v>
      </c>
      <c r="E12" s="88">
        <v>965.8928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1899342.26</v>
      </c>
      <c r="D13" s="86">
        <v>366</v>
      </c>
      <c r="E13" s="88">
        <v>5189.4597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1520676.92</v>
      </c>
      <c r="D14" s="86">
        <v>529</v>
      </c>
      <c r="E14" s="88">
        <v>2874.6256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1460657.09</v>
      </c>
      <c r="D15" s="86">
        <v>3145</v>
      </c>
      <c r="E15" s="88">
        <v>464.4379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1017485.8101</v>
      </c>
      <c r="D16" s="86">
        <v>953</v>
      </c>
      <c r="E16" s="88">
        <v>1067.6661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677378.44</v>
      </c>
      <c r="D17" s="86">
        <v>7881</v>
      </c>
      <c r="E17" s="88">
        <v>85.9508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151920475.49009997</v>
      </c>
      <c r="D18" s="54">
        <f>SUM(D3:D17)</f>
        <v>6530540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0</v>
      </c>
      <c r="F4" s="66">
        <v>-0.0623235412745361</v>
      </c>
      <c r="G4" s="66">
        <v>-0.04173017719975458</v>
      </c>
      <c r="H4" s="66">
        <v>0.03361367888701605</v>
      </c>
      <c r="I4" s="66">
        <v>0.04374055904484497</v>
      </c>
      <c r="J4" s="66">
        <v>-0.042884956814848496</v>
      </c>
      <c r="K4" s="67">
        <v>-0.776818</v>
      </c>
      <c r="L4" s="67">
        <v>-0.10818632857456323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-0.031012786042662</v>
      </c>
      <c r="F5" s="66">
        <v>0.07949216768347833</v>
      </c>
      <c r="G5" s="66">
        <v>0.2070387451599378</v>
      </c>
      <c r="H5" s="66">
        <v>0.26439768934266183</v>
      </c>
      <c r="I5" s="66">
        <v>0.24134590020899682</v>
      </c>
      <c r="J5" s="66">
        <v>0.15857775252704598</v>
      </c>
      <c r="K5" s="67">
        <v>1.4470900000000007</v>
      </c>
      <c r="L5" s="67">
        <v>0.10161989743352273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-0.015506393021331</v>
      </c>
      <c r="F6" s="70">
        <f>AVERAGE(F4:F5)</f>
        <v>0.008584313204471117</v>
      </c>
      <c r="G6" s="70">
        <f t="shared" si="0"/>
        <v>0.08265428398009161</v>
      </c>
      <c r="H6" s="70">
        <f>AVERAGE(H4:H5)</f>
        <v>0.14900568411483894</v>
      </c>
      <c r="I6" s="70">
        <f>AVERAGE(I4:I5)</f>
        <v>0.1425432296269209</v>
      </c>
      <c r="J6" s="70">
        <f t="shared" si="0"/>
        <v>0.05784639785609874</v>
      </c>
      <c r="K6" s="72" t="s">
        <v>24</v>
      </c>
      <c r="L6" s="70">
        <f>AVERAGE(L4:L5)</f>
        <v>-0.003283215570520248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63</v>
      </c>
      <c r="C4" s="30">
        <v>0</v>
      </c>
      <c r="D4" s="63">
        <v>0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61</v>
      </c>
      <c r="C5" s="30">
        <v>-135.8819400000004</v>
      </c>
      <c r="D5" s="63">
        <v>-0.031010972387145473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-135.8819400000004</v>
      </c>
      <c r="D6" s="62">
        <v>-0.017446898043017474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61</v>
      </c>
      <c r="C2" s="66">
        <v>-0.031012786042662</v>
      </c>
      <c r="D2" s="21"/>
    </row>
    <row r="3" spans="1:4" ht="14.25">
      <c r="A3" s="21"/>
      <c r="B3" s="42" t="s">
        <v>63</v>
      </c>
      <c r="C3" s="66">
        <v>0</v>
      </c>
      <c r="D3" s="21"/>
    </row>
    <row r="4" spans="2:3" ht="14.25">
      <c r="B4" s="42" t="s">
        <v>20</v>
      </c>
      <c r="C4" s="66">
        <v>-0.043257436512997516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0.0031299016240149413</v>
      </c>
      <c r="F4" s="66">
        <v>0.002033102893614247</v>
      </c>
      <c r="G4" s="66">
        <v>0.02113957181727022</v>
      </c>
      <c r="H4" s="66">
        <v>0.052629706457207215</v>
      </c>
      <c r="I4" s="66" t="s">
        <v>52</v>
      </c>
      <c r="J4" s="66">
        <v>0.027458476169168078</v>
      </c>
      <c r="K4" s="66">
        <v>4.621549999999993</v>
      </c>
      <c r="L4" s="67">
        <v>0.09114383328595377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0.0018338600244334202</v>
      </c>
      <c r="F5" s="66">
        <v>-0.009120097114640124</v>
      </c>
      <c r="G5" s="66">
        <v>0.009473270553832958</v>
      </c>
      <c r="H5" s="66">
        <v>0.037651367318024986</v>
      </c>
      <c r="I5" s="66">
        <v>0.09548738499746001</v>
      </c>
      <c r="J5" s="66">
        <v>0.015667132310080767</v>
      </c>
      <c r="K5" s="66">
        <v>5.98715</v>
      </c>
      <c r="L5" s="67">
        <v>0.11766076477026788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0.003605350112217298</v>
      </c>
      <c r="F6" s="66">
        <v>0.012167521282054672</v>
      </c>
      <c r="G6" s="66">
        <v>0.003582085133557511</v>
      </c>
      <c r="H6" s="66">
        <v>-0.09762402497348766</v>
      </c>
      <c r="I6" s="66">
        <v>-0.06538294573482217</v>
      </c>
      <c r="J6" s="66">
        <v>0.008534895256236297</v>
      </c>
      <c r="K6" s="66">
        <v>1.8746256</v>
      </c>
      <c r="L6" s="67">
        <v>0.06293202034043288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0.001817569788582274</v>
      </c>
      <c r="F7" s="66">
        <v>-0.05093929736920422</v>
      </c>
      <c r="G7" s="66">
        <v>0.05161526499068936</v>
      </c>
      <c r="H7" s="66">
        <v>0.0913551578725158</v>
      </c>
      <c r="I7" s="66">
        <v>0.07443610248007526</v>
      </c>
      <c r="J7" s="66">
        <v>0.03697186332226132</v>
      </c>
      <c r="K7" s="66">
        <v>0.14045729999999934</v>
      </c>
      <c r="L7" s="67">
        <v>0.00762539551593866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0.0029495223198459097</v>
      </c>
      <c r="F8" s="66">
        <v>0.012663857368682807</v>
      </c>
      <c r="G8" s="66">
        <v>0.0394311833724017</v>
      </c>
      <c r="H8" s="66">
        <v>0.08519392927979164</v>
      </c>
      <c r="I8" s="66">
        <v>0.18474832102399197</v>
      </c>
      <c r="J8" s="66">
        <v>0.049967813265193284</v>
      </c>
      <c r="K8" s="66">
        <v>5.89937</v>
      </c>
      <c r="L8" s="67">
        <v>0.1288177509776849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0.009888080189760062</v>
      </c>
      <c r="F9" s="66">
        <v>-0.026691577054935633</v>
      </c>
      <c r="G9" s="66">
        <v>-0.01912270753880041</v>
      </c>
      <c r="H9" s="66">
        <v>-0.007609867219802502</v>
      </c>
      <c r="I9" s="66">
        <v>0.012404314229099267</v>
      </c>
      <c r="J9" s="66">
        <v>-0.01411730594406313</v>
      </c>
      <c r="K9" s="66">
        <v>0.06766610000000006</v>
      </c>
      <c r="L9" s="67">
        <v>0.00413677505945742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-0.00040006884905907647</v>
      </c>
      <c r="F10" s="66">
        <v>-0.07819058915889288</v>
      </c>
      <c r="G10" s="66">
        <v>-0.0802138121813023</v>
      </c>
      <c r="H10" s="66">
        <v>-0.12412451480822195</v>
      </c>
      <c r="I10" s="66">
        <v>-0.1607235969714088</v>
      </c>
      <c r="J10" s="66">
        <v>-0.09071789772126171</v>
      </c>
      <c r="K10" s="66">
        <v>-0.14049200000000073</v>
      </c>
      <c r="L10" s="67">
        <v>-0.009755057587425786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0.0001703424162498024</v>
      </c>
      <c r="F11" s="66">
        <v>-0.025054720741064962</v>
      </c>
      <c r="G11" s="66">
        <v>-0.022106506314205077</v>
      </c>
      <c r="H11" s="66">
        <v>-0.007245405624936696</v>
      </c>
      <c r="I11" s="66" t="s">
        <v>52</v>
      </c>
      <c r="J11" s="66">
        <v>-0.023919379461779466</v>
      </c>
      <c r="K11" s="66">
        <v>-0.5355621000000002</v>
      </c>
      <c r="L11" s="67">
        <v>-0.05046328165901026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-0.014184397163120588</v>
      </c>
      <c r="F12" s="66">
        <v>-0.021126760563380254</v>
      </c>
      <c r="G12" s="66">
        <v>-0.060810810810810856</v>
      </c>
      <c r="H12" s="66">
        <v>-0.10322580645161294</v>
      </c>
      <c r="I12" s="66">
        <v>0.022058823529411686</v>
      </c>
      <c r="J12" s="66">
        <v>-0.060810810810810856</v>
      </c>
      <c r="K12" s="66">
        <v>0.39</v>
      </c>
      <c r="L12" s="67">
        <v>0.024130188318393975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0.0012421548998153842</v>
      </c>
      <c r="F13" s="66">
        <v>-0.0421370608055599</v>
      </c>
      <c r="G13" s="66">
        <v>-0.11233098987825496</v>
      </c>
      <c r="H13" s="66">
        <v>-0.08810368146777592</v>
      </c>
      <c r="I13" s="66">
        <v>-0.1376910302236235</v>
      </c>
      <c r="J13" s="66">
        <v>-0.11595144295757476</v>
      </c>
      <c r="K13" s="66">
        <v>-0.03410719999999956</v>
      </c>
      <c r="L13" s="67">
        <v>-0.00252704230331402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0.0018517064218666057</v>
      </c>
      <c r="F14" s="66">
        <v>-0.011357355973267813</v>
      </c>
      <c r="G14" s="66">
        <v>0.01074600725574415</v>
      </c>
      <c r="H14" s="66">
        <v>0.03735135956380975</v>
      </c>
      <c r="I14" s="66">
        <v>0.08238199327047369</v>
      </c>
      <c r="J14" s="66">
        <v>0.013821588782114924</v>
      </c>
      <c r="K14" s="66">
        <v>3.84774</v>
      </c>
      <c r="L14" s="67">
        <v>0.1227308035580057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0.006946011965121901</v>
      </c>
      <c r="F15" s="66">
        <v>0.023696322620297305</v>
      </c>
      <c r="G15" s="66">
        <v>0.051139024672335553</v>
      </c>
      <c r="H15" s="66">
        <v>0.10262654929050918</v>
      </c>
      <c r="I15" s="66">
        <v>0.2001098804580017</v>
      </c>
      <c r="J15" s="66">
        <v>0.06421364695262977</v>
      </c>
      <c r="K15" s="66">
        <v>4.189459700000005</v>
      </c>
      <c r="L15" s="67">
        <v>0.13152346732216103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0.001989188791672092</v>
      </c>
      <c r="F16" s="66">
        <v>0.01725801293044893</v>
      </c>
      <c r="G16" s="66">
        <v>0.0504641163157884</v>
      </c>
      <c r="H16" s="66">
        <v>0.07176096540686383</v>
      </c>
      <c r="I16" s="66">
        <v>0.12163985819507728</v>
      </c>
      <c r="J16" s="66">
        <v>0.03768016904046978</v>
      </c>
      <c r="K16" s="66">
        <v>0.8965970999999995</v>
      </c>
      <c r="L16" s="67">
        <v>0.050207438846041175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0.00790429260442882</v>
      </c>
      <c r="F17" s="66">
        <v>0.02269540862771824</v>
      </c>
      <c r="G17" s="66">
        <v>0.04967878822519589</v>
      </c>
      <c r="H17" s="66">
        <v>0.10361475180219237</v>
      </c>
      <c r="I17" s="66">
        <v>0.2021249982921398</v>
      </c>
      <c r="J17" s="66">
        <v>0.06291971191333157</v>
      </c>
      <c r="K17" s="66">
        <v>5.651654299999995</v>
      </c>
      <c r="L17" s="67">
        <v>0.15856917224825895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-0.01168916329124825</v>
      </c>
      <c r="F18" s="66">
        <v>0.032781798213193936</v>
      </c>
      <c r="G18" s="66">
        <v>0.0817645545064043</v>
      </c>
      <c r="H18" s="66">
        <v>0.1138292685893545</v>
      </c>
      <c r="I18" s="66">
        <v>0.20292061454257526</v>
      </c>
      <c r="J18" s="66">
        <v>0.0691230410768029</v>
      </c>
      <c r="K18" s="66">
        <v>2.3881450000000024</v>
      </c>
      <c r="L18" s="67">
        <v>0.1128669565926872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 aca="true" t="shared" si="0" ref="E19:J19">AVERAGE(E4:E18)</f>
        <v>0.0011369567903053732</v>
      </c>
      <c r="F19" s="70">
        <f t="shared" si="0"/>
        <v>-0.009421428989662377</v>
      </c>
      <c r="G19" s="70">
        <f t="shared" si="0"/>
        <v>0.004963269341323096</v>
      </c>
      <c r="H19" s="70">
        <f t="shared" si="0"/>
        <v>0.017871983668962105</v>
      </c>
      <c r="I19" s="70">
        <f t="shared" si="0"/>
        <v>0.0641934398529578</v>
      </c>
      <c r="J19" s="70">
        <f t="shared" si="0"/>
        <v>0.005389433412853251</v>
      </c>
      <c r="K19" s="71" t="s">
        <v>24</v>
      </c>
      <c r="L19" s="70">
        <f>AVERAGE(L4:L18)</f>
        <v>0.0633066123523689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67</v>
      </c>
      <c r="C4" s="30">
        <v>104.41386999999965</v>
      </c>
      <c r="D4" s="63">
        <v>0.035866566985053513</v>
      </c>
      <c r="E4" s="31">
        <v>52</v>
      </c>
      <c r="F4" s="63">
        <v>0.033810143042912875</v>
      </c>
      <c r="G4" s="45">
        <v>98.80863342002628</v>
      </c>
    </row>
    <row r="5" spans="1:7" ht="14.25">
      <c r="A5" s="81">
        <v>2</v>
      </c>
      <c r="B5" s="75" t="s">
        <v>83</v>
      </c>
      <c r="C5" s="30">
        <v>218.7728900000006</v>
      </c>
      <c r="D5" s="63">
        <v>0.002949606644544579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81</v>
      </c>
      <c r="C6" s="30">
        <v>77.91338000000268</v>
      </c>
      <c r="D6" s="63">
        <v>0.0031299296324524676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80</v>
      </c>
      <c r="C7" s="30">
        <v>54.40733999999985</v>
      </c>
      <c r="D7" s="63">
        <v>0.007904288963994116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75</v>
      </c>
      <c r="C8" s="30">
        <v>17.227330000000073</v>
      </c>
      <c r="D8" s="63">
        <v>0.0018175701133970237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79</v>
      </c>
      <c r="C9" s="30">
        <v>13.101840000000083</v>
      </c>
      <c r="D9" s="63">
        <v>0.006946007444798624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58</v>
      </c>
      <c r="C10" s="30">
        <v>11.253129999999889</v>
      </c>
      <c r="D10" s="63">
        <v>0.0018516022613026429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21</v>
      </c>
      <c r="C11" s="30">
        <v>9.962459999999963</v>
      </c>
      <c r="D11" s="63">
        <v>0.009888068598123464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59</v>
      </c>
      <c r="C12" s="30">
        <v>8.6315</v>
      </c>
      <c r="D12" s="63">
        <v>0.0018334886390860424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78</v>
      </c>
      <c r="C13" s="30">
        <v>5.462839999999852</v>
      </c>
      <c r="D13" s="63">
        <v>0.0036053255260140213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53</v>
      </c>
      <c r="C14" s="30">
        <v>3.07464000000013</v>
      </c>
      <c r="D14" s="63">
        <v>0.0012420749520876127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82</v>
      </c>
      <c r="C15" s="30">
        <v>0.24877000000001864</v>
      </c>
      <c r="D15" s="63">
        <v>0.00017034277098614356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62</v>
      </c>
      <c r="C16" s="30">
        <v>-0.2705700000000652</v>
      </c>
      <c r="D16" s="63">
        <v>-0.0003992774961776528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86</v>
      </c>
      <c r="C17" s="30">
        <v>-116.21352999999932</v>
      </c>
      <c r="D17" s="63">
        <v>-0.012853148638205898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60</v>
      </c>
      <c r="C18" s="30">
        <v>-56.32395999999996</v>
      </c>
      <c r="D18" s="63">
        <v>-0.01284860637906202</v>
      </c>
      <c r="E18" s="31">
        <v>-15</v>
      </c>
      <c r="F18" s="63">
        <v>-0.0011730663955579887</v>
      </c>
      <c r="G18" s="45">
        <v>-5.128159329788252</v>
      </c>
    </row>
    <row r="19" spans="1:7" ht="15.75" thickBot="1">
      <c r="A19" s="58"/>
      <c r="B19" s="59" t="s">
        <v>23</v>
      </c>
      <c r="C19" s="49">
        <v>351.6619300000035</v>
      </c>
      <c r="D19" s="62">
        <v>0.002320147012700358</v>
      </c>
      <c r="E19" s="50">
        <v>37</v>
      </c>
      <c r="F19" s="62">
        <v>5.665719776868643E-06</v>
      </c>
      <c r="G19" s="51">
        <v>93.68047409023804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E55" sqref="E55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86</v>
      </c>
      <c r="C2" s="66">
        <v>-0.014184397163120588</v>
      </c>
    </row>
    <row r="3" spans="1:5" ht="14.25">
      <c r="A3" s="14"/>
      <c r="B3" s="42" t="s">
        <v>60</v>
      </c>
      <c r="C3" s="66">
        <v>-0.01168916329124825</v>
      </c>
      <c r="D3" s="14"/>
      <c r="E3" s="14"/>
    </row>
    <row r="4" spans="1:5" ht="14.25">
      <c r="A4" s="14"/>
      <c r="B4" s="42" t="s">
        <v>62</v>
      </c>
      <c r="C4" s="66">
        <v>-0.00040006884905907647</v>
      </c>
      <c r="D4" s="14"/>
      <c r="E4" s="14"/>
    </row>
    <row r="5" spans="1:5" ht="14.25">
      <c r="A5" s="14"/>
      <c r="B5" s="42" t="s">
        <v>82</v>
      </c>
      <c r="C5" s="66">
        <v>0.0001703424162498024</v>
      </c>
      <c r="D5" s="14"/>
      <c r="E5" s="14"/>
    </row>
    <row r="6" spans="1:5" ht="14.25">
      <c r="A6" s="14"/>
      <c r="B6" s="42" t="s">
        <v>53</v>
      </c>
      <c r="C6" s="66">
        <v>0.0012421548998153842</v>
      </c>
      <c r="D6" s="14"/>
      <c r="E6" s="14"/>
    </row>
    <row r="7" spans="1:5" ht="14.25">
      <c r="A7" s="14"/>
      <c r="B7" s="42" t="s">
        <v>75</v>
      </c>
      <c r="C7" s="66">
        <v>0.001817569788582274</v>
      </c>
      <c r="D7" s="14"/>
      <c r="E7" s="14"/>
    </row>
    <row r="8" spans="1:5" ht="14.25">
      <c r="A8" s="14"/>
      <c r="B8" s="42" t="s">
        <v>59</v>
      </c>
      <c r="C8" s="66">
        <v>0.0018338600244334202</v>
      </c>
      <c r="D8" s="14"/>
      <c r="E8" s="14"/>
    </row>
    <row r="9" spans="1:5" ht="14.25">
      <c r="A9" s="14"/>
      <c r="B9" s="42" t="s">
        <v>58</v>
      </c>
      <c r="C9" s="66">
        <v>0.0018517064218666057</v>
      </c>
      <c r="D9" s="14"/>
      <c r="E9" s="14"/>
    </row>
    <row r="10" spans="1:5" ht="14.25">
      <c r="A10" s="14"/>
      <c r="B10" s="42" t="s">
        <v>67</v>
      </c>
      <c r="C10" s="66">
        <v>0.001989188791672092</v>
      </c>
      <c r="D10" s="14"/>
      <c r="E10" s="14"/>
    </row>
    <row r="11" spans="1:5" ht="14.25">
      <c r="A11" s="14"/>
      <c r="B11" s="42" t="s">
        <v>83</v>
      </c>
      <c r="C11" s="66">
        <v>0.0029495223198459097</v>
      </c>
      <c r="D11" s="14"/>
      <c r="E11" s="14"/>
    </row>
    <row r="12" spans="1:5" ht="14.25">
      <c r="A12" s="14"/>
      <c r="B12" s="42" t="s">
        <v>81</v>
      </c>
      <c r="C12" s="66">
        <v>0.0031299016240149413</v>
      </c>
      <c r="D12" s="14"/>
      <c r="E12" s="14"/>
    </row>
    <row r="13" spans="1:5" ht="14.25">
      <c r="A13" s="14"/>
      <c r="B13" s="42" t="s">
        <v>78</v>
      </c>
      <c r="C13" s="66">
        <v>0.003605350112217298</v>
      </c>
      <c r="D13" s="14"/>
      <c r="E13" s="14"/>
    </row>
    <row r="14" spans="1:5" ht="14.25">
      <c r="A14" s="14"/>
      <c r="B14" s="42" t="s">
        <v>79</v>
      </c>
      <c r="C14" s="66">
        <v>0.006946011965121901</v>
      </c>
      <c r="D14" s="14"/>
      <c r="E14" s="14"/>
    </row>
    <row r="15" spans="1:5" ht="14.25">
      <c r="A15" s="14"/>
      <c r="B15" s="42" t="s">
        <v>80</v>
      </c>
      <c r="C15" s="66">
        <v>0.00790429260442882</v>
      </c>
      <c r="D15" s="14"/>
      <c r="E15" s="14"/>
    </row>
    <row r="16" spans="1:5" ht="14.25">
      <c r="A16" s="14"/>
      <c r="B16" s="42" t="s">
        <v>21</v>
      </c>
      <c r="C16" s="66">
        <v>0.009888080189760062</v>
      </c>
      <c r="D16" s="14"/>
      <c r="E16" s="14"/>
    </row>
    <row r="17" spans="2:3" ht="14.25">
      <c r="B17" s="42" t="s">
        <v>20</v>
      </c>
      <c r="C17" s="68">
        <v>-0.043257436512997516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F4" sqref="F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87</v>
      </c>
      <c r="C3" s="91" t="s">
        <v>7</v>
      </c>
      <c r="D3" s="94" t="s">
        <v>88</v>
      </c>
      <c r="E3" s="95">
        <v>4464420.52</v>
      </c>
      <c r="F3" s="83">
        <v>4485</v>
      </c>
      <c r="G3" s="95">
        <v>995.4115</v>
      </c>
      <c r="H3" s="96">
        <v>1000</v>
      </c>
      <c r="I3" s="97" t="s">
        <v>54</v>
      </c>
      <c r="J3" s="98" t="s">
        <v>26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>
        <f>SUM(E3)</f>
        <v>4464420.52</v>
      </c>
      <c r="F4" s="54">
        <f>SUM(F3)</f>
        <v>4485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87</v>
      </c>
      <c r="C4" s="101">
        <v>38925</v>
      </c>
      <c r="D4" s="101">
        <v>39092</v>
      </c>
      <c r="E4" s="102" t="s">
        <v>52</v>
      </c>
      <c r="F4" s="102" t="s">
        <v>52</v>
      </c>
      <c r="G4" s="102">
        <v>0.014495478800356842</v>
      </c>
      <c r="H4" s="102">
        <v>0.0448671520403745</v>
      </c>
      <c r="I4" s="102">
        <v>0.11724468689169654</v>
      </c>
      <c r="J4" s="102" t="s">
        <v>52</v>
      </c>
      <c r="K4" s="103">
        <v>-0.004588500000000328</v>
      </c>
      <c r="L4" s="103">
        <v>-0.0002657852128638005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>
        <f>AVERAGE(G4)</f>
        <v>0.014495478800356842</v>
      </c>
      <c r="H5" s="70">
        <f>AVERAGE(H4)</f>
        <v>0.0448671520403745</v>
      </c>
      <c r="I5" s="70">
        <f>AVERAGE(I4)</f>
        <v>0.11724468689169654</v>
      </c>
      <c r="J5" s="70" t="s">
        <v>52</v>
      </c>
      <c r="K5" s="72" t="s">
        <v>24</v>
      </c>
      <c r="L5" s="70">
        <f>AVERAGE(L4)</f>
        <v>-0.0002657852128638005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87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87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-0.043257436512997516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4245855.54</v>
      </c>
      <c r="F3" s="11">
        <v>173506</v>
      </c>
      <c r="G3" s="78">
        <v>24.4709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3406577.65</v>
      </c>
      <c r="F4" s="11">
        <v>152637</v>
      </c>
      <c r="G4" s="78">
        <v>22.3182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7652433.1899999995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2024-04-26T06:52:23Z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