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6020" windowHeight="11775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Структура_типи фондів" sheetId="6" r:id="rId6"/>
    <sheet name="Структура_інструменти" sheetId="7" r:id="rId7"/>
    <sheet name="Популярні ЦП" sheetId="8" r:id="rId8"/>
    <sheet name="Доходність" sheetId="9" r:id="rId9"/>
    <sheet name="Юр_Фіз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8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7" hidden="1">{#N/A,#N/A,FALSE,"т02бд"}</definedName>
    <definedName name="a11" localSheetId="3" hidden="1">{#N/A,#N/A,FALSE,"т02бд"}</definedName>
    <definedName name="a11" localSheetId="6" hidden="1">{#N/A,#N/A,FALSE,"т02бд"}</definedName>
    <definedName name="a11" localSheetId="5" hidden="1">{#N/A,#N/A,FALSE,"т02бд"}</definedName>
    <definedName name="a11" localSheetId="9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8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7" hidden="1">{#N/A,#N/A,FALSE,"т02бд"}</definedName>
    <definedName name="ic" localSheetId="3" hidden="1">{#N/A,#N/A,FALSE,"т02бд"}</definedName>
    <definedName name="ic" localSheetId="6" hidden="1">{#N/A,#N/A,FALSE,"т02бд"}</definedName>
    <definedName name="ic" localSheetId="5" hidden="1">{#N/A,#N/A,FALSE,"т02бд"}</definedName>
    <definedName name="ic" localSheetId="9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8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7" hidden="1">{#N/A,#N/A,FALSE,"т02бд"}</definedName>
    <definedName name="ICC_2008" localSheetId="3" hidden="1">{#N/A,#N/A,FALSE,"т02бд"}</definedName>
    <definedName name="ICC_2008" localSheetId="6" hidden="1">{#N/A,#N/A,FALSE,"т02бд"}</definedName>
    <definedName name="ICC_2008" localSheetId="5" hidden="1">{#N/A,#N/A,FALSE,"т02бд"}</definedName>
    <definedName name="ICC_2008" localSheetId="9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8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7" hidden="1">{#N/A,#N/A,FALSE,"т02бд"}</definedName>
    <definedName name="q" localSheetId="3" hidden="1">{#N/A,#N/A,FALSE,"т02бд"}</definedName>
    <definedName name="q" localSheetId="6" hidden="1">{#N/A,#N/A,FALSE,"т02бд"}</definedName>
    <definedName name="q" localSheetId="5" hidden="1">{#N/A,#N/A,FALSE,"т02бд"}</definedName>
    <definedName name="q" localSheetId="9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8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7" hidden="1">{#N/A,#N/A,FALSE,"т04"}</definedName>
    <definedName name="t06" localSheetId="3" hidden="1">{#N/A,#N/A,FALSE,"т04"}</definedName>
    <definedName name="t06" localSheetId="6" hidden="1">{#N/A,#N/A,FALSE,"т04"}</definedName>
    <definedName name="t06" localSheetId="5" hidden="1">{#N/A,#N/A,FALSE,"т04"}</definedName>
    <definedName name="t06" localSheetId="9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8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7" hidden="1">{#N/A,#N/A,FALSE,"т02бд"}</definedName>
    <definedName name="tt" localSheetId="3" hidden="1">{#N/A,#N/A,FALSE,"т02бд"}</definedName>
    <definedName name="tt" localSheetId="6" hidden="1">{#N/A,#N/A,FALSE,"т02бд"}</definedName>
    <definedName name="tt" localSheetId="5" hidden="1">{#N/A,#N/A,FALSE,"т02бд"}</definedName>
    <definedName name="tt" localSheetId="9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8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7" hidden="1">{#N/A,#N/A,FALSE,"т02бд"}</definedName>
    <definedName name="wrn.04." localSheetId="3" hidden="1">{#N/A,#N/A,FALSE,"т02бд"}</definedName>
    <definedName name="wrn.04." localSheetId="6" hidden="1">{#N/A,#N/A,FALSE,"т02бд"}</definedName>
    <definedName name="wrn.04." localSheetId="5" hidden="1">{#N/A,#N/A,FALSE,"т02бд"}</definedName>
    <definedName name="wrn.04." localSheetId="9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8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7" hidden="1">{#N/A,#N/A,FALSE,"т02бд"}</definedName>
    <definedName name="wrn.д02." localSheetId="3" hidden="1">{#N/A,#N/A,FALSE,"т02бд"}</definedName>
    <definedName name="wrn.д02." localSheetId="6" hidden="1">{#N/A,#N/A,FALSE,"т02бд"}</definedName>
    <definedName name="wrn.д02." localSheetId="5" hidden="1">{#N/A,#N/A,FALSE,"т02бд"}</definedName>
    <definedName name="wrn.д02." localSheetId="9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8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7" hidden="1">{#N/A,#N/A,FALSE,"т17-1банки (2)"}</definedName>
    <definedName name="wrn.т171банки." localSheetId="3" hidden="1">{#N/A,#N/A,FALSE,"т17-1банки (2)"}</definedName>
    <definedName name="wrn.т171банки." localSheetId="6" hidden="1">{#N/A,#N/A,FALSE,"т17-1банки (2)"}</definedName>
    <definedName name="wrn.т171банки." localSheetId="5" hidden="1">{#N/A,#N/A,FALSE,"т17-1банки (2)"}</definedName>
    <definedName name="wrn.т171банки." localSheetId="9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8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7" hidden="1">{#N/A,#N/A,FALSE,"т02бд"}</definedName>
    <definedName name="ГЦ" localSheetId="3" hidden="1">{#N/A,#N/A,FALSE,"т02бд"}</definedName>
    <definedName name="ГЦ" localSheetId="6" hidden="1">{#N/A,#N/A,FALSE,"т02бд"}</definedName>
    <definedName name="ГЦ" localSheetId="5" hidden="1">{#N/A,#N/A,FALSE,"т02бд"}</definedName>
    <definedName name="ГЦ" localSheetId="9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8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7" hidden="1">{#N/A,#N/A,FALSE,"т02бд"}</definedName>
    <definedName name="ее" localSheetId="3" hidden="1">{#N/A,#N/A,FALSE,"т02бд"}</definedName>
    <definedName name="ее" localSheetId="6" hidden="1">{#N/A,#N/A,FALSE,"т02бд"}</definedName>
    <definedName name="ее" localSheetId="5" hidden="1">{#N/A,#N/A,FALSE,"т02бд"}</definedName>
    <definedName name="ее" localSheetId="9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8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7" hidden="1">{#N/A,#N/A,FALSE,"т02бд"}</definedName>
    <definedName name="ии" localSheetId="3" hidden="1">{#N/A,#N/A,FALSE,"т02бд"}</definedName>
    <definedName name="ии" localSheetId="6" hidden="1">{#N/A,#N/A,FALSE,"т02бд"}</definedName>
    <definedName name="ии" localSheetId="5" hidden="1">{#N/A,#N/A,FALSE,"т02бд"}</definedName>
    <definedName name="ии" localSheetId="9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8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7" hidden="1">{#N/A,#N/A,FALSE,"т02бд"}</definedName>
    <definedName name="іі" localSheetId="3" hidden="1">{#N/A,#N/A,FALSE,"т02бд"}</definedName>
    <definedName name="іі" localSheetId="6" hidden="1">{#N/A,#N/A,FALSE,"т02бд"}</definedName>
    <definedName name="іі" localSheetId="5" hidden="1">{#N/A,#N/A,FALSE,"т02бд"}</definedName>
    <definedName name="іі" localSheetId="9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8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7" hidden="1">{#N/A,#N/A,FALSE,"т17-1банки (2)"}</definedName>
    <definedName name="квітень" localSheetId="3" hidden="1">{#N/A,#N/A,FALSE,"т17-1банки (2)"}</definedName>
    <definedName name="квітень" localSheetId="6" hidden="1">{#N/A,#N/A,FALSE,"т17-1банки (2)"}</definedName>
    <definedName name="квітень" localSheetId="5" hidden="1">{#N/A,#N/A,FALSE,"т17-1банки (2)"}</definedName>
    <definedName name="квітень" localSheetId="9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8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7" hidden="1">{#N/A,#N/A,FALSE,"т17-1банки (2)"}</definedName>
    <definedName name="ке" localSheetId="3" hidden="1">{#N/A,#N/A,FALSE,"т17-1банки (2)"}</definedName>
    <definedName name="ке" localSheetId="6" hidden="1">{#N/A,#N/A,FALSE,"т17-1банки (2)"}</definedName>
    <definedName name="ке" localSheetId="5" hidden="1">{#N/A,#N/A,FALSE,"т17-1банки (2)"}</definedName>
    <definedName name="ке" localSheetId="9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8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7" hidden="1">{#N/A,#N/A,FALSE,"т02бд"}</definedName>
    <definedName name="нн" localSheetId="3" hidden="1">{#N/A,#N/A,FALSE,"т02бд"}</definedName>
    <definedName name="нн" localSheetId="6" hidden="1">{#N/A,#N/A,FALSE,"т02бд"}</definedName>
    <definedName name="нн" localSheetId="5" hidden="1">{#N/A,#N/A,FALSE,"т02бд"}</definedName>
    <definedName name="нн" localSheetId="9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8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7" hidden="1">{#N/A,#N/A,FALSE,"т17-1банки (2)"}</definedName>
    <definedName name="стельм." localSheetId="3" hidden="1">{#N/A,#N/A,FALSE,"т17-1банки (2)"}</definedName>
    <definedName name="стельм." localSheetId="6" hidden="1">{#N/A,#N/A,FALSE,"т17-1банки (2)"}</definedName>
    <definedName name="стельм." localSheetId="5" hidden="1">{#N/A,#N/A,FALSE,"т17-1банки (2)"}</definedName>
    <definedName name="стельм." localSheetId="9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8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7" hidden="1">{#N/A,#N/A,FALSE,"т04"}</definedName>
    <definedName name="т05" localSheetId="3" hidden="1">{#N/A,#N/A,FALSE,"т04"}</definedName>
    <definedName name="т05" localSheetId="6" hidden="1">{#N/A,#N/A,FALSE,"т04"}</definedName>
    <definedName name="т05" localSheetId="5" hidden="1">{#N/A,#N/A,FALSE,"т04"}</definedName>
    <definedName name="т05" localSheetId="9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8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7" hidden="1">{#N/A,#N/A,FALSE,"т02бд"}</definedName>
    <definedName name="цеу" localSheetId="3" hidden="1">{#N/A,#N/A,FALSE,"т02бд"}</definedName>
    <definedName name="цеу" localSheetId="6" hidden="1">{#N/A,#N/A,FALSE,"т02бд"}</definedName>
    <definedName name="цеу" localSheetId="5" hidden="1">{#N/A,#N/A,FALSE,"т02бд"}</definedName>
    <definedName name="цеу" localSheetId="9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8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7" hidden="1">{#N/A,#N/A,FALSE,"т02бд"}</definedName>
    <definedName name="черв" localSheetId="3" hidden="1">{#N/A,#N/A,FALSE,"т02бд"}</definedName>
    <definedName name="черв" localSheetId="6" hidden="1">{#N/A,#N/A,FALSE,"т02бд"}</definedName>
    <definedName name="черв" localSheetId="5" hidden="1">{#N/A,#N/A,FALSE,"т02бд"}</definedName>
    <definedName name="черв" localSheetId="9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<sst xmlns="http://schemas.openxmlformats.org/spreadsheetml/2006/main" count="394" uniqueCount="155">
  <si>
    <t>Сукупна вартість ЦП у портфелях ІСІ, грн.</t>
  </si>
  <si>
    <t>Частка у зведеному портфелі ЦП ІСІ</t>
  </si>
  <si>
    <t>ВАТ "Авангардінвест"</t>
  </si>
  <si>
    <t>Відкриті ІСІ</t>
  </si>
  <si>
    <t>Інтервальні ІСІ</t>
  </si>
  <si>
    <t>Закриті (невенчурні) ІСІ</t>
  </si>
  <si>
    <t>УСІ (невенчурні) ІСІ</t>
  </si>
  <si>
    <t>Вартість ЦП в активах ІСІ, грн.</t>
  </si>
  <si>
    <t>Усі (невенчурні)</t>
  </si>
  <si>
    <t>Інші регіони</t>
  </si>
  <si>
    <t>Доходність</t>
  </si>
  <si>
    <t>Депозити (грн.)</t>
  </si>
  <si>
    <t>Інтервальні</t>
  </si>
  <si>
    <t>Кількість ІСІ, які мають дані ЦП у портфелі</t>
  </si>
  <si>
    <t>Нерухомість у Києві</t>
  </si>
  <si>
    <t xml:space="preserve">Юридичні особи </t>
  </si>
  <si>
    <t xml:space="preserve"> Фізичні особи </t>
  </si>
  <si>
    <t>Закриті (невенчурні)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</si>
  <si>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</si>
  <si>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</si>
  <si>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</si>
  <si>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</si>
  <si>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</si>
  <si>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Ощадні сертифікати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</si>
  <si>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</si>
  <si>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</si>
  <si>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</si>
  <si>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</si>
  <si>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</si>
  <si>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</si>
  <si>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</si>
  <si>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</si>
  <si>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</si>
  <si>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</si>
  <si>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</si>
  <si>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</si>
  <si>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Інші</t>
  </si>
  <si>
    <t>Грошові кошти та банківські депозити</t>
  </si>
  <si>
    <t>Акцiї</t>
  </si>
  <si>
    <t>іменні прості</t>
  </si>
  <si>
    <t>№</t>
  </si>
  <si>
    <t>Тип ЦП</t>
  </si>
  <si>
    <t>Категорія</t>
  </si>
  <si>
    <t>Назва емітента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</si>
  <si>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</si>
  <si>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</si>
  <si>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</si>
  <si>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</si>
  <si>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</si>
  <si>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</si>
  <si>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</si>
  <si>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HANG SENG (Гонг-Конг)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</si>
  <si>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</si>
  <si>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</si>
  <si>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</si>
  <si>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</si>
  <si>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</si>
  <si>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</si>
  <si>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</si>
  <si>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</si>
  <si>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</si>
  <si>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</si>
  <si>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</si>
  <si>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</si>
  <si>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</si>
  <si>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</si>
  <si>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>Кількість  ІСІ</t>
  </si>
  <si>
    <t>Активи в управлінні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</si>
  <si>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</si>
  <si>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</si>
  <si>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</si>
  <si>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</si>
  <si>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</si>
  <si>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</si>
  <si>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</si>
  <si>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</si>
  <si>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зовнішні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</si>
  <si>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</si>
  <si>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</si>
  <si>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</si>
  <si>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</si>
  <si>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</si>
  <si>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</si>
  <si>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</si>
  <si>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Розподіл ВЧА ІСІ (включаючи венчурні)</t>
  </si>
  <si>
    <t>Вартість активів ІСІ</t>
  </si>
  <si>
    <t>ВЧА ІСІ</t>
  </si>
  <si>
    <t>Усі (включаючи венчурні)</t>
  </si>
  <si>
    <t>Заставні цінні папери</t>
  </si>
  <si>
    <t>ВАТ "МК "Азовсталь"</t>
  </si>
  <si>
    <t>ВАТ "Мотор-Січ"</t>
  </si>
  <si>
    <t>Іменні цільові</t>
  </si>
  <si>
    <t>прості</t>
  </si>
  <si>
    <t>ТОВ "Центр Груп  2008"</t>
  </si>
  <si>
    <t>ТзОВ "Станіславська торгова компанія"</t>
  </si>
  <si>
    <t>ВАТ "Авдіївський коксохімічний завод"</t>
  </si>
  <si>
    <t>ВАТ "Ясинiвський коксохiмiчний завод"</t>
  </si>
  <si>
    <t>ВАТ "Донбасенерго"</t>
  </si>
  <si>
    <t>Невенчурні ІСІ</t>
  </si>
  <si>
    <t>ВАТ "Українська інноваційно-фінансова компанія"</t>
  </si>
  <si>
    <t>http://www.bloomberg.com/markets/stocks/world-indexes/</t>
  </si>
  <si>
    <t>Заставні</t>
  </si>
  <si>
    <t>ТОВ "Екско-Плюс"</t>
  </si>
  <si>
    <t>ВАТ "Українська іноваційно-фінансова компанія"</t>
  </si>
  <si>
    <t>ТОВ "Сіті-Стейт"</t>
  </si>
  <si>
    <t>на пред'явника процентні</t>
  </si>
  <si>
    <t>КМУ</t>
  </si>
  <si>
    <t>ТОВ "Київський гуртовий ринок"</t>
  </si>
  <si>
    <t>ВАТ "ДЕК "Центренерго"</t>
  </si>
  <si>
    <t>ТОВ "ЦУП-Буча"</t>
  </si>
  <si>
    <t>ПАТ "Спецбудмонтаж"</t>
  </si>
  <si>
    <t>* В – відкриті ІСІ, І – інтервальні, ЗД – закриті диверсифіковані, ЗН - закриті недиверсифіковані невенчурні, ЗВ - закриті недиверсифіковані венчурні ІСІ</t>
  </si>
  <si>
    <t>Цінні папери</t>
  </si>
  <si>
    <t>Банківські метали</t>
  </si>
  <si>
    <t>Зміна за 4-й квартал 2010 року</t>
  </si>
  <si>
    <t>Зміна за 4-й квартал 2010</t>
  </si>
  <si>
    <t>ТОВ "Ковальська інвест"</t>
  </si>
  <si>
    <t>ТОВ "Нова фінансова компанія"</t>
  </si>
  <si>
    <t>іменні безпроцентні</t>
  </si>
  <si>
    <t>ТОВ "Виробничий вектор"</t>
  </si>
  <si>
    <t>АТ "МНПК "ВЕСТА"</t>
  </si>
  <si>
    <t>ВАТ "УкрГазоТрейд"</t>
  </si>
  <si>
    <t>ВАТ "Концерн Стирол"</t>
  </si>
  <si>
    <t>ВАТ "Полтавський ГЗК"</t>
  </si>
  <si>
    <t>ВАТ "Алчевський металург. комбінат"</t>
  </si>
  <si>
    <t>ВАТ "Укртелеком"</t>
  </si>
  <si>
    <t>ТОВ "Град Інвест"</t>
  </si>
  <si>
    <t>ТОВ "Олімп-Девелопмент"</t>
  </si>
  <si>
    <t>ПрАТ  "Інтеркорн Корн Просессінг Індастрі"</t>
  </si>
  <si>
    <t>4 квартал 2010</t>
  </si>
  <si>
    <t>Розподіл ВЧА ІСІ за типами інвесторів станом на 31.12.2010 р., % від ВЧА</t>
  </si>
  <si>
    <t>Зміна за 1-й квартал 2011 року</t>
  </si>
  <si>
    <t>ТОВ ВКФ "Побутсервiс"</t>
  </si>
  <si>
    <t>ПрАТ "ЗЗБК ім.Світлани Ковальської"</t>
  </si>
  <si>
    <t>ПрАТ "ОБК "Офал"</t>
  </si>
  <si>
    <t>ПрАТ "Міські Інвестиції"</t>
  </si>
  <si>
    <t>Найбільш популярні цінні папери за наявністю у портфелях ІСІ станом на 31.03.2011 р.</t>
  </si>
  <si>
    <t>Найбільш популярні цінні папери за сукупною вартістю у портфелях ІСІ станом на 31.03.2011 р.</t>
  </si>
  <si>
    <t>Найбільш популярні цінні папери за наявністю у портфелях невенчурних ІСІ станом на 31.03.2011 р.</t>
  </si>
  <si>
    <t>Найбільш популярні цінні папери за сукупною вартістю у портфелях невенчурних ІСІ станом на 31.03.2011 р.</t>
  </si>
  <si>
    <t>ПАТ "БК "Європа-Азія-Україна"</t>
  </si>
  <si>
    <t>ЗАТ"ВМG"</t>
  </si>
  <si>
    <t>1 квартал 2011</t>
  </si>
  <si>
    <t>* Доходність фондів - за даними квартальних звітів.</t>
  </si>
  <si>
    <t>Розподіл ВЧА ІСІ за типами інвесторів станом на 31.03.2011 р., % від ВЧА</t>
  </si>
  <si>
    <t>Зміна за 1-й квартал 2011</t>
  </si>
  <si>
    <t>Інші ЦП</t>
  </si>
  <si>
    <t>Деривативи (у т. ч. опціонні сертифікати)</t>
  </si>
  <si>
    <t>30.09.2010</t>
  </si>
  <si>
    <t>31.12.2010</t>
  </si>
  <si>
    <t>31.03.2011</t>
  </si>
  <si>
    <t>Невенчурні</t>
  </si>
  <si>
    <t xml:space="preserve">Розподіл активів ІСІ </t>
  </si>
  <si>
    <t>Розподіл вартості зведеного портфеля цінних паперів ІСІ за типами інструментів станом на 31.03.2011 р.</t>
  </si>
  <si>
    <t>Розподіл вартості зведеного портфеля цінних паперів невенчурних ІСІ за типами інструментів станом на 31.03.2011 р.</t>
  </si>
</sst>
</file>

<file path=xl/styles.xml><?xml version="1.0" encoding="utf-8"?>
<styleSheet xmlns="http://schemas.openxmlformats.org/spreadsheetml/2006/main">
  <numFmts count="7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#,##0.00&quot; грн.&quot;;\-#,##0.00&quot; грн.&quot;"/>
    <numFmt numFmtId="179" formatCode="dd\.mm\.yyyy;@"/>
    <numFmt numFmtId="180" formatCode="&quot;$&quot;#,##0_);[Red]\(&quot;$&quot;#,##0\)"/>
    <numFmt numFmtId="181" formatCode="0.000%"/>
    <numFmt numFmtId="182" formatCode="0.000"/>
    <numFmt numFmtId="183" formatCode="0.00000000"/>
    <numFmt numFmtId="184" formatCode="#,##0.0"/>
    <numFmt numFmtId="185" formatCode="#,##0.00\ &quot;грн.&quot;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0.000000"/>
    <numFmt numFmtId="193" formatCode="0.00000"/>
    <numFmt numFmtId="194" formatCode="0.0000"/>
    <numFmt numFmtId="195" formatCode="[$-FC19]d\ mmmm\ yyyy\ &quot;г.&quot;"/>
    <numFmt numFmtId="196" formatCode="dd/mm/yy;@"/>
    <numFmt numFmtId="197" formatCode="&quot;$&quot;#,##0_);\(&quot;$&quot;#,##0\)"/>
    <numFmt numFmtId="198" formatCode="&quot;$&quot;#,##0.00_);\(&quot;$&quot;#,##0.00\)"/>
    <numFmt numFmtId="199" formatCode="&quot;$&quot;#,##0.00_);[Red]\(&quot;$&quot;#,##0.00\)"/>
    <numFmt numFmtId="200" formatCode="dddd\,\ mmmm\ dd\,\ yyyy"/>
    <numFmt numFmtId="201" formatCode="dd\-mmm\-yy"/>
    <numFmt numFmtId="202" formatCode="#,##0.00_г_р_н_."/>
    <numFmt numFmtId="203" formatCode="0.0000000"/>
    <numFmt numFmtId="204" formatCode="#,##0.0000"/>
    <numFmt numFmtId="205" formatCode="0.0000%"/>
    <numFmt numFmtId="206" formatCode="0.000000000000000%"/>
    <numFmt numFmtId="207" formatCode="0.0000000000000%"/>
    <numFmt numFmtId="208" formatCode="0.00000%"/>
    <numFmt numFmtId="209" formatCode="dd\.mm\.yy;@"/>
    <numFmt numFmtId="210" formatCode="0.000000%"/>
    <numFmt numFmtId="211" formatCode="0.0000000%"/>
    <numFmt numFmtId="212" formatCode="0.00000000%"/>
    <numFmt numFmtId="213" formatCode="0.000000000%"/>
    <numFmt numFmtId="214" formatCode="mmmm\ d\,\ yyyy"/>
    <numFmt numFmtId="215" formatCode="mmm/yyyy"/>
    <numFmt numFmtId="216" formatCode="[$-422]d\ mmmm\ yyyy&quot; р.&quot;"/>
    <numFmt numFmtId="217" formatCode="dd/mm/yyyy;@"/>
    <numFmt numFmtId="218" formatCode="#,##0&quot;р.&quot;;\-#,##0&quot;р.&quot;"/>
    <numFmt numFmtId="219" formatCode="#,##0&quot;р.&quot;;[Red]\-#,##0&quot;р.&quot;"/>
    <numFmt numFmtId="220" formatCode="#,##0.00&quot;р.&quot;;\-#,##0.00&quot;р.&quot;"/>
    <numFmt numFmtId="221" formatCode="#,##0.00&quot;р.&quot;;[Red]\-#,##0.00&quot;р.&quot;"/>
    <numFmt numFmtId="222" formatCode="_-* #,##0&quot;р.&quot;_-;\-* #,##0&quot;р.&quot;_-;_-* &quot;-&quot;&quot;р.&quot;_-;_-@_-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0.00000000000000%"/>
  </numFmts>
  <fonts count="9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0.2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0"/>
    </font>
    <font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0.75"/>
      <name val="Arial"/>
      <family val="2"/>
    </font>
    <font>
      <sz val="3"/>
      <name val="Arial Cyr"/>
      <family val="0"/>
    </font>
    <font>
      <b/>
      <sz val="1.25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sz val="12"/>
      <name val="Arial Cyr"/>
      <family val="0"/>
    </font>
    <font>
      <b/>
      <sz val="1.5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2"/>
      <name val="Arial Cyr"/>
      <family val="0"/>
    </font>
    <font>
      <b/>
      <sz val="2.5"/>
      <name val="Arial Cyr"/>
      <family val="0"/>
    </font>
    <font>
      <sz val="4"/>
      <name val="Arial Cyr"/>
      <family val="0"/>
    </font>
    <font>
      <sz val="2.5"/>
      <name val="Arial Cyr"/>
      <family val="0"/>
    </font>
    <font>
      <sz val="1.5"/>
      <name val="Arial Cyr"/>
      <family val="0"/>
    </font>
    <font>
      <b/>
      <sz val="10"/>
      <color indexed="10"/>
      <name val="Arial"/>
      <family val="2"/>
    </font>
    <font>
      <b/>
      <sz val="16"/>
      <name val="Arial Cyr"/>
      <family val="0"/>
    </font>
    <font>
      <sz val="15.25"/>
      <name val="Arial Cyr"/>
      <family val="0"/>
    </font>
    <font>
      <sz val="14.5"/>
      <name val="Arial Cyr"/>
      <family val="0"/>
    </font>
    <font>
      <sz val="10.5"/>
      <name val="Arial Cyr"/>
      <family val="0"/>
    </font>
    <font>
      <i/>
      <sz val="10"/>
      <name val="Arial"/>
      <family val="2"/>
    </font>
    <font>
      <sz val="11.75"/>
      <name val="Arial Cyr"/>
      <family val="0"/>
    </font>
    <font>
      <sz val="14.25"/>
      <name val="Arial Cyr"/>
      <family val="0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41"/>
      <name val="Arial"/>
      <family val="2"/>
    </font>
    <font>
      <b/>
      <sz val="11"/>
      <color indexed="53"/>
      <name val="Arial"/>
      <family val="2"/>
    </font>
    <font>
      <b/>
      <i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.25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.25"/>
      <name val="Arial Cyr"/>
      <family val="0"/>
    </font>
    <font>
      <sz val="9.5"/>
      <name val="Arial Cyr"/>
      <family val="0"/>
    </font>
    <font>
      <sz val="9"/>
      <name val="Arial Cyr"/>
      <family val="0"/>
    </font>
    <font>
      <i/>
      <sz val="11"/>
      <color indexed="8"/>
      <name val="Arial"/>
      <family val="2"/>
    </font>
    <font>
      <b/>
      <sz val="14"/>
      <name val="Arial"/>
      <family val="2"/>
    </font>
    <font>
      <b/>
      <sz val="11.25"/>
      <name val="Arial Cyr"/>
      <family val="0"/>
    </font>
    <font>
      <b/>
      <sz val="14"/>
      <color indexed="8"/>
      <name val="Arial"/>
      <family val="2"/>
    </font>
    <font>
      <i/>
      <sz val="10"/>
      <name val="Arial Cyr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8"/>
      <name val="Arial Cyr"/>
      <family val="0"/>
    </font>
    <font>
      <sz val="17.75"/>
      <name val="Arial Cyr"/>
      <family val="0"/>
    </font>
    <font>
      <sz val="15.5"/>
      <name val="Arial Cyr"/>
      <family val="0"/>
    </font>
    <font>
      <sz val="12"/>
      <color indexed="8"/>
      <name val="Arial"/>
      <family val="2"/>
    </font>
    <font>
      <sz val="14"/>
      <name val="Arial Cyr"/>
      <family val="0"/>
    </font>
    <font>
      <b/>
      <i/>
      <sz val="16"/>
      <name val="Arial Cyr"/>
      <family val="0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sz val="12"/>
      <name val="Arial Cyr"/>
      <family val="0"/>
    </font>
    <font>
      <i/>
      <sz val="8"/>
      <name val="Arial"/>
      <family val="2"/>
    </font>
    <font>
      <sz val="8.75"/>
      <name val="Arial Cyr"/>
      <family val="0"/>
    </font>
    <font>
      <sz val="11.5"/>
      <name val="Arial Cyr"/>
      <family val="0"/>
    </font>
    <font>
      <sz val="13"/>
      <name val="Arial"/>
      <family val="2"/>
    </font>
    <font>
      <b/>
      <sz val="11.75"/>
      <name val="Arial Cyr"/>
      <family val="0"/>
    </font>
    <font>
      <b/>
      <sz val="12"/>
      <color indexed="21"/>
      <name val="Arial Cyr"/>
      <family val="0"/>
    </font>
    <font>
      <b/>
      <sz val="9.75"/>
      <name val="Arial Cyr"/>
      <family val="0"/>
    </font>
    <font>
      <b/>
      <sz val="11"/>
      <color indexed="63"/>
      <name val="Arial Cyr"/>
      <family val="0"/>
    </font>
    <font>
      <b/>
      <sz val="11"/>
      <color indexed="56"/>
      <name val="Arial Cyr"/>
      <family val="0"/>
    </font>
    <font>
      <i/>
      <sz val="11"/>
      <name val="Arial Cyr"/>
      <family val="0"/>
    </font>
    <font>
      <b/>
      <sz val="10.25"/>
      <name val="Arial Cyr"/>
      <family val="0"/>
    </font>
    <font>
      <b/>
      <sz val="10.25"/>
      <color indexed="63"/>
      <name val="Arial Cyr"/>
      <family val="0"/>
    </font>
    <font>
      <b/>
      <sz val="10.25"/>
      <color indexed="20"/>
      <name val="Arial Cyr"/>
      <family val="0"/>
    </font>
    <font>
      <i/>
      <sz val="10.25"/>
      <name val="Arial Cyr"/>
      <family val="0"/>
    </font>
    <font>
      <b/>
      <sz val="10.25"/>
      <color indexed="18"/>
      <name val="Arial Cyr"/>
      <family val="0"/>
    </font>
    <font>
      <b/>
      <sz val="10.7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>
        <color indexed="63"/>
      </right>
      <top style="medium"/>
      <bottom style="medium">
        <color indexed="21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4" fillId="0" borderId="0">
      <alignment horizontal="centerContinuous" vertical="top" wrapText="1"/>
      <protection/>
    </xf>
    <xf numFmtId="3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1">
      <alignment horizontal="centerContinuous" vertical="top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9" fontId="14" fillId="0" borderId="2">
      <alignment horizontal="center" vertical="center" wrapText="1"/>
      <protection/>
    </xf>
  </cellStyleXfs>
  <cellXfs count="260">
    <xf numFmtId="0" fontId="0" fillId="0" borderId="0" xfId="0" applyAlignment="1">
      <alignment/>
    </xf>
    <xf numFmtId="10" fontId="2" fillId="0" borderId="0" xfId="27" applyNumberFormat="1" applyBorder="1" applyAlignment="1">
      <alignment/>
    </xf>
    <xf numFmtId="0" fontId="2" fillId="0" borderId="0" xfId="24">
      <alignment/>
      <protection/>
    </xf>
    <xf numFmtId="0" fontId="2" fillId="0" borderId="0" xfId="24" applyFill="1">
      <alignment/>
      <protection/>
    </xf>
    <xf numFmtId="0" fontId="4" fillId="0" borderId="3" xfId="24" applyFont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 wrapText="1"/>
      <protection/>
    </xf>
    <xf numFmtId="0" fontId="4" fillId="0" borderId="5" xfId="24" applyFont="1" applyBorder="1" applyAlignment="1">
      <alignment horizontal="center" vertical="center" wrapText="1"/>
      <protection/>
    </xf>
    <xf numFmtId="0" fontId="2" fillId="0" borderId="6" xfId="24" applyFont="1" applyBorder="1" applyAlignment="1">
      <alignment vertical="center"/>
      <protection/>
    </xf>
    <xf numFmtId="177" fontId="2" fillId="0" borderId="0" xfId="24" applyNumberFormat="1">
      <alignment/>
      <protection/>
    </xf>
    <xf numFmtId="2" fontId="2" fillId="0" borderId="0" xfId="24" applyNumberFormat="1">
      <alignment/>
      <protection/>
    </xf>
    <xf numFmtId="0" fontId="6" fillId="0" borderId="0" xfId="25">
      <alignment/>
      <protection/>
    </xf>
    <xf numFmtId="0" fontId="2" fillId="0" borderId="0" xfId="24" applyAlignment="1">
      <alignment horizontal="center"/>
      <protection/>
    </xf>
    <xf numFmtId="0" fontId="2" fillId="0" borderId="0" xfId="24" applyBorder="1">
      <alignment/>
      <protection/>
    </xf>
    <xf numFmtId="10" fontId="11" fillId="0" borderId="7" xfId="27" applyNumberFormat="1" applyFont="1" applyBorder="1" applyAlignment="1">
      <alignment vertical="center"/>
    </xf>
    <xf numFmtId="175" fontId="2" fillId="0" borderId="0" xfId="30" applyBorder="1" applyAlignment="1">
      <alignment/>
    </xf>
    <xf numFmtId="0" fontId="2" fillId="0" borderId="0" xfId="24" applyFill="1" applyBorder="1">
      <alignment/>
      <protection/>
    </xf>
    <xf numFmtId="2" fontId="2" fillId="0" borderId="0" xfId="24" applyNumberFormat="1" applyFill="1">
      <alignment/>
      <protection/>
    </xf>
    <xf numFmtId="10" fontId="2" fillId="0" borderId="0" xfId="27" applyNumberFormat="1" applyFill="1" applyBorder="1" applyAlignment="1">
      <alignment/>
    </xf>
    <xf numFmtId="10" fontId="2" fillId="0" borderId="0" xfId="24" applyNumberFormat="1" applyFill="1" applyBorder="1">
      <alignment/>
      <protection/>
    </xf>
    <xf numFmtId="0" fontId="2" fillId="0" borderId="8" xfId="24" applyFont="1" applyBorder="1" applyAlignment="1">
      <alignment horizontal="center" vertical="center"/>
      <protection/>
    </xf>
    <xf numFmtId="0" fontId="2" fillId="0" borderId="9" xfId="24" applyFont="1" applyBorder="1" applyAlignment="1">
      <alignment vertical="center" wrapText="1"/>
      <protection/>
    </xf>
    <xf numFmtId="0" fontId="2" fillId="0" borderId="10" xfId="24" applyFont="1" applyBorder="1" applyAlignment="1">
      <alignment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24" applyFont="1" applyBorder="1" applyAlignment="1">
      <alignment horizontal="center" vertical="center" wrapText="1"/>
      <protection/>
    </xf>
    <xf numFmtId="0" fontId="4" fillId="0" borderId="12" xfId="24" applyFont="1" applyBorder="1" applyAlignment="1">
      <alignment horizontal="center" vertical="center" wrapText="1"/>
      <protection/>
    </xf>
    <xf numFmtId="0" fontId="2" fillId="0" borderId="8" xfId="24" applyFont="1" applyBorder="1" applyAlignment="1">
      <alignment vertical="center"/>
      <protection/>
    </xf>
    <xf numFmtId="10" fontId="0" fillId="0" borderId="9" xfId="24" applyNumberFormat="1" applyFont="1" applyFill="1" applyBorder="1" applyAlignment="1" applyProtection="1">
      <alignment/>
      <protection/>
    </xf>
    <xf numFmtId="0" fontId="4" fillId="0" borderId="13" xfId="24" applyFont="1" applyBorder="1" applyAlignment="1">
      <alignment vertical="center"/>
      <protection/>
    </xf>
    <xf numFmtId="10" fontId="10" fillId="0" borderId="0" xfId="27" applyNumberFormat="1" applyFont="1" applyBorder="1" applyAlignment="1">
      <alignment vertical="center"/>
    </xf>
    <xf numFmtId="10" fontId="11" fillId="0" borderId="0" xfId="27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9" fillId="0" borderId="0" xfId="24" applyFont="1" applyFill="1" applyAlignment="1">
      <alignment vertical="center" textRotation="90"/>
      <protection/>
    </xf>
    <xf numFmtId="0" fontId="42" fillId="0" borderId="0" xfId="0" applyFont="1" applyAlignment="1">
      <alignment horizontal="left"/>
    </xf>
    <xf numFmtId="0" fontId="4" fillId="0" borderId="0" xfId="24" applyFont="1">
      <alignment/>
      <protection/>
    </xf>
    <xf numFmtId="0" fontId="12" fillId="0" borderId="0" xfId="23" applyFont="1" applyFill="1" applyAlignment="1">
      <alignment/>
      <protection/>
    </xf>
    <xf numFmtId="0" fontId="2" fillId="0" borderId="0" xfId="23" applyAlignment="1">
      <alignment horizontal="center"/>
      <protection/>
    </xf>
    <xf numFmtId="0" fontId="2" fillId="0" borderId="0" xfId="23" applyBorder="1" applyAlignment="1">
      <alignment horizontal="center"/>
      <protection/>
    </xf>
    <xf numFmtId="0" fontId="2" fillId="0" borderId="0" xfId="23" applyBorder="1">
      <alignment/>
      <protection/>
    </xf>
    <xf numFmtId="0" fontId="2" fillId="0" borderId="0" xfId="23">
      <alignment/>
      <protection/>
    </xf>
    <xf numFmtId="14" fontId="2" fillId="0" borderId="0" xfId="23" applyNumberFormat="1" applyBorder="1">
      <alignment/>
      <protection/>
    </xf>
    <xf numFmtId="0" fontId="2" fillId="0" borderId="0" xfId="23" applyFill="1" applyBorder="1">
      <alignment/>
      <protection/>
    </xf>
    <xf numFmtId="0" fontId="16" fillId="0" borderId="0" xfId="23" applyFont="1">
      <alignment/>
      <protection/>
    </xf>
    <xf numFmtId="0" fontId="2" fillId="0" borderId="0" xfId="23" applyAlignment="1">
      <alignment/>
      <protection/>
    </xf>
    <xf numFmtId="0" fontId="4" fillId="0" borderId="0" xfId="23" applyFont="1" applyAlignment="1">
      <alignment horizontal="right"/>
      <protection/>
    </xf>
    <xf numFmtId="0" fontId="10" fillId="0" borderId="3" xfId="23" applyFont="1" applyBorder="1" applyAlignment="1">
      <alignment horizontal="center" vertical="center" wrapText="1"/>
      <protection/>
    </xf>
    <xf numFmtId="0" fontId="10" fillId="0" borderId="4" xfId="23" applyFont="1" applyBorder="1" applyAlignment="1">
      <alignment horizontal="center" vertical="center" wrapText="1"/>
      <protection/>
    </xf>
    <xf numFmtId="0" fontId="10" fillId="0" borderId="5" xfId="23" applyFont="1" applyBorder="1" applyAlignment="1">
      <alignment horizontal="center" vertical="center" wrapText="1"/>
      <protection/>
    </xf>
    <xf numFmtId="0" fontId="10" fillId="0" borderId="0" xfId="23" applyFont="1" applyBorder="1" applyAlignment="1">
      <alignment horizontal="center" vertical="center" wrapText="1"/>
      <protection/>
    </xf>
    <xf numFmtId="0" fontId="11" fillId="0" borderId="14" xfId="23" applyFont="1" applyBorder="1" applyAlignment="1">
      <alignment vertical="center"/>
      <protection/>
    </xf>
    <xf numFmtId="2" fontId="11" fillId="0" borderId="0" xfId="23" applyNumberFormat="1" applyFont="1">
      <alignment/>
      <protection/>
    </xf>
    <xf numFmtId="0" fontId="11" fillId="0" borderId="6" xfId="23" applyFont="1" applyBorder="1" applyAlignment="1">
      <alignment vertical="center"/>
      <protection/>
    </xf>
    <xf numFmtId="0" fontId="10" fillId="0" borderId="13" xfId="23" applyFont="1" applyBorder="1" applyAlignment="1">
      <alignment vertical="center"/>
      <protection/>
    </xf>
    <xf numFmtId="4" fontId="10" fillId="0" borderId="11" xfId="23" applyNumberFormat="1" applyFont="1" applyBorder="1" applyAlignment="1">
      <alignment vertical="center"/>
      <protection/>
    </xf>
    <xf numFmtId="2" fontId="10" fillId="0" borderId="0" xfId="23" applyNumberFormat="1" applyFont="1">
      <alignment/>
      <protection/>
    </xf>
    <xf numFmtId="4" fontId="10" fillId="0" borderId="15" xfId="23" applyNumberFormat="1" applyFont="1" applyBorder="1" applyAlignment="1">
      <alignment vertical="center"/>
      <protection/>
    </xf>
    <xf numFmtId="4" fontId="10" fillId="0" borderId="0" xfId="23" applyNumberFormat="1" applyFont="1" applyBorder="1" applyAlignment="1">
      <alignment vertical="center"/>
      <protection/>
    </xf>
    <xf numFmtId="4" fontId="2" fillId="0" borderId="0" xfId="23" applyNumberFormat="1" applyBorder="1">
      <alignment/>
      <protection/>
    </xf>
    <xf numFmtId="175" fontId="2" fillId="0" borderId="0" xfId="23" applyNumberFormat="1" applyBorder="1">
      <alignment/>
      <protection/>
    </xf>
    <xf numFmtId="10" fontId="2" fillId="0" borderId="0" xfId="23" applyNumberFormat="1" applyBorder="1">
      <alignment/>
      <protection/>
    </xf>
    <xf numFmtId="0" fontId="13" fillId="0" borderId="0" xfId="23" applyFont="1" applyFill="1" applyBorder="1" applyAlignment="1">
      <alignment/>
      <protection/>
    </xf>
    <xf numFmtId="14" fontId="2" fillId="2" borderId="0" xfId="23" applyNumberFormat="1" applyFill="1" applyBorder="1">
      <alignment/>
      <protection/>
    </xf>
    <xf numFmtId="0" fontId="10" fillId="0" borderId="0" xfId="23" applyFont="1" applyBorder="1" applyAlignment="1">
      <alignment vertical="center"/>
      <protection/>
    </xf>
    <xf numFmtId="0" fontId="11" fillId="0" borderId="0" xfId="24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Fill="1" applyBorder="1">
      <alignment/>
      <protection/>
    </xf>
    <xf numFmtId="10" fontId="11" fillId="0" borderId="0" xfId="24" applyNumberFormat="1" applyFont="1" applyFill="1" applyBorder="1">
      <alignment/>
      <protection/>
    </xf>
    <xf numFmtId="0" fontId="47" fillId="0" borderId="0" xfId="23" applyFont="1">
      <alignment/>
      <protection/>
    </xf>
    <xf numFmtId="0" fontId="2" fillId="0" borderId="0" xfId="23" applyFont="1">
      <alignment/>
      <protection/>
    </xf>
    <xf numFmtId="0" fontId="2" fillId="0" borderId="0" xfId="23" applyFont="1" applyFill="1">
      <alignment/>
      <protection/>
    </xf>
    <xf numFmtId="0" fontId="0" fillId="0" borderId="0" xfId="22">
      <alignment/>
      <protection/>
    </xf>
    <xf numFmtId="0" fontId="2" fillId="0" borderId="8" xfId="22" applyFont="1" applyBorder="1" applyAlignment="1">
      <alignment horizontal="left" vertical="center"/>
      <protection/>
    </xf>
    <xf numFmtId="0" fontId="2" fillId="0" borderId="6" xfId="22" applyFont="1" applyBorder="1" applyAlignment="1">
      <alignment horizontal="left" vertical="center"/>
      <protection/>
    </xf>
    <xf numFmtId="0" fontId="4" fillId="0" borderId="13" xfId="22" applyFont="1" applyBorder="1" applyAlignment="1">
      <alignment horizontal="left" wrapText="1"/>
      <protection/>
    </xf>
    <xf numFmtId="3" fontId="4" fillId="0" borderId="11" xfId="22" applyNumberFormat="1" applyFont="1" applyBorder="1" applyAlignment="1">
      <alignment horizontal="right" vertical="center"/>
      <protection/>
    </xf>
    <xf numFmtId="10" fontId="4" fillId="0" borderId="12" xfId="22" applyNumberFormat="1" applyFont="1" applyBorder="1" applyAlignment="1">
      <alignment horizontal="right"/>
      <protection/>
    </xf>
    <xf numFmtId="14" fontId="2" fillId="0" borderId="0" xfId="24" applyNumberFormat="1" applyAlignment="1">
      <alignment horizontal="center"/>
      <protection/>
    </xf>
    <xf numFmtId="10" fontId="11" fillId="0" borderId="16" xfId="27" applyNumberFormat="1" applyFont="1" applyBorder="1" applyAlignment="1">
      <alignment vertical="center"/>
    </xf>
    <xf numFmtId="0" fontId="4" fillId="0" borderId="3" xfId="23" applyFont="1" applyBorder="1" applyAlignment="1">
      <alignment horizontal="center" vertical="center" wrapText="1"/>
      <protection/>
    </xf>
    <xf numFmtId="14" fontId="4" fillId="0" borderId="4" xfId="23" applyNumberFormat="1" applyFont="1" applyBorder="1" applyAlignment="1">
      <alignment horizontal="center" vertical="center" wrapText="1"/>
      <protection/>
    </xf>
    <xf numFmtId="0" fontId="16" fillId="0" borderId="6" xfId="23" applyFont="1" applyBorder="1" applyAlignment="1">
      <alignment vertical="center"/>
      <protection/>
    </xf>
    <xf numFmtId="4" fontId="16" fillId="0" borderId="9" xfId="23" applyNumberFormat="1" applyFont="1" applyBorder="1" applyAlignment="1">
      <alignment horizontal="right" vertical="center" wrapText="1"/>
      <protection/>
    </xf>
    <xf numFmtId="0" fontId="2" fillId="0" borderId="6" xfId="23" applyFont="1" applyBorder="1" applyAlignment="1">
      <alignment vertical="center"/>
      <protection/>
    </xf>
    <xf numFmtId="4" fontId="2" fillId="0" borderId="9" xfId="23" applyNumberFormat="1" applyFont="1" applyBorder="1" applyAlignment="1">
      <alignment horizontal="right" vertical="center"/>
      <protection/>
    </xf>
    <xf numFmtId="0" fontId="2" fillId="0" borderId="13" xfId="23" applyFont="1" applyBorder="1" applyAlignment="1">
      <alignment vertical="center"/>
      <protection/>
    </xf>
    <xf numFmtId="10" fontId="2" fillId="0" borderId="0" xfId="23" applyNumberFormat="1">
      <alignment/>
      <protection/>
    </xf>
    <xf numFmtId="14" fontId="10" fillId="0" borderId="5" xfId="23" applyNumberFormat="1" applyFont="1" applyBorder="1" applyAlignment="1">
      <alignment horizontal="center" vertical="center" wrapText="1"/>
      <protection/>
    </xf>
    <xf numFmtId="0" fontId="2" fillId="0" borderId="0" xfId="23" applyBorder="1" applyAlignment="1">
      <alignment/>
      <protection/>
    </xf>
    <xf numFmtId="10" fontId="2" fillId="0" borderId="0" xfId="24" applyNumberFormat="1">
      <alignment/>
      <protection/>
    </xf>
    <xf numFmtId="10" fontId="11" fillId="0" borderId="7" xfId="27" applyNumberFormat="1" applyFont="1" applyFill="1" applyBorder="1" applyAlignment="1">
      <alignment vertical="center"/>
    </xf>
    <xf numFmtId="10" fontId="11" fillId="0" borderId="10" xfId="27" applyNumberFormat="1" applyFont="1" applyFill="1" applyBorder="1" applyAlignment="1">
      <alignment vertical="center"/>
    </xf>
    <xf numFmtId="0" fontId="11" fillId="0" borderId="13" xfId="23" applyFont="1" applyBorder="1" applyAlignment="1">
      <alignment vertical="center"/>
      <protection/>
    </xf>
    <xf numFmtId="10" fontId="11" fillId="0" borderId="15" xfId="27" applyNumberFormat="1" applyFont="1" applyFill="1" applyBorder="1" applyAlignment="1">
      <alignment vertical="center"/>
    </xf>
    <xf numFmtId="0" fontId="56" fillId="0" borderId="13" xfId="23" applyFont="1" applyBorder="1" applyAlignment="1">
      <alignment vertical="center"/>
      <protection/>
    </xf>
    <xf numFmtId="10" fontId="56" fillId="0" borderId="15" xfId="27" applyNumberFormat="1" applyFont="1" applyFill="1" applyBorder="1" applyAlignment="1">
      <alignment vertical="center"/>
    </xf>
    <xf numFmtId="0" fontId="57" fillId="0" borderId="0" xfId="23" applyFont="1" applyFill="1" applyAlignment="1">
      <alignment horizontal="right"/>
      <protection/>
    </xf>
    <xf numFmtId="0" fontId="56" fillId="0" borderId="6" xfId="23" applyFont="1" applyBorder="1" applyAlignment="1">
      <alignment vertical="center"/>
      <protection/>
    </xf>
    <xf numFmtId="10" fontId="56" fillId="0" borderId="7" xfId="27" applyNumberFormat="1" applyFont="1" applyBorder="1" applyAlignment="1">
      <alignment vertical="center"/>
    </xf>
    <xf numFmtId="0" fontId="18" fillId="0" borderId="8" xfId="23" applyFont="1" applyFill="1" applyBorder="1">
      <alignment/>
      <protection/>
    </xf>
    <xf numFmtId="10" fontId="11" fillId="0" borderId="9" xfId="23" applyNumberFormat="1" applyFont="1" applyBorder="1" applyAlignment="1">
      <alignment horizontal="right" vertical="center"/>
      <protection/>
    </xf>
    <xf numFmtId="10" fontId="56" fillId="0" borderId="9" xfId="23" applyNumberFormat="1" applyFont="1" applyBorder="1" applyAlignment="1">
      <alignment horizontal="right" vertical="center"/>
      <protection/>
    </xf>
    <xf numFmtId="10" fontId="56" fillId="0" borderId="16" xfId="27" applyNumberFormat="1" applyFont="1" applyBorder="1" applyAlignment="1">
      <alignment vertical="center"/>
    </xf>
    <xf numFmtId="4" fontId="11" fillId="0" borderId="9" xfId="23" applyNumberFormat="1" applyFont="1" applyBorder="1" applyAlignment="1">
      <alignment vertical="center"/>
      <protection/>
    </xf>
    <xf numFmtId="4" fontId="56" fillId="0" borderId="9" xfId="23" applyNumberFormat="1" applyFont="1" applyBorder="1" applyAlignment="1">
      <alignment vertical="center"/>
      <protection/>
    </xf>
    <xf numFmtId="4" fontId="11" fillId="0" borderId="10" xfId="23" applyNumberFormat="1" applyFont="1" applyBorder="1" applyAlignment="1">
      <alignment vertical="center"/>
      <protection/>
    </xf>
    <xf numFmtId="0" fontId="59" fillId="0" borderId="0" xfId="23" applyFont="1">
      <alignment/>
      <protection/>
    </xf>
    <xf numFmtId="0" fontId="16" fillId="0" borderId="0" xfId="23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24" applyNumberFormat="1" applyFont="1">
      <alignment/>
      <protection/>
    </xf>
    <xf numFmtId="0" fontId="2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right" wrapText="1"/>
    </xf>
    <xf numFmtId="0" fontId="61" fillId="0" borderId="13" xfId="24" applyFont="1" applyBorder="1" applyAlignment="1">
      <alignment vertical="center"/>
      <protection/>
    </xf>
    <xf numFmtId="10" fontId="62" fillId="0" borderId="11" xfId="24" applyNumberFormat="1" applyFont="1" applyFill="1" applyBorder="1" applyAlignment="1" applyProtection="1">
      <alignment/>
      <protection/>
    </xf>
    <xf numFmtId="10" fontId="5" fillId="0" borderId="11" xfId="2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0" fontId="0" fillId="0" borderId="0" xfId="22" applyNumberFormat="1">
      <alignment/>
      <protection/>
    </xf>
    <xf numFmtId="0" fontId="0" fillId="0" borderId="0" xfId="22" applyFont="1">
      <alignment/>
      <protection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right" wrapText="1"/>
    </xf>
    <xf numFmtId="3" fontId="7" fillId="0" borderId="18" xfId="0" applyNumberFormat="1" applyFont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right" wrapText="1"/>
    </xf>
    <xf numFmtId="3" fontId="7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9" xfId="22" applyNumberFormat="1" applyFont="1" applyBorder="1" applyAlignment="1">
      <alignment horizontal="right" vertical="center"/>
      <protection/>
    </xf>
    <xf numFmtId="10" fontId="2" fillId="0" borderId="19" xfId="22" applyNumberFormat="1" applyFont="1" applyBorder="1" applyAlignment="1">
      <alignment horizontal="right" vertical="center"/>
      <protection/>
    </xf>
    <xf numFmtId="10" fontId="2" fillId="0" borderId="18" xfId="22" applyNumberFormat="1" applyFont="1" applyBorder="1" applyAlignment="1">
      <alignment horizontal="right" vertical="center"/>
      <protection/>
    </xf>
    <xf numFmtId="181" fontId="2" fillId="0" borderId="9" xfId="22" applyNumberFormat="1" applyFont="1" applyBorder="1" applyAlignment="1">
      <alignment horizontal="right" vertical="center"/>
      <protection/>
    </xf>
    <xf numFmtId="3" fontId="0" fillId="0" borderId="10" xfId="0" applyNumberFormat="1" applyBorder="1" applyAlignment="1">
      <alignment/>
    </xf>
    <xf numFmtId="0" fontId="63" fillId="0" borderId="0" xfId="23" applyFont="1" applyFill="1" applyAlignment="1">
      <alignment/>
      <protection/>
    </xf>
    <xf numFmtId="0" fontId="64" fillId="0" borderId="0" xfId="23" applyFont="1" applyFill="1" applyBorder="1" applyAlignment="1">
      <alignment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14" fontId="2" fillId="0" borderId="6" xfId="25" applyNumberFormat="1" applyFont="1" applyBorder="1" applyAlignment="1">
      <alignment horizontal="center" vertical="center" wrapText="1"/>
      <protection/>
    </xf>
    <xf numFmtId="0" fontId="4" fillId="0" borderId="9" xfId="25" applyFont="1" applyBorder="1" applyAlignment="1">
      <alignment horizontal="center" vertical="center" wrapText="1"/>
      <protection/>
    </xf>
    <xf numFmtId="0" fontId="16" fillId="0" borderId="6" xfId="25" applyFont="1" applyBorder="1" applyAlignment="1">
      <alignment horizontal="center" vertical="center" wrapText="1"/>
      <protection/>
    </xf>
    <xf numFmtId="10" fontId="61" fillId="0" borderId="9" xfId="25" applyNumberFormat="1" applyFont="1" applyBorder="1" applyAlignment="1">
      <alignment horizontal="center" vertical="center" wrapText="1"/>
      <protection/>
    </xf>
    <xf numFmtId="10" fontId="16" fillId="0" borderId="9" xfId="25" applyNumberFormat="1" applyFont="1" applyBorder="1" applyAlignment="1">
      <alignment horizontal="center" vertical="center" wrapText="1"/>
      <protection/>
    </xf>
    <xf numFmtId="10" fontId="16" fillId="0" borderId="18" xfId="25" applyNumberFormat="1" applyFont="1" applyBorder="1" applyAlignment="1">
      <alignment horizontal="center" vertical="center" wrapText="1"/>
      <protection/>
    </xf>
    <xf numFmtId="10" fontId="4" fillId="0" borderId="11" xfId="25" applyNumberFormat="1" applyFont="1" applyBorder="1" applyAlignment="1">
      <alignment horizontal="center" vertical="center" wrapText="1"/>
      <protection/>
    </xf>
    <xf numFmtId="10" fontId="2" fillId="0" borderId="11" xfId="25" applyNumberFormat="1" applyFont="1" applyBorder="1" applyAlignment="1">
      <alignment horizontal="center" vertical="center" wrapText="1"/>
      <protection/>
    </xf>
    <xf numFmtId="10" fontId="2" fillId="0" borderId="12" xfId="25" applyNumberFormat="1" applyFont="1" applyBorder="1" applyAlignment="1">
      <alignment horizontal="center" vertical="center" wrapText="1"/>
      <protection/>
    </xf>
    <xf numFmtId="3" fontId="2" fillId="0" borderId="20" xfId="23" applyNumberFormat="1" applyFont="1" applyFill="1" applyBorder="1" applyAlignment="1">
      <alignment horizontal="right" wrapText="1"/>
      <protection/>
    </xf>
    <xf numFmtId="10" fontId="11" fillId="0" borderId="18" xfId="23" applyNumberFormat="1" applyFont="1" applyBorder="1" applyAlignment="1">
      <alignment horizontal="right" vertical="center"/>
      <protection/>
    </xf>
    <xf numFmtId="10" fontId="56" fillId="0" borderId="18" xfId="23" applyNumberFormat="1" applyFont="1" applyBorder="1" applyAlignment="1">
      <alignment horizontal="right" vertical="center"/>
      <protection/>
    </xf>
    <xf numFmtId="3" fontId="2" fillId="0" borderId="0" xfId="24" applyNumberFormat="1">
      <alignment/>
      <protection/>
    </xf>
    <xf numFmtId="10" fontId="0" fillId="0" borderId="0" xfId="0" applyNumberFormat="1" applyBorder="1" applyAlignment="1">
      <alignment/>
    </xf>
    <xf numFmtId="0" fontId="5" fillId="0" borderId="4" xfId="23" applyFont="1" applyBorder="1" applyAlignment="1">
      <alignment horizontal="center" vertical="center" wrapText="1"/>
      <protection/>
    </xf>
    <xf numFmtId="0" fontId="5" fillId="0" borderId="5" xfId="23" applyFont="1" applyBorder="1" applyAlignment="1">
      <alignment horizontal="center" vertical="center" wrapText="1"/>
      <protection/>
    </xf>
    <xf numFmtId="0" fontId="0" fillId="0" borderId="0" xfId="23" applyFont="1">
      <alignment/>
      <protection/>
    </xf>
    <xf numFmtId="0" fontId="5" fillId="0" borderId="3" xfId="23" applyFont="1" applyBorder="1" applyAlignment="1">
      <alignment horizontal="center" vertical="center" wrapText="1"/>
      <protection/>
    </xf>
    <xf numFmtId="4" fontId="2" fillId="0" borderId="10" xfId="23" applyNumberFormat="1" applyFont="1" applyBorder="1" applyAlignment="1">
      <alignment horizontal="right" vertical="center" wrapText="1"/>
      <protection/>
    </xf>
    <xf numFmtId="10" fontId="39" fillId="0" borderId="10" xfId="23" applyNumberFormat="1" applyFont="1" applyBorder="1" applyAlignment="1">
      <alignment horizontal="right" vertical="center"/>
      <protection/>
    </xf>
    <xf numFmtId="0" fontId="39" fillId="0" borderId="0" xfId="23" applyFont="1">
      <alignment/>
      <protection/>
    </xf>
    <xf numFmtId="0" fontId="0" fillId="0" borderId="14" xfId="23" applyFont="1" applyBorder="1" applyAlignment="1">
      <alignment vertical="center"/>
      <protection/>
    </xf>
    <xf numFmtId="10" fontId="39" fillId="0" borderId="9" xfId="23" applyNumberFormat="1" applyFont="1" applyBorder="1" applyAlignment="1">
      <alignment horizontal="right" vertical="center"/>
      <protection/>
    </xf>
    <xf numFmtId="10" fontId="39" fillId="0" borderId="18" xfId="23" applyNumberFormat="1" applyFont="1" applyBorder="1" applyAlignment="1">
      <alignment horizontal="right" vertical="center"/>
      <protection/>
    </xf>
    <xf numFmtId="4" fontId="2" fillId="0" borderId="9" xfId="23" applyNumberFormat="1" applyFont="1" applyBorder="1" applyAlignment="1">
      <alignment horizontal="right" vertical="center" wrapText="1"/>
      <protection/>
    </xf>
    <xf numFmtId="0" fontId="0" fillId="0" borderId="6" xfId="23" applyFont="1" applyBorder="1" applyAlignment="1">
      <alignment vertical="center"/>
      <protection/>
    </xf>
    <xf numFmtId="4" fontId="2" fillId="0" borderId="11" xfId="23" applyNumberFormat="1" applyFont="1" applyBorder="1" applyAlignment="1">
      <alignment horizontal="right" vertical="center" wrapText="1"/>
      <protection/>
    </xf>
    <xf numFmtId="10" fontId="39" fillId="0" borderId="11" xfId="23" applyNumberFormat="1" applyFont="1" applyBorder="1" applyAlignment="1">
      <alignment horizontal="right" vertical="center"/>
      <protection/>
    </xf>
    <xf numFmtId="10" fontId="39" fillId="0" borderId="12" xfId="23" applyNumberFormat="1" applyFont="1" applyBorder="1" applyAlignment="1">
      <alignment horizontal="right" vertical="center"/>
      <protection/>
    </xf>
    <xf numFmtId="0" fontId="0" fillId="0" borderId="13" xfId="23" applyFont="1" applyBorder="1" applyAlignment="1">
      <alignment vertical="center"/>
      <protection/>
    </xf>
    <xf numFmtId="0" fontId="1" fillId="0" borderId="0" xfId="18" applyAlignment="1">
      <alignment/>
    </xf>
    <xf numFmtId="0" fontId="4" fillId="0" borderId="0" xfId="23" applyFont="1">
      <alignment/>
      <protection/>
    </xf>
    <xf numFmtId="0" fontId="10" fillId="0" borderId="0" xfId="24" applyFont="1" applyAlignment="1">
      <alignment horizontal="center"/>
      <protection/>
    </xf>
    <xf numFmtId="0" fontId="18" fillId="0" borderId="17" xfId="24" applyFont="1" applyFill="1" applyBorder="1" applyAlignment="1">
      <alignment wrapText="1"/>
      <protection/>
    </xf>
    <xf numFmtId="0" fontId="18" fillId="0" borderId="17" xfId="24" applyFont="1" applyFill="1" applyBorder="1" applyAlignment="1">
      <alignment horizontal="right" wrapText="1"/>
      <protection/>
    </xf>
    <xf numFmtId="10" fontId="18" fillId="0" borderId="17" xfId="24" applyNumberFormat="1" applyFont="1" applyFill="1" applyBorder="1" applyAlignment="1">
      <alignment horizontal="right" wrapText="1"/>
      <protection/>
    </xf>
    <xf numFmtId="0" fontId="18" fillId="0" borderId="0" xfId="24" applyFont="1" applyFill="1" applyBorder="1" applyAlignment="1">
      <alignment wrapText="1"/>
      <protection/>
    </xf>
    <xf numFmtId="10" fontId="11" fillId="0" borderId="0" xfId="0" applyNumberFormat="1" applyFont="1" applyFill="1" applyBorder="1" applyAlignment="1">
      <alignment horizontal="right" wrapText="1"/>
    </xf>
    <xf numFmtId="0" fontId="18" fillId="0" borderId="17" xfId="24" applyFont="1" applyFill="1" applyBorder="1" applyAlignment="1">
      <alignment horizontal="right" wrapText="1"/>
      <protection/>
    </xf>
    <xf numFmtId="0" fontId="10" fillId="0" borderId="0" xfId="24" applyFont="1" applyFill="1">
      <alignment/>
      <protection/>
    </xf>
    <xf numFmtId="4" fontId="18" fillId="0" borderId="18" xfId="23" applyNumberFormat="1" applyFont="1" applyFill="1" applyBorder="1" applyAlignment="1">
      <alignment horizontal="right"/>
      <protection/>
    </xf>
    <xf numFmtId="10" fontId="10" fillId="0" borderId="15" xfId="27" applyNumberFormat="1" applyFont="1" applyFill="1" applyBorder="1" applyAlignment="1">
      <alignment vertical="center"/>
    </xf>
    <xf numFmtId="0" fontId="9" fillId="0" borderId="0" xfId="24" applyFont="1" applyFill="1" applyBorder="1" applyAlignment="1">
      <alignment/>
      <protection/>
    </xf>
    <xf numFmtId="0" fontId="68" fillId="0" borderId="0" xfId="24" applyFont="1">
      <alignment/>
      <protection/>
    </xf>
    <xf numFmtId="0" fontId="68" fillId="0" borderId="0" xfId="24" applyFont="1" applyFill="1" applyBorder="1" applyAlignment="1">
      <alignment/>
      <protection/>
    </xf>
    <xf numFmtId="0" fontId="68" fillId="0" borderId="0" xfId="24" applyFont="1" applyFill="1" applyBorder="1">
      <alignment/>
      <protection/>
    </xf>
    <xf numFmtId="10" fontId="68" fillId="0" borderId="0" xfId="27" applyNumberFormat="1" applyFont="1" applyFill="1" applyBorder="1" applyAlignment="1">
      <alignment/>
    </xf>
    <xf numFmtId="10" fontId="68" fillId="0" borderId="0" xfId="24" applyNumberFormat="1" applyFont="1" applyFill="1" applyBorder="1">
      <alignment/>
      <protection/>
    </xf>
    <xf numFmtId="0" fontId="71" fillId="0" borderId="0" xfId="24" applyFont="1" applyFill="1" applyBorder="1">
      <alignment/>
      <protection/>
    </xf>
    <xf numFmtId="10" fontId="71" fillId="0" borderId="0" xfId="24" applyNumberFormat="1" applyFont="1" applyFill="1" applyBorder="1">
      <alignment/>
      <protection/>
    </xf>
    <xf numFmtId="0" fontId="34" fillId="0" borderId="0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27" applyNumberFormat="1" applyFont="1" applyFill="1" applyBorder="1" applyAlignment="1">
      <alignment/>
    </xf>
    <xf numFmtId="3" fontId="0" fillId="0" borderId="9" xfId="0" applyNumberFormat="1" applyBorder="1" applyAlignment="1">
      <alignment vertical="center"/>
    </xf>
    <xf numFmtId="0" fontId="4" fillId="0" borderId="13" xfId="22" applyFont="1" applyBorder="1" applyAlignment="1">
      <alignment horizontal="left" vertical="center" wrapText="1"/>
      <protection/>
    </xf>
    <xf numFmtId="10" fontId="4" fillId="0" borderId="12" xfId="22" applyNumberFormat="1" applyFont="1" applyBorder="1" applyAlignment="1">
      <alignment horizontal="right" vertical="center"/>
      <protection/>
    </xf>
    <xf numFmtId="0" fontId="43" fillId="0" borderId="0" xfId="0" applyFont="1" applyBorder="1" applyAlignment="1">
      <alignment horizontal="left" vertical="center" wrapText="1"/>
    </xf>
    <xf numFmtId="3" fontId="0" fillId="0" borderId="0" xfId="22" applyNumberFormat="1">
      <alignment/>
      <protection/>
    </xf>
    <xf numFmtId="4" fontId="2" fillId="0" borderId="10" xfId="23" applyNumberFormat="1" applyFont="1" applyBorder="1" applyAlignment="1">
      <alignment horizontal="right" vertical="center"/>
      <protection/>
    </xf>
    <xf numFmtId="0" fontId="72" fillId="0" borderId="0" xfId="24" applyFont="1" applyFill="1">
      <alignment/>
      <protection/>
    </xf>
    <xf numFmtId="3" fontId="72" fillId="0" borderId="0" xfId="24" applyNumberFormat="1" applyFont="1" applyFill="1">
      <alignment/>
      <protection/>
    </xf>
    <xf numFmtId="10" fontId="72" fillId="0" borderId="17" xfId="24" applyNumberFormat="1" applyFont="1" applyFill="1" applyBorder="1" applyAlignment="1">
      <alignment horizontal="right" wrapText="1"/>
      <protection/>
    </xf>
    <xf numFmtId="10" fontId="56" fillId="0" borderId="0" xfId="0" applyNumberFormat="1" applyFont="1" applyFill="1" applyBorder="1" applyAlignment="1">
      <alignment horizontal="right" wrapText="1"/>
    </xf>
    <xf numFmtId="0" fontId="72" fillId="0" borderId="0" xfId="24" applyFont="1" applyFill="1" applyBorder="1">
      <alignment/>
      <protection/>
    </xf>
    <xf numFmtId="3" fontId="0" fillId="0" borderId="9" xfId="22" applyNumberFormat="1" applyFont="1" applyBorder="1" applyAlignment="1">
      <alignment horizontal="right" vertical="center"/>
      <protection/>
    </xf>
    <xf numFmtId="181" fontId="0" fillId="0" borderId="0" xfId="22" applyNumberFormat="1">
      <alignment/>
      <protection/>
    </xf>
    <xf numFmtId="0" fontId="16" fillId="0" borderId="6" xfId="22" applyFont="1" applyBorder="1" applyAlignment="1">
      <alignment horizontal="left" vertical="center"/>
      <protection/>
    </xf>
    <xf numFmtId="3" fontId="39" fillId="0" borderId="9" xfId="22" applyNumberFormat="1" applyFont="1" applyBorder="1" applyAlignment="1">
      <alignment horizontal="right" vertical="center"/>
      <protection/>
    </xf>
    <xf numFmtId="10" fontId="16" fillId="0" borderId="18" xfId="22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 wrapText="1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Border="1" applyAlignment="1">
      <alignment/>
    </xf>
    <xf numFmtId="10" fontId="0" fillId="0" borderId="18" xfId="24" applyNumberFormat="1" applyFont="1" applyFill="1" applyBorder="1" applyAlignment="1" applyProtection="1">
      <alignment/>
      <protection/>
    </xf>
    <xf numFmtId="10" fontId="62" fillId="0" borderId="12" xfId="24" applyNumberFormat="1" applyFont="1" applyFill="1" applyBorder="1" applyAlignment="1" applyProtection="1">
      <alignment/>
      <protection/>
    </xf>
    <xf numFmtId="10" fontId="5" fillId="0" borderId="12" xfId="24" applyNumberFormat="1" applyFont="1" applyFill="1" applyBorder="1" applyAlignment="1" applyProtection="1">
      <alignment/>
      <protection/>
    </xf>
    <xf numFmtId="0" fontId="42" fillId="0" borderId="21" xfId="0" applyFont="1" applyBorder="1" applyAlignment="1">
      <alignment horizontal="left"/>
    </xf>
    <xf numFmtId="1" fontId="2" fillId="0" borderId="0" xfId="24" applyNumberFormat="1">
      <alignment/>
      <protection/>
    </xf>
    <xf numFmtId="10" fontId="16" fillId="0" borderId="0" xfId="25" applyNumberFormat="1" applyFont="1" applyBorder="1" applyAlignment="1">
      <alignment horizontal="center" vertical="center" wrapText="1"/>
      <protection/>
    </xf>
    <xf numFmtId="0" fontId="6" fillId="0" borderId="0" xfId="25" applyBorder="1">
      <alignment/>
      <protection/>
    </xf>
    <xf numFmtId="10" fontId="6" fillId="0" borderId="0" xfId="25" applyNumberFormat="1" applyBorder="1">
      <alignment/>
      <protection/>
    </xf>
    <xf numFmtId="2" fontId="2" fillId="0" borderId="0" xfId="23" applyNumberFormat="1">
      <alignment/>
      <protection/>
    </xf>
    <xf numFmtId="0" fontId="2" fillId="0" borderId="8" xfId="23" applyFont="1" applyBorder="1" applyAlignment="1">
      <alignment vertical="center"/>
      <protection/>
    </xf>
    <xf numFmtId="10" fontId="39" fillId="0" borderId="19" xfId="23" applyNumberFormat="1" applyFont="1" applyBorder="1" applyAlignment="1">
      <alignment horizontal="right" vertical="center"/>
      <protection/>
    </xf>
    <xf numFmtId="10" fontId="2" fillId="0" borderId="9" xfId="22" applyNumberFormat="1" applyFont="1" applyBorder="1" applyAlignment="1">
      <alignment horizontal="right" vertical="center"/>
      <protection/>
    </xf>
    <xf numFmtId="10" fontId="11" fillId="0" borderId="18" xfId="27" applyNumberFormat="1" applyFont="1" applyBorder="1" applyAlignment="1">
      <alignment vertical="center"/>
    </xf>
    <xf numFmtId="10" fontId="10" fillId="0" borderId="22" xfId="27" applyNumberFormat="1" applyFont="1" applyFill="1" applyBorder="1" applyAlignment="1">
      <alignment vertical="center"/>
    </xf>
    <xf numFmtId="49" fontId="10" fillId="0" borderId="5" xfId="23" applyNumberFormat="1" applyFont="1" applyBorder="1" applyAlignment="1">
      <alignment horizontal="center" vertical="center" wrapText="1"/>
      <protection/>
    </xf>
    <xf numFmtId="1" fontId="0" fillId="0" borderId="9" xfId="25" applyNumberFormat="1" applyFont="1" applyFill="1" applyBorder="1" applyAlignment="1">
      <alignment horizontal="center" vertical="center" wrapText="1"/>
      <protection/>
    </xf>
    <xf numFmtId="1" fontId="2" fillId="0" borderId="9" xfId="25" applyNumberFormat="1" applyFont="1" applyFill="1" applyBorder="1" applyAlignment="1">
      <alignment horizontal="center" vertical="center" wrapText="1"/>
      <protection/>
    </xf>
    <xf numFmtId="1" fontId="2" fillId="0" borderId="9" xfId="25" applyNumberFormat="1" applyFont="1" applyBorder="1" applyAlignment="1">
      <alignment horizontal="center" vertical="center" wrapText="1"/>
      <protection/>
    </xf>
    <xf numFmtId="1" fontId="0" fillId="0" borderId="9" xfId="25" applyNumberFormat="1" applyFont="1" applyBorder="1" applyAlignment="1">
      <alignment horizontal="center" vertical="center" wrapText="1"/>
      <protection/>
    </xf>
    <xf numFmtId="1" fontId="0" fillId="0" borderId="18" xfId="25" applyNumberFormat="1" applyFont="1" applyBorder="1" applyAlignment="1">
      <alignment horizontal="center" vertical="center" wrapText="1"/>
      <protection/>
    </xf>
    <xf numFmtId="181" fontId="68" fillId="0" borderId="0" xfId="27" applyNumberFormat="1" applyFont="1" applyFill="1" applyBorder="1" applyAlignment="1">
      <alignment/>
    </xf>
    <xf numFmtId="182" fontId="2" fillId="0" borderId="0" xfId="24" applyNumberFormat="1">
      <alignment/>
      <protection/>
    </xf>
    <xf numFmtId="177" fontId="0" fillId="0" borderId="0" xfId="0" applyNumberFormat="1" applyAlignment="1">
      <alignment/>
    </xf>
    <xf numFmtId="2" fontId="10" fillId="0" borderId="0" xfId="27" applyNumberFormat="1" applyFont="1" applyBorder="1" applyAlignment="1">
      <alignment vertical="center"/>
    </xf>
    <xf numFmtId="1" fontId="6" fillId="0" borderId="0" xfId="25" applyNumberFormat="1">
      <alignment/>
      <protection/>
    </xf>
    <xf numFmtId="0" fontId="43" fillId="0" borderId="23" xfId="0" applyFont="1" applyBorder="1" applyAlignment="1">
      <alignment horizontal="left" vertical="center" wrapText="1"/>
    </xf>
    <xf numFmtId="0" fontId="4" fillId="0" borderId="8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9" xfId="25" applyFont="1" applyBorder="1" applyAlignment="1">
      <alignment horizontal="center" vertical="center" wrapText="1"/>
      <protection/>
    </xf>
    <xf numFmtId="0" fontId="9" fillId="0" borderId="0" xfId="24" applyFont="1" applyBorder="1" applyAlignment="1">
      <alignment horizontal="left"/>
      <protection/>
    </xf>
    <xf numFmtId="0" fontId="2" fillId="0" borderId="0" xfId="24" applyBorder="1" applyAlignment="1">
      <alignment horizontal="center"/>
      <protection/>
    </xf>
    <xf numFmtId="3" fontId="2" fillId="0" borderId="23" xfId="24" applyNumberFormat="1" applyBorder="1" applyAlignment="1">
      <alignment horizontal="center"/>
      <protection/>
    </xf>
    <xf numFmtId="0" fontId="2" fillId="0" borderId="23" xfId="24" applyBorder="1" applyAlignment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4" fillId="0" borderId="8" xfId="24" applyFont="1" applyBorder="1" applyAlignment="1">
      <alignment horizontal="center" vertical="center" wrapText="1"/>
      <protection/>
    </xf>
    <xf numFmtId="0" fontId="4" fillId="0" borderId="13" xfId="24" applyFont="1" applyBorder="1" applyAlignment="1">
      <alignment horizontal="center" vertical="center" wrapText="1"/>
      <protection/>
    </xf>
    <xf numFmtId="0" fontId="4" fillId="0" borderId="10" xfId="24" applyFont="1" applyBorder="1" applyAlignment="1">
      <alignment horizontal="center" vertical="center"/>
      <protection/>
    </xf>
    <xf numFmtId="0" fontId="4" fillId="0" borderId="19" xfId="24" applyFont="1" applyBorder="1" applyAlignment="1">
      <alignment horizontal="center" vertical="center"/>
      <protection/>
    </xf>
  </cellXfs>
  <cellStyles count="19">
    <cellStyle name="Normal" xfId="0"/>
    <cellStyle name="100" xfId="15"/>
    <cellStyle name="Comma [0]" xfId="16"/>
    <cellStyle name="Currency [0]" xfId="17"/>
    <cellStyle name="Hyperlink" xfId="18"/>
    <cellStyle name="Currency" xfId="19"/>
    <cellStyle name="Currency [0]" xfId="20"/>
    <cellStyle name="Заголовки до таблиць в бюлетень" xfId="21"/>
    <cellStyle name="Обычный_2009_PR" xfId="22"/>
    <cellStyle name="Обычный_Q1 2010" xfId="23"/>
    <cellStyle name="Обычный_Аналіз_3q_09" xfId="24"/>
    <cellStyle name="Обычный_Книга1" xfId="25"/>
    <cellStyle name="Followed Hyperlink" xfId="26"/>
    <cellStyle name="Percent" xfId="27"/>
    <cellStyle name="Тысячи [0]_MM95 (3)" xfId="28"/>
    <cellStyle name="Тысячи_MM95 (3)" xfId="29"/>
    <cellStyle name="Comma" xfId="30"/>
    <cellStyle name="Comma [0]" xfId="31"/>
    <cellStyle name="Шапк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375"/>
          <c:w val="0.9622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Індекси!$I$1</c:f>
              <c:strCache>
                <c:ptCount val="1"/>
                <c:pt idx="0">
                  <c:v>Зміна за 4-й квартал 2010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Індекси!$H$2:$H$14</c:f>
              <c:strCache/>
            </c:strRef>
          </c:cat>
          <c:val>
            <c:numRef>
              <c:f>Індекси!$I$2:$I$14</c:f>
              <c:numCache/>
            </c:numRef>
          </c:val>
        </c:ser>
        <c:ser>
          <c:idx val="1"/>
          <c:order val="1"/>
          <c:tx>
            <c:strRef>
              <c:f>Індекси!$J$1</c:f>
              <c:strCache>
                <c:ptCount val="1"/>
                <c:pt idx="0">
                  <c:v>Зміна за 1-й квартал 2011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Індекси!$H$2:$H$14</c:f>
              <c:strCache/>
            </c:strRef>
          </c:cat>
          <c:val>
            <c:numRef>
              <c:f>Індекси!$J$2:$J$14</c:f>
              <c:numCache/>
            </c:numRef>
          </c:val>
        </c:ser>
        <c:overlap val="-20"/>
        <c:gapWidth val="120"/>
        <c:axId val="2656194"/>
        <c:axId val="23905747"/>
      </c:barChart>
      <c:catAx>
        <c:axId val="2656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  <c:max val="0.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56194"/>
        <c:crossesAt val="1"/>
        <c:crossBetween val="between"/>
        <c:dispUnits/>
        <c:majorUnit val="0.05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"/>
          <c:y val="0.95425"/>
          <c:w val="0.76825"/>
          <c:h val="0.04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0.96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Невенчурні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Активи!$B$7:$D$7</c:f>
              <c:numCache/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Активи!$B$8:$D$8</c:f>
              <c:numCache/>
            </c:numRef>
          </c:val>
          <c:shape val="box"/>
        </c:ser>
        <c:gapWidth val="200"/>
        <c:gapDepth val="230"/>
        <c:shape val="box"/>
        <c:axId val="2170255"/>
        <c:axId val="19532296"/>
        <c:axId val="41572937"/>
      </c:bar3DChart>
      <c:catAx>
        <c:axId val="2170255"/>
        <c:scaling>
          <c:orientation val="minMax"/>
          <c:max val="1334"/>
          <c:min val="1328"/>
        </c:scaling>
        <c:axPos val="b"/>
        <c:delete val="0"/>
        <c:numFmt formatCode="dd\.mm\.yyyy;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1" u="none" baseline="0"/>
            </a:pPr>
          </a:p>
        </c:txPr>
        <c:crossAx val="19532296"/>
        <c:crosses val="autoZero"/>
        <c:auto val="1"/>
        <c:lblOffset val="100"/>
        <c:noMultiLvlLbl val="0"/>
      </c:catAx>
      <c:valAx>
        <c:axId val="19532296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605"/>
              <c:y val="-0.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70255"/>
        <c:crossesAt val="1"/>
        <c:crossBetween val="between"/>
        <c:dispUnits/>
        <c:majorUnit val="10000"/>
        <c:minorUnit val="400"/>
      </c:valAx>
      <c:ser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/>
            </a:pPr>
          </a:p>
        </c:txPr>
        <c:crossAx val="195322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Інтервальні  ІСІ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75"/>
          <c:y val="0.35125"/>
          <c:w val="0.4625"/>
          <c:h val="0.5402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67.71%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фондів'!$E$2:$E$9</c:f>
              <c:strCache/>
            </c:strRef>
          </c:cat>
          <c:val>
            <c:numRef>
              <c:f>'Структура_типи фондів'!$F$2:$F$9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Закриті (невенчурні)  ІСІ</a:t>
            </a:r>
          </a:p>
        </c:rich>
      </c:tx>
      <c:layout>
        <c:manualLayout>
          <c:xMode val="factor"/>
          <c:yMode val="factor"/>
          <c:x val="-0.001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68"/>
          <c:w val="0.51075"/>
          <c:h val="0.5117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68.71%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фондів'!$H$2:$H$11</c:f>
              <c:strCache/>
            </c:strRef>
          </c:cat>
          <c:val>
            <c:numRef>
              <c:f>'Структура_типи фондів'!$I$2:$I$11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Відкриті ІСІ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3045"/>
          <c:w val="0.49125"/>
          <c:h val="0.519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63.76%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фондів'!$B$2:$B$8</c:f>
              <c:strCache/>
            </c:strRef>
          </c:cat>
          <c:val>
            <c:numRef>
              <c:f>'Структура_типи фондів'!$C$2:$C$8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Усі (невенчурні)  ІСІ</a:t>
            </a:r>
          </a:p>
        </c:rich>
      </c:tx>
      <c:layout>
        <c:manualLayout>
          <c:xMode val="factor"/>
          <c:yMode val="factor"/>
          <c:x val="0.003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28175"/>
          <c:w val="0.52075"/>
          <c:h val="0.5312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68.51%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фондів'!$K$2:$K$11</c:f>
              <c:strCache/>
            </c:strRef>
          </c:cat>
          <c:val>
            <c:numRef>
              <c:f>'Структура_типи фондів'!$L$2:$L$11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Венчурні  ІСІ</a:t>
            </a:r>
          </a:p>
        </c:rich>
      </c:tx>
      <c:layout>
        <c:manualLayout>
          <c:xMode val="factor"/>
          <c:yMode val="factor"/>
          <c:x val="0.003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"/>
          <c:y val="0.41725"/>
          <c:w val="0.548"/>
          <c:h val="0.4787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34.93%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фондів'!$N$2:$N$10</c:f>
              <c:strCache/>
            </c:strRef>
          </c:cat>
          <c:val>
            <c:numRef>
              <c:f>'Структура_типи фондів'!$O$2:$O$10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v>За 3 квартал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38612114"/>
        <c:axId val="11964707"/>
      </c:bar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150" b="1" i="0" u="none" baseline="0"/>
            </a:pPr>
          </a:p>
        </c:txPr>
        <c:crossAx val="11964707"/>
        <c:crosses val="autoZero"/>
        <c:auto val="1"/>
        <c:lblOffset val="100"/>
        <c:noMultiLvlLbl val="0"/>
      </c:catAx>
      <c:valAx>
        <c:axId val="11964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612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solidFill>
                <a:srgbClr val="003366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40573500"/>
        <c:axId val="29617181"/>
      </c:bar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200" b="1" i="0" u="none" baseline="0"/>
            </a:pPr>
          </a:p>
        </c:txPr>
        <c:crossAx val="29617181"/>
        <c:crosses val="autoZero"/>
        <c:auto val="1"/>
        <c:lblOffset val="100"/>
        <c:noMultiLvlLbl val="0"/>
      </c:catAx>
      <c:valAx>
        <c:axId val="29617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73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1431"/>
        <c:crosses val="autoZero"/>
        <c:auto val="0"/>
        <c:lblOffset val="100"/>
        <c:noMultiLvlLbl val="0"/>
      </c:catAx>
      <c:valAx>
        <c:axId val="50181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2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765"/>
          <c:w val="0.99025"/>
          <c:h val="0.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ІСІ'!$A$2:$A$15</c:f>
              <c:strCache/>
            </c:strRef>
          </c:cat>
          <c:val>
            <c:numRef>
              <c:f>'КУА та ІСІ'!$B$2:$B$15</c:f>
              <c:numCache/>
            </c:numRef>
          </c:val>
        </c:ser>
        <c:gapWidth val="130"/>
        <c:axId val="13825132"/>
        <c:axId val="57317325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ІСІ'!$A$2:$A$15</c:f>
              <c:strCache/>
            </c:strRef>
          </c:cat>
          <c:val>
            <c:numRef>
              <c:f>'КУА та ІСІ'!$C$2:$C$15</c:f>
              <c:numCache/>
            </c:numRef>
          </c:val>
          <c:smooth val="0"/>
        </c:ser>
        <c:axId val="46093878"/>
        <c:axId val="12191719"/>
      </c:lineChart>
      <c:catAx>
        <c:axId val="13825132"/>
        <c:scaling>
          <c:orientation val="minMax"/>
        </c:scaling>
        <c:axPos val="b"/>
        <c:delete val="0"/>
        <c:numFmt formatCode="dd/mm/yy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1" u="none" baseline="0">
                <a:latin typeface="Arial"/>
                <a:ea typeface="Arial"/>
                <a:cs typeface="Arial"/>
              </a:defRPr>
            </a:pPr>
          </a:p>
        </c:txPr>
        <c:crossAx val="57317325"/>
        <c:crosses val="autoZero"/>
        <c:auto val="0"/>
        <c:lblOffset val="0"/>
        <c:noMultiLvlLbl val="0"/>
      </c:catAx>
      <c:valAx>
        <c:axId val="57317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25132"/>
        <c:crossesAt val="1"/>
        <c:crossBetween val="between"/>
        <c:dispUnits/>
      </c:valAx>
      <c:catAx>
        <c:axId val="46093878"/>
        <c:scaling>
          <c:orientation val="minMax"/>
        </c:scaling>
        <c:axPos val="b"/>
        <c:delete val="1"/>
        <c:majorTickMark val="in"/>
        <c:minorTickMark val="none"/>
        <c:tickLblPos val="nextTo"/>
        <c:crossAx val="12191719"/>
        <c:crosses val="autoZero"/>
        <c:auto val="0"/>
        <c:lblOffset val="100"/>
        <c:noMultiLvlLbl val="0"/>
      </c:catAx>
      <c:valAx>
        <c:axId val="121917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6093878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25"/>
          <c:y val="0"/>
          <c:w val="0.5335"/>
          <c:h val="0.06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solidFill>
                <a:srgbClr val="003366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200" b="1" i="0" u="none" baseline="0"/>
            </a:pPr>
          </a:p>
        </c:txPr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0225"/>
          <c:w val="0.9475"/>
          <c:h val="0.9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Доходність!$B$2</c:f>
              <c:strCache>
                <c:ptCount val="1"/>
                <c:pt idx="0">
                  <c:v>4 квартал 2010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Доходність!$A$3:$A$13</c:f>
              <c:strCache/>
            </c:strRef>
          </c:cat>
          <c:val>
            <c:numRef>
              <c:f>Доходність!$B$3:$B$13</c:f>
              <c:numCache/>
            </c:numRef>
          </c:val>
        </c:ser>
        <c:ser>
          <c:idx val="1"/>
          <c:order val="1"/>
          <c:tx>
            <c:strRef>
              <c:f>Доходність!$C$2</c:f>
              <c:strCache>
                <c:ptCount val="1"/>
                <c:pt idx="0">
                  <c:v>1 квартал 2011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Доходність!$A$3:$A$13</c:f>
              <c:strCache/>
            </c:strRef>
          </c:cat>
          <c:val>
            <c:numRef>
              <c:f>Доходність!$C$3:$C$13</c:f>
              <c:numCache/>
            </c:numRef>
          </c:val>
        </c:ser>
        <c:overlap val="-20"/>
        <c:gapWidth val="200"/>
        <c:axId val="7932410"/>
        <c:axId val="4282827"/>
      </c:barChart>
      <c:catAx>
        <c:axId val="7932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  <c:max val="0.25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32410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25"/>
          <c:y val="0.9565"/>
          <c:w val="0.4455"/>
          <c:h val="0.0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v>За 3 квартал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38545444"/>
        <c:axId val="11364677"/>
      </c:bar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150" b="1" i="0" u="none" baseline="0"/>
            </a:pPr>
          </a:p>
        </c:txPr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54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solidFill>
                <a:srgbClr val="003366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35173230"/>
        <c:axId val="48123615"/>
      </c:bar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200" b="1" i="0" u="none" baseline="0"/>
            </a:pPr>
          </a:p>
        </c:tx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73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30459352"/>
        <c:axId val="5698713"/>
      </c:bar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713"/>
        <c:crosses val="autoZero"/>
        <c:auto val="0"/>
        <c:lblOffset val="100"/>
        <c:noMultiLvlLbl val="0"/>
      </c:catAx>
      <c:valAx>
        <c:axId val="5698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64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385"/>
          <c:y val="0.173"/>
          <c:w val="0.3245"/>
          <c:h val="0.582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Регіони!$A$28:$A$33</c:f>
              <c:strCache/>
            </c:strRef>
          </c:cat>
          <c:val>
            <c:numRef>
              <c:f>Регіони!$F$28:$F$33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09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925"/>
          <c:y val="0.1645"/>
          <c:w val="0.2935"/>
          <c:h val="0.59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Регіони!$A$28:$A$33</c:f>
              <c:strCache/>
            </c:strRef>
          </c:cat>
          <c:val>
            <c:numRef>
              <c:f>Регіони!$C$28:$C$33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.02875"/>
          <c:w val="1"/>
          <c:h val="0.974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Активи!$B$4:$D$4</c:f>
              <c:numCache/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Активи!$B$5:$D$5</c:f>
              <c:numCache/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C0C0C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Активи!$B$6:$D$6</c:f>
              <c:numCache/>
            </c:numRef>
          </c:val>
          <c:shape val="box"/>
        </c:ser>
        <c:gapWidth val="200"/>
        <c:gapDepth val="230"/>
        <c:shape val="box"/>
        <c:axId val="42616608"/>
        <c:axId val="48005153"/>
        <c:axId val="29393194"/>
      </c:bar3DChart>
      <c:catAx>
        <c:axId val="42616608"/>
        <c:scaling>
          <c:orientation val="minMax"/>
          <c:max val="1334"/>
          <c:min val="1328"/>
        </c:scaling>
        <c:axPos val="b"/>
        <c:delete val="0"/>
        <c:numFmt formatCode="dd\.mm\.yyyy;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25" b="0" i="1" u="none" baseline="0"/>
            </a:pPr>
          </a:p>
        </c:txPr>
        <c:crossAx val="48005153"/>
        <c:crosses val="autoZero"/>
        <c:auto val="1"/>
        <c:lblOffset val="100"/>
        <c:noMultiLvlLbl val="0"/>
      </c:catAx>
      <c:valAx>
        <c:axId val="48005153"/>
        <c:scaling>
          <c:orientation val="minMax"/>
          <c:max val="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75"/>
              <c:y val="-0.4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616608"/>
        <c:crossesAt val="1"/>
        <c:crossBetween val="between"/>
        <c:dispUnits/>
        <c:majorUnit val="2000"/>
        <c:minorUnit val="400"/>
      </c:valAx>
      <c:ser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1" i="0" u="none" baseline="0"/>
            </a:pPr>
          </a:p>
        </c:txPr>
        <c:crossAx val="480051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0.98175"/>
          <c:h val="0.8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Активи!$B$13:$D$13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Активи!$B$14:$D$14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Активи!$B$15:$D$15</c:f>
              <c:numCache/>
            </c:numRef>
          </c:val>
        </c:ser>
        <c:overlap val="100"/>
        <c:gapWidth val="160"/>
        <c:axId val="63212155"/>
        <c:axId val="32038484"/>
      </c:barChart>
      <c:catAx>
        <c:axId val="632121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/>
            </a:pPr>
          </a:p>
        </c:txPr>
        <c:crossAx val="32038484"/>
        <c:crosses val="autoZero"/>
        <c:auto val="1"/>
        <c:lblOffset val="100"/>
        <c:noMultiLvlLbl val="0"/>
      </c:catAx>
      <c:valAx>
        <c:axId val="32038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3212155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75"/>
          <c:y val="0.90425"/>
          <c:w val="0.82875"/>
          <c:h val="0.08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Активи ІСІ</a:t>
            </a:r>
          </a:p>
        </c:rich>
      </c:tx>
      <c:layout>
        <c:manualLayout>
          <c:xMode val="factor"/>
          <c:yMode val="factor"/>
          <c:x val="0.002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655"/>
          <c:w val="0.74175"/>
          <c:h val="0.65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31.03.2011</c:v>
                </c:pt>
              </c:strCache>
            </c:strRef>
          </c:tx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Невенчурні
8.28%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Активи!$A$71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Активи!$B$70:$D$70</c:f>
              <c:strCache/>
            </c:strRef>
          </c:cat>
          <c:val>
            <c:numRef>
              <c:f>Активи!$B$71:$D$71</c:f>
              <c:numCache/>
            </c:numRef>
          </c:val>
        </c:ser>
        <c:ser>
          <c:idx val="1"/>
          <c:order val="1"/>
          <c:tx>
            <c:strRef>
              <c:f>Активи!$A$72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Активи!$B$70:$D$70</c:f>
              <c:strCache/>
            </c:strRef>
          </c:cat>
          <c:val>
            <c:numRef>
              <c:f>Активи!$B$72:$D$72</c:f>
              <c:numCache/>
            </c:numRef>
          </c:val>
        </c:ser>
        <c:ser>
          <c:idx val="2"/>
          <c:order val="2"/>
          <c:tx>
            <c:strRef>
              <c:f>Активи!$A$73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Активи!$B$70:$D$70</c:f>
              <c:strCache/>
            </c:strRef>
          </c:cat>
          <c:val>
            <c:numRef>
              <c:f>Активи!$B$73:$D$73</c:f>
              <c:numCache/>
            </c:numRef>
          </c:val>
        </c:ser>
        <c:overlap val="100"/>
        <c:axId val="19910901"/>
        <c:axId val="44980382"/>
      </c:barChart>
      <c:catAx>
        <c:axId val="1991090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/>
            </a:pPr>
          </a:p>
        </c:txPr>
        <c:crossAx val="44980382"/>
        <c:crosses val="autoZero"/>
        <c:auto val="1"/>
        <c:lblOffset val="100"/>
        <c:noMultiLvlLbl val="0"/>
      </c:catAx>
      <c:valAx>
        <c:axId val="44980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10901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75"/>
          <c:y val="0.92275"/>
          <c:w val="0.82825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ВЧА ІСІ</a:t>
            </a:r>
          </a:p>
        </c:rich>
      </c:tx>
      <c:layout>
        <c:manualLayout>
          <c:xMode val="factor"/>
          <c:yMode val="factor"/>
          <c:x val="0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5"/>
          <c:y val="0.296"/>
          <c:w val="0.6315"/>
          <c:h val="0.56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Активи!$B$83</c:f>
              <c:strCache>
                <c:ptCount val="1"/>
                <c:pt idx="0">
                  <c:v>31.03.2011</c:v>
                </c:pt>
              </c:strCache>
            </c:strRef>
          </c:tx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Невенчурні
8.49%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Активи!$A$84:$A$87</c:f>
              <c:strCache/>
            </c:strRef>
          </c:cat>
          <c:val>
            <c:numRef>
              <c:f>Активи!$B$84:$B$87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15</xdr:col>
      <xdr:colOff>9525</xdr:colOff>
      <xdr:row>21</xdr:row>
      <xdr:rowOff>28575</xdr:rowOff>
    </xdr:to>
    <xdr:graphicFrame>
      <xdr:nvGraphicFramePr>
        <xdr:cNvPr id="33" name="Chart 33"/>
        <xdr:cNvGraphicFramePr/>
      </xdr:nvGraphicFramePr>
      <xdr:xfrm>
        <a:off x="4029075" y="0"/>
        <a:ext cx="68675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66675</xdr:rowOff>
    </xdr:from>
    <xdr:to>
      <xdr:col>12</xdr:col>
      <xdr:colOff>685800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3495675" y="66675"/>
        <a:ext cx="6743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9525</xdr:rowOff>
    </xdr:from>
    <xdr:to>
      <xdr:col>8</xdr:col>
      <xdr:colOff>76200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4981575" y="9525"/>
        <a:ext cx="7753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4</xdr:col>
      <xdr:colOff>971550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0" y="47625"/>
        <a:ext cx="72485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9525</xdr:rowOff>
    </xdr:from>
    <xdr:to>
      <xdr:col>11</xdr:col>
      <xdr:colOff>1266825</xdr:colOff>
      <xdr:row>22</xdr:row>
      <xdr:rowOff>0</xdr:rowOff>
    </xdr:to>
    <xdr:graphicFrame>
      <xdr:nvGraphicFramePr>
        <xdr:cNvPr id="1" name="Chart 13"/>
        <xdr:cNvGraphicFramePr/>
      </xdr:nvGraphicFramePr>
      <xdr:xfrm>
        <a:off x="7991475" y="9525"/>
        <a:ext cx="7877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4</xdr:col>
      <xdr:colOff>1200150</xdr:colOff>
      <xdr:row>40</xdr:row>
      <xdr:rowOff>95250</xdr:rowOff>
    </xdr:to>
    <xdr:graphicFrame>
      <xdr:nvGraphicFramePr>
        <xdr:cNvPr id="2" name="Chart 14"/>
        <xdr:cNvGraphicFramePr/>
      </xdr:nvGraphicFramePr>
      <xdr:xfrm>
        <a:off x="0" y="4000500"/>
        <a:ext cx="6677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47</xdr:row>
      <xdr:rowOff>28575</xdr:rowOff>
    </xdr:from>
    <xdr:to>
      <xdr:col>4</xdr:col>
      <xdr:colOff>28575</xdr:colOff>
      <xdr:row>57</xdr:row>
      <xdr:rowOff>304800</xdr:rowOff>
    </xdr:to>
    <xdr:graphicFrame>
      <xdr:nvGraphicFramePr>
        <xdr:cNvPr id="3" name="Chart 16"/>
        <xdr:cNvGraphicFramePr/>
      </xdr:nvGraphicFramePr>
      <xdr:xfrm>
        <a:off x="28575" y="9467850"/>
        <a:ext cx="54768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69</xdr:row>
      <xdr:rowOff>0</xdr:rowOff>
    </xdr:from>
    <xdr:to>
      <xdr:col>9</xdr:col>
      <xdr:colOff>695325</xdr:colOff>
      <xdr:row>91</xdr:row>
      <xdr:rowOff>114300</xdr:rowOff>
    </xdr:to>
    <xdr:graphicFrame>
      <xdr:nvGraphicFramePr>
        <xdr:cNvPr id="4" name="Chart 20"/>
        <xdr:cNvGraphicFramePr/>
      </xdr:nvGraphicFramePr>
      <xdr:xfrm>
        <a:off x="5514975" y="15373350"/>
        <a:ext cx="66579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28575</xdr:rowOff>
    </xdr:from>
    <xdr:to>
      <xdr:col>4</xdr:col>
      <xdr:colOff>9525</xdr:colOff>
      <xdr:row>108</xdr:row>
      <xdr:rowOff>152400</xdr:rowOff>
    </xdr:to>
    <xdr:graphicFrame>
      <xdr:nvGraphicFramePr>
        <xdr:cNvPr id="5" name="Chart 21"/>
        <xdr:cNvGraphicFramePr/>
      </xdr:nvGraphicFramePr>
      <xdr:xfrm>
        <a:off x="0" y="19011900"/>
        <a:ext cx="54864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76200</xdr:colOff>
      <xdr:row>21</xdr:row>
      <xdr:rowOff>85725</xdr:rowOff>
    </xdr:from>
    <xdr:to>
      <xdr:col>11</xdr:col>
      <xdr:colOff>1304925</xdr:colOff>
      <xdr:row>47</xdr:row>
      <xdr:rowOff>133350</xdr:rowOff>
    </xdr:to>
    <xdr:graphicFrame>
      <xdr:nvGraphicFramePr>
        <xdr:cNvPr id="6" name="Chart 23"/>
        <xdr:cNvGraphicFramePr/>
      </xdr:nvGraphicFramePr>
      <xdr:xfrm>
        <a:off x="7972425" y="4857750"/>
        <a:ext cx="7934325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13</xdr:row>
      <xdr:rowOff>66675</xdr:rowOff>
    </xdr:from>
    <xdr:to>
      <xdr:col>13</xdr:col>
      <xdr:colOff>342900</xdr:colOff>
      <xdr:row>39</xdr:row>
      <xdr:rowOff>38100</xdr:rowOff>
    </xdr:to>
    <xdr:graphicFrame>
      <xdr:nvGraphicFramePr>
        <xdr:cNvPr id="1" name="Chart 6"/>
        <xdr:cNvGraphicFramePr/>
      </xdr:nvGraphicFramePr>
      <xdr:xfrm>
        <a:off x="7134225" y="2552700"/>
        <a:ext cx="8001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38</xdr:row>
      <xdr:rowOff>142875</xdr:rowOff>
    </xdr:from>
    <xdr:to>
      <xdr:col>7</xdr:col>
      <xdr:colOff>190500</xdr:colOff>
      <xdr:row>67</xdr:row>
      <xdr:rowOff>47625</xdr:rowOff>
    </xdr:to>
    <xdr:graphicFrame>
      <xdr:nvGraphicFramePr>
        <xdr:cNvPr id="2" name="Chart 7"/>
        <xdr:cNvGraphicFramePr/>
      </xdr:nvGraphicFramePr>
      <xdr:xfrm>
        <a:off x="47625" y="6696075"/>
        <a:ext cx="77152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6</xdr:col>
      <xdr:colOff>180975</xdr:colOff>
      <xdr:row>39</xdr:row>
      <xdr:rowOff>104775</xdr:rowOff>
    </xdr:to>
    <xdr:graphicFrame>
      <xdr:nvGraphicFramePr>
        <xdr:cNvPr id="3" name="Chart 8"/>
        <xdr:cNvGraphicFramePr/>
      </xdr:nvGraphicFramePr>
      <xdr:xfrm>
        <a:off x="0" y="2486025"/>
        <a:ext cx="757237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39</xdr:row>
      <xdr:rowOff>66675</xdr:rowOff>
    </xdr:from>
    <xdr:to>
      <xdr:col>13</xdr:col>
      <xdr:colOff>409575</xdr:colOff>
      <xdr:row>67</xdr:row>
      <xdr:rowOff>9525</xdr:rowOff>
    </xdr:to>
    <xdr:graphicFrame>
      <xdr:nvGraphicFramePr>
        <xdr:cNvPr id="4" name="Chart 9"/>
        <xdr:cNvGraphicFramePr/>
      </xdr:nvGraphicFramePr>
      <xdr:xfrm>
        <a:off x="7572375" y="6781800"/>
        <a:ext cx="762952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295275</xdr:colOff>
      <xdr:row>67</xdr:row>
      <xdr:rowOff>9525</xdr:rowOff>
    </xdr:from>
    <xdr:to>
      <xdr:col>10</xdr:col>
      <xdr:colOff>209550</xdr:colOff>
      <xdr:row>97</xdr:row>
      <xdr:rowOff>104775</xdr:rowOff>
    </xdr:to>
    <xdr:graphicFrame>
      <xdr:nvGraphicFramePr>
        <xdr:cNvPr id="5" name="Chart 11"/>
        <xdr:cNvGraphicFramePr/>
      </xdr:nvGraphicFramePr>
      <xdr:xfrm>
        <a:off x="3419475" y="11258550"/>
        <a:ext cx="7962900" cy="495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7</xdr:col>
      <xdr:colOff>123825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47675" y="0"/>
        <a:ext cx="7915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609600</xdr:colOff>
      <xdr:row>0</xdr:row>
      <xdr:rowOff>0</xdr:rowOff>
    </xdr:from>
    <xdr:to>
      <xdr:col>32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0119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466725</xdr:colOff>
      <xdr:row>0</xdr:row>
      <xdr:rowOff>0</xdr:rowOff>
    </xdr:from>
    <xdr:to>
      <xdr:col>19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04394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0</xdr:row>
      <xdr:rowOff>0</xdr:rowOff>
    </xdr:from>
    <xdr:to>
      <xdr:col>17</xdr:col>
      <xdr:colOff>180975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0967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95250</xdr:colOff>
      <xdr:row>0</xdr:row>
      <xdr:rowOff>0</xdr:rowOff>
    </xdr:from>
    <xdr:to>
      <xdr:col>21</xdr:col>
      <xdr:colOff>371475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48399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771525</xdr:colOff>
      <xdr:row>0</xdr:row>
      <xdr:rowOff>0</xdr:rowOff>
    </xdr:from>
    <xdr:to>
      <xdr:col>21</xdr:col>
      <xdr:colOff>276225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6109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838200</xdr:colOff>
      <xdr:row>43</xdr:row>
      <xdr:rowOff>9525</xdr:rowOff>
    </xdr:to>
    <xdr:graphicFrame>
      <xdr:nvGraphicFramePr>
        <xdr:cNvPr id="7" name="Chart 7"/>
        <xdr:cNvGraphicFramePr/>
      </xdr:nvGraphicFramePr>
      <xdr:xfrm>
        <a:off x="0" y="2733675"/>
        <a:ext cx="6477000" cy="469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554450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867525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8277225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3287375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8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32.00390625" style="45" customWidth="1"/>
    <col min="2" max="4" width="13.57421875" style="45" hidden="1" customWidth="1" outlineLevel="1"/>
    <col min="5" max="5" width="13.7109375" style="45" customWidth="1" collapsed="1"/>
    <col min="6" max="6" width="12.57421875" style="45" customWidth="1"/>
    <col min="7" max="7" width="2.140625" style="45" customWidth="1"/>
    <col min="8" max="8" width="32.7109375" style="45" customWidth="1"/>
    <col min="9" max="9" width="12.00390625" style="45" customWidth="1"/>
    <col min="10" max="10" width="12.421875" style="45" customWidth="1"/>
    <col min="11" max="16384" width="9.140625" style="45" customWidth="1"/>
  </cols>
  <sheetData>
    <row r="1" spans="1:10" ht="46.5" customHeight="1" thickBot="1">
      <c r="A1" s="84" t="s">
        <v>26</v>
      </c>
      <c r="B1" s="85">
        <v>40451</v>
      </c>
      <c r="C1" s="85">
        <v>40543</v>
      </c>
      <c r="D1" s="85">
        <v>40633</v>
      </c>
      <c r="E1" s="153" t="s">
        <v>114</v>
      </c>
      <c r="F1" s="154" t="s">
        <v>131</v>
      </c>
      <c r="G1" s="155"/>
      <c r="H1" s="156" t="s">
        <v>26</v>
      </c>
      <c r="I1" s="153" t="s">
        <v>114</v>
      </c>
      <c r="J1" s="154" t="s">
        <v>131</v>
      </c>
    </row>
    <row r="2" spans="1:10" s="48" customFormat="1" ht="18.75" customHeight="1">
      <c r="A2" s="226" t="s">
        <v>24</v>
      </c>
      <c r="B2" s="157">
        <v>1507.66</v>
      </c>
      <c r="C2" s="201">
        <v>1770.28</v>
      </c>
      <c r="D2" s="201">
        <v>2044.2</v>
      </c>
      <c r="E2" s="158">
        <f aca="true" t="shared" si="0" ref="E2:E14">C2/B2-1</f>
        <v>0.17419046734674914</v>
      </c>
      <c r="F2" s="227">
        <f aca="true" t="shared" si="1" ref="F2:F14">D2/C2-1</f>
        <v>0.15473258467587048</v>
      </c>
      <c r="G2" s="159"/>
      <c r="H2" s="160" t="s">
        <v>30</v>
      </c>
      <c r="I2" s="161">
        <v>0.09174275696819945</v>
      </c>
      <c r="J2" s="162">
        <v>-0.046321605800025756</v>
      </c>
    </row>
    <row r="3" spans="1:10" s="48" customFormat="1" ht="18.75" customHeight="1">
      <c r="A3" s="86" t="s">
        <v>44</v>
      </c>
      <c r="B3" s="89">
        <v>1957.03</v>
      </c>
      <c r="C3" s="163">
        <v>2443.7</v>
      </c>
      <c r="D3" s="163">
        <v>2812.83</v>
      </c>
      <c r="E3" s="161">
        <f t="shared" si="0"/>
        <v>0.24867784346688593</v>
      </c>
      <c r="F3" s="162">
        <f t="shared" si="1"/>
        <v>0.15105372999959088</v>
      </c>
      <c r="G3" s="159"/>
      <c r="H3" s="164" t="s">
        <v>48</v>
      </c>
      <c r="I3" s="161">
        <v>0.06331664449899255</v>
      </c>
      <c r="J3" s="162">
        <v>0.0014949304569200628</v>
      </c>
    </row>
    <row r="4" spans="1:10" ht="18.75" customHeight="1">
      <c r="A4" s="86" t="s">
        <v>25</v>
      </c>
      <c r="B4" s="87">
        <v>784.04</v>
      </c>
      <c r="C4" s="87">
        <v>975.08</v>
      </c>
      <c r="D4" s="87">
        <v>1099.18</v>
      </c>
      <c r="E4" s="161">
        <f t="shared" si="0"/>
        <v>0.2436610377021582</v>
      </c>
      <c r="F4" s="162">
        <f t="shared" si="1"/>
        <v>0.12727160848340646</v>
      </c>
      <c r="G4" s="155"/>
      <c r="H4" s="164" t="s">
        <v>47</v>
      </c>
      <c r="I4" s="161">
        <v>0.10999643603648712</v>
      </c>
      <c r="J4" s="162">
        <v>0.018385378475280767</v>
      </c>
    </row>
    <row r="5" spans="1:10" ht="18.75" customHeight="1">
      <c r="A5" s="88" t="s">
        <v>45</v>
      </c>
      <c r="B5" s="163">
        <v>1440.3</v>
      </c>
      <c r="C5" s="163">
        <v>1687.99</v>
      </c>
      <c r="D5" s="163">
        <v>1813.59</v>
      </c>
      <c r="E5" s="161">
        <f t="shared" si="0"/>
        <v>0.17197111712837598</v>
      </c>
      <c r="F5" s="162">
        <f t="shared" si="1"/>
        <v>0.0744080237442164</v>
      </c>
      <c r="G5" s="155"/>
      <c r="H5" s="164" t="s">
        <v>51</v>
      </c>
      <c r="I5" s="161">
        <v>0.030292282418462824</v>
      </c>
      <c r="J5" s="162">
        <v>0.021361423371368815</v>
      </c>
    </row>
    <row r="6" spans="1:10" ht="18.75" customHeight="1">
      <c r="A6" s="88" t="s">
        <v>50</v>
      </c>
      <c r="B6" s="163">
        <v>10788.05</v>
      </c>
      <c r="C6" s="163">
        <v>11577.51</v>
      </c>
      <c r="D6" s="163">
        <v>12319.73</v>
      </c>
      <c r="E6" s="161">
        <f t="shared" si="0"/>
        <v>0.07317911948869371</v>
      </c>
      <c r="F6" s="162">
        <f t="shared" si="1"/>
        <v>0.06410877641219903</v>
      </c>
      <c r="G6" s="155"/>
      <c r="H6" s="164" t="s">
        <v>46</v>
      </c>
      <c r="I6" s="161">
        <v>0.04930751523772381</v>
      </c>
      <c r="J6" s="162">
        <v>0.026525324597237</v>
      </c>
    </row>
    <row r="7" spans="1:10" ht="18.75" customHeight="1">
      <c r="A7" s="88" t="s">
        <v>29</v>
      </c>
      <c r="B7" s="163">
        <v>1141.2</v>
      </c>
      <c r="C7" s="163">
        <v>1257.64</v>
      </c>
      <c r="D7" s="163">
        <v>1325.83</v>
      </c>
      <c r="E7" s="161">
        <f t="shared" si="0"/>
        <v>0.10203294777427274</v>
      </c>
      <c r="F7" s="162">
        <f t="shared" si="1"/>
        <v>0.05422060367036652</v>
      </c>
      <c r="G7" s="155"/>
      <c r="H7" s="164" t="s">
        <v>52</v>
      </c>
      <c r="I7" s="161">
        <v>0.05739142615502457</v>
      </c>
      <c r="J7" s="162">
        <v>0.04274857820495925</v>
      </c>
    </row>
    <row r="8" spans="1:10" ht="18.75" customHeight="1">
      <c r="A8" s="88" t="s">
        <v>49</v>
      </c>
      <c r="B8" s="163">
        <v>3715.18</v>
      </c>
      <c r="C8" s="163">
        <v>3804.78</v>
      </c>
      <c r="D8" s="163">
        <v>3989.18</v>
      </c>
      <c r="E8" s="161">
        <f t="shared" si="0"/>
        <v>0.02411727022647625</v>
      </c>
      <c r="F8" s="162">
        <f t="shared" si="1"/>
        <v>0.04846535147892905</v>
      </c>
      <c r="G8" s="155"/>
      <c r="H8" s="164" t="s">
        <v>49</v>
      </c>
      <c r="I8" s="161">
        <v>0.02411727022647625</v>
      </c>
      <c r="J8" s="162">
        <v>0.04846535147892905</v>
      </c>
    </row>
    <row r="9" spans="1:10" ht="18.75" customHeight="1">
      <c r="A9" s="88" t="s">
        <v>52</v>
      </c>
      <c r="B9" s="163">
        <v>2655.658</v>
      </c>
      <c r="C9" s="163">
        <v>2808.07</v>
      </c>
      <c r="D9" s="163">
        <v>2928.111</v>
      </c>
      <c r="E9" s="161">
        <f t="shared" si="0"/>
        <v>0.05739142615502457</v>
      </c>
      <c r="F9" s="162">
        <f t="shared" si="1"/>
        <v>0.04274857820495925</v>
      </c>
      <c r="G9" s="155"/>
      <c r="H9" s="164" t="s">
        <v>29</v>
      </c>
      <c r="I9" s="161">
        <v>0.10203294777427274</v>
      </c>
      <c r="J9" s="162">
        <v>0.05422060367036652</v>
      </c>
    </row>
    <row r="10" spans="1:10" ht="18.75" customHeight="1">
      <c r="A10" s="88" t="s">
        <v>46</v>
      </c>
      <c r="B10" s="163">
        <v>2615.22</v>
      </c>
      <c r="C10" s="163">
        <v>2744.17</v>
      </c>
      <c r="D10" s="163">
        <v>2816.96</v>
      </c>
      <c r="E10" s="161">
        <f t="shared" si="0"/>
        <v>0.04930751523772381</v>
      </c>
      <c r="F10" s="162">
        <f t="shared" si="1"/>
        <v>0.026525324597237</v>
      </c>
      <c r="G10" s="155"/>
      <c r="H10" s="164" t="s">
        <v>50</v>
      </c>
      <c r="I10" s="161">
        <v>0.07317911948869371</v>
      </c>
      <c r="J10" s="162">
        <v>0.06410877641219903</v>
      </c>
    </row>
    <row r="11" spans="1:10" ht="18.75" customHeight="1">
      <c r="A11" s="88" t="s">
        <v>51</v>
      </c>
      <c r="B11" s="163">
        <v>22358.17</v>
      </c>
      <c r="C11" s="163">
        <v>23035.45</v>
      </c>
      <c r="D11" s="163">
        <v>23527.52</v>
      </c>
      <c r="E11" s="161">
        <f t="shared" si="0"/>
        <v>0.030292282418462824</v>
      </c>
      <c r="F11" s="162">
        <f t="shared" si="1"/>
        <v>0.021361423371368815</v>
      </c>
      <c r="G11" s="155"/>
      <c r="H11" s="164" t="s">
        <v>45</v>
      </c>
      <c r="I11" s="161">
        <v>0.17197111712837598</v>
      </c>
      <c r="J11" s="162">
        <v>0.0744080237442164</v>
      </c>
    </row>
    <row r="12" spans="1:10" ht="18.75" customHeight="1">
      <c r="A12" s="88" t="s">
        <v>47</v>
      </c>
      <c r="B12" s="163">
        <v>6229.02</v>
      </c>
      <c r="C12" s="163">
        <v>6914.19</v>
      </c>
      <c r="D12" s="163">
        <v>7041.31</v>
      </c>
      <c r="E12" s="161">
        <f t="shared" si="0"/>
        <v>0.10999643603648712</v>
      </c>
      <c r="F12" s="162">
        <f t="shared" si="1"/>
        <v>0.018385378475280767</v>
      </c>
      <c r="G12" s="155"/>
      <c r="H12" s="164" t="s">
        <v>25</v>
      </c>
      <c r="I12" s="161">
        <v>0.2436610377021582</v>
      </c>
      <c r="J12" s="162">
        <v>0.12727160848340646</v>
      </c>
    </row>
    <row r="13" spans="1:10" ht="18.75" customHeight="1">
      <c r="A13" s="88" t="s">
        <v>48</v>
      </c>
      <c r="B13" s="163">
        <v>5548.62</v>
      </c>
      <c r="C13" s="163">
        <v>5899.94</v>
      </c>
      <c r="D13" s="163">
        <v>5908.76</v>
      </c>
      <c r="E13" s="161">
        <f t="shared" si="0"/>
        <v>0.06331664449899255</v>
      </c>
      <c r="F13" s="162">
        <f t="shared" si="1"/>
        <v>0.0014949304569200628</v>
      </c>
      <c r="G13" s="155"/>
      <c r="H13" s="164" t="s">
        <v>44</v>
      </c>
      <c r="I13" s="161">
        <v>0.24867784346688593</v>
      </c>
      <c r="J13" s="162">
        <v>0.15105372999959088</v>
      </c>
    </row>
    <row r="14" spans="1:10" ht="18.75" customHeight="1" thickBot="1">
      <c r="A14" s="90" t="s">
        <v>30</v>
      </c>
      <c r="B14" s="165">
        <v>9369.35</v>
      </c>
      <c r="C14" s="165">
        <v>10228.92</v>
      </c>
      <c r="D14" s="165">
        <v>9755.1</v>
      </c>
      <c r="E14" s="166">
        <f t="shared" si="0"/>
        <v>0.09174275696819945</v>
      </c>
      <c r="F14" s="167">
        <f t="shared" si="1"/>
        <v>-0.046321605800025756</v>
      </c>
      <c r="G14" s="155"/>
      <c r="H14" s="168" t="s">
        <v>24</v>
      </c>
      <c r="I14" s="166">
        <v>0.17419046734674914</v>
      </c>
      <c r="J14" s="167">
        <v>0.15473258467587048</v>
      </c>
    </row>
    <row r="15" spans="5:10" ht="12.75">
      <c r="E15" s="155"/>
      <c r="F15" s="155"/>
      <c r="G15" s="155"/>
      <c r="H15" s="155"/>
      <c r="I15" s="155"/>
      <c r="J15" s="155"/>
    </row>
    <row r="16" spans="1:5" ht="12.75">
      <c r="A16" s="169" t="s">
        <v>100</v>
      </c>
      <c r="E16" s="91"/>
    </row>
    <row r="17" ht="16.5" customHeight="1"/>
    <row r="18" ht="16.5" customHeight="1">
      <c r="A18" s="170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4.25" customHeight="1"/>
    <row r="31" ht="14.25" customHeight="1"/>
    <row r="32" ht="14.25" customHeight="1"/>
    <row r="33" ht="14.25" customHeight="1"/>
  </sheetData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J20"/>
  <sheetViews>
    <sheetView workbookViewId="0" topLeftCell="A1">
      <selection activeCell="A42" sqref="A42"/>
    </sheetView>
  </sheetViews>
  <sheetFormatPr defaultColWidth="9.140625" defaultRowHeight="12.75"/>
  <cols>
    <col min="1" max="1" width="25.28125" style="2" customWidth="1"/>
    <col min="2" max="5" width="19.421875" style="2" customWidth="1"/>
    <col min="6" max="6" width="15.57421875" style="2" customWidth="1"/>
    <col min="7" max="7" width="15.140625" style="2" customWidth="1"/>
    <col min="8" max="8" width="13.421875" style="2" customWidth="1"/>
    <col min="9" max="9" width="14.00390625" style="2" customWidth="1"/>
    <col min="10" max="10" width="12.140625" style="2" customWidth="1"/>
    <col min="11" max="11" width="12.8515625" style="2" customWidth="1"/>
    <col min="12" max="14" width="10.140625" style="2" bestFit="1" customWidth="1"/>
    <col min="15" max="15" width="10.00390625" style="2" customWidth="1"/>
    <col min="16" max="16" width="10.140625" style="2" bestFit="1" customWidth="1"/>
    <col min="17" max="17" width="12.8515625" style="2" bestFit="1" customWidth="1"/>
    <col min="18" max="16384" width="9.140625" style="2" customWidth="1"/>
  </cols>
  <sheetData>
    <row r="1" ht="15.75" thickBot="1">
      <c r="A1" s="39" t="s">
        <v>144</v>
      </c>
    </row>
    <row r="2" spans="1:5" ht="15" customHeight="1">
      <c r="A2" s="256" t="s">
        <v>19</v>
      </c>
      <c r="B2" s="258" t="s">
        <v>15</v>
      </c>
      <c r="C2" s="258"/>
      <c r="D2" s="258" t="s">
        <v>16</v>
      </c>
      <c r="E2" s="259"/>
    </row>
    <row r="3" spans="1:5" ht="15" customHeight="1" thickBot="1">
      <c r="A3" s="257"/>
      <c r="B3" s="28" t="s">
        <v>68</v>
      </c>
      <c r="C3" s="28" t="s">
        <v>69</v>
      </c>
      <c r="D3" s="28" t="s">
        <v>68</v>
      </c>
      <c r="E3" s="29" t="s">
        <v>69</v>
      </c>
    </row>
    <row r="4" spans="1:5" ht="16.5" customHeight="1">
      <c r="A4" s="30" t="s">
        <v>31</v>
      </c>
      <c r="B4" s="31">
        <v>0.23318303141131572</v>
      </c>
      <c r="C4" s="31">
        <v>0.1354471758613128</v>
      </c>
      <c r="D4" s="31">
        <v>0.6137620118707298</v>
      </c>
      <c r="E4" s="217">
        <v>0.017607780856641865</v>
      </c>
    </row>
    <row r="5" spans="1:5" ht="16.5" customHeight="1">
      <c r="A5" s="7" t="s">
        <v>12</v>
      </c>
      <c r="B5" s="31">
        <v>0.42973250972338184</v>
      </c>
      <c r="C5" s="31">
        <v>0.062006341306151104</v>
      </c>
      <c r="D5" s="31">
        <v>0.5058467122977989</v>
      </c>
      <c r="E5" s="217">
        <v>0.002414436672668205</v>
      </c>
    </row>
    <row r="6" spans="1:5" ht="16.5" customHeight="1">
      <c r="A6" s="7" t="s">
        <v>17</v>
      </c>
      <c r="B6" s="31">
        <v>0.6829009595151073</v>
      </c>
      <c r="C6" s="31">
        <v>0.0787282400571449</v>
      </c>
      <c r="D6" s="31">
        <v>0.23648990463067399</v>
      </c>
      <c r="E6" s="217">
        <v>0.0018808957970737233</v>
      </c>
    </row>
    <row r="7" spans="1:5" ht="16.5" customHeight="1" thickBot="1">
      <c r="A7" s="117" t="s">
        <v>8</v>
      </c>
      <c r="B7" s="118">
        <v>0.6597395861440234</v>
      </c>
      <c r="C7" s="118">
        <v>0.08022428877214363</v>
      </c>
      <c r="D7" s="118">
        <v>0.25758896661828434</v>
      </c>
      <c r="E7" s="218">
        <v>0.002447158465548559</v>
      </c>
    </row>
    <row r="8" spans="1:5" ht="16.5" customHeight="1">
      <c r="A8" s="7" t="s">
        <v>79</v>
      </c>
      <c r="B8" s="31">
        <v>0.8375539056651417</v>
      </c>
      <c r="C8" s="31">
        <v>0.14986767147180474</v>
      </c>
      <c r="D8" s="31">
        <v>0.012220864657740175</v>
      </c>
      <c r="E8" s="217">
        <v>0.0003575582053135185</v>
      </c>
    </row>
    <row r="9" spans="1:5" ht="16.5" customHeight="1" thickBot="1">
      <c r="A9" s="32" t="s">
        <v>87</v>
      </c>
      <c r="B9" s="119">
        <v>0.8223178690039401</v>
      </c>
      <c r="C9" s="119">
        <v>0.14390027168713154</v>
      </c>
      <c r="D9" s="119">
        <v>0.033245253509147144</v>
      </c>
      <c r="E9" s="219">
        <v>0.0005366057997813892</v>
      </c>
    </row>
    <row r="10" spans="2:10" s="115" customFormat="1" ht="12.75">
      <c r="B10" s="116"/>
      <c r="C10" s="116"/>
      <c r="D10" s="116"/>
      <c r="E10" s="116"/>
      <c r="G10" s="94"/>
      <c r="H10" s="94"/>
      <c r="I10" s="94"/>
      <c r="J10" s="94"/>
    </row>
    <row r="11" ht="15.75" thickBot="1">
      <c r="A11" s="39" t="s">
        <v>130</v>
      </c>
    </row>
    <row r="12" spans="1:5" ht="15" customHeight="1">
      <c r="A12" s="256" t="s">
        <v>19</v>
      </c>
      <c r="B12" s="258" t="s">
        <v>15</v>
      </c>
      <c r="C12" s="258"/>
      <c r="D12" s="258" t="s">
        <v>16</v>
      </c>
      <c r="E12" s="259"/>
    </row>
    <row r="13" spans="1:5" ht="15" customHeight="1" thickBot="1">
      <c r="A13" s="257"/>
      <c r="B13" s="28" t="s">
        <v>68</v>
      </c>
      <c r="C13" s="28" t="s">
        <v>69</v>
      </c>
      <c r="D13" s="28" t="s">
        <v>68</v>
      </c>
      <c r="E13" s="29" t="s">
        <v>69</v>
      </c>
    </row>
    <row r="14" spans="1:5" ht="16.5" customHeight="1">
      <c r="A14" s="30" t="s">
        <v>31</v>
      </c>
      <c r="B14" s="31">
        <v>0.25367027429025535</v>
      </c>
      <c r="C14" s="31">
        <v>0.1417077377853276</v>
      </c>
      <c r="D14" s="31">
        <v>0.5861608231503533</v>
      </c>
      <c r="E14" s="217">
        <v>0.018461164774063742</v>
      </c>
    </row>
    <row r="15" spans="1:5" ht="16.5" customHeight="1">
      <c r="A15" s="7" t="s">
        <v>12</v>
      </c>
      <c r="B15" s="31">
        <v>0.3994592653836529</v>
      </c>
      <c r="C15" s="31">
        <v>0.052368304380827534</v>
      </c>
      <c r="D15" s="31">
        <v>0.5457227311352891</v>
      </c>
      <c r="E15" s="217">
        <v>0.002449699100230443</v>
      </c>
    </row>
    <row r="16" spans="1:5" ht="16.5" customHeight="1">
      <c r="A16" s="7" t="s">
        <v>17</v>
      </c>
      <c r="B16" s="31">
        <v>0.658814760844429</v>
      </c>
      <c r="C16" s="31">
        <v>0.0824504655048307</v>
      </c>
      <c r="D16" s="31">
        <v>0.2568846817579445</v>
      </c>
      <c r="E16" s="217">
        <v>0.0018500918927959287</v>
      </c>
    </row>
    <row r="17" spans="1:5" ht="16.5" customHeight="1" thickBot="1">
      <c r="A17" s="117" t="s">
        <v>8</v>
      </c>
      <c r="B17" s="118">
        <v>0.6371246723882136</v>
      </c>
      <c r="C17" s="118">
        <v>0.08358577736599919</v>
      </c>
      <c r="D17" s="118">
        <v>0.2768506836255917</v>
      </c>
      <c r="E17" s="218">
        <v>0.0024388666201954137</v>
      </c>
    </row>
    <row r="18" spans="1:5" ht="16.5" customHeight="1">
      <c r="A18" s="7" t="s">
        <v>79</v>
      </c>
      <c r="B18" s="31">
        <v>0.8349652058768174</v>
      </c>
      <c r="C18" s="31">
        <v>0.15404593733317512</v>
      </c>
      <c r="D18" s="31">
        <v>0.010885527069849665</v>
      </c>
      <c r="E18" s="217">
        <v>0.00010332972015785934</v>
      </c>
    </row>
    <row r="19" spans="1:5" ht="16.5" customHeight="1" thickBot="1">
      <c r="A19" s="32" t="s">
        <v>87</v>
      </c>
      <c r="B19" s="119">
        <v>0.8178895250218385</v>
      </c>
      <c r="C19" s="119">
        <v>0.14796449798718006</v>
      </c>
      <c r="D19" s="119">
        <v>0.03384106632061667</v>
      </c>
      <c r="E19" s="219">
        <v>0.0003049106703647344</v>
      </c>
    </row>
    <row r="20" spans="2:10" s="115" customFormat="1" ht="12.75">
      <c r="B20" s="116"/>
      <c r="C20" s="116"/>
      <c r="D20" s="116"/>
      <c r="E20" s="116"/>
      <c r="G20" s="94"/>
      <c r="H20" s="94"/>
      <c r="I20" s="94"/>
      <c r="J20" s="94"/>
    </row>
  </sheetData>
  <mergeCells count="6">
    <mergeCell ref="A12:A13"/>
    <mergeCell ref="B12:C12"/>
    <mergeCell ref="D12:E12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24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12.140625" style="11" customWidth="1"/>
    <col min="2" max="2" width="13.8515625" style="2" bestFit="1" customWidth="1"/>
    <col min="3" max="3" width="25.00390625" style="2" bestFit="1" customWidth="1"/>
    <col min="4" max="4" width="11.7109375" style="2" customWidth="1"/>
    <col min="5" max="5" width="9.140625" style="2" customWidth="1"/>
    <col min="6" max="6" width="12.00390625" style="2" customWidth="1"/>
    <col min="7" max="7" width="9.140625" style="2" customWidth="1"/>
    <col min="8" max="8" width="11.28125" style="2" customWidth="1"/>
    <col min="9" max="9" width="11.57421875" style="2" customWidth="1"/>
    <col min="10" max="12" width="9.140625" style="2" customWidth="1"/>
    <col min="13" max="13" width="10.421875" style="2" bestFit="1" customWidth="1"/>
    <col min="14" max="16384" width="9.140625" style="2" customWidth="1"/>
  </cols>
  <sheetData>
    <row r="1" spans="2:3" ht="12.75">
      <c r="B1" s="40" t="s">
        <v>53</v>
      </c>
      <c r="C1" s="40" t="s">
        <v>54</v>
      </c>
    </row>
    <row r="2" spans="1:3" ht="12.75" hidden="1" outlineLevel="1">
      <c r="A2" s="82">
        <v>39448</v>
      </c>
      <c r="B2" s="2">
        <v>334</v>
      </c>
      <c r="C2" s="8">
        <v>2.5</v>
      </c>
    </row>
    <row r="3" spans="1:3" ht="12.75" collapsed="1">
      <c r="A3" s="82">
        <v>39538</v>
      </c>
      <c r="B3" s="2">
        <v>356</v>
      </c>
      <c r="C3" s="8">
        <v>2.8</v>
      </c>
    </row>
    <row r="4" spans="1:3" ht="12.75" hidden="1" outlineLevel="1">
      <c r="A4" s="82">
        <v>39629</v>
      </c>
      <c r="B4" s="2">
        <v>394</v>
      </c>
      <c r="C4" s="8">
        <v>2.8</v>
      </c>
    </row>
    <row r="5" spans="1:3" ht="12.75" hidden="1" outlineLevel="1">
      <c r="A5" s="82">
        <v>39721</v>
      </c>
      <c r="B5" s="2">
        <v>404</v>
      </c>
      <c r="C5" s="9">
        <v>2.87</v>
      </c>
    </row>
    <row r="6" spans="1:3" ht="12.75" hidden="1" outlineLevel="1">
      <c r="A6" s="82">
        <v>39813</v>
      </c>
      <c r="B6" s="2">
        <v>409</v>
      </c>
      <c r="C6" s="9">
        <v>3.04</v>
      </c>
    </row>
    <row r="7" spans="1:3" ht="12.75" collapsed="1">
      <c r="A7" s="82">
        <v>39903</v>
      </c>
      <c r="B7" s="2">
        <v>409</v>
      </c>
      <c r="C7" s="9">
        <v>3.09</v>
      </c>
    </row>
    <row r="8" spans="1:3" ht="12.75" hidden="1" outlineLevel="1">
      <c r="A8" s="82">
        <v>39994</v>
      </c>
      <c r="B8" s="2">
        <v>397</v>
      </c>
      <c r="C8" s="9">
        <v>3.17</v>
      </c>
    </row>
    <row r="9" spans="1:3" ht="12.75" hidden="1" outlineLevel="1">
      <c r="A9" s="82">
        <v>40086</v>
      </c>
      <c r="B9" s="2">
        <v>391</v>
      </c>
      <c r="C9" s="9">
        <v>3.2</v>
      </c>
    </row>
    <row r="10" spans="1:3" ht="12.75" hidden="1" outlineLevel="1">
      <c r="A10" s="82">
        <v>40178</v>
      </c>
      <c r="B10" s="2">
        <v>380</v>
      </c>
      <c r="C10" s="9">
        <v>3.16</v>
      </c>
    </row>
    <row r="11" spans="1:3" ht="12.75" collapsed="1">
      <c r="A11" s="82">
        <v>40268</v>
      </c>
      <c r="B11" s="2">
        <v>366</v>
      </c>
      <c r="C11" s="9">
        <v>3.29</v>
      </c>
    </row>
    <row r="12" spans="1:3" ht="12.75" outlineLevel="1">
      <c r="A12" s="82">
        <v>40359</v>
      </c>
      <c r="B12" s="113">
        <v>357</v>
      </c>
      <c r="C12" s="114">
        <v>3.48</v>
      </c>
    </row>
    <row r="13" spans="1:3" ht="12.75" outlineLevel="1">
      <c r="A13" s="82">
        <v>40451</v>
      </c>
      <c r="B13" s="2">
        <v>348</v>
      </c>
      <c r="C13" s="114">
        <v>3.6379310344827585</v>
      </c>
    </row>
    <row r="14" spans="1:3" ht="12.75" outlineLevel="1">
      <c r="A14" s="82">
        <v>40543</v>
      </c>
      <c r="B14" s="2">
        <v>339</v>
      </c>
      <c r="C14" s="9">
        <v>3.616519174041298</v>
      </c>
    </row>
    <row r="15" spans="1:3" ht="12.75">
      <c r="A15" s="82">
        <v>40633</v>
      </c>
      <c r="B15" s="2">
        <v>344</v>
      </c>
      <c r="C15" s="9">
        <f>1328/B15</f>
        <v>3.86046511627907</v>
      </c>
    </row>
    <row r="16" ht="12.75">
      <c r="C16" s="221"/>
    </row>
    <row r="17" spans="2:3" ht="12.75">
      <c r="B17" s="221"/>
      <c r="C17" s="238"/>
    </row>
    <row r="18" spans="2:3" ht="12.75">
      <c r="B18" s="221"/>
      <c r="C18" s="238"/>
    </row>
    <row r="19" spans="2:3" ht="12.75">
      <c r="B19" s="221"/>
      <c r="C19" s="238"/>
    </row>
    <row r="20" spans="2:3" ht="12.75">
      <c r="B20" s="221"/>
      <c r="C20" s="238"/>
    </row>
    <row r="21" spans="2:3" ht="12.75">
      <c r="B21" s="221"/>
      <c r="C21" s="238"/>
    </row>
    <row r="22" spans="2:3" ht="12.75">
      <c r="B22" s="221"/>
      <c r="C22" s="238"/>
    </row>
    <row r="23" ht="12.75">
      <c r="C23" s="238"/>
    </row>
    <row r="24" ht="12.75">
      <c r="C24" s="23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13"/>
  <sheetViews>
    <sheetView workbookViewId="0" topLeftCell="A1">
      <selection activeCell="A1" sqref="A1:A2"/>
    </sheetView>
  </sheetViews>
  <sheetFormatPr defaultColWidth="9.140625" defaultRowHeight="12.75"/>
  <cols>
    <col min="1" max="1" width="12.57421875" style="10" customWidth="1"/>
    <col min="2" max="2" width="12.140625" style="10" customWidth="1"/>
    <col min="3" max="10" width="11.421875" style="10" customWidth="1"/>
    <col min="11" max="16384" width="9.140625" style="10" customWidth="1"/>
  </cols>
  <sheetData>
    <row r="1" spans="1:10" ht="17.25" customHeight="1">
      <c r="A1" s="243"/>
      <c r="B1" s="245" t="s">
        <v>20</v>
      </c>
      <c r="C1" s="245" t="s">
        <v>27</v>
      </c>
      <c r="D1" s="245"/>
      <c r="E1" s="245"/>
      <c r="F1" s="245"/>
      <c r="G1" s="245"/>
      <c r="H1" s="245" t="s">
        <v>28</v>
      </c>
      <c r="I1" s="245"/>
      <c r="J1" s="247"/>
    </row>
    <row r="2" spans="1:10" ht="17.25" customHeight="1" thickBot="1">
      <c r="A2" s="244"/>
      <c r="B2" s="246"/>
      <c r="C2" s="137" t="s">
        <v>60</v>
      </c>
      <c r="D2" s="137" t="s">
        <v>61</v>
      </c>
      <c r="E2" s="137" t="s">
        <v>62</v>
      </c>
      <c r="F2" s="137" t="s">
        <v>63</v>
      </c>
      <c r="G2" s="137" t="s">
        <v>64</v>
      </c>
      <c r="H2" s="137" t="s">
        <v>61</v>
      </c>
      <c r="I2" s="137" t="s">
        <v>63</v>
      </c>
      <c r="J2" s="138" t="s">
        <v>64</v>
      </c>
    </row>
    <row r="3" spans="1:10" ht="18.75" customHeight="1">
      <c r="A3" s="139">
        <v>40451</v>
      </c>
      <c r="B3" s="140">
        <f>SUM(C3:J3)</f>
        <v>1069</v>
      </c>
      <c r="C3" s="233">
        <v>35</v>
      </c>
      <c r="D3" s="233">
        <v>48</v>
      </c>
      <c r="E3" s="234">
        <v>9</v>
      </c>
      <c r="F3" s="234">
        <v>29</v>
      </c>
      <c r="G3" s="232">
        <v>732</v>
      </c>
      <c r="H3" s="235">
        <v>2</v>
      </c>
      <c r="I3" s="235">
        <v>145</v>
      </c>
      <c r="J3" s="236">
        <v>69</v>
      </c>
    </row>
    <row r="4" spans="1:10" ht="18.75" customHeight="1">
      <c r="A4" s="139">
        <v>40543</v>
      </c>
      <c r="B4" s="140">
        <f>SUM(C4:J4)</f>
        <v>1095</v>
      </c>
      <c r="C4" s="233">
        <v>36</v>
      </c>
      <c r="D4" s="233">
        <v>48</v>
      </c>
      <c r="E4" s="234">
        <v>9</v>
      </c>
      <c r="F4" s="234">
        <v>32</v>
      </c>
      <c r="G4" s="232">
        <v>755</v>
      </c>
      <c r="H4" s="235">
        <v>2</v>
      </c>
      <c r="I4" s="235">
        <v>141</v>
      </c>
      <c r="J4" s="236">
        <v>72</v>
      </c>
    </row>
    <row r="5" spans="1:10" ht="18.75" customHeight="1">
      <c r="A5" s="139">
        <v>40633</v>
      </c>
      <c r="B5" s="140">
        <f>SUM(C5:J5)</f>
        <v>1167</v>
      </c>
      <c r="C5" s="233">
        <v>40</v>
      </c>
      <c r="D5" s="233">
        <v>49</v>
      </c>
      <c r="E5" s="234">
        <v>9</v>
      </c>
      <c r="F5" s="234">
        <v>33</v>
      </c>
      <c r="G5" s="232">
        <v>809</v>
      </c>
      <c r="H5" s="235">
        <v>2</v>
      </c>
      <c r="I5" s="235">
        <v>134</v>
      </c>
      <c r="J5" s="236">
        <v>91</v>
      </c>
    </row>
    <row r="6" spans="1:10" ht="42" customHeight="1">
      <c r="A6" s="141" t="s">
        <v>114</v>
      </c>
      <c r="B6" s="142">
        <f aca="true" t="shared" si="0" ref="B6:J6">B4/B3-1</f>
        <v>0.024321796071094415</v>
      </c>
      <c r="C6" s="143">
        <f t="shared" si="0"/>
        <v>0.02857142857142847</v>
      </c>
      <c r="D6" s="143">
        <f t="shared" si="0"/>
        <v>0</v>
      </c>
      <c r="E6" s="143">
        <f t="shared" si="0"/>
        <v>0</v>
      </c>
      <c r="F6" s="143">
        <f t="shared" si="0"/>
        <v>0.10344827586206895</v>
      </c>
      <c r="G6" s="143">
        <f t="shared" si="0"/>
        <v>0.031420765027322384</v>
      </c>
      <c r="H6" s="143">
        <f t="shared" si="0"/>
        <v>0</v>
      </c>
      <c r="I6" s="143">
        <f t="shared" si="0"/>
        <v>-0.02758620689655178</v>
      </c>
      <c r="J6" s="144">
        <f t="shared" si="0"/>
        <v>0.04347826086956519</v>
      </c>
    </row>
    <row r="7" spans="1:10" ht="40.5" customHeight="1" thickBot="1">
      <c r="A7" s="141" t="s">
        <v>131</v>
      </c>
      <c r="B7" s="145">
        <f>B5/B4-1</f>
        <v>0.0657534246575342</v>
      </c>
      <c r="C7" s="146">
        <f>C5/C4-1</f>
        <v>0.11111111111111116</v>
      </c>
      <c r="D7" s="146">
        <f aca="true" t="shared" si="1" ref="D7:J7">D5/D4-1</f>
        <v>0.02083333333333326</v>
      </c>
      <c r="E7" s="146">
        <f t="shared" si="1"/>
        <v>0</v>
      </c>
      <c r="F7" s="146">
        <f t="shared" si="1"/>
        <v>0.03125</v>
      </c>
      <c r="G7" s="146">
        <f t="shared" si="1"/>
        <v>0.07152317880794712</v>
      </c>
      <c r="H7" s="146">
        <f t="shared" si="1"/>
        <v>0</v>
      </c>
      <c r="I7" s="146">
        <f t="shared" si="1"/>
        <v>-0.049645390070921946</v>
      </c>
      <c r="J7" s="147">
        <f t="shared" si="1"/>
        <v>0.26388888888888884</v>
      </c>
    </row>
    <row r="8" spans="1:10" ht="12.75">
      <c r="A8" s="242" t="s">
        <v>111</v>
      </c>
      <c r="B8" s="242"/>
      <c r="C8" s="242"/>
      <c r="D8" s="242"/>
      <c r="E8" s="242"/>
      <c r="F8" s="242"/>
      <c r="G8" s="242"/>
      <c r="H8" s="242"/>
      <c r="I8" s="242"/>
      <c r="J8" s="242"/>
    </row>
    <row r="9" spans="1:10" ht="12.75">
      <c r="A9" s="199"/>
      <c r="B9" s="199"/>
      <c r="C9" s="199"/>
      <c r="D9" s="199"/>
      <c r="E9" s="199"/>
      <c r="F9" s="199"/>
      <c r="G9" s="199"/>
      <c r="H9" s="199"/>
      <c r="I9" s="199"/>
      <c r="J9" s="199"/>
    </row>
    <row r="10" spans="7:11" ht="12.75">
      <c r="G10" s="222"/>
      <c r="H10" s="223"/>
      <c r="I10" s="223"/>
      <c r="J10" s="222"/>
      <c r="K10" s="224"/>
    </row>
    <row r="11" spans="6:11" ht="12.75">
      <c r="F11" s="241"/>
      <c r="G11" s="222"/>
      <c r="H11" s="223"/>
      <c r="I11" s="223"/>
      <c r="J11" s="222"/>
      <c r="K11" s="224"/>
    </row>
    <row r="12" spans="6:11" ht="12.75">
      <c r="F12" s="241"/>
      <c r="G12" s="223"/>
      <c r="H12" s="223"/>
      <c r="I12" s="223"/>
      <c r="J12" s="223"/>
      <c r="K12" s="223"/>
    </row>
    <row r="13" spans="6:11" ht="12.75">
      <c r="F13" s="241"/>
      <c r="G13" s="223"/>
      <c r="H13" s="223"/>
      <c r="I13" s="223"/>
      <c r="J13" s="223"/>
      <c r="K13" s="223"/>
    </row>
  </sheetData>
  <mergeCells count="5">
    <mergeCell ref="A8:J8"/>
    <mergeCell ref="A1:A2"/>
    <mergeCell ref="B1:B2"/>
    <mergeCell ref="C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7:G39"/>
  <sheetViews>
    <sheetView zoomScale="85" zoomScaleNormal="85" workbookViewId="0" topLeftCell="A1">
      <selection activeCell="A27" sqref="A27"/>
    </sheetView>
  </sheetViews>
  <sheetFormatPr defaultColWidth="9.140625" defaultRowHeight="12.75"/>
  <cols>
    <col min="1" max="1" width="38.57421875" style="2" customWidth="1"/>
    <col min="2" max="2" width="25.7109375" style="2" customWidth="1"/>
    <col min="3" max="3" width="22.421875" style="2" customWidth="1"/>
    <col min="4" max="4" width="7.421875" style="2" bestFit="1" customWidth="1"/>
    <col min="5" max="5" width="27.28125" style="2" customWidth="1"/>
    <col min="6" max="6" width="22.8515625" style="2" customWidth="1"/>
    <col min="7" max="7" width="29.140625" style="2" customWidth="1"/>
    <col min="8" max="8" width="16.421875" style="2" bestFit="1" customWidth="1"/>
    <col min="9" max="9" width="7.421875" style="2" bestFit="1" customWidth="1"/>
    <col min="10" max="10" width="9.140625" style="2" customWidth="1"/>
    <col min="11" max="11" width="41.8515625" style="2" bestFit="1" customWidth="1"/>
    <col min="12" max="12" width="10.8515625" style="2" bestFit="1" customWidth="1"/>
    <col min="13" max="13" width="17.8515625" style="2" bestFit="1" customWidth="1"/>
    <col min="14" max="14" width="9.140625" style="2" customWidth="1"/>
    <col min="15" max="15" width="26.7109375" style="2" bestFit="1" customWidth="1"/>
    <col min="16" max="16384" width="9.140625" style="2" customWidth="1"/>
  </cols>
  <sheetData>
    <row r="27" spans="1:7" ht="14.25" customHeight="1">
      <c r="A27" s="171" t="s">
        <v>65</v>
      </c>
      <c r="B27" s="171" t="s">
        <v>53</v>
      </c>
      <c r="C27" s="171" t="s">
        <v>66</v>
      </c>
      <c r="D27" s="171"/>
      <c r="E27" s="171" t="s">
        <v>65</v>
      </c>
      <c r="F27" s="171" t="s">
        <v>67</v>
      </c>
      <c r="G27" s="3"/>
    </row>
    <row r="28" spans="1:7" ht="14.25" customHeight="1">
      <c r="A28" s="172" t="s">
        <v>59</v>
      </c>
      <c r="B28" s="173">
        <v>239</v>
      </c>
      <c r="C28" s="174">
        <v>0.7133580705009277</v>
      </c>
      <c r="D28" s="69"/>
      <c r="E28" s="175" t="s">
        <v>59</v>
      </c>
      <c r="F28" s="176">
        <v>0.7255268578081795</v>
      </c>
      <c r="G28" s="148"/>
    </row>
    <row r="29" spans="1:7" ht="14.25" customHeight="1">
      <c r="A29" s="172" t="s">
        <v>55</v>
      </c>
      <c r="B29" s="173">
        <v>27</v>
      </c>
      <c r="C29" s="174">
        <v>0.0862708719851577</v>
      </c>
      <c r="D29" s="69"/>
      <c r="E29" s="175" t="s">
        <v>55</v>
      </c>
      <c r="F29" s="176">
        <v>0.12224286290207993</v>
      </c>
      <c r="G29" s="148"/>
    </row>
    <row r="30" spans="1:7" ht="14.25" customHeight="1">
      <c r="A30" s="172" t="s">
        <v>58</v>
      </c>
      <c r="B30" s="177">
        <v>20</v>
      </c>
      <c r="C30" s="174">
        <v>0.06029684601113173</v>
      </c>
      <c r="D30" s="69"/>
      <c r="E30" s="175" t="s">
        <v>58</v>
      </c>
      <c r="F30" s="176">
        <v>0.053632678576283926</v>
      </c>
      <c r="G30" s="148"/>
    </row>
    <row r="31" spans="1:7" ht="14.25" customHeight="1">
      <c r="A31" s="172" t="s">
        <v>56</v>
      </c>
      <c r="B31" s="173">
        <v>13</v>
      </c>
      <c r="C31" s="174">
        <v>0.032467532467532464</v>
      </c>
      <c r="D31" s="69"/>
      <c r="E31" s="175" t="s">
        <v>56</v>
      </c>
      <c r="F31" s="176">
        <v>0.051046310665050845</v>
      </c>
      <c r="G31" s="148"/>
    </row>
    <row r="32" spans="1:7" ht="14.25" customHeight="1">
      <c r="A32" s="172" t="s">
        <v>57</v>
      </c>
      <c r="B32" s="173">
        <v>10</v>
      </c>
      <c r="C32" s="174">
        <v>0.01948051948051948</v>
      </c>
      <c r="D32" s="69"/>
      <c r="E32" s="175" t="s">
        <v>57</v>
      </c>
      <c r="F32" s="176">
        <v>0.01626946785643315</v>
      </c>
      <c r="G32" s="148"/>
    </row>
    <row r="33" spans="1:7" s="3" customFormat="1" ht="14.25" customHeight="1">
      <c r="A33" s="202" t="s">
        <v>9</v>
      </c>
      <c r="B33" s="203">
        <v>35</v>
      </c>
      <c r="C33" s="204">
        <v>0.08812615955473097</v>
      </c>
      <c r="D33" s="178"/>
      <c r="E33" s="206" t="s">
        <v>9</v>
      </c>
      <c r="F33" s="205">
        <v>0.03128182219197294</v>
      </c>
      <c r="G33" s="148"/>
    </row>
    <row r="34" spans="1:3" ht="14.25">
      <c r="A34" s="12"/>
      <c r="B34" s="174"/>
      <c r="C34" s="174"/>
    </row>
    <row r="35" spans="1:3" ht="14.25">
      <c r="A35" s="12"/>
      <c r="B35" s="174"/>
      <c r="C35" s="174"/>
    </row>
    <row r="36" spans="2:3" ht="14.25">
      <c r="B36" s="174"/>
      <c r="C36" s="174"/>
    </row>
    <row r="37" spans="2:3" ht="14.25">
      <c r="B37" s="174"/>
      <c r="C37" s="174"/>
    </row>
    <row r="38" spans="2:3" ht="14.25">
      <c r="B38" s="174"/>
      <c r="C38" s="174"/>
    </row>
    <row r="39" spans="2:3" ht="14.25">
      <c r="B39" s="174"/>
      <c r="C39" s="17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M8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9.8515625" style="45" customWidth="1"/>
    <col min="2" max="4" width="17.421875" style="45" customWidth="1"/>
    <col min="5" max="6" width="18.140625" style="45" customWidth="1"/>
    <col min="7" max="7" width="19.421875" style="45" customWidth="1" collapsed="1"/>
    <col min="8" max="8" width="17.57421875" style="45" customWidth="1"/>
    <col min="9" max="9" width="16.7109375" style="45" customWidth="1"/>
    <col min="10" max="10" width="24.8515625" style="45" bestFit="1" customWidth="1"/>
    <col min="11" max="11" width="22.00390625" style="45" customWidth="1"/>
    <col min="12" max="15" width="19.8515625" style="45" customWidth="1"/>
    <col min="16" max="16" width="13.421875" style="45" customWidth="1"/>
    <col min="17" max="17" width="12.7109375" style="45" bestFit="1" customWidth="1"/>
    <col min="18" max="19" width="9.140625" style="45" customWidth="1"/>
    <col min="20" max="20" width="12.140625" style="45" bestFit="1" customWidth="1"/>
    <col min="21" max="21" width="11.57421875" style="45" bestFit="1" customWidth="1"/>
    <col min="22" max="22" width="11.7109375" style="45" bestFit="1" customWidth="1"/>
    <col min="23" max="24" width="11.57421875" style="45" bestFit="1" customWidth="1"/>
    <col min="25" max="16384" width="9.140625" style="45" customWidth="1"/>
  </cols>
  <sheetData>
    <row r="1" spans="1:33" ht="23.25">
      <c r="A1" s="135" t="s">
        <v>85</v>
      </c>
      <c r="B1" s="41"/>
      <c r="C1" s="41"/>
      <c r="E1" s="41"/>
      <c r="F1" s="41"/>
      <c r="G1" s="41"/>
      <c r="H1" s="41"/>
      <c r="I1" s="42"/>
      <c r="J1" s="42"/>
      <c r="K1" s="42"/>
      <c r="L1" s="43"/>
      <c r="M1" s="44"/>
      <c r="N1" s="44"/>
      <c r="O1" s="44"/>
      <c r="P1" s="44"/>
      <c r="Q1" s="44"/>
      <c r="R1" s="43"/>
      <c r="S1" s="44"/>
      <c r="T1" s="4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4:39" ht="18.75" thickBot="1">
      <c r="D2" s="101" t="s">
        <v>81</v>
      </c>
      <c r="G2" s="93"/>
      <c r="H2" s="50"/>
      <c r="I2" s="50"/>
      <c r="J2" s="49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7" ht="39" customHeight="1" thickBot="1">
      <c r="A3" s="51" t="s">
        <v>19</v>
      </c>
      <c r="B3" s="231" t="s">
        <v>148</v>
      </c>
      <c r="C3" s="231" t="s">
        <v>149</v>
      </c>
      <c r="D3" s="231" t="s">
        <v>150</v>
      </c>
      <c r="E3" s="52" t="s">
        <v>115</v>
      </c>
      <c r="F3" s="53" t="s">
        <v>145</v>
      </c>
      <c r="G3" s="54"/>
      <c r="H3" s="5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7.25" customHeight="1">
      <c r="A4" s="55" t="s">
        <v>31</v>
      </c>
      <c r="B4" s="110">
        <v>243.42570164190002</v>
      </c>
      <c r="C4" s="110">
        <v>286.0673313850001</v>
      </c>
      <c r="D4" s="110">
        <v>315.9858437255</v>
      </c>
      <c r="E4" s="13">
        <v>0.17517307932352</v>
      </c>
      <c r="F4" s="83">
        <v>0.10458556101337702</v>
      </c>
      <c r="G4" s="56"/>
      <c r="H4" s="5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7.25" customHeight="1">
      <c r="A5" s="57" t="s">
        <v>12</v>
      </c>
      <c r="B5" s="108">
        <v>237.72074973749997</v>
      </c>
      <c r="C5" s="108">
        <v>252.52655211160004</v>
      </c>
      <c r="D5" s="108">
        <v>260.8995916388001</v>
      </c>
      <c r="E5" s="13">
        <v>0.06228233080389156</v>
      </c>
      <c r="F5" s="83">
        <v>0.03315706588945022</v>
      </c>
      <c r="G5" s="56"/>
      <c r="H5" s="56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7.25" customHeight="1">
      <c r="A6" s="57" t="s">
        <v>17</v>
      </c>
      <c r="B6" s="108">
        <v>8356.379781647001</v>
      </c>
      <c r="C6" s="108">
        <v>8351.820732331102</v>
      </c>
      <c r="D6" s="108">
        <v>8824.435977898802</v>
      </c>
      <c r="E6" s="13">
        <v>-0.0005455770842192065</v>
      </c>
      <c r="F6" s="83">
        <v>0.05658828903476554</v>
      </c>
      <c r="G6" s="56"/>
      <c r="H6" s="5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7.25" customHeight="1">
      <c r="A7" s="102" t="s">
        <v>151</v>
      </c>
      <c r="B7" s="109">
        <v>8837.526233026401</v>
      </c>
      <c r="C7" s="109">
        <v>8890.414615827702</v>
      </c>
      <c r="D7" s="109">
        <v>9401.321413263102</v>
      </c>
      <c r="E7" s="103">
        <v>0.005984523429605648</v>
      </c>
      <c r="F7" s="107">
        <v>0.057467150803723666</v>
      </c>
      <c r="G7" s="60"/>
      <c r="H7" s="60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7.25" customHeight="1">
      <c r="A8" s="57" t="s">
        <v>79</v>
      </c>
      <c r="B8" s="179">
        <v>90888.99263542407</v>
      </c>
      <c r="C8" s="179">
        <v>96976.17371057055</v>
      </c>
      <c r="D8" s="179">
        <v>104156.50959531742</v>
      </c>
      <c r="E8" s="13">
        <v>0.0669737984616412</v>
      </c>
      <c r="F8" s="229">
        <v>0.07404226842540607</v>
      </c>
      <c r="G8" s="60"/>
      <c r="H8" s="60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17.25" customHeight="1" thickBot="1">
      <c r="A9" s="58" t="s">
        <v>80</v>
      </c>
      <c r="B9" s="59">
        <v>99726.51886845047</v>
      </c>
      <c r="C9" s="59">
        <v>105866.58832639825</v>
      </c>
      <c r="D9" s="59">
        <v>113557.83100858053</v>
      </c>
      <c r="E9" s="180">
        <v>0.061569074380779076</v>
      </c>
      <c r="F9" s="230">
        <v>0.07265033098515783</v>
      </c>
      <c r="G9" s="60"/>
      <c r="H9" s="60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3" ht="16.5" customHeight="1">
      <c r="A10" s="112"/>
      <c r="B10" s="112"/>
      <c r="C10" s="112"/>
      <c r="D10" s="112"/>
      <c r="E10" s="112"/>
      <c r="F10" s="112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7" ht="20.25" customHeight="1" thickBot="1">
      <c r="A11" s="111" t="s">
        <v>82</v>
      </c>
      <c r="B11" s="61"/>
      <c r="C11" s="62"/>
      <c r="D11" s="240"/>
      <c r="E11" s="33"/>
      <c r="F11" s="3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6" ht="15.75" thickBot="1">
      <c r="A12" s="51" t="s">
        <v>19</v>
      </c>
      <c r="B12" s="231" t="s">
        <v>148</v>
      </c>
      <c r="C12" s="231" t="s">
        <v>149</v>
      </c>
      <c r="D12" s="231" t="s">
        <v>150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36" ht="18.75" customHeight="1">
      <c r="A13" s="55" t="s">
        <v>31</v>
      </c>
      <c r="B13" s="13">
        <v>0.02754455208655592</v>
      </c>
      <c r="C13" s="83">
        <v>0.03217705177390842</v>
      </c>
      <c r="D13" s="83">
        <v>0.03361079042353734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ht="18.75" customHeight="1">
      <c r="A14" s="57" t="s">
        <v>12</v>
      </c>
      <c r="B14" s="13">
        <v>0.026899014890515664</v>
      </c>
      <c r="C14" s="83">
        <v>0.028404361666330417</v>
      </c>
      <c r="D14" s="83">
        <v>0.027751374532385496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ht="18.75" customHeight="1">
      <c r="A15" s="57" t="s">
        <v>17</v>
      </c>
      <c r="B15" s="13">
        <v>0.9455564330229285</v>
      </c>
      <c r="C15" s="83">
        <v>0.9394185865597612</v>
      </c>
      <c r="D15" s="83">
        <v>0.9386378350440772</v>
      </c>
      <c r="E15" s="225"/>
      <c r="G15" s="44" t="s">
        <v>18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ht="18.75" customHeight="1" thickBot="1">
      <c r="A16" s="99" t="s">
        <v>8</v>
      </c>
      <c r="B16" s="100">
        <v>1</v>
      </c>
      <c r="C16" s="100">
        <v>1</v>
      </c>
      <c r="D16" s="100">
        <v>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0:39" ht="12.75"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0:39" ht="12.75"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0:39" ht="12.75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0:39" ht="12.75"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0:39" ht="12.75"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0:39" ht="12.75"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0:39" ht="12.75"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0:39" ht="12.75"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0:39" ht="12.75"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2.75">
      <c r="A26" s="44"/>
      <c r="B26" s="44"/>
      <c r="C26" s="44"/>
      <c r="D26" s="44"/>
      <c r="E26" s="44"/>
      <c r="F26" s="44"/>
      <c r="G26" s="44"/>
      <c r="H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12.75">
      <c r="A27" s="44"/>
      <c r="B27" s="44"/>
      <c r="C27" s="44"/>
      <c r="D27" s="44"/>
      <c r="E27" s="44"/>
      <c r="F27" s="44"/>
      <c r="G27" s="44"/>
      <c r="H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12.75">
      <c r="A28" s="44"/>
      <c r="B28" s="44"/>
      <c r="C28" s="44"/>
      <c r="D28" s="44"/>
      <c r="E28" s="44"/>
      <c r="F28" s="44"/>
      <c r="G28" s="44"/>
      <c r="H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12.75">
      <c r="A29" s="44"/>
      <c r="B29" s="44"/>
      <c r="C29" s="44"/>
      <c r="D29" s="44"/>
      <c r="E29" s="44"/>
      <c r="F29" s="44"/>
      <c r="G29" s="44"/>
      <c r="H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12.75">
      <c r="A30" s="44"/>
      <c r="B30" s="44"/>
      <c r="C30" s="44"/>
      <c r="D30" s="44"/>
      <c r="E30" s="44"/>
      <c r="F30" s="44"/>
      <c r="G30" s="44"/>
      <c r="H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12.75">
      <c r="A31" s="44"/>
      <c r="B31" s="44"/>
      <c r="C31" s="46"/>
      <c r="D31" s="46"/>
      <c r="E31" s="46"/>
      <c r="F31" s="44"/>
      <c r="G31" s="44"/>
      <c r="H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12.75">
      <c r="A32" s="44"/>
      <c r="B32" s="14"/>
      <c r="C32" s="14"/>
      <c r="D32" s="63"/>
      <c r="E32" s="63"/>
      <c r="F32" s="1"/>
      <c r="G32" s="1"/>
      <c r="H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2.75">
      <c r="A33" s="44"/>
      <c r="B33" s="14"/>
      <c r="C33" s="14"/>
      <c r="D33" s="63"/>
      <c r="E33" s="63"/>
      <c r="F33" s="1"/>
      <c r="G33" s="1"/>
      <c r="H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12.75">
      <c r="A34" s="44"/>
      <c r="B34" s="14"/>
      <c r="C34" s="14"/>
      <c r="D34" s="63"/>
      <c r="E34" s="63"/>
      <c r="F34" s="1"/>
      <c r="G34" s="1"/>
      <c r="H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12.75">
      <c r="A35" s="44"/>
      <c r="B35" s="14"/>
      <c r="C35" s="14"/>
      <c r="D35" s="63"/>
      <c r="E35" s="63"/>
      <c r="F35" s="1"/>
      <c r="G35" s="1"/>
      <c r="H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12.75">
      <c r="A36" s="44"/>
      <c r="B36" s="14"/>
      <c r="C36" s="14"/>
      <c r="D36" s="63"/>
      <c r="E36" s="63"/>
      <c r="F36" s="1"/>
      <c r="G36" s="1"/>
      <c r="H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12.75">
      <c r="A37" s="44"/>
      <c r="B37" s="44"/>
      <c r="C37" s="44"/>
      <c r="D37" s="44"/>
      <c r="E37" s="44"/>
      <c r="F37" s="1"/>
      <c r="G37" s="44"/>
      <c r="H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12.75">
      <c r="A38" s="44"/>
      <c r="B38" s="44"/>
      <c r="C38" s="44"/>
      <c r="D38" s="44"/>
      <c r="E38" s="44"/>
      <c r="F38" s="44"/>
      <c r="G38" s="44"/>
      <c r="H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12.75">
      <c r="A39" s="44"/>
      <c r="B39" s="46"/>
      <c r="C39" s="46"/>
      <c r="D39" s="46"/>
      <c r="E39" s="46"/>
      <c r="F39" s="44"/>
      <c r="G39" s="44"/>
      <c r="H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8" ht="12.75">
      <c r="A40" s="44"/>
      <c r="B40" s="64"/>
      <c r="C40" s="64"/>
      <c r="D40" s="64"/>
      <c r="E40" s="64"/>
      <c r="F40" s="65"/>
      <c r="G40" s="65"/>
      <c r="H40" s="44"/>
    </row>
    <row r="41" spans="1:8" ht="12.75">
      <c r="A41" s="44"/>
      <c r="B41" s="64"/>
      <c r="C41" s="64"/>
      <c r="D41" s="64"/>
      <c r="E41" s="64"/>
      <c r="F41" s="65"/>
      <c r="G41" s="65"/>
      <c r="H41" s="44"/>
    </row>
    <row r="42" spans="1:8" ht="18.75" thickBot="1">
      <c r="A42" s="111" t="s">
        <v>152</v>
      </c>
      <c r="C42" s="64"/>
      <c r="D42" s="64"/>
      <c r="E42" s="64"/>
      <c r="F42" s="65"/>
      <c r="G42" s="65"/>
      <c r="H42" s="44"/>
    </row>
    <row r="43" spans="1:8" ht="15.75" thickBot="1">
      <c r="A43" s="51" t="s">
        <v>19</v>
      </c>
      <c r="B43" s="92">
        <v>40633</v>
      </c>
      <c r="C43" s="64"/>
      <c r="D43" s="64"/>
      <c r="E43" s="64"/>
      <c r="F43" s="65"/>
      <c r="G43" s="65"/>
      <c r="H43" s="44"/>
    </row>
    <row r="44" spans="1:8" ht="19.5" customHeight="1">
      <c r="A44" s="104" t="s">
        <v>79</v>
      </c>
      <c r="B44" s="96">
        <v>0.9172111572600155</v>
      </c>
      <c r="C44" s="64"/>
      <c r="D44" s="64"/>
      <c r="E44" s="64"/>
      <c r="F44" s="65"/>
      <c r="G44" s="65"/>
      <c r="H44" s="44"/>
    </row>
    <row r="45" spans="1:8" ht="19.5" customHeight="1">
      <c r="A45" s="55" t="s">
        <v>31</v>
      </c>
      <c r="B45" s="95">
        <v>0.002782598442740808</v>
      </c>
      <c r="C45" s="65"/>
      <c r="D45" s="65"/>
      <c r="E45" s="65"/>
      <c r="F45" s="44"/>
      <c r="G45" s="44"/>
      <c r="H45" s="44"/>
    </row>
    <row r="46" spans="1:30" ht="19.5" customHeight="1">
      <c r="A46" s="57" t="s">
        <v>12</v>
      </c>
      <c r="B46" s="95">
        <v>0.002297504181980072</v>
      </c>
      <c r="C46" s="65"/>
      <c r="D46" s="44"/>
      <c r="E46" s="44"/>
      <c r="F46" s="44"/>
      <c r="G46" s="44"/>
      <c r="H46" s="44"/>
      <c r="I46" s="44"/>
      <c r="J46" s="6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ht="19.5" customHeight="1" thickBot="1">
      <c r="A47" s="97" t="s">
        <v>17</v>
      </c>
      <c r="B47" s="98">
        <v>0.07770874011526356</v>
      </c>
      <c r="C47" s="66"/>
      <c r="D47" s="66"/>
      <c r="E47" s="66"/>
      <c r="F47" s="66"/>
      <c r="G47" s="66"/>
      <c r="J47" s="6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3:30" ht="17.25" customHeight="1">
      <c r="C48" s="66"/>
      <c r="D48" s="66"/>
      <c r="E48" s="66"/>
      <c r="F48" s="66"/>
      <c r="G48" s="66"/>
      <c r="J48" s="66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3:30" ht="17.25" customHeight="1">
      <c r="C49" s="66"/>
      <c r="D49" s="66"/>
      <c r="E49" s="66"/>
      <c r="F49" s="66"/>
      <c r="G49" s="66"/>
      <c r="J49" s="6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spans="3:30" ht="17.25" customHeight="1">
      <c r="C50" s="66"/>
      <c r="D50" s="66"/>
      <c r="E50" s="66"/>
      <c r="F50" s="66"/>
      <c r="G50" s="66"/>
      <c r="J50" s="6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</row>
    <row r="51" spans="3:30" ht="16.5" customHeight="1">
      <c r="C51" s="66"/>
      <c r="D51" s="66"/>
      <c r="E51" s="66"/>
      <c r="F51" s="66"/>
      <c r="G51" s="66"/>
      <c r="J51" s="6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spans="3:30" ht="26.25">
      <c r="C52" s="66"/>
      <c r="D52" s="66"/>
      <c r="E52" s="66"/>
      <c r="F52" s="66"/>
      <c r="G52" s="66"/>
      <c r="J52" s="6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3:30" ht="26.25">
      <c r="C53" s="66"/>
      <c r="D53" s="66"/>
      <c r="E53" s="66"/>
      <c r="F53" s="66"/>
      <c r="G53" s="66"/>
      <c r="J53" s="6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</row>
    <row r="54" spans="3:30" ht="26.25">
      <c r="C54" s="66"/>
      <c r="D54" s="66"/>
      <c r="E54" s="66"/>
      <c r="F54" s="66"/>
      <c r="G54" s="66"/>
      <c r="J54" s="66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3:30" ht="26.25">
      <c r="C55" s="66"/>
      <c r="D55" s="66"/>
      <c r="E55" s="66"/>
      <c r="F55" s="66"/>
      <c r="G55" s="66"/>
      <c r="J55" s="66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3:30" ht="26.25">
      <c r="C56" s="66"/>
      <c r="D56" s="66"/>
      <c r="E56" s="66"/>
      <c r="F56" s="66"/>
      <c r="G56" s="66"/>
      <c r="J56" s="66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3:30" ht="26.25">
      <c r="C57" s="66"/>
      <c r="D57" s="66"/>
      <c r="E57" s="66"/>
      <c r="F57" s="66"/>
      <c r="G57" s="66"/>
      <c r="J57" s="66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3:30" ht="26.25">
      <c r="C58" s="66"/>
      <c r="D58" s="66"/>
      <c r="E58" s="66"/>
      <c r="F58" s="66"/>
      <c r="G58" s="66"/>
      <c r="J58" s="66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1:31" ht="22.5" customHeight="1">
      <c r="A59" s="136" t="s">
        <v>86</v>
      </c>
      <c r="B59" s="66"/>
      <c r="C59" s="66"/>
      <c r="E59" s="66"/>
      <c r="F59" s="66"/>
      <c r="G59" s="66"/>
      <c r="J59" s="44"/>
      <c r="K59" s="44"/>
      <c r="L59" s="44"/>
      <c r="M59" s="44"/>
      <c r="N59" s="44"/>
      <c r="O59" s="44"/>
      <c r="P59" s="44"/>
      <c r="Q59" s="44"/>
      <c r="R59" s="46"/>
      <c r="S59" s="46"/>
      <c r="T59" s="44"/>
      <c r="U59" s="44"/>
      <c r="V59" s="46"/>
      <c r="W59" s="46"/>
      <c r="X59" s="46"/>
      <c r="Y59" s="46"/>
      <c r="Z59" s="67"/>
      <c r="AA59" s="44"/>
      <c r="AB59" s="44"/>
      <c r="AC59" s="44"/>
      <c r="AD59" s="44"/>
      <c r="AE59" s="44"/>
    </row>
    <row r="60" spans="4:34" ht="18.75" thickBot="1">
      <c r="D60" s="101" t="s">
        <v>81</v>
      </c>
      <c r="G60" s="49"/>
      <c r="H60" s="50"/>
      <c r="I60" s="50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ht="36.75" customHeight="1" thickBot="1">
      <c r="A61" s="51" t="s">
        <v>19</v>
      </c>
      <c r="B61" s="92">
        <v>40451</v>
      </c>
      <c r="C61" s="92">
        <v>40543</v>
      </c>
      <c r="D61" s="92">
        <v>40633</v>
      </c>
      <c r="E61" s="52" t="s">
        <v>115</v>
      </c>
      <c r="F61" s="53" t="s">
        <v>145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4" ht="17.25" customHeight="1">
      <c r="A62" s="55" t="s">
        <v>31</v>
      </c>
      <c r="B62" s="110">
        <v>235.63323345980004</v>
      </c>
      <c r="C62" s="110">
        <v>281.34764225500004</v>
      </c>
      <c r="D62" s="110">
        <v>305.65415224550003</v>
      </c>
      <c r="E62" s="105">
        <v>0.1940066268411118</v>
      </c>
      <c r="F62" s="149">
        <v>0.08639315330913533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ht="17.25" customHeight="1">
      <c r="A63" s="57" t="s">
        <v>12</v>
      </c>
      <c r="B63" s="108">
        <v>232.6880877575</v>
      </c>
      <c r="C63" s="108">
        <v>245.2173667415999</v>
      </c>
      <c r="D63" s="108">
        <v>255.71319544880004</v>
      </c>
      <c r="E63" s="105">
        <v>0.053845811811206845</v>
      </c>
      <c r="F63" s="149">
        <v>0.04280214263233728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ht="17.25" customHeight="1">
      <c r="A64" s="57" t="s">
        <v>17</v>
      </c>
      <c r="B64" s="108">
        <v>6880.707927526999</v>
      </c>
      <c r="C64" s="108">
        <v>7775.720647201103</v>
      </c>
      <c r="D64" s="108">
        <v>8068.7242684788</v>
      </c>
      <c r="E64" s="105">
        <v>0.13007567376803064</v>
      </c>
      <c r="F64" s="149">
        <v>0.037681860572391424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1:34" ht="17.25" customHeight="1">
      <c r="A65" s="102" t="s">
        <v>151</v>
      </c>
      <c r="B65" s="109">
        <v>7349.029248744299</v>
      </c>
      <c r="C65" s="109">
        <v>8302.285656197704</v>
      </c>
      <c r="D65" s="109">
        <v>8630.0916161731</v>
      </c>
      <c r="E65" s="106">
        <v>0.1297118810101734</v>
      </c>
      <c r="F65" s="150">
        <v>0.03948382090788294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1:34" ht="17.25" customHeight="1">
      <c r="A66" s="57" t="s">
        <v>79</v>
      </c>
      <c r="B66" s="108">
        <v>80791.36150003392</v>
      </c>
      <c r="C66" s="108">
        <v>86439.04797246055</v>
      </c>
      <c r="D66" s="108">
        <v>92991.0781636976</v>
      </c>
      <c r="E66" s="13">
        <v>0.0699045834550549</v>
      </c>
      <c r="F66" s="229">
        <v>0.07579942566378706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</row>
    <row r="67" spans="1:34" ht="17.25" customHeight="1" thickBot="1">
      <c r="A67" s="58" t="s">
        <v>80</v>
      </c>
      <c r="B67" s="59">
        <v>88140.39074877821</v>
      </c>
      <c r="C67" s="59">
        <v>94741.33362865826</v>
      </c>
      <c r="D67" s="59">
        <v>101621.1697798707</v>
      </c>
      <c r="E67" s="180">
        <v>0.07489123685296972</v>
      </c>
      <c r="F67" s="230">
        <v>0.07261704989480289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33" ht="15">
      <c r="A68" s="112"/>
      <c r="B68" s="112"/>
      <c r="C68" s="112"/>
      <c r="D68" s="240"/>
      <c r="E68" s="112"/>
      <c r="F68" s="112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</row>
    <row r="69" spans="1:33" ht="18.75" thickBot="1">
      <c r="A69" s="111" t="s">
        <v>83</v>
      </c>
      <c r="C69" s="61"/>
      <c r="D69" s="33"/>
      <c r="E69" s="33"/>
      <c r="F69" s="3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:33" ht="17.25" customHeight="1" thickBot="1">
      <c r="A70" s="51" t="s">
        <v>19</v>
      </c>
      <c r="B70" s="231" t="s">
        <v>148</v>
      </c>
      <c r="C70" s="231" t="s">
        <v>149</v>
      </c>
      <c r="D70" s="231" t="s">
        <v>150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:33" ht="17.25" customHeight="1">
      <c r="A71" s="55" t="s">
        <v>31</v>
      </c>
      <c r="B71" s="13">
        <v>0.03206317807213269</v>
      </c>
      <c r="C71" s="13">
        <v>0.033887974216470426</v>
      </c>
      <c r="D71" s="13">
        <v>0.03541725462945181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</row>
    <row r="72" spans="1:37" ht="17.25" customHeight="1">
      <c r="A72" s="57" t="s">
        <v>12</v>
      </c>
      <c r="B72" s="13">
        <v>0.03166242504712558</v>
      </c>
      <c r="C72" s="13">
        <v>0.029536127386624395</v>
      </c>
      <c r="D72" s="13">
        <v>0.029630414927413327</v>
      </c>
      <c r="J72" s="3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6" ht="17.25" customHeight="1">
      <c r="A73" s="57" t="s">
        <v>17</v>
      </c>
      <c r="B73" s="13">
        <v>0.9362743968807417</v>
      </c>
      <c r="C73" s="13">
        <v>0.936575898396905</v>
      </c>
      <c r="D73" s="13">
        <v>0.9349523304431349</v>
      </c>
      <c r="H73" s="34"/>
      <c r="I73" s="34"/>
      <c r="J73" s="3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</row>
    <row r="74" spans="1:36" ht="17.25" customHeight="1" thickBot="1">
      <c r="A74" s="99" t="s">
        <v>8</v>
      </c>
      <c r="B74" s="100">
        <v>1</v>
      </c>
      <c r="C74" s="100">
        <v>1</v>
      </c>
      <c r="D74" s="100">
        <v>1</v>
      </c>
      <c r="H74" s="34"/>
      <c r="I74" s="34"/>
      <c r="J74" s="3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9" ht="15">
      <c r="A75" s="47"/>
      <c r="B75" s="47"/>
      <c r="C75" s="47"/>
      <c r="D75" s="47"/>
      <c r="E75" s="47"/>
      <c r="F75" s="47"/>
      <c r="G75" s="47"/>
      <c r="H75" s="68"/>
      <c r="I75" s="33"/>
    </row>
    <row r="76" spans="1:3" ht="12.75">
      <c r="A76" s="47"/>
      <c r="B76" s="47"/>
      <c r="C76" s="47"/>
    </row>
    <row r="77" spans="1:3" ht="12.75">
      <c r="A77" s="47"/>
      <c r="B77" s="47"/>
      <c r="C77" s="47"/>
    </row>
    <row r="78" spans="1:3" ht="12.75">
      <c r="A78" s="47"/>
      <c r="B78" s="47"/>
      <c r="C78" s="47"/>
    </row>
    <row r="79" spans="1:3" ht="12.75">
      <c r="A79" s="47"/>
      <c r="B79" s="47"/>
      <c r="C79" s="47"/>
    </row>
    <row r="80" spans="1:3" ht="12.75">
      <c r="A80" s="47"/>
      <c r="B80" s="47"/>
      <c r="C80" s="47"/>
    </row>
    <row r="82" ht="18.75" thickBot="1">
      <c r="A82" s="111" t="s">
        <v>84</v>
      </c>
    </row>
    <row r="83" spans="1:2" ht="15.75" thickBot="1">
      <c r="A83" s="51" t="s">
        <v>19</v>
      </c>
      <c r="B83" s="92">
        <v>40633</v>
      </c>
    </row>
    <row r="84" spans="1:2" ht="18" customHeight="1">
      <c r="A84" s="104" t="s">
        <v>79</v>
      </c>
      <c r="B84" s="96">
        <v>0.9150758485179082</v>
      </c>
    </row>
    <row r="85" spans="1:2" ht="18" customHeight="1">
      <c r="A85" s="55" t="s">
        <v>31</v>
      </c>
      <c r="B85" s="95">
        <v>0.00300778029723138</v>
      </c>
    </row>
    <row r="86" spans="1:3" ht="18" customHeight="1">
      <c r="A86" s="57" t="s">
        <v>12</v>
      </c>
      <c r="B86" s="95">
        <v>0.002516337845772881</v>
      </c>
      <c r="C86" s="65"/>
    </row>
    <row r="87" spans="1:2" ht="18" customHeight="1" thickBot="1">
      <c r="A87" s="97" t="s">
        <v>17</v>
      </c>
      <c r="B87" s="98">
        <v>0.07940003333908745</v>
      </c>
    </row>
    <row r="88" spans="2:3" ht="12.75">
      <c r="B88" s="91"/>
      <c r="C88" s="9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23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4.140625" style="2" customWidth="1"/>
    <col min="2" max="2" width="42.7109375" style="2" customWidth="1"/>
    <col min="3" max="3" width="10.00390625" style="2" bestFit="1" customWidth="1"/>
    <col min="4" max="4" width="2.28125" style="2" customWidth="1"/>
    <col min="5" max="5" width="41.7109375" style="2" customWidth="1"/>
    <col min="6" max="6" width="10.00390625" style="2" bestFit="1" customWidth="1"/>
    <col min="7" max="7" width="2.7109375" style="2" customWidth="1"/>
    <col min="8" max="8" width="42.00390625" style="2" customWidth="1"/>
    <col min="9" max="9" width="10.00390625" style="2" bestFit="1" customWidth="1"/>
    <col min="10" max="10" width="2.00390625" style="2" customWidth="1"/>
    <col min="11" max="11" width="42.00390625" style="2" customWidth="1"/>
    <col min="12" max="12" width="10.00390625" style="2" bestFit="1" customWidth="1"/>
    <col min="13" max="13" width="2.28125" style="2" customWidth="1"/>
    <col min="14" max="14" width="42.00390625" style="2" customWidth="1"/>
    <col min="15" max="15" width="10.57421875" style="2" bestFit="1" customWidth="1"/>
    <col min="16" max="16384" width="9.140625" style="2" customWidth="1"/>
  </cols>
  <sheetData>
    <row r="1" spans="1:15" ht="15.75">
      <c r="A1" s="38"/>
      <c r="B1" s="181" t="s">
        <v>3</v>
      </c>
      <c r="C1" s="181"/>
      <c r="D1" s="182"/>
      <c r="E1" s="181" t="s">
        <v>4</v>
      </c>
      <c r="F1" s="181"/>
      <c r="G1" s="182"/>
      <c r="H1" s="181" t="s">
        <v>5</v>
      </c>
      <c r="I1" s="183"/>
      <c r="J1" s="183"/>
      <c r="K1" s="181" t="s">
        <v>6</v>
      </c>
      <c r="L1" s="183"/>
      <c r="M1" s="182"/>
      <c r="N1" s="181" t="s">
        <v>79</v>
      </c>
      <c r="O1" s="183"/>
    </row>
    <row r="2" spans="1:15" ht="15">
      <c r="A2" s="38"/>
      <c r="B2" s="184" t="s">
        <v>32</v>
      </c>
      <c r="C2" s="185">
        <v>0.06715210728911979</v>
      </c>
      <c r="D2" s="182"/>
      <c r="E2" s="184" t="s">
        <v>32</v>
      </c>
      <c r="F2" s="185">
        <v>0.05740186056199226</v>
      </c>
      <c r="G2" s="182"/>
      <c r="H2" s="184" t="s">
        <v>32</v>
      </c>
      <c r="I2" s="185">
        <v>0.23623847561710595</v>
      </c>
      <c r="J2" s="185"/>
      <c r="K2" s="184" t="s">
        <v>32</v>
      </c>
      <c r="L2" s="185">
        <v>0.22565226906833924</v>
      </c>
      <c r="M2" s="182"/>
      <c r="N2" s="184" t="s">
        <v>32</v>
      </c>
      <c r="O2" s="185">
        <v>0.5941874071633612</v>
      </c>
    </row>
    <row r="3" spans="1:15" ht="15">
      <c r="A3" s="38"/>
      <c r="B3" s="184" t="s">
        <v>37</v>
      </c>
      <c r="C3" s="185">
        <v>0.2952069803788611</v>
      </c>
      <c r="D3" s="182"/>
      <c r="E3" s="184" t="s">
        <v>37</v>
      </c>
      <c r="F3" s="185">
        <v>0.2603834957079506</v>
      </c>
      <c r="G3" s="182"/>
      <c r="H3" s="184" t="s">
        <v>33</v>
      </c>
      <c r="I3" s="185">
        <v>0.0027136925594437086</v>
      </c>
      <c r="J3" s="185"/>
      <c r="K3" s="184" t="s">
        <v>33</v>
      </c>
      <c r="L3" s="185">
        <v>0.002692216898822377</v>
      </c>
      <c r="M3" s="182"/>
      <c r="N3" s="184" t="s">
        <v>33</v>
      </c>
      <c r="O3" s="185">
        <v>0.02362118192349974</v>
      </c>
    </row>
    <row r="4" spans="1:15" ht="15">
      <c r="A4" s="38"/>
      <c r="B4" s="184" t="s">
        <v>34</v>
      </c>
      <c r="C4" s="185">
        <v>0.13272214174200467</v>
      </c>
      <c r="D4" s="182"/>
      <c r="E4" s="184" t="s">
        <v>113</v>
      </c>
      <c r="F4" s="185">
        <v>0.005139796814440119</v>
      </c>
      <c r="G4" s="182"/>
      <c r="H4" s="184" t="s">
        <v>113</v>
      </c>
      <c r="I4" s="237">
        <v>8.154334492755787E-06</v>
      </c>
      <c r="J4" s="185"/>
      <c r="K4" s="184" t="s">
        <v>113</v>
      </c>
      <c r="L4" s="185">
        <v>0.00014903566910143018</v>
      </c>
      <c r="M4" s="182"/>
      <c r="N4" s="184" t="s">
        <v>37</v>
      </c>
      <c r="O4" s="185">
        <v>0.03284617850384097</v>
      </c>
    </row>
    <row r="5" spans="1:15" ht="15">
      <c r="A5" s="38"/>
      <c r="B5" s="184" t="s">
        <v>21</v>
      </c>
      <c r="C5" s="185">
        <v>0.05223372324268775</v>
      </c>
      <c r="D5" s="182"/>
      <c r="E5" s="184" t="s">
        <v>34</v>
      </c>
      <c r="F5" s="185">
        <v>0.01406333477540586</v>
      </c>
      <c r="G5" s="182"/>
      <c r="H5" s="184" t="s">
        <v>37</v>
      </c>
      <c r="I5" s="185">
        <v>0.07394875877419867</v>
      </c>
      <c r="J5" s="185"/>
      <c r="K5" s="184" t="s">
        <v>37</v>
      </c>
      <c r="L5" s="185">
        <v>0.08643738020326809</v>
      </c>
      <c r="M5" s="182"/>
      <c r="N5" s="184" t="s">
        <v>34</v>
      </c>
      <c r="O5" s="185">
        <v>0.00011328872935760651</v>
      </c>
    </row>
    <row r="6" spans="1:15" ht="15">
      <c r="A6" s="38"/>
      <c r="B6" s="184" t="s">
        <v>35</v>
      </c>
      <c r="C6" s="185">
        <v>0.3647448102089063</v>
      </c>
      <c r="D6" s="182"/>
      <c r="E6" s="184" t="s">
        <v>21</v>
      </c>
      <c r="F6" s="185">
        <v>0.006709504522396576</v>
      </c>
      <c r="G6" s="182"/>
      <c r="H6" s="184" t="s">
        <v>34</v>
      </c>
      <c r="I6" s="185">
        <v>0.008540795807030486</v>
      </c>
      <c r="J6" s="185"/>
      <c r="K6" s="184" t="s">
        <v>34</v>
      </c>
      <c r="L6" s="185">
        <v>0.012828495264376932</v>
      </c>
      <c r="M6" s="182"/>
      <c r="N6" s="184" t="s">
        <v>21</v>
      </c>
      <c r="O6" s="237">
        <v>7.231105392182062E-06</v>
      </c>
    </row>
    <row r="7" spans="1:15" ht="15">
      <c r="A7" s="38"/>
      <c r="B7" s="184" t="s">
        <v>22</v>
      </c>
      <c r="C7" s="185">
        <v>0.08794023713842024</v>
      </c>
      <c r="D7" s="182"/>
      <c r="E7" s="184" t="s">
        <v>35</v>
      </c>
      <c r="F7" s="185">
        <v>0.5735245959927329</v>
      </c>
      <c r="G7" s="182"/>
      <c r="H7" s="184" t="s">
        <v>21</v>
      </c>
      <c r="I7" s="185">
        <v>0.0003475771431944454</v>
      </c>
      <c r="J7" s="185"/>
      <c r="K7" s="184" t="s">
        <v>21</v>
      </c>
      <c r="L7" s="185">
        <v>0.0022510762375160284</v>
      </c>
      <c r="M7" s="182"/>
      <c r="N7" s="184" t="s">
        <v>35</v>
      </c>
      <c r="O7" s="185">
        <v>0.10917190809763976</v>
      </c>
    </row>
    <row r="8" spans="1:15" ht="15">
      <c r="A8" s="38"/>
      <c r="B8" s="184"/>
      <c r="C8" s="185"/>
      <c r="D8" s="182"/>
      <c r="E8" s="184" t="s">
        <v>22</v>
      </c>
      <c r="F8" s="185">
        <v>0.07971109789507067</v>
      </c>
      <c r="G8" s="182"/>
      <c r="H8" s="184" t="s">
        <v>35</v>
      </c>
      <c r="I8" s="185">
        <v>0.5614057531449559</v>
      </c>
      <c r="J8" s="185"/>
      <c r="K8" s="184" t="s">
        <v>35</v>
      </c>
      <c r="L8" s="185">
        <v>0.5551066447893312</v>
      </c>
      <c r="M8" s="182"/>
      <c r="N8" s="184" t="s">
        <v>22</v>
      </c>
      <c r="O8" s="185">
        <v>0.08671954878075586</v>
      </c>
    </row>
    <row r="9" spans="1:15" ht="15">
      <c r="A9" s="16"/>
      <c r="B9" s="187" t="s">
        <v>112</v>
      </c>
      <c r="C9" s="188">
        <f>SUM(C4:C7)</f>
        <v>0.6376409123320189</v>
      </c>
      <c r="D9" s="186"/>
      <c r="E9" s="182" t="s">
        <v>146</v>
      </c>
      <c r="F9" s="185">
        <v>0.003066313730011019</v>
      </c>
      <c r="G9" s="182"/>
      <c r="H9" s="184" t="s">
        <v>22</v>
      </c>
      <c r="I9" s="185">
        <v>0.0675662012653534</v>
      </c>
      <c r="J9" s="185"/>
      <c r="K9" s="184" t="s">
        <v>22</v>
      </c>
      <c r="L9" s="185">
        <v>0.06856928730582038</v>
      </c>
      <c r="M9" s="182"/>
      <c r="N9" s="182" t="s">
        <v>23</v>
      </c>
      <c r="O9" s="185">
        <v>0.0009681235676856171</v>
      </c>
    </row>
    <row r="10" spans="1:15" ht="15">
      <c r="A10" s="16"/>
      <c r="B10" s="184"/>
      <c r="C10" s="184"/>
      <c r="D10" s="184"/>
      <c r="G10" s="182"/>
      <c r="H10" s="184" t="s">
        <v>23</v>
      </c>
      <c r="I10" s="185">
        <v>0.004142938357613167</v>
      </c>
      <c r="J10" s="185"/>
      <c r="K10" s="184" t="s">
        <v>23</v>
      </c>
      <c r="L10" s="185">
        <v>0.0038903643116193257</v>
      </c>
      <c r="M10" s="182"/>
      <c r="N10" s="184" t="s">
        <v>146</v>
      </c>
      <c r="O10" s="185">
        <v>0.15236513212846717</v>
      </c>
    </row>
    <row r="11" spans="1:15" ht="15">
      <c r="A11" s="3"/>
      <c r="B11" s="184"/>
      <c r="C11" s="184"/>
      <c r="D11" s="184"/>
      <c r="E11" s="187" t="s">
        <v>112</v>
      </c>
      <c r="F11" s="188">
        <f>SUM(F5:F9)</f>
        <v>0.6770748469156169</v>
      </c>
      <c r="G11" s="185"/>
      <c r="H11" s="182" t="s">
        <v>146</v>
      </c>
      <c r="I11" s="185">
        <v>0.04508765299661155</v>
      </c>
      <c r="J11" s="182"/>
      <c r="K11" s="182" t="s">
        <v>146</v>
      </c>
      <c r="L11" s="185">
        <v>0.04242323025180505</v>
      </c>
      <c r="M11" s="182"/>
      <c r="N11" s="182"/>
      <c r="O11" s="185"/>
    </row>
    <row r="12" spans="1:15" ht="15">
      <c r="A12" s="3"/>
      <c r="B12" s="184"/>
      <c r="C12" s="184"/>
      <c r="D12" s="184"/>
      <c r="G12" s="185"/>
      <c r="H12" s="182"/>
      <c r="I12" s="185"/>
      <c r="J12" s="182"/>
      <c r="K12" s="184"/>
      <c r="L12" s="185"/>
      <c r="M12" s="182"/>
      <c r="N12" s="187" t="s">
        <v>112</v>
      </c>
      <c r="O12" s="188">
        <f>SUM(O5:O10)</f>
        <v>0.34934523240929816</v>
      </c>
    </row>
    <row r="13" spans="1:16" ht="15">
      <c r="A13" s="3"/>
      <c r="B13" s="71"/>
      <c r="C13" s="71"/>
      <c r="D13" s="71"/>
      <c r="E13" s="71"/>
      <c r="F13" s="71"/>
      <c r="G13" s="72"/>
      <c r="H13" s="187" t="s">
        <v>112</v>
      </c>
      <c r="I13" s="188">
        <f>SUM(I6:I11)</f>
        <v>0.6870909187147589</v>
      </c>
      <c r="J13" s="71"/>
      <c r="K13" s="187" t="s">
        <v>112</v>
      </c>
      <c r="L13" s="188">
        <f>SUM(L6:L11)</f>
        <v>0.685069098160469</v>
      </c>
      <c r="M13" s="3"/>
      <c r="P13" s="3"/>
    </row>
    <row r="14" spans="1:16" ht="12.75">
      <c r="A14" s="3"/>
      <c r="B14" s="15"/>
      <c r="C14" s="15"/>
      <c r="D14" s="18"/>
      <c r="E14" s="15"/>
      <c r="F14" s="15"/>
      <c r="G14" s="18"/>
      <c r="H14" s="15"/>
      <c r="I14" s="17"/>
      <c r="J14" s="18"/>
      <c r="K14" s="3"/>
      <c r="L14" s="3"/>
      <c r="M14" s="3"/>
      <c r="P14" s="3"/>
    </row>
    <row r="15" spans="1:16" ht="12.75">
      <c r="A15" s="3"/>
      <c r="B15" s="15"/>
      <c r="C15" s="15"/>
      <c r="D15" s="15"/>
      <c r="E15" s="15"/>
      <c r="F15" s="15"/>
      <c r="G15" s="15"/>
      <c r="H15" s="15"/>
      <c r="I15" s="15"/>
      <c r="J15" s="15"/>
      <c r="K15" s="3"/>
      <c r="L15" s="3"/>
      <c r="M15" s="3"/>
      <c r="P15" s="3"/>
    </row>
    <row r="23" ht="14.25">
      <c r="O23" s="70"/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E25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32.00390625" style="76" customWidth="1"/>
    <col min="2" max="3" width="42.28125" style="76" customWidth="1"/>
    <col min="4" max="4" width="13.8515625" style="76" bestFit="1" customWidth="1"/>
    <col min="5" max="16384" width="9.140625" style="76" customWidth="1"/>
  </cols>
  <sheetData>
    <row r="1" spans="1:3" ht="15" thickBot="1">
      <c r="A1" s="73" t="s">
        <v>153</v>
      </c>
      <c r="B1" s="74"/>
      <c r="C1" s="74"/>
    </row>
    <row r="2" spans="1:3" ht="32.25" customHeight="1" thickBot="1">
      <c r="A2" s="4" t="s">
        <v>41</v>
      </c>
      <c r="B2" s="5" t="s">
        <v>0</v>
      </c>
      <c r="C2" s="6" t="s">
        <v>1</v>
      </c>
    </row>
    <row r="3" spans="1:4" ht="16.5" customHeight="1">
      <c r="A3" s="78" t="s">
        <v>38</v>
      </c>
      <c r="B3" s="196">
        <v>16776604502.765398</v>
      </c>
      <c r="C3" s="132">
        <f>B3/$B$11</f>
        <v>0.3892582150838489</v>
      </c>
      <c r="D3" s="122"/>
    </row>
    <row r="4" spans="1:5" ht="16.5" customHeight="1">
      <c r="A4" s="78" t="s">
        <v>75</v>
      </c>
      <c r="B4" s="207">
        <v>15732208923.2749</v>
      </c>
      <c r="C4" s="132">
        <f>B4/$B$11</f>
        <v>0.365025685846665</v>
      </c>
      <c r="D4" s="200"/>
      <c r="E4" s="121"/>
    </row>
    <row r="5" spans="1:3" ht="16.5" customHeight="1">
      <c r="A5" s="78" t="s">
        <v>22</v>
      </c>
      <c r="B5" s="207">
        <v>9589904468.144693</v>
      </c>
      <c r="C5" s="132">
        <f aca="true" t="shared" si="0" ref="C5:C13">B5/$B$11</f>
        <v>0.2225092148699878</v>
      </c>
    </row>
    <row r="6" spans="1:3" ht="16.5" customHeight="1">
      <c r="A6" s="78" t="s">
        <v>88</v>
      </c>
      <c r="B6" s="207">
        <v>547773008.1199975</v>
      </c>
      <c r="C6" s="132">
        <f t="shared" si="0"/>
        <v>0.012709672173338389</v>
      </c>
    </row>
    <row r="7" spans="1:4" ht="16.5" customHeight="1">
      <c r="A7" s="78" t="s">
        <v>77</v>
      </c>
      <c r="B7" s="207">
        <v>277813936.2241001</v>
      </c>
      <c r="C7" s="132">
        <f t="shared" si="0"/>
        <v>0.0064459621088513944</v>
      </c>
      <c r="D7" s="122"/>
    </row>
    <row r="8" spans="1:4" ht="16.5" customHeight="1">
      <c r="A8" s="78" t="s">
        <v>23</v>
      </c>
      <c r="B8" s="207">
        <v>131900000</v>
      </c>
      <c r="C8" s="132">
        <f>B8/$B$11</f>
        <v>0.0030604022739581446</v>
      </c>
      <c r="D8" s="208"/>
    </row>
    <row r="9" spans="1:5" ht="12.75">
      <c r="A9" s="78" t="s">
        <v>21</v>
      </c>
      <c r="B9" s="207">
        <v>28436987.5722</v>
      </c>
      <c r="C9" s="228">
        <f>B9/$B$11</f>
        <v>0.0006598075923463258</v>
      </c>
      <c r="E9" s="121"/>
    </row>
    <row r="10" spans="1:3" ht="16.5" customHeight="1">
      <c r="A10" s="209" t="s">
        <v>36</v>
      </c>
      <c r="B10" s="210">
        <f>SUM(B12:B13)</f>
        <v>14267465.129999999</v>
      </c>
      <c r="C10" s="211">
        <f t="shared" si="0"/>
        <v>0.0003310400510043255</v>
      </c>
    </row>
    <row r="11" spans="1:5" ht="16.5" customHeight="1" thickBot="1">
      <c r="A11" s="197" t="s">
        <v>20</v>
      </c>
      <c r="B11" s="80">
        <f>SUM(B3:B10)</f>
        <v>43098909291.23128</v>
      </c>
      <c r="C11" s="198">
        <f t="shared" si="0"/>
        <v>1</v>
      </c>
      <c r="D11" s="121"/>
      <c r="E11" s="121"/>
    </row>
    <row r="12" spans="1:3" ht="12.75" hidden="1" outlineLevel="1">
      <c r="A12" s="78" t="s">
        <v>76</v>
      </c>
      <c r="B12" s="207">
        <v>8030417.94</v>
      </c>
      <c r="C12" s="133">
        <f t="shared" si="0"/>
        <v>0.00018632531709181409</v>
      </c>
    </row>
    <row r="13" spans="1:3" ht="25.5" hidden="1" outlineLevel="1">
      <c r="A13" s="123" t="s">
        <v>147</v>
      </c>
      <c r="B13" s="130">
        <v>6237047.1899999995</v>
      </c>
      <c r="C13" s="133">
        <f t="shared" si="0"/>
        <v>0.0001447147339125114</v>
      </c>
    </row>
    <row r="14" ht="12.75" collapsed="1"/>
    <row r="15" spans="1:4" s="74" customFormat="1" ht="15" thickBot="1">
      <c r="A15" s="73" t="s">
        <v>154</v>
      </c>
      <c r="D15" s="75"/>
    </row>
    <row r="16" spans="1:3" ht="32.25" customHeight="1" thickBot="1">
      <c r="A16" s="4" t="s">
        <v>41</v>
      </c>
      <c r="B16" s="5" t="s">
        <v>0</v>
      </c>
      <c r="C16" s="6" t="s">
        <v>1</v>
      </c>
    </row>
    <row r="17" spans="1:5" ht="17.25" customHeight="1">
      <c r="A17" s="77" t="s">
        <v>38</v>
      </c>
      <c r="B17" s="134">
        <v>5279188400.3209</v>
      </c>
      <c r="C17" s="131">
        <f>B17/$B$24</f>
        <v>0.8107012746979962</v>
      </c>
      <c r="D17" s="200"/>
      <c r="E17" s="121"/>
    </row>
    <row r="18" spans="1:3" ht="17.25" customHeight="1">
      <c r="A18" s="78" t="s">
        <v>22</v>
      </c>
      <c r="B18" s="207">
        <v>650377830.6834002</v>
      </c>
      <c r="C18" s="132">
        <f aca="true" t="shared" si="1" ref="C18:C24">B18/$B$24</f>
        <v>0.09987560518550541</v>
      </c>
    </row>
    <row r="19" spans="1:3" ht="17.25" customHeight="1">
      <c r="A19" s="78" t="s">
        <v>75</v>
      </c>
      <c r="B19" s="207">
        <v>400388800.1400001</v>
      </c>
      <c r="C19" s="132">
        <f t="shared" si="1"/>
        <v>0.06148591147619746</v>
      </c>
    </row>
    <row r="20" spans="1:3" ht="17.25" customHeight="1">
      <c r="A20" s="78" t="s">
        <v>77</v>
      </c>
      <c r="B20" s="207">
        <v>121677929.7041</v>
      </c>
      <c r="C20" s="132">
        <f t="shared" si="1"/>
        <v>0.018685533690695876</v>
      </c>
    </row>
    <row r="21" spans="1:3" ht="17.25" customHeight="1">
      <c r="A21" s="78" t="s">
        <v>23</v>
      </c>
      <c r="B21" s="207">
        <v>36900000</v>
      </c>
      <c r="C21" s="132">
        <f t="shared" si="1"/>
        <v>0.005666567428155749</v>
      </c>
    </row>
    <row r="22" spans="1:3" ht="17.25" customHeight="1">
      <c r="A22" s="78" t="s">
        <v>21</v>
      </c>
      <c r="B22" s="207">
        <v>21351397.0722</v>
      </c>
      <c r="C22" s="132">
        <f t="shared" si="1"/>
        <v>0.003278838243765543</v>
      </c>
    </row>
    <row r="23" spans="1:3" ht="17.25" customHeight="1">
      <c r="A23" s="209" t="s">
        <v>36</v>
      </c>
      <c r="B23" s="210">
        <f>SUM(B25:B25)</f>
        <v>1994388.4</v>
      </c>
      <c r="C23" s="211">
        <f t="shared" si="1"/>
        <v>0.0003062692776837848</v>
      </c>
    </row>
    <row r="24" spans="1:5" ht="17.25" customHeight="1" thickBot="1">
      <c r="A24" s="79" t="s">
        <v>20</v>
      </c>
      <c r="B24" s="80">
        <f>SUM(B17:B23)</f>
        <v>6511878746.3206</v>
      </c>
      <c r="C24" s="81">
        <f t="shared" si="1"/>
        <v>1</v>
      </c>
      <c r="D24" s="121"/>
      <c r="E24" s="121"/>
    </row>
    <row r="25" spans="1:3" ht="12.75" hidden="1" outlineLevel="1">
      <c r="A25" s="78" t="s">
        <v>76</v>
      </c>
      <c r="B25" s="130">
        <v>1994388.4</v>
      </c>
      <c r="C25" s="133">
        <f>B25/$B$24</f>
        <v>0.0003062692776837848</v>
      </c>
    </row>
    <row r="26" ht="12.75" collapsed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1" customWidth="1"/>
    <col min="2" max="2" width="28.8515625" style="2" customWidth="1"/>
    <col min="3" max="3" width="26.00390625" style="2" customWidth="1"/>
    <col min="4" max="4" width="42.140625" style="2" customWidth="1"/>
    <col min="5" max="5" width="26.7109375" style="2" customWidth="1"/>
    <col min="6" max="8" width="10.00390625" style="2" customWidth="1"/>
    <col min="9" max="16384" width="9.140625" style="2" customWidth="1"/>
  </cols>
  <sheetData>
    <row r="1" ht="15.75" thickBot="1">
      <c r="A1" s="39" t="s">
        <v>136</v>
      </c>
    </row>
    <row r="2" spans="1:10" ht="50.25" customHeight="1" thickBot="1">
      <c r="A2" s="4" t="s">
        <v>40</v>
      </c>
      <c r="B2" s="5" t="s">
        <v>41</v>
      </c>
      <c r="C2" s="5" t="s">
        <v>42</v>
      </c>
      <c r="D2" s="5" t="s">
        <v>43</v>
      </c>
      <c r="E2" s="6" t="s">
        <v>13</v>
      </c>
      <c r="F2" s="123"/>
      <c r="G2" s="123"/>
      <c r="H2" s="123"/>
      <c r="I2" s="124"/>
      <c r="J2"/>
    </row>
    <row r="3" spans="1:8" ht="17.25" customHeight="1">
      <c r="A3" s="25">
        <v>1</v>
      </c>
      <c r="B3" s="21" t="s">
        <v>88</v>
      </c>
      <c r="C3" s="21" t="s">
        <v>101</v>
      </c>
      <c r="D3" s="21" t="s">
        <v>102</v>
      </c>
      <c r="E3" s="127">
        <v>404</v>
      </c>
      <c r="F3" s="123"/>
      <c r="G3" s="124"/>
      <c r="H3"/>
    </row>
    <row r="4" spans="1:8" ht="17.25" customHeight="1">
      <c r="A4" s="26">
        <v>2</v>
      </c>
      <c r="B4" s="20" t="s">
        <v>75</v>
      </c>
      <c r="C4" s="20" t="s">
        <v>92</v>
      </c>
      <c r="D4" s="20" t="s">
        <v>132</v>
      </c>
      <c r="E4" s="125">
        <v>269</v>
      </c>
      <c r="F4" s="123"/>
      <c r="G4" s="124"/>
      <c r="H4"/>
    </row>
    <row r="5" spans="1:8" ht="17.25" customHeight="1">
      <c r="A5" s="26">
        <v>3</v>
      </c>
      <c r="B5" s="20" t="s">
        <v>88</v>
      </c>
      <c r="C5" s="20" t="s">
        <v>101</v>
      </c>
      <c r="D5" s="20" t="s">
        <v>116</v>
      </c>
      <c r="E5" s="125">
        <v>234</v>
      </c>
      <c r="F5" s="123"/>
      <c r="G5" s="124"/>
      <c r="H5"/>
    </row>
    <row r="6" spans="1:8" ht="17.25" customHeight="1">
      <c r="A6" s="26">
        <v>4</v>
      </c>
      <c r="B6" s="20" t="s">
        <v>75</v>
      </c>
      <c r="C6" s="20" t="s">
        <v>92</v>
      </c>
      <c r="D6" s="20" t="s">
        <v>107</v>
      </c>
      <c r="E6" s="125">
        <v>214</v>
      </c>
      <c r="F6" s="123"/>
      <c r="G6" s="124"/>
      <c r="H6"/>
    </row>
    <row r="7" spans="1:8" ht="17.25" customHeight="1">
      <c r="A7" s="26">
        <v>5</v>
      </c>
      <c r="B7" s="20" t="s">
        <v>77</v>
      </c>
      <c r="C7" s="20" t="s">
        <v>105</v>
      </c>
      <c r="D7" s="20" t="s">
        <v>106</v>
      </c>
      <c r="E7" s="125">
        <v>202</v>
      </c>
      <c r="F7" s="123"/>
      <c r="G7" s="124"/>
      <c r="H7"/>
    </row>
    <row r="8" spans="1:8" ht="17.25" customHeight="1">
      <c r="A8" s="26">
        <v>6</v>
      </c>
      <c r="B8" s="20" t="s">
        <v>75</v>
      </c>
      <c r="C8" s="20" t="s">
        <v>92</v>
      </c>
      <c r="D8" s="20" t="s">
        <v>103</v>
      </c>
      <c r="E8" s="125">
        <v>200</v>
      </c>
      <c r="F8" s="123"/>
      <c r="G8" s="124"/>
      <c r="H8"/>
    </row>
    <row r="9" spans="1:8" ht="17.25" customHeight="1">
      <c r="A9" s="26">
        <v>7</v>
      </c>
      <c r="B9" s="20" t="s">
        <v>88</v>
      </c>
      <c r="C9" s="20" t="s">
        <v>101</v>
      </c>
      <c r="D9" s="20" t="s">
        <v>133</v>
      </c>
      <c r="E9" s="125">
        <v>189</v>
      </c>
      <c r="F9" s="123"/>
      <c r="G9" s="124"/>
      <c r="H9"/>
    </row>
    <row r="10" spans="1:8" ht="17.25" customHeight="1">
      <c r="A10" s="26">
        <v>8</v>
      </c>
      <c r="B10" s="20" t="s">
        <v>75</v>
      </c>
      <c r="C10" s="20" t="s">
        <v>92</v>
      </c>
      <c r="D10" s="20" t="s">
        <v>117</v>
      </c>
      <c r="E10" s="125">
        <v>184</v>
      </c>
      <c r="F10" s="123"/>
      <c r="G10" s="124"/>
      <c r="H10"/>
    </row>
    <row r="11" spans="1:8" ht="17.25" customHeight="1">
      <c r="A11" s="26">
        <v>9</v>
      </c>
      <c r="B11" s="20" t="s">
        <v>38</v>
      </c>
      <c r="C11" s="20" t="s">
        <v>39</v>
      </c>
      <c r="D11" s="20" t="s">
        <v>89</v>
      </c>
      <c r="E11" s="125">
        <v>161</v>
      </c>
      <c r="F11" s="123"/>
      <c r="G11" s="124"/>
      <c r="H11"/>
    </row>
    <row r="12" spans="1:8" ht="17.25" customHeight="1" thickBot="1">
      <c r="A12" s="128">
        <v>10</v>
      </c>
      <c r="B12" s="27" t="s">
        <v>75</v>
      </c>
      <c r="C12" s="27" t="s">
        <v>92</v>
      </c>
      <c r="D12" s="27" t="s">
        <v>104</v>
      </c>
      <c r="E12" s="129">
        <v>152</v>
      </c>
      <c r="F12" s="123"/>
      <c r="G12" s="124"/>
      <c r="H12"/>
    </row>
    <row r="13" spans="1:7" ht="15.75">
      <c r="A13" s="248"/>
      <c r="B13" s="248"/>
      <c r="C13" s="248"/>
      <c r="D13" s="248"/>
      <c r="E13" s="248"/>
      <c r="F13" s="123"/>
      <c r="G13" s="124"/>
    </row>
    <row r="14" spans="1:5" ht="15.75" thickBot="1">
      <c r="A14" s="220" t="s">
        <v>137</v>
      </c>
      <c r="B14" s="220"/>
      <c r="C14" s="220"/>
      <c r="D14" s="220"/>
      <c r="E14" s="220"/>
    </row>
    <row r="15" spans="1:5" ht="45.75" customHeight="1" thickBot="1">
      <c r="A15" s="22" t="s">
        <v>40</v>
      </c>
      <c r="B15" s="23" t="s">
        <v>41</v>
      </c>
      <c r="C15" s="23" t="s">
        <v>42</v>
      </c>
      <c r="D15" s="23" t="s">
        <v>43</v>
      </c>
      <c r="E15" s="24" t="s">
        <v>7</v>
      </c>
    </row>
    <row r="16" spans="1:5" ht="17.25" customHeight="1">
      <c r="A16" s="25">
        <v>1</v>
      </c>
      <c r="B16" s="21" t="s">
        <v>38</v>
      </c>
      <c r="C16" s="21" t="s">
        <v>39</v>
      </c>
      <c r="D16" s="21" t="s">
        <v>120</v>
      </c>
      <c r="E16" s="127">
        <v>1297438800</v>
      </c>
    </row>
    <row r="17" spans="1:5" ht="17.25" customHeight="1">
      <c r="A17" s="26">
        <v>2</v>
      </c>
      <c r="B17" s="20" t="s">
        <v>75</v>
      </c>
      <c r="C17" s="20" t="s">
        <v>92</v>
      </c>
      <c r="D17" s="20" t="s">
        <v>94</v>
      </c>
      <c r="E17" s="125">
        <v>916133000</v>
      </c>
    </row>
    <row r="18" spans="1:5" ht="17.25" customHeight="1">
      <c r="A18" s="26">
        <v>3</v>
      </c>
      <c r="B18" s="20" t="s">
        <v>38</v>
      </c>
      <c r="C18" s="20" t="s">
        <v>39</v>
      </c>
      <c r="D18" s="20" t="s">
        <v>2</v>
      </c>
      <c r="E18" s="125">
        <v>778899264.62</v>
      </c>
    </row>
    <row r="19" spans="1:5" ht="17.25" customHeight="1">
      <c r="A19" s="26">
        <v>4</v>
      </c>
      <c r="B19" s="20" t="s">
        <v>75</v>
      </c>
      <c r="C19" s="20" t="s">
        <v>92</v>
      </c>
      <c r="D19" s="20" t="s">
        <v>93</v>
      </c>
      <c r="E19" s="125">
        <v>744087206.66</v>
      </c>
    </row>
    <row r="20" spans="1:5" ht="17.25" customHeight="1">
      <c r="A20" s="26">
        <v>5</v>
      </c>
      <c r="B20" s="20" t="s">
        <v>75</v>
      </c>
      <c r="C20" s="20" t="s">
        <v>92</v>
      </c>
      <c r="D20" s="20" t="s">
        <v>99</v>
      </c>
      <c r="E20" s="125">
        <v>668341857</v>
      </c>
    </row>
    <row r="21" spans="1:5" ht="17.25" customHeight="1">
      <c r="A21" s="26">
        <v>6</v>
      </c>
      <c r="B21" s="20" t="s">
        <v>75</v>
      </c>
      <c r="C21" s="20" t="s">
        <v>92</v>
      </c>
      <c r="D21" s="20" t="s">
        <v>109</v>
      </c>
      <c r="E21" s="125">
        <v>614801948.29</v>
      </c>
    </row>
    <row r="22" spans="1:5" ht="17.25" customHeight="1">
      <c r="A22" s="26">
        <v>7</v>
      </c>
      <c r="B22" s="20" t="s">
        <v>38</v>
      </c>
      <c r="C22" s="20" t="s">
        <v>39</v>
      </c>
      <c r="D22" s="20" t="s">
        <v>134</v>
      </c>
      <c r="E22" s="125">
        <v>584434411.59</v>
      </c>
    </row>
    <row r="23" spans="1:5" ht="17.25" customHeight="1">
      <c r="A23" s="26">
        <v>8</v>
      </c>
      <c r="B23" s="20" t="s">
        <v>22</v>
      </c>
      <c r="C23" s="20" t="s">
        <v>118</v>
      </c>
      <c r="D23" s="20" t="s">
        <v>119</v>
      </c>
      <c r="E23" s="125">
        <v>547336748.0500001</v>
      </c>
    </row>
    <row r="24" spans="1:5" ht="17.25" customHeight="1">
      <c r="A24" s="26">
        <v>9</v>
      </c>
      <c r="B24" s="20" t="s">
        <v>38</v>
      </c>
      <c r="C24" s="20" t="s">
        <v>39</v>
      </c>
      <c r="D24" s="20" t="s">
        <v>135</v>
      </c>
      <c r="E24" s="125">
        <v>508664716.83</v>
      </c>
    </row>
    <row r="25" spans="1:5" ht="17.25" customHeight="1" thickBot="1">
      <c r="A25" s="128">
        <v>10</v>
      </c>
      <c r="B25" s="27" t="s">
        <v>38</v>
      </c>
      <c r="C25" s="27" t="s">
        <v>39</v>
      </c>
      <c r="D25" s="27" t="s">
        <v>121</v>
      </c>
      <c r="E25" s="129">
        <v>467321670</v>
      </c>
    </row>
    <row r="26" spans="1:5" ht="12.75">
      <c r="A26" s="250"/>
      <c r="B26" s="251"/>
      <c r="C26" s="251"/>
      <c r="D26" s="251"/>
      <c r="E26" s="251"/>
    </row>
    <row r="27" spans="1:5" ht="12.75">
      <c r="A27" s="249"/>
      <c r="B27" s="249"/>
      <c r="C27" s="249"/>
      <c r="D27" s="249"/>
      <c r="E27" s="249"/>
    </row>
    <row r="28" spans="1:5" ht="15.75">
      <c r="A28" s="248" t="s">
        <v>98</v>
      </c>
      <c r="B28" s="248"/>
      <c r="C28" s="248"/>
      <c r="D28" s="248"/>
      <c r="E28" s="248"/>
    </row>
    <row r="29" spans="1:5" ht="12.75">
      <c r="A29" s="249"/>
      <c r="B29" s="249"/>
      <c r="C29" s="249"/>
      <c r="D29" s="249"/>
      <c r="E29" s="249"/>
    </row>
    <row r="30" ht="15.75" thickBot="1">
      <c r="A30" s="39" t="s">
        <v>138</v>
      </c>
    </row>
    <row r="31" spans="1:5" ht="47.25" customHeight="1" thickBot="1">
      <c r="A31" s="4" t="s">
        <v>40</v>
      </c>
      <c r="B31" s="5" t="s">
        <v>41</v>
      </c>
      <c r="C31" s="5" t="s">
        <v>42</v>
      </c>
      <c r="D31" s="5" t="s">
        <v>43</v>
      </c>
      <c r="E31" s="6" t="s">
        <v>13</v>
      </c>
    </row>
    <row r="32" spans="1:7" ht="17.25" customHeight="1">
      <c r="A32" s="19">
        <v>1</v>
      </c>
      <c r="B32" s="21" t="s">
        <v>77</v>
      </c>
      <c r="C32" s="21" t="s">
        <v>105</v>
      </c>
      <c r="D32" s="21" t="s">
        <v>106</v>
      </c>
      <c r="E32" s="127">
        <v>98</v>
      </c>
      <c r="F32" s="123"/>
      <c r="G32" s="124"/>
    </row>
    <row r="33" spans="1:7" ht="17.25" customHeight="1">
      <c r="A33" s="26">
        <v>2</v>
      </c>
      <c r="B33" s="20" t="s">
        <v>38</v>
      </c>
      <c r="C33" s="20" t="s">
        <v>39</v>
      </c>
      <c r="D33" s="20" t="s">
        <v>89</v>
      </c>
      <c r="E33" s="125">
        <v>95</v>
      </c>
      <c r="F33" s="123"/>
      <c r="G33" s="124"/>
    </row>
    <row r="34" spans="1:7" ht="17.25" customHeight="1">
      <c r="A34" s="26">
        <v>3</v>
      </c>
      <c r="B34" s="20" t="s">
        <v>38</v>
      </c>
      <c r="C34" s="20" t="s">
        <v>39</v>
      </c>
      <c r="D34" s="20" t="s">
        <v>108</v>
      </c>
      <c r="E34" s="125">
        <v>87</v>
      </c>
      <c r="F34" s="123"/>
      <c r="G34" s="124"/>
    </row>
    <row r="35" spans="1:7" ht="17.25" customHeight="1">
      <c r="A35" s="26">
        <v>4</v>
      </c>
      <c r="B35" s="20" t="s">
        <v>38</v>
      </c>
      <c r="C35" s="20" t="s">
        <v>39</v>
      </c>
      <c r="D35" s="20" t="s">
        <v>90</v>
      </c>
      <c r="E35" s="125">
        <v>75</v>
      </c>
      <c r="F35" s="123"/>
      <c r="G35" s="124"/>
    </row>
    <row r="36" spans="1:7" ht="17.25" customHeight="1">
      <c r="A36" s="26">
        <v>5</v>
      </c>
      <c r="B36" s="20" t="s">
        <v>38</v>
      </c>
      <c r="C36" s="20" t="s">
        <v>39</v>
      </c>
      <c r="D36" s="20" t="s">
        <v>95</v>
      </c>
      <c r="E36" s="125">
        <v>74</v>
      </c>
      <c r="F36" s="123"/>
      <c r="G36" s="124"/>
    </row>
    <row r="37" spans="1:7" ht="17.25" customHeight="1">
      <c r="A37" s="252">
        <v>6</v>
      </c>
      <c r="B37" s="20" t="s">
        <v>38</v>
      </c>
      <c r="C37" s="20" t="s">
        <v>39</v>
      </c>
      <c r="D37" s="20" t="s">
        <v>96</v>
      </c>
      <c r="E37" s="125">
        <v>68</v>
      </c>
      <c r="F37" s="123"/>
      <c r="G37" s="124"/>
    </row>
    <row r="38" spans="1:7" ht="17.25" customHeight="1">
      <c r="A38" s="253"/>
      <c r="B38" s="20" t="s">
        <v>38</v>
      </c>
      <c r="C38" s="20" t="s">
        <v>39</v>
      </c>
      <c r="D38" s="20" t="s">
        <v>97</v>
      </c>
      <c r="E38" s="125">
        <v>68</v>
      </c>
      <c r="F38" s="123"/>
      <c r="G38" s="124"/>
    </row>
    <row r="39" spans="1:7" ht="17.25" customHeight="1">
      <c r="A39" s="26">
        <v>7</v>
      </c>
      <c r="B39" s="20" t="s">
        <v>38</v>
      </c>
      <c r="C39" s="20" t="s">
        <v>39</v>
      </c>
      <c r="D39" s="20" t="s">
        <v>123</v>
      </c>
      <c r="E39" s="125">
        <v>66</v>
      </c>
      <c r="F39" s="123"/>
      <c r="G39" s="124"/>
    </row>
    <row r="40" spans="1:7" ht="17.25" customHeight="1">
      <c r="A40" s="26">
        <v>8</v>
      </c>
      <c r="B40" s="20" t="s">
        <v>38</v>
      </c>
      <c r="C40" s="20" t="s">
        <v>39</v>
      </c>
      <c r="D40" s="20" t="s">
        <v>124</v>
      </c>
      <c r="E40" s="125">
        <v>63</v>
      </c>
      <c r="F40" s="123"/>
      <c r="G40" s="124"/>
    </row>
    <row r="41" spans="1:7" ht="17.25" customHeight="1">
      <c r="A41" s="26">
        <v>9</v>
      </c>
      <c r="B41" s="20" t="s">
        <v>38</v>
      </c>
      <c r="C41" s="20" t="s">
        <v>39</v>
      </c>
      <c r="D41" s="20" t="s">
        <v>122</v>
      </c>
      <c r="E41" s="125">
        <v>59</v>
      </c>
      <c r="F41" s="123"/>
      <c r="G41" s="124"/>
    </row>
    <row r="42" spans="1:7" ht="17.25" customHeight="1" thickBot="1">
      <c r="A42" s="128">
        <v>10</v>
      </c>
      <c r="B42" s="27" t="s">
        <v>38</v>
      </c>
      <c r="C42" s="27" t="s">
        <v>39</v>
      </c>
      <c r="D42" s="27" t="s">
        <v>125</v>
      </c>
      <c r="E42" s="129">
        <v>57</v>
      </c>
      <c r="F42" s="123"/>
      <c r="G42" s="124"/>
    </row>
    <row r="43" spans="1:5" ht="15.75">
      <c r="A43" s="248"/>
      <c r="B43" s="248"/>
      <c r="C43" s="248"/>
      <c r="D43" s="248"/>
      <c r="E43" s="248"/>
    </row>
    <row r="44" spans="1:5" ht="15.75" thickBot="1">
      <c r="A44" s="220" t="s">
        <v>139</v>
      </c>
      <c r="B44" s="220"/>
      <c r="C44" s="220"/>
      <c r="D44" s="220"/>
      <c r="E44" s="220"/>
    </row>
    <row r="45" spans="1:5" ht="32.25" customHeight="1" thickBot="1">
      <c r="A45" s="22" t="s">
        <v>40</v>
      </c>
      <c r="B45" s="23" t="s">
        <v>41</v>
      </c>
      <c r="C45" s="23" t="s">
        <v>42</v>
      </c>
      <c r="D45" s="23" t="s">
        <v>43</v>
      </c>
      <c r="E45" s="24" t="s">
        <v>7</v>
      </c>
    </row>
    <row r="46" spans="1:6" ht="17.25" customHeight="1">
      <c r="A46" s="26">
        <v>1</v>
      </c>
      <c r="B46" s="20" t="s">
        <v>38</v>
      </c>
      <c r="C46" s="20" t="s">
        <v>39</v>
      </c>
      <c r="D46" s="20" t="s">
        <v>120</v>
      </c>
      <c r="E46" s="125">
        <v>1198369800</v>
      </c>
      <c r="F46" s="123"/>
    </row>
    <row r="47" spans="1:6" ht="17.25" customHeight="1">
      <c r="A47" s="26">
        <v>2</v>
      </c>
      <c r="B47" s="20" t="s">
        <v>38</v>
      </c>
      <c r="C47" s="20" t="s">
        <v>39</v>
      </c>
      <c r="D47" s="20" t="s">
        <v>2</v>
      </c>
      <c r="E47" s="125">
        <v>202976785</v>
      </c>
      <c r="F47" s="123"/>
    </row>
    <row r="48" spans="1:6" ht="17.25" customHeight="1">
      <c r="A48" s="26">
        <v>3</v>
      </c>
      <c r="B48" s="20" t="s">
        <v>38</v>
      </c>
      <c r="C48" s="20" t="s">
        <v>39</v>
      </c>
      <c r="D48" s="20" t="s">
        <v>110</v>
      </c>
      <c r="E48" s="125">
        <v>174180000</v>
      </c>
      <c r="F48" s="123"/>
    </row>
    <row r="49" spans="1:6" ht="17.25" customHeight="1">
      <c r="A49" s="26">
        <v>4</v>
      </c>
      <c r="B49" s="20" t="s">
        <v>22</v>
      </c>
      <c r="C49" s="20" t="s">
        <v>91</v>
      </c>
      <c r="D49" s="20" t="s">
        <v>126</v>
      </c>
      <c r="E49" s="125">
        <v>170255930</v>
      </c>
      <c r="F49" s="123"/>
    </row>
    <row r="50" spans="1:6" ht="17.25" customHeight="1">
      <c r="A50" s="26">
        <v>5</v>
      </c>
      <c r="B50" s="20" t="s">
        <v>75</v>
      </c>
      <c r="C50" s="20" t="s">
        <v>92</v>
      </c>
      <c r="D50" s="20" t="s">
        <v>127</v>
      </c>
      <c r="E50" s="125">
        <v>162418751.26</v>
      </c>
      <c r="F50" s="123"/>
    </row>
    <row r="51" spans="1:6" ht="17.25" customHeight="1">
      <c r="A51" s="26">
        <v>6</v>
      </c>
      <c r="B51" s="20" t="s">
        <v>38</v>
      </c>
      <c r="C51" s="20" t="s">
        <v>39</v>
      </c>
      <c r="D51" s="20" t="s">
        <v>121</v>
      </c>
      <c r="E51" s="125">
        <v>135760067.1</v>
      </c>
      <c r="F51" s="123"/>
    </row>
    <row r="52" spans="1:6" ht="17.25" customHeight="1">
      <c r="A52" s="26">
        <v>7</v>
      </c>
      <c r="B52" s="20" t="s">
        <v>38</v>
      </c>
      <c r="C52" s="20" t="s">
        <v>39</v>
      </c>
      <c r="D52" s="20" t="s">
        <v>140</v>
      </c>
      <c r="E52" s="125">
        <v>127206300</v>
      </c>
      <c r="F52" s="123"/>
    </row>
    <row r="53" spans="1:6" ht="17.25" customHeight="1">
      <c r="A53" s="26">
        <v>8</v>
      </c>
      <c r="B53" s="20" t="s">
        <v>77</v>
      </c>
      <c r="C53" s="20" t="s">
        <v>105</v>
      </c>
      <c r="D53" s="20" t="s">
        <v>106</v>
      </c>
      <c r="E53" s="125">
        <v>121325092.7041</v>
      </c>
      <c r="F53" s="123"/>
    </row>
    <row r="54" spans="1:6" ht="17.25" customHeight="1">
      <c r="A54" s="26">
        <v>9</v>
      </c>
      <c r="B54" s="20" t="s">
        <v>38</v>
      </c>
      <c r="C54" s="20" t="s">
        <v>39</v>
      </c>
      <c r="D54" s="20" t="s">
        <v>128</v>
      </c>
      <c r="E54" s="125">
        <v>108167073.27</v>
      </c>
      <c r="F54" s="123"/>
    </row>
    <row r="55" spans="1:6" ht="17.25" customHeight="1" thickBot="1">
      <c r="A55" s="128">
        <v>10</v>
      </c>
      <c r="B55" s="27" t="s">
        <v>38</v>
      </c>
      <c r="C55" s="27" t="s">
        <v>39</v>
      </c>
      <c r="D55" s="27" t="s">
        <v>141</v>
      </c>
      <c r="E55" s="129">
        <v>99700000</v>
      </c>
      <c r="F55" s="123"/>
    </row>
    <row r="56" ht="12.75">
      <c r="E56" s="151"/>
    </row>
    <row r="57" spans="1:5" ht="12.75">
      <c r="A57" s="123"/>
      <c r="B57" s="123"/>
      <c r="C57" s="123"/>
      <c r="D57" s="126"/>
      <c r="E57" s="94"/>
    </row>
  </sheetData>
  <mergeCells count="7">
    <mergeCell ref="A43:E43"/>
    <mergeCell ref="A13:E13"/>
    <mergeCell ref="A27:E27"/>
    <mergeCell ref="A26:E26"/>
    <mergeCell ref="A29:E29"/>
    <mergeCell ref="A28:E28"/>
    <mergeCell ref="A37:A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L27"/>
  <sheetViews>
    <sheetView workbookViewId="0" topLeftCell="A1">
      <selection activeCell="A1" sqref="A1:C1"/>
    </sheetView>
  </sheetViews>
  <sheetFormatPr defaultColWidth="9.140625" defaultRowHeight="12.75"/>
  <cols>
    <col min="1" max="1" width="38.28125" style="0" customWidth="1"/>
    <col min="2" max="4" width="15.421875" style="0" customWidth="1"/>
    <col min="5" max="12" width="13.00390625" style="0" customWidth="1"/>
    <col min="13" max="13" width="8.8515625" style="36" customWidth="1"/>
    <col min="14" max="15" width="11.8515625" style="36" customWidth="1"/>
    <col min="16" max="26" width="9.140625" style="36" customWidth="1"/>
    <col min="27" max="27" width="16.8515625" style="36" customWidth="1"/>
    <col min="28" max="16384" width="9.140625" style="36" customWidth="1"/>
  </cols>
  <sheetData>
    <row r="1" spans="1:12" ht="16.5" thickBot="1">
      <c r="A1" s="254" t="s">
        <v>10</v>
      </c>
      <c r="B1" s="255"/>
      <c r="C1" s="255"/>
      <c r="D1" s="35"/>
      <c r="E1" s="36"/>
      <c r="F1" s="36"/>
      <c r="G1" s="36"/>
      <c r="H1" s="36"/>
      <c r="I1" s="36"/>
      <c r="J1" s="35"/>
      <c r="K1" s="35"/>
      <c r="L1" s="35"/>
    </row>
    <row r="2" spans="1:12" ht="20.25" customHeight="1" thickBot="1">
      <c r="A2" s="156"/>
      <c r="B2" s="156" t="s">
        <v>129</v>
      </c>
      <c r="C2" s="156" t="s">
        <v>142</v>
      </c>
      <c r="E2" s="189"/>
      <c r="F2" s="190"/>
      <c r="G2" s="120"/>
      <c r="H2" s="36"/>
      <c r="I2" s="36"/>
      <c r="J2" s="36"/>
      <c r="K2" s="36"/>
      <c r="L2" s="36"/>
    </row>
    <row r="3" spans="1:12" ht="15" customHeight="1">
      <c r="A3" s="212" t="s">
        <v>14</v>
      </c>
      <c r="B3" s="195">
        <v>-0.0323</v>
      </c>
      <c r="C3" s="213">
        <v>-0.033333333333333326</v>
      </c>
      <c r="E3" s="192"/>
      <c r="F3" s="192"/>
      <c r="G3" s="120"/>
      <c r="H3" s="36"/>
      <c r="I3" s="36"/>
      <c r="J3" s="36"/>
      <c r="K3" s="36"/>
      <c r="L3" s="36"/>
    </row>
    <row r="4" spans="1:12" ht="15" customHeight="1">
      <c r="A4" s="212" t="s">
        <v>4</v>
      </c>
      <c r="B4" s="213">
        <v>0.0647191724423196</v>
      </c>
      <c r="C4" s="213">
        <v>0.0018101829726968562</v>
      </c>
      <c r="D4" s="239"/>
      <c r="E4" s="192"/>
      <c r="F4" s="192"/>
      <c r="G4" s="120"/>
      <c r="H4" s="36"/>
      <c r="I4" s="36"/>
      <c r="J4" s="36"/>
      <c r="K4" s="36"/>
      <c r="L4" s="36"/>
    </row>
    <row r="5" spans="1:12" ht="15" customHeight="1">
      <c r="A5" s="212" t="s">
        <v>3</v>
      </c>
      <c r="B5" s="213">
        <v>0.0472125244178295</v>
      </c>
      <c r="C5" s="213">
        <v>0.0196533667341515</v>
      </c>
      <c r="D5" s="239"/>
      <c r="E5" s="152"/>
      <c r="F5" s="152"/>
      <c r="G5" s="193"/>
      <c r="H5" s="194"/>
      <c r="I5" s="37"/>
      <c r="J5" s="36"/>
      <c r="K5" s="36"/>
      <c r="L5" s="36"/>
    </row>
    <row r="6" spans="1:12" ht="15" customHeight="1">
      <c r="A6" s="212" t="s">
        <v>72</v>
      </c>
      <c r="B6" s="213">
        <v>0.026918304323704678</v>
      </c>
      <c r="C6" s="213">
        <v>0.021428534714247105</v>
      </c>
      <c r="E6" s="152"/>
      <c r="F6" s="152"/>
      <c r="G6" s="193"/>
      <c r="H6" s="194"/>
      <c r="I6" s="37"/>
      <c r="J6" s="36"/>
      <c r="K6" s="36"/>
      <c r="L6" s="36"/>
    </row>
    <row r="7" spans="1:12" ht="15" customHeight="1">
      <c r="A7" s="212" t="s">
        <v>74</v>
      </c>
      <c r="B7" s="213">
        <v>0.07526607979422861</v>
      </c>
      <c r="C7" s="213">
        <v>0.026154284960129726</v>
      </c>
      <c r="E7" s="37"/>
      <c r="F7" s="152"/>
      <c r="G7" s="120"/>
      <c r="H7" s="36"/>
      <c r="I7" s="36"/>
      <c r="J7" s="36"/>
      <c r="K7" s="36"/>
      <c r="L7" s="36"/>
    </row>
    <row r="8" spans="1:12" ht="15" customHeight="1">
      <c r="A8" s="212" t="s">
        <v>78</v>
      </c>
      <c r="B8" s="213">
        <v>0.01607911999999989</v>
      </c>
      <c r="C8" s="213">
        <v>0.033357260000000055</v>
      </c>
      <c r="E8" s="152"/>
      <c r="F8" s="152"/>
      <c r="G8" s="120"/>
      <c r="H8" s="36"/>
      <c r="I8" s="36"/>
      <c r="J8" s="36"/>
      <c r="K8" s="36"/>
      <c r="L8" s="36"/>
    </row>
    <row r="9" spans="1:12" ht="15" customHeight="1">
      <c r="A9" s="212" t="s">
        <v>5</v>
      </c>
      <c r="B9" s="213">
        <v>0.0655495879036105</v>
      </c>
      <c r="C9" s="213">
        <v>0.039097721333894324</v>
      </c>
      <c r="D9" s="239"/>
      <c r="E9" s="152"/>
      <c r="F9" s="152"/>
      <c r="G9" s="120"/>
      <c r="H9" s="36"/>
      <c r="I9" s="36"/>
      <c r="J9" s="36"/>
      <c r="K9" s="36"/>
      <c r="L9" s="36"/>
    </row>
    <row r="10" spans="1:12" ht="15" customHeight="1">
      <c r="A10" s="212" t="s">
        <v>11</v>
      </c>
      <c r="B10" s="214">
        <v>0.04536986301369863</v>
      </c>
      <c r="C10" s="213">
        <v>0.0419178082191781</v>
      </c>
      <c r="E10" s="152"/>
      <c r="F10" s="152"/>
      <c r="G10" s="120"/>
      <c r="H10" s="36"/>
      <c r="I10" s="36"/>
      <c r="J10" s="36"/>
      <c r="K10" s="36"/>
      <c r="L10" s="36"/>
    </row>
    <row r="11" spans="1:12" ht="15" customHeight="1">
      <c r="A11" s="212" t="s">
        <v>73</v>
      </c>
      <c r="B11" s="213">
        <v>-0.0036280266163244423</v>
      </c>
      <c r="C11" s="213">
        <v>0.0846579070389637</v>
      </c>
      <c r="D11" s="37"/>
      <c r="E11" s="195"/>
      <c r="F11" s="152"/>
      <c r="G11" s="120"/>
      <c r="H11" s="120"/>
      <c r="I11" s="120"/>
      <c r="L11" s="36"/>
    </row>
    <row r="12" spans="1:12" ht="15" customHeight="1">
      <c r="A12" s="212" t="s">
        <v>71</v>
      </c>
      <c r="B12" s="213">
        <v>0.2436610377021582</v>
      </c>
      <c r="C12" s="213">
        <v>0.12727160848340646</v>
      </c>
      <c r="E12" s="152"/>
      <c r="F12" s="152"/>
      <c r="G12" s="120"/>
      <c r="H12" s="36"/>
      <c r="I12" s="36"/>
      <c r="J12" s="36"/>
      <c r="K12" s="36"/>
      <c r="L12" s="36"/>
    </row>
    <row r="13" spans="1:12" ht="15" customHeight="1">
      <c r="A13" s="212" t="s">
        <v>70</v>
      </c>
      <c r="B13" s="213">
        <v>0.24867784346688593</v>
      </c>
      <c r="C13" s="213">
        <v>0.15105372999959088</v>
      </c>
      <c r="E13" s="152"/>
      <c r="F13" s="152"/>
      <c r="G13" s="120"/>
      <c r="H13" s="36"/>
      <c r="I13" s="37"/>
      <c r="J13" s="36"/>
      <c r="K13" s="36"/>
      <c r="L13" s="36"/>
    </row>
    <row r="14" spans="1:9" ht="12.75">
      <c r="A14" s="216" t="s">
        <v>143</v>
      </c>
      <c r="B14" s="215"/>
      <c r="C14" s="215"/>
      <c r="E14" s="120"/>
      <c r="F14" s="120"/>
      <c r="G14" s="120"/>
      <c r="H14" s="120"/>
      <c r="I14" s="120"/>
    </row>
    <row r="15" spans="5:9" ht="12.75">
      <c r="E15" s="120"/>
      <c r="F15" s="120"/>
      <c r="G15" s="120"/>
      <c r="H15" s="120"/>
      <c r="I15" s="120"/>
    </row>
    <row r="16" spans="5:9" ht="12.75">
      <c r="E16" s="120"/>
      <c r="F16" s="120"/>
      <c r="G16" s="120"/>
      <c r="H16" s="120"/>
      <c r="I16" s="120"/>
    </row>
    <row r="17" spans="5:9" ht="12.75">
      <c r="E17" s="120"/>
      <c r="F17" s="120"/>
      <c r="G17" s="120"/>
      <c r="H17" s="120"/>
      <c r="I17" s="120"/>
    </row>
    <row r="18" spans="5:9" ht="12.75">
      <c r="E18" s="120"/>
      <c r="F18" s="120"/>
      <c r="G18" s="120"/>
      <c r="H18" s="120"/>
      <c r="I18" s="120"/>
    </row>
    <row r="19" spans="5:9" ht="12.75">
      <c r="E19" s="120"/>
      <c r="F19" s="120"/>
      <c r="G19" s="120"/>
      <c r="H19" s="120"/>
      <c r="I19" s="120"/>
    </row>
    <row r="20" spans="5:9" ht="12.75">
      <c r="E20" s="120"/>
      <c r="F20" s="120"/>
      <c r="G20" s="120"/>
      <c r="H20" s="120"/>
      <c r="I20" s="120"/>
    </row>
    <row r="21" spans="5:9" ht="12.75">
      <c r="E21" s="120"/>
      <c r="F21" s="120"/>
      <c r="G21" s="120"/>
      <c r="H21" s="120"/>
      <c r="I21" s="120"/>
    </row>
    <row r="22" spans="5:9" ht="12.75">
      <c r="E22" s="120"/>
      <c r="F22" s="120"/>
      <c r="G22" s="120"/>
      <c r="H22" s="120"/>
      <c r="I22" s="120"/>
    </row>
    <row r="23" spans="5:9" ht="12.75">
      <c r="E23" s="120"/>
      <c r="F23" s="120"/>
      <c r="G23" s="120"/>
      <c r="H23" s="120"/>
      <c r="I23" s="120"/>
    </row>
    <row r="24" spans="5:9" ht="12.75">
      <c r="E24" s="120"/>
      <c r="F24" s="120"/>
      <c r="G24" s="120"/>
      <c r="H24" s="120"/>
      <c r="I24" s="120"/>
    </row>
    <row r="25" spans="5:9" ht="12.75">
      <c r="E25" s="120"/>
      <c r="F25" s="120"/>
      <c r="G25" s="120"/>
      <c r="H25" s="120"/>
      <c r="I25" s="120"/>
    </row>
    <row r="26" spans="5:9" ht="12.75">
      <c r="E26" s="120"/>
      <c r="F26" s="120"/>
      <c r="G26" s="120"/>
      <c r="H26" s="120"/>
      <c r="I26" s="120"/>
    </row>
    <row r="27" ht="12.75">
      <c r="G27" s="19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2011-07-12T13:34:07Z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