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Luba\Luba's_salary+pension\квартал\Статистика - 2024\"/>
    </mc:Choice>
  </mc:AlternateContent>
  <xr:revisionPtr revIDLastSave="0" documentId="8_{7AAC6706-C68F-4F0E-A59F-96143FB2B56F}" xr6:coauthVersionLast="47" xr6:coauthVersionMax="47" xr10:uidLastSave="{00000000-0000-0000-0000-000000000000}"/>
  <bookViews>
    <workbookView xWindow="-120" yWindow="-120" windowWidth="29040" windowHeight="15840" tabRatio="904" xr2:uid="{BA36709B-E92A-4E71-A523-39477437556D}"/>
  </bookViews>
  <sheets>
    <sheet name="ЧВА" sheetId="12" r:id="rId1"/>
    <sheet name="Структура активів НПФ" sheetId="26" r:id="rId2"/>
    <sheet name="Доходність" sheetId="21" r:id="rId3"/>
    <sheet name="Доходність (графік)" sheetId="25" r:id="rId4"/>
  </sheets>
  <definedNames>
    <definedName name="_18_Лют_09">#REF!</definedName>
    <definedName name="_19_Лют_09">#REF!</definedName>
    <definedName name="_19_Лют_09_ВЧА">#REF!</definedName>
    <definedName name="_xlnm._FilterDatabase" localSheetId="3" hidden="1">'Доходність (графік)'!$A$1:$B$1</definedName>
    <definedName name="_xlnm._FilterDatabase" localSheetId="0" hidden="1">ЧВА!#REF!</definedName>
    <definedName name="cevv">#REF!</definedName>
    <definedName name="_xlnm.Print_Area" localSheetId="0">ЧВА!#REF!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21" l="1"/>
  <c r="G60" i="21"/>
  <c r="H60" i="21"/>
  <c r="J60" i="21"/>
  <c r="F59" i="12"/>
  <c r="E59" i="12"/>
  <c r="P59" i="26"/>
  <c r="Q59" i="26" s="1"/>
  <c r="E59" i="26"/>
  <c r="O59" i="26" s="1"/>
  <c r="N59" i="26"/>
  <c r="L59" i="26"/>
  <c r="M59" i="26" s="1"/>
  <c r="J59" i="26"/>
  <c r="H59" i="26"/>
  <c r="I59" i="26" s="1"/>
  <c r="F59" i="26"/>
  <c r="G59" i="26" l="1"/>
  <c r="K59" i="26"/>
</calcChain>
</file>

<file path=xl/sharedStrings.xml><?xml version="1.0" encoding="utf-8"?>
<sst xmlns="http://schemas.openxmlformats.org/spreadsheetml/2006/main" count="855" uniqueCount="258">
  <si>
    <t>Назва фонду</t>
  </si>
  <si>
    <t>Депозити у євро</t>
  </si>
  <si>
    <t>Депозити у дол. США</t>
  </si>
  <si>
    <t>N з/п</t>
  </si>
  <si>
    <t>Разом</t>
  </si>
  <si>
    <t>х</t>
  </si>
  <si>
    <t>1 місяць</t>
  </si>
  <si>
    <t>6 місяців</t>
  </si>
  <si>
    <t>"Золотий" депозит (за офіційним курсом золота)</t>
  </si>
  <si>
    <t>ОВДП у гривні (однорічні)</t>
  </si>
  <si>
    <t>Зміна ЧВА за місяць, %</t>
  </si>
  <si>
    <t>Вартість активів пенсійного фонду, усього, грн</t>
  </si>
  <si>
    <t>Вартість інвестицій в цінні папери, грн</t>
  </si>
  <si>
    <t>Сума коштів на поточному та/або депозитному рахунку у банках, грн</t>
  </si>
  <si>
    <t>Вартість інвестицій в об'єкти нерухомого майна, грн</t>
  </si>
  <si>
    <t>Вартість інвестицій в банківські метали, грн</t>
  </si>
  <si>
    <t>Вартість інших інвестицій, грн</t>
  </si>
  <si>
    <t>Вартість дебіторської заборгованості, грн</t>
  </si>
  <si>
    <t>Дата реєстрації НПФ як фінустанови</t>
  </si>
  <si>
    <t>Ранг</t>
  </si>
  <si>
    <t>Доходність фондів, %</t>
  </si>
  <si>
    <t>3 місяці</t>
  </si>
  <si>
    <t>Зміна ЧВО за місяць</t>
  </si>
  <si>
    <t>ЧВА на кінець місяця, грн</t>
  </si>
  <si>
    <t>Зміна ЧВА за місяць, грн</t>
  </si>
  <si>
    <t>36274196</t>
  </si>
  <si>
    <t>відкритий</t>
  </si>
  <si>
    <t>34167520</t>
  </si>
  <si>
    <t>33262460</t>
  </si>
  <si>
    <t>Відкритий пенсійний фонд "Фармацевтичний"</t>
  </si>
  <si>
    <t>34729800</t>
  </si>
  <si>
    <t>33058272</t>
  </si>
  <si>
    <t>34985916</t>
  </si>
  <si>
    <t>33629394</t>
  </si>
  <si>
    <t>корпоративний</t>
  </si>
  <si>
    <t>Непідприємницьке товариство «Недержавний корпоративний пенсійний фонд ВАТ «Укрексімбанк»</t>
  </si>
  <si>
    <t>33105725</t>
  </si>
  <si>
    <t>НЕПІДПРИЄМНИЦЬКЕ ТОВАРИСТВО "ВІДКРИТИЙ НЕДЕРЖАВНИЙ ПЕНСІЙНИЙ ФОНД "ВСІ"</t>
  </si>
  <si>
    <t>34832684</t>
  </si>
  <si>
    <t>професійний</t>
  </si>
  <si>
    <t>26581709</t>
  </si>
  <si>
    <t>НЕПІДПРИЄМНИЦЬКЕ ТОВАРИСТВО "ВІДКРИТИЙ НЕДЕРЖАВНИЙ ПЕНСІЙНИЙ ФОНД "ЄВРОПА"</t>
  </si>
  <si>
    <t>42802984</t>
  </si>
  <si>
    <t>34077584</t>
  </si>
  <si>
    <t>33146316</t>
  </si>
  <si>
    <t>33598424</t>
  </si>
  <si>
    <t>35822572</t>
  </si>
  <si>
    <t>ВІДКРИТИЙ НЕДЕРЖАВНИЙ ПЕНСІЙНИЙ ФОНД "ПОКРОВА"</t>
  </si>
  <si>
    <t>33060150</t>
  </si>
  <si>
    <t>35234147</t>
  </si>
  <si>
    <t>34619298</t>
  </si>
  <si>
    <t>36125875</t>
  </si>
  <si>
    <t>33343518</t>
  </si>
  <si>
    <t>34355367</t>
  </si>
  <si>
    <t>41866193</t>
  </si>
  <si>
    <t>ВІДКРИТИЙ НЕДЕРЖАВНИЙ ПЕНСІЙНИЙ ФОНД "РЕЗЕРВ"</t>
  </si>
  <si>
    <t>33074085</t>
  </si>
  <si>
    <t>34001274</t>
  </si>
  <si>
    <t>33612532</t>
  </si>
  <si>
    <t>НЕПІДПРИЄМНИЦЬКЕ ТОВАРИСТВО "ГІРНИЧО-МЕТАЛУРГІЙНИЙ ПРОФЕСІЙНИЙ ПЕНСІЙНИЙ ФОНД"</t>
  </si>
  <si>
    <t>33602063</t>
  </si>
  <si>
    <t>36124190</t>
  </si>
  <si>
    <t>35274991</t>
  </si>
  <si>
    <t>34004029</t>
  </si>
  <si>
    <t>33411524</t>
  </si>
  <si>
    <t>Непідприємницьке товариство "Відкритий недержавний пенсійний фонд "Український пенсійний контракт"</t>
  </si>
  <si>
    <t>37900416</t>
  </si>
  <si>
    <t>33391048</t>
  </si>
  <si>
    <t>НЕПІДПРИЄМНИЦЬКЕ ТОВАРИСТВО "ВІДКРИТИЙ НЕДЕРЖАВНИЙ ПЕНСІЙНИЙ ФОНД "ЗОЛОТИЙ ВІК"</t>
  </si>
  <si>
    <t>38356406</t>
  </si>
  <si>
    <t>33404451</t>
  </si>
  <si>
    <t>33403482</t>
  </si>
  <si>
    <t>42992797</t>
  </si>
  <si>
    <t>32781832</t>
  </si>
  <si>
    <t>34053275</t>
  </si>
  <si>
    <t>35464353</t>
  </si>
  <si>
    <t>34384775</t>
  </si>
  <si>
    <t>ВІДКРИТИЙ НЕДЕРЖАВНИЙ ПЕНСІЙНИЙ ФОНД "СОЦІАЛЬНА ПІДТРИМКА"</t>
  </si>
  <si>
    <t>33163504</t>
  </si>
  <si>
    <t>33100470</t>
  </si>
  <si>
    <t>33060428</t>
  </si>
  <si>
    <t>34333343</t>
  </si>
  <si>
    <t>35033265</t>
  </si>
  <si>
    <t>34456619</t>
  </si>
  <si>
    <t>33308613</t>
  </si>
  <si>
    <t>33617734</t>
  </si>
  <si>
    <t>35141037</t>
  </si>
  <si>
    <t>Відкритий недержавний пенсійний фонд "Європейський вибір"</t>
  </si>
  <si>
    <t>34892607</t>
  </si>
  <si>
    <t>33105154</t>
  </si>
  <si>
    <t>33320710</t>
  </si>
  <si>
    <t>35532454</t>
  </si>
  <si>
    <t>34414060</t>
  </si>
  <si>
    <t>ВІДКРИТИЙ НЕДЕРЖАВНИЙ ПЕНСІЙНИЙ ФОНД "ГАРАНТ-ПЕНСІЯ"</t>
  </si>
  <si>
    <t>33114991</t>
  </si>
  <si>
    <t>33107539</t>
  </si>
  <si>
    <t>н.д.</t>
  </si>
  <si>
    <t>1 рік</t>
  </si>
  <si>
    <t>Доходність НПФ (Зміна ЧВО)</t>
  </si>
  <si>
    <t>Середнє значення</t>
  </si>
  <si>
    <t>Код ЄДРПОУ</t>
  </si>
  <si>
    <t>Депозити у грн.</t>
  </si>
  <si>
    <t>Ренкінг за ЧВА НПФ на кінець місяця</t>
  </si>
  <si>
    <t>Вид</t>
  </si>
  <si>
    <t>Середня доходність НПФ</t>
  </si>
  <si>
    <t>ЦП в активах фонду, %</t>
  </si>
  <si>
    <t>Грошові кошти в активах фонду, %</t>
  </si>
  <si>
    <t>Об'єкти нерухомості в активах фонду, %</t>
  </si>
  <si>
    <t>Банківські метали в активах фонду, %</t>
  </si>
  <si>
    <t>Інші інвестиції в активах фонду, %</t>
  </si>
  <si>
    <t>Дебіторська заборгованість в активах фонду, %</t>
  </si>
  <si>
    <t>Відкритий недержавний пенсійний фонд "Лаурус"</t>
  </si>
  <si>
    <t>з початку року</t>
  </si>
  <si>
    <t>Структура активів НПФ на кінець місяця</t>
  </si>
  <si>
    <t>Кількість одиниць пенсійних активів, од.</t>
  </si>
  <si>
    <t>ЧВО, грн</t>
  </si>
  <si>
    <t>Назва КУА (усі, які управляють активами фонду)</t>
  </si>
  <si>
    <t>ТОВ "КУА АПФ "Актив Плюс"</t>
  </si>
  <si>
    <t>НТ "ВНПФ "ЗОЛОТИЙ ВІК"</t>
  </si>
  <si>
    <t>НТ "ВНПФ "ВСІ"</t>
  </si>
  <si>
    <t>ВНПФ "ПОКРОВА"</t>
  </si>
  <si>
    <t>ВНПФ "РЕЗЕРВ"</t>
  </si>
  <si>
    <t>ВНПФ "СОЦІАЛЬНА ПІДТРИМКА"</t>
  </si>
  <si>
    <t>ВНПФ "Український пенсійний фонд"</t>
  </si>
  <si>
    <t>НТ "ВНПФ "НАДІЯ"</t>
  </si>
  <si>
    <t>НТ "ВНПФ "ЄВРОПА"</t>
  </si>
  <si>
    <t>ВНПФ "НІКА"</t>
  </si>
  <si>
    <t>НТ "ВНПФ "АРТА"</t>
  </si>
  <si>
    <t>ВПФ "Фармацевтичний"</t>
  </si>
  <si>
    <t>ТОВ "КУА "Гарантія-Інвест"</t>
  </si>
  <si>
    <t>НТ ВНПФ "Прикарпаття"</t>
  </si>
  <si>
    <t>ВНПФ "Європейський вибір"</t>
  </si>
  <si>
    <t>ВНПФ "Лаурус"</t>
  </si>
  <si>
    <r>
      <t>Назва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АНПФ фонду</t>
    </r>
  </si>
  <si>
    <t>ВІдкритий пенсІйний фонд "ГІдне життя"</t>
  </si>
  <si>
    <t>ТОВ "АЦПО"</t>
  </si>
  <si>
    <t>ТОВ "КУА "ДІамант Інвест Менеджмент"</t>
  </si>
  <si>
    <t>ВІдкритий недержавний пенсІйний фонд "Золота осІнь"</t>
  </si>
  <si>
    <t>ТОВ "КУА  АПФ"СИНТАКС-ІНВЕСТ"</t>
  </si>
  <si>
    <t>ТОВ "КУА "Універ Менеджмент"</t>
  </si>
  <si>
    <t>ВНПФ "Всеукраїнський пенсійний фонд"</t>
  </si>
  <si>
    <t>ТОВ "КУА АПФ "УКРАЇНСЬКІ ФОНДИ"</t>
  </si>
  <si>
    <t>ВІдкритий недержавний пенсІйний фонд"Джерело"</t>
  </si>
  <si>
    <t>ТОВ "КУА "ФІНГРІН"</t>
  </si>
  <si>
    <t>ВІдкритий пенсІйний фонд "ОТП ПенсІя"</t>
  </si>
  <si>
    <t>ТОВ "КУА "ОТП Капітал"</t>
  </si>
  <si>
    <t>ВІдкритий недержавний пенсІйний фонд "НадІйна перспектива"</t>
  </si>
  <si>
    <t>ТОВ "ВСЕАПФ"</t>
  </si>
  <si>
    <t>ТОВ "КУА "Всесвіт"</t>
  </si>
  <si>
    <t>ТОВ "КУА "Академiя Iнвестментс"</t>
  </si>
  <si>
    <t>ВІдкритий недержавний пенсІйний фонд "ІнІцІатива"</t>
  </si>
  <si>
    <t>ТОВ "АПФ "ЛІГА ПЕНСІЯ"</t>
  </si>
  <si>
    <t>ВІдкритий недержавний пенсІйний фонд "Лаурус"</t>
  </si>
  <si>
    <t>ТОВ "КУА ОЗОН"</t>
  </si>
  <si>
    <t>ТОВ "КУА" Магістр"</t>
  </si>
  <si>
    <t>ПрофесІйний недержавний пенсІйний фонд "Шахтар"</t>
  </si>
  <si>
    <t>ТОВ "АРТА УПРАВЛІННЯ АКТИВАМИ"</t>
  </si>
  <si>
    <t>НЕДЕРЖАВНИЙ ПЕНСІЙНИЙ ФОНД "ВІДКРИТИЙ ПЕНСІЙНИЙ ФОНД "ФРІФЛАЙТ"</t>
  </si>
  <si>
    <t>ВНПФ "СТОЛИЧНИЙ РЕЗЕРВ"</t>
  </si>
  <si>
    <t>ТОВ "АПФ "АДМ?Н?СТРАТОР ПЕНС?ЙНОГО РЕЗЕРВУ"</t>
  </si>
  <si>
    <t>ПрАТ"КУА"НАЦIОНАЛЬНИЙ РЕЗЕРВ"</t>
  </si>
  <si>
    <t>ПрофесІйний недержавний пенсІйний фонд "МагІстраль"</t>
  </si>
  <si>
    <t>Відкритий недержавний пенсійний фонд "Емерит-Україна"</t>
  </si>
  <si>
    <t>ТОВ «КУА-АПФ «АПІНВЕСТ»</t>
  </si>
  <si>
    <t>КНП ФОНД ТПП УКРАЇНИ</t>
  </si>
  <si>
    <t>ВІдкритий недержавний пенсІйний фонд "ПенсІйна опІка"</t>
  </si>
  <si>
    <t>ТОВ "КУА АПФ "ОпІка"</t>
  </si>
  <si>
    <t>ВІдкритий недержавний пенсІйний фонд "НІКА"</t>
  </si>
  <si>
    <t>ТОВ КУА "ОПІКА-КАПІТАЛ"</t>
  </si>
  <si>
    <t>НТ "ВНПФ "РЕЗЕРВ Р?ВНЕНЩИНИ"</t>
  </si>
  <si>
    <t>ВІдкритий недержавний пенсІйний фонд "Українська пенсІйна спІлка"</t>
  </si>
  <si>
    <t>ТОВ "КУА МАСТ-ІНВЕСТ"</t>
  </si>
  <si>
    <t>НепІдприємницьке товариство "ВІдкритий пенсІйний фонд"ДинастІя"</t>
  </si>
  <si>
    <t>НепІдприємницьке товариство "ВІдкритий пенсІйний фонд "СоцІальна перспектива"</t>
  </si>
  <si>
    <t>ТОВ "КУА "Західінвест"</t>
  </si>
  <si>
    <t>ТОВ "ВУК"</t>
  </si>
  <si>
    <t>НепІдприємницьке товариство "ВІдкритий недержавний пенсІйний фонд "Фонд пенсІйних заощаджень"</t>
  </si>
  <si>
    <t>КНПФ "Українська Пенсійна Фундація"</t>
  </si>
  <si>
    <t>НО "ВІдкритий пенсІйний фонд "СоцІальнІ гарантІї"</t>
  </si>
  <si>
    <t>ТЗОВ "КУА "ОПТІМА - КАПІТАЛ"</t>
  </si>
  <si>
    <t>ПрАТ "КУА "Альтера Ессет Менеджмент"</t>
  </si>
  <si>
    <t>НТ НППФ "ПЕРШИЙ ПРОФСПІЛКОВИЙ"</t>
  </si>
  <si>
    <t>НепІдприємницьке товариство "ВІдкритий недержавний пенсІйний фонд "АРТА"</t>
  </si>
  <si>
    <t>ТОВ " ФК "Iнвеста"</t>
  </si>
  <si>
    <t>НТ "Недержавний професійний пенсійний фонд "Хлібний"</t>
  </si>
  <si>
    <t>Відкритий недержавний пенсійний фонд "Кремінь"</t>
  </si>
  <si>
    <t>ТОВ КУА "СЕМ"</t>
  </si>
  <si>
    <t>НТ ВНПФ "Український пенсІйний капІтал"</t>
  </si>
  <si>
    <t>ПрАТ "КУА АПФ "Брокбізнесінвест"</t>
  </si>
  <si>
    <t>Непідприємницьке товариство відкритий недержавний пенсійний фонд "Прикарпаття"</t>
  </si>
  <si>
    <t>ПрАТ "ПРIНКОМ"</t>
  </si>
  <si>
    <t>НЕП?ДПРИЄМНИЦЬКЕ ТОВАРИСТВО "В?ДКРИТИЙ НЕДЕРЖАВНИЙ ПЕНС?ЙНИЙ ФОНД "ВЗАЄМОДОПОМОГА"</t>
  </si>
  <si>
    <t>ТОВ "Керуючий адміністратор ПФ "Паритет"</t>
  </si>
  <si>
    <t>ТОВ "ПАПФ"</t>
  </si>
  <si>
    <t>ТОВ "ВIП"</t>
  </si>
  <si>
    <t>ВНПФ "Україна"</t>
  </si>
  <si>
    <t>НТ "Відкритий недержавний пенсійний фонд "Національний"</t>
  </si>
  <si>
    <t>НТ ВНПФ "Дністер"</t>
  </si>
  <si>
    <t>ВІдкритий пенсІйний фонд "ПенсІйний капІтал"</t>
  </si>
  <si>
    <t>ТОВ "КУА "АРТ-КАПІТАЛ МЕНЕДЖМЕНТ"</t>
  </si>
  <si>
    <t>НепІдприємницьке товариство "ВІдкритий пенсІйний фонд"СоцІальний стандарт"</t>
  </si>
  <si>
    <t>ПрАТ "КIНТО"</t>
  </si>
  <si>
    <t>Корпоративний пенсІйний фонд "СТИРОЛ"</t>
  </si>
  <si>
    <t>ТОВ "КУА "Івекс Ессет Менеджмент"</t>
  </si>
  <si>
    <t>Відкритий пенсійний фонд "Приватфонд"</t>
  </si>
  <si>
    <t>ВІдкритий пенсІйний фонд "Приватфонд"</t>
  </si>
  <si>
    <t>ТОВ "КУА "Портфельн? ?нвестиц?ї"</t>
  </si>
  <si>
    <t>ВІДКРИТИЙ НЕДЕРЖАВНИЙ ПЕНСІНИЙ ФОНД "ТУРБОТА"</t>
  </si>
  <si>
    <t>КПФ "СТИРОЛ"</t>
  </si>
  <si>
    <t>ВПФ "Приватфонд"</t>
  </si>
  <si>
    <t>НТ "ВНПФ "ВЗАЄМОДОПОМОГА"</t>
  </si>
  <si>
    <t>НО ВНПФ "ДОВІРА-УКРАЇНА"</t>
  </si>
  <si>
    <t>НТ "ВПФ"СоцІальний стандарт"</t>
  </si>
  <si>
    <t>НТ "ВНПФ "Національний"</t>
  </si>
  <si>
    <t>ВНПФ"ПРИЧЕТНІСТЬ"</t>
  </si>
  <si>
    <t>ВПФ "ПенсІйний капІтал"</t>
  </si>
  <si>
    <t>НТ "ВНПФ "Український пенсІйний контракт"</t>
  </si>
  <si>
    <t>НО "ВПФ "СоцІальнІ гарантІї"</t>
  </si>
  <si>
    <t>НТ "ВПФ "СоцІальна перспектива"</t>
  </si>
  <si>
    <t>НТ "ВНПФ "Фонд пенсІйних заощаджень"</t>
  </si>
  <si>
    <t>НТ "ВПФ"ДинастІя"</t>
  </si>
  <si>
    <t>ВНПФ "ПенсІйна опІка"</t>
  </si>
  <si>
    <t>ВНПФ "УКРАЇНСЬКА ОЩАДНА СКАРБНИЦЯ"</t>
  </si>
  <si>
    <t>ВНПФ "Українська пенсІйна спІлка"</t>
  </si>
  <si>
    <t>ВНПФ "Кремінь"</t>
  </si>
  <si>
    <t>ВНПФ "ГАРАНТ-ПЕНСІЯ"</t>
  </si>
  <si>
    <t>ВНПФ "Емерит-Україна"</t>
  </si>
  <si>
    <t>ВНПФ "ІнІцІатива"</t>
  </si>
  <si>
    <t>ВПФ "ОТП ПенсІя"</t>
  </si>
  <si>
    <t>ВНПФ "НадІйна перспектива"</t>
  </si>
  <si>
    <t>ВНПФ"Джерело"</t>
  </si>
  <si>
    <t>ВНПФ "Золота осІнь"</t>
  </si>
  <si>
    <t>ВПФ "ГІдне життя"</t>
  </si>
  <si>
    <t>Непідприємницьке товариство  "Відкритий недержавний пенсійний фонд "ВСІ"</t>
  </si>
  <si>
    <t>НТ "Вiдкритий пенсiйний фонд "Соцiальний стандарт"</t>
  </si>
  <si>
    <t>НТ ВНПФ "Український пенсійний капітал"</t>
  </si>
  <si>
    <t>Відкритий недержавний пенсійний фонд "Ніка"</t>
  </si>
  <si>
    <t>НО "Відкритий пенсійний фонд "Соціальні гарантії"</t>
  </si>
  <si>
    <t>НЕПІДПРИЄМНИЦЬКЕ ТОВАРИСТВО "ВІДКРИТИЙ НЕДЕРЖАВНИЙ ПЕНСІЙНИЙ ФОНД "ВЗАЄМОДОПОМОГА"</t>
  </si>
  <si>
    <t>ТОВ "АДМ?Н?СТРАТОР ПЕНС?ЙНИХ ФОНД?В "Л?ГА ПЕНС?Я"</t>
  </si>
  <si>
    <t>Відкритий недержавний пенсійний фонд "Покрова"</t>
  </si>
  <si>
    <t>Корпоративний Недержавний Пенсійний Фонд ТПП України</t>
  </si>
  <si>
    <t>Неп?дприємницьке товариство в?дкритий недержавний пенс?йний фонд "Дн?стер"</t>
  </si>
  <si>
    <t>Відкритий недержавний пенсійний фонд "Гарант-Пенсія"</t>
  </si>
  <si>
    <t>ВІДКРИТИЙ НЕДЕРЖАВНИЙ ПЕНСІЙНИЙ ФОНД «ТУРБОТА»</t>
  </si>
  <si>
    <t>Неприбуткова організація відкритий недержавний пенсійний фонд "Довіра - Україна"</t>
  </si>
  <si>
    <t>НТ ВНПФ "Золотий вік"</t>
  </si>
  <si>
    <t/>
  </si>
  <si>
    <t>ППФ НГП енергетикiв України</t>
  </si>
  <si>
    <t>НТ "ГІРНИЧО-МЕТАЛУРГІЙНИЙ ППФ"</t>
  </si>
  <si>
    <t>ППФ НГ ПРОФСПІЛКИ ЕНЕРГЕТИКІВ УКРАЇНИ</t>
  </si>
  <si>
    <t>НЕПРИБУТКОВА ОРГАНІЗАЦІЯ ВІДКРИТИЙ НЕДЕРЖАВНИЙ ПЕНСІЙНИЙ ФОНД "ДОВІРА-УКРАЇНА"</t>
  </si>
  <si>
    <t>ПНПФ "Шахтар"</t>
  </si>
  <si>
    <t>НТ "НППФ "Хлібний"</t>
  </si>
  <si>
    <t>НТ «НКПФ ВАТ «Укрексімбанк»</t>
  </si>
  <si>
    <t>ПНПФ "МагІстраль"</t>
  </si>
  <si>
    <t>ВНПФ "ТУРБОТА"</t>
  </si>
  <si>
    <t>НПФ "ВПФ "ФРІФЛАЙТ"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</si>
</sst>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2" formatCode="#,##0.00&quot; грн.&quot;;\-#,##0.00&quot; грн.&quot;"/>
    <numFmt numFmtId="177" formatCode="0.0000"/>
    <numFmt numFmtId="181" formatCode="dd\.mm\.yyyy;@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7"/>
      <name val="Arial Cyr"/>
      <charset val="204"/>
    </font>
    <font>
      <b/>
      <sz val="14"/>
      <name val="Arial Cyr"/>
      <charset val="204"/>
    </font>
    <font>
      <b/>
      <sz val="14"/>
      <name val="Arial"/>
      <family val="2"/>
      <charset val="204"/>
    </font>
    <font>
      <sz val="10"/>
      <color indexed="8"/>
      <name val="Arial"/>
      <charset val="204"/>
    </font>
    <font>
      <sz val="11"/>
      <name val="Calibri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 style="medium">
        <color indexed="64"/>
      </left>
      <right style="dotted">
        <color indexed="55"/>
      </right>
      <top style="medium">
        <color indexed="64"/>
      </top>
      <bottom style="dotted">
        <color indexed="55"/>
      </bottom>
      <diagonal/>
    </border>
    <border>
      <left style="medium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23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23"/>
      </left>
      <right style="medium">
        <color indexed="64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medium">
        <color indexed="64"/>
      </right>
      <top style="dashed">
        <color indexed="23"/>
      </top>
      <bottom style="dashed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0" fontId="10" fillId="0" borderId="0"/>
    <xf numFmtId="0" fontId="2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10" fontId="3" fillId="0" borderId="0" xfId="0" applyNumberFormat="1" applyFont="1" applyBorder="1"/>
    <xf numFmtId="0" fontId="0" fillId="0" borderId="0" xfId="0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172" fontId="2" fillId="0" borderId="0" xfId="2" applyNumberFormat="1" applyFont="1" applyFill="1" applyBorder="1" applyAlignment="1">
      <alignment horizontal="right" wrapText="1"/>
    </xf>
    <xf numFmtId="0" fontId="11" fillId="0" borderId="3" xfId="3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1" fillId="0" borderId="3" xfId="3" applyFont="1" applyFill="1" applyBorder="1" applyAlignment="1">
      <alignment vertical="center" wrapText="1"/>
    </xf>
    <xf numFmtId="0" fontId="11" fillId="0" borderId="4" xfId="3" applyFont="1" applyFill="1" applyBorder="1" applyAlignment="1">
      <alignment vertical="center" wrapText="1"/>
    </xf>
    <xf numFmtId="10" fontId="11" fillId="0" borderId="5" xfId="5" applyNumberFormat="1" applyFont="1" applyFill="1" applyBorder="1" applyAlignment="1">
      <alignment horizontal="right" vertical="center" indent="1"/>
    </xf>
    <xf numFmtId="10" fontId="11" fillId="0" borderId="6" xfId="5" applyNumberFormat="1" applyFont="1" applyFill="1" applyBorder="1" applyAlignment="1">
      <alignment horizontal="right" vertical="center" indent="1"/>
    </xf>
    <xf numFmtId="10" fontId="11" fillId="0" borderId="7" xfId="5" applyNumberFormat="1" applyFont="1" applyFill="1" applyBorder="1" applyAlignment="1">
      <alignment horizontal="right" vertical="center" indent="1"/>
    </xf>
    <xf numFmtId="0" fontId="11" fillId="0" borderId="8" xfId="3" applyFont="1" applyFill="1" applyBorder="1" applyAlignment="1">
      <alignment horizontal="left" vertical="center" wrapText="1"/>
    </xf>
    <xf numFmtId="10" fontId="11" fillId="0" borderId="9" xfId="5" applyNumberFormat="1" applyFont="1" applyFill="1" applyBorder="1" applyAlignment="1">
      <alignment horizontal="right" vertical="center" indent="1"/>
    </xf>
    <xf numFmtId="10" fontId="15" fillId="0" borderId="5" xfId="5" applyNumberFormat="1" applyFont="1" applyFill="1" applyBorder="1" applyAlignment="1">
      <alignment horizontal="right" vertical="center" indent="1"/>
    </xf>
    <xf numFmtId="0" fontId="16" fillId="0" borderId="0" xfId="0" applyFont="1"/>
    <xf numFmtId="0" fontId="13" fillId="0" borderId="10" xfId="0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vertical="center" wrapText="1"/>
    </xf>
    <xf numFmtId="0" fontId="0" fillId="0" borderId="0" xfId="0" applyFill="1"/>
    <xf numFmtId="0" fontId="17" fillId="0" borderId="0" xfId="0" applyFont="1" applyFill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3" xfId="0" applyFont="1" applyFill="1" applyBorder="1"/>
    <xf numFmtId="4" fontId="17" fillId="0" borderId="0" xfId="0" applyNumberFormat="1" applyFont="1" applyFill="1" applyAlignment="1">
      <alignment horizontal="left" vertical="center"/>
    </xf>
    <xf numFmtId="4" fontId="0" fillId="0" borderId="0" xfId="0" applyNumberFormat="1"/>
    <xf numFmtId="4" fontId="7" fillId="0" borderId="1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0" borderId="17" xfId="0" applyFont="1" applyFill="1" applyBorder="1" applyAlignment="1">
      <alignment horizontal="left" vertical="center"/>
    </xf>
    <xf numFmtId="0" fontId="15" fillId="0" borderId="17" xfId="3" applyFont="1" applyFill="1" applyBorder="1" applyAlignment="1">
      <alignment vertical="center" wrapText="1"/>
    </xf>
    <xf numFmtId="10" fontId="15" fillId="0" borderId="17" xfId="5" applyNumberFormat="1" applyFont="1" applyFill="1" applyBorder="1" applyAlignment="1">
      <alignment horizontal="center" vertical="center" wrapText="1"/>
    </xf>
    <xf numFmtId="10" fontId="15" fillId="0" borderId="17" xfId="5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15" fillId="0" borderId="18" xfId="7" applyNumberFormat="1" applyFont="1" applyFill="1" applyBorder="1" applyAlignment="1">
      <alignment vertical="center" wrapText="1"/>
    </xf>
    <xf numFmtId="0" fontId="19" fillId="0" borderId="19" xfId="4" applyFont="1" applyFill="1" applyBorder="1" applyAlignment="1">
      <alignment wrapText="1"/>
    </xf>
    <xf numFmtId="0" fontId="19" fillId="0" borderId="20" xfId="4" applyFont="1" applyFill="1" applyBorder="1" applyAlignment="1">
      <alignment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0" fontId="15" fillId="0" borderId="23" xfId="5" applyNumberFormat="1" applyFont="1" applyFill="1" applyBorder="1" applyAlignment="1">
      <alignment horizontal="right" vertical="center" wrapText="1"/>
    </xf>
    <xf numFmtId="10" fontId="14" fillId="0" borderId="6" xfId="0" applyNumberFormat="1" applyFont="1" applyBorder="1" applyAlignment="1">
      <alignment horizontal="right" vertical="center" indent="1"/>
    </xf>
    <xf numFmtId="10" fontId="19" fillId="0" borderId="21" xfId="5" applyNumberFormat="1" applyFont="1" applyFill="1" applyBorder="1" applyAlignment="1">
      <alignment horizontal="right" vertical="center" wrapText="1"/>
    </xf>
    <xf numFmtId="10" fontId="19" fillId="0" borderId="19" xfId="5" applyNumberFormat="1" applyFont="1" applyFill="1" applyBorder="1" applyAlignment="1">
      <alignment horizontal="right" vertical="center" wrapText="1"/>
    </xf>
    <xf numFmtId="10" fontId="19" fillId="0" borderId="22" xfId="5" applyNumberFormat="1" applyFont="1" applyFill="1" applyBorder="1" applyAlignment="1">
      <alignment horizontal="right" vertical="center" wrapText="1"/>
    </xf>
    <xf numFmtId="10" fontId="19" fillId="0" borderId="20" xfId="5" applyNumberFormat="1" applyFont="1" applyFill="1" applyBorder="1" applyAlignment="1">
      <alignment horizontal="right" vertical="center" wrapText="1"/>
    </xf>
    <xf numFmtId="181" fontId="19" fillId="0" borderId="19" xfId="4" applyNumberFormat="1" applyFont="1" applyFill="1" applyBorder="1" applyAlignment="1">
      <alignment horizontal="right" wrapText="1"/>
    </xf>
    <xf numFmtId="181" fontId="19" fillId="0" borderId="20" xfId="4" applyNumberFormat="1" applyFont="1" applyFill="1" applyBorder="1" applyAlignment="1">
      <alignment horizontal="right" wrapText="1"/>
    </xf>
    <xf numFmtId="0" fontId="20" fillId="0" borderId="0" xfId="0" applyFont="1"/>
    <xf numFmtId="0" fontId="19" fillId="0" borderId="1" xfId="9" applyFont="1" applyFill="1" applyBorder="1" applyAlignment="1">
      <alignment wrapText="1"/>
    </xf>
    <xf numFmtId="10" fontId="19" fillId="0" borderId="24" xfId="5" applyNumberFormat="1" applyFont="1" applyFill="1" applyBorder="1" applyAlignment="1">
      <alignment horizontal="right" vertical="center" wrapText="1"/>
    </xf>
    <xf numFmtId="10" fontId="19" fillId="0" borderId="25" xfId="5" applyNumberFormat="1" applyFont="1" applyFill="1" applyBorder="1" applyAlignment="1">
      <alignment horizontal="right" vertical="center" wrapText="1"/>
    </xf>
    <xf numFmtId="10" fontId="15" fillId="0" borderId="26" xfId="5" applyNumberFormat="1" applyFont="1" applyFill="1" applyBorder="1" applyAlignment="1">
      <alignment horizontal="right" vertical="center" wrapText="1"/>
    </xf>
    <xf numFmtId="0" fontId="19" fillId="0" borderId="1" xfId="8" applyFont="1" applyFill="1" applyBorder="1" applyAlignment="1">
      <alignment wrapText="1"/>
    </xf>
    <xf numFmtId="0" fontId="5" fillId="0" borderId="23" xfId="0" applyFont="1" applyFill="1" applyBorder="1" applyAlignment="1">
      <alignment horizontal="left" vertical="center"/>
    </xf>
    <xf numFmtId="0" fontId="12" fillId="0" borderId="27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vertical="center"/>
    </xf>
    <xf numFmtId="10" fontId="0" fillId="0" borderId="0" xfId="0" applyNumberFormat="1"/>
    <xf numFmtId="177" fontId="6" fillId="0" borderId="0" xfId="0" applyNumberFormat="1" applyFont="1" applyAlignment="1">
      <alignment vertical="center"/>
    </xf>
    <xf numFmtId="181" fontId="19" fillId="0" borderId="1" xfId="4" applyNumberFormat="1" applyFont="1" applyFill="1" applyBorder="1" applyAlignment="1">
      <alignment horizontal="right" wrapText="1"/>
    </xf>
    <xf numFmtId="0" fontId="7" fillId="0" borderId="28" xfId="0" applyFont="1" applyBorder="1" applyAlignment="1">
      <alignment horizontal="center" vertical="center" wrapText="1"/>
    </xf>
    <xf numFmtId="0" fontId="19" fillId="0" borderId="29" xfId="9" applyFont="1" applyFill="1" applyBorder="1" applyAlignment="1">
      <alignment wrapText="1"/>
    </xf>
    <xf numFmtId="0" fontId="19" fillId="0" borderId="29" xfId="9" applyFont="1" applyFill="1" applyBorder="1" applyAlignment="1"/>
    <xf numFmtId="4" fontId="19" fillId="0" borderId="30" xfId="9" applyNumberFormat="1" applyFont="1" applyFill="1" applyBorder="1" applyAlignment="1">
      <alignment horizontal="right" wrapText="1"/>
    </xf>
    <xf numFmtId="4" fontId="6" fillId="0" borderId="31" xfId="0" applyNumberFormat="1" applyFont="1" applyBorder="1" applyAlignment="1">
      <alignment horizontal="center" vertical="center" wrapText="1"/>
    </xf>
    <xf numFmtId="0" fontId="19" fillId="0" borderId="32" xfId="9" applyFont="1" applyFill="1" applyBorder="1" applyAlignment="1">
      <alignment horizontal="right" wrapText="1"/>
    </xf>
    <xf numFmtId="4" fontId="15" fillId="0" borderId="33" xfId="7" applyNumberFormat="1" applyFont="1" applyFill="1" applyBorder="1" applyAlignment="1">
      <alignment horizontal="right" vertical="center" wrapText="1" indent="1"/>
    </xf>
    <xf numFmtId="10" fontId="19" fillId="0" borderId="30" xfId="9" applyNumberFormat="1" applyFont="1" applyFill="1" applyBorder="1" applyAlignment="1">
      <alignment horizontal="right" wrapText="1"/>
    </xf>
    <xf numFmtId="10" fontId="12" fillId="0" borderId="18" xfId="0" applyNumberFormat="1" applyFont="1" applyFill="1" applyBorder="1" applyAlignment="1">
      <alignment vertical="center"/>
    </xf>
    <xf numFmtId="4" fontId="15" fillId="0" borderId="33" xfId="7" applyNumberFormat="1" applyFont="1" applyFill="1" applyBorder="1" applyAlignment="1">
      <alignment vertical="center" wrapText="1"/>
    </xf>
    <xf numFmtId="0" fontId="7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center"/>
    </xf>
    <xf numFmtId="4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4" fontId="12" fillId="0" borderId="39" xfId="0" applyNumberFormat="1" applyFont="1" applyBorder="1" applyAlignment="1">
      <alignment horizontal="center" vertical="center" wrapText="1"/>
    </xf>
    <xf numFmtId="4" fontId="12" fillId="0" borderId="39" xfId="0" applyNumberFormat="1" applyFont="1" applyFill="1" applyBorder="1" applyAlignment="1">
      <alignment horizontal="center" vertical="center" wrapText="1"/>
    </xf>
    <xf numFmtId="0" fontId="12" fillId="0" borderId="39" xfId="0" applyNumberFormat="1" applyFont="1" applyBorder="1" applyAlignment="1">
      <alignment horizontal="center" vertical="center" wrapText="1"/>
    </xf>
    <xf numFmtId="177" fontId="12" fillId="0" borderId="39" xfId="0" applyNumberFormat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10" fillId="0" borderId="1" xfId="8" applyFont="1" applyFill="1" applyBorder="1" applyAlignment="1">
      <alignment wrapText="1"/>
    </xf>
    <xf numFmtId="0" fontId="10" fillId="0" borderId="1" xfId="6" applyFont="1" applyFill="1" applyBorder="1" applyAlignment="1">
      <alignment wrapText="1"/>
    </xf>
    <xf numFmtId="4" fontId="10" fillId="0" borderId="1" xfId="8" applyNumberFormat="1" applyFont="1" applyFill="1" applyBorder="1" applyAlignment="1">
      <alignment horizontal="right" wrapText="1"/>
    </xf>
    <xf numFmtId="0" fontId="10" fillId="0" borderId="1" xfId="8" applyFont="1" applyFill="1" applyBorder="1" applyAlignment="1">
      <alignment horizontal="right" wrapText="1"/>
    </xf>
    <xf numFmtId="177" fontId="10" fillId="0" borderId="1" xfId="8" applyNumberFormat="1" applyFont="1" applyFill="1" applyBorder="1" applyAlignment="1">
      <alignment horizontal="right" wrapText="1"/>
    </xf>
    <xf numFmtId="0" fontId="10" fillId="0" borderId="20" xfId="4" applyFont="1" applyFill="1" applyBorder="1" applyAlignment="1">
      <alignment wrapText="1"/>
    </xf>
    <xf numFmtId="4" fontId="10" fillId="0" borderId="1" xfId="8" applyNumberFormat="1" applyFont="1" applyBorder="1"/>
    <xf numFmtId="4" fontId="10" fillId="0" borderId="0" xfId="8" applyNumberFormat="1" applyFont="1" applyFill="1" applyAlignment="1">
      <alignment horizontal="right" wrapText="1"/>
    </xf>
    <xf numFmtId="4" fontId="22" fillId="0" borderId="27" xfId="7" applyNumberFormat="1" applyFont="1" applyFill="1" applyBorder="1" applyAlignment="1">
      <alignment vertical="center" wrapText="1"/>
    </xf>
    <xf numFmtId="177" fontId="22" fillId="0" borderId="27" xfId="7" applyNumberFormat="1" applyFont="1" applyFill="1" applyBorder="1" applyAlignment="1">
      <alignment vertical="center" wrapText="1"/>
    </xf>
    <xf numFmtId="0" fontId="10" fillId="0" borderId="29" xfId="8" applyFont="1" applyFill="1" applyBorder="1" applyAlignment="1">
      <alignment wrapText="1"/>
    </xf>
    <xf numFmtId="0" fontId="10" fillId="0" borderId="1" xfId="9" applyFont="1" applyFill="1" applyBorder="1" applyAlignment="1">
      <alignment wrapText="1"/>
    </xf>
    <xf numFmtId="0" fontId="10" fillId="0" borderId="20" xfId="8" applyFont="1" applyFill="1" applyBorder="1" applyAlignment="1">
      <alignment wrapText="1"/>
    </xf>
    <xf numFmtId="0" fontId="10" fillId="0" borderId="1" xfId="4" applyFont="1" applyFill="1" applyBorder="1" applyAlignment="1">
      <alignment wrapText="1"/>
    </xf>
    <xf numFmtId="0" fontId="5" fillId="0" borderId="1" xfId="0" applyFont="1" applyBorder="1" applyAlignment="1">
      <alignment vertical="center"/>
    </xf>
    <xf numFmtId="0" fontId="10" fillId="0" borderId="0" xfId="8" applyFont="1" applyFill="1" applyBorder="1" applyAlignment="1">
      <alignment wrapText="1"/>
    </xf>
    <xf numFmtId="0" fontId="6" fillId="0" borderId="1" xfId="0" applyFont="1" applyBorder="1" applyAlignment="1">
      <alignment vertical="center"/>
    </xf>
    <xf numFmtId="0" fontId="19" fillId="0" borderId="0" xfId="8" applyFont="1" applyFill="1" applyBorder="1" applyAlignment="1">
      <alignment wrapText="1"/>
    </xf>
    <xf numFmtId="0" fontId="11" fillId="0" borderId="41" xfId="3" applyFont="1" applyFill="1" applyBorder="1" applyAlignment="1">
      <alignment horizontal="left" vertical="center" wrapText="1"/>
    </xf>
    <xf numFmtId="10" fontId="11" fillId="0" borderId="42" xfId="5" applyNumberFormat="1" applyFont="1" applyFill="1" applyBorder="1" applyAlignment="1">
      <alignment horizontal="right" vertical="center" indent="1"/>
    </xf>
    <xf numFmtId="3" fontId="10" fillId="0" borderId="1" xfId="8" applyNumberFormat="1" applyFont="1" applyFill="1" applyBorder="1" applyAlignment="1">
      <alignment horizontal="right" wrapText="1"/>
    </xf>
    <xf numFmtId="0" fontId="22" fillId="0" borderId="35" xfId="7" applyFont="1" applyFill="1" applyBorder="1" applyAlignment="1">
      <alignment horizontal="center" vertical="center"/>
    </xf>
    <xf numFmtId="0" fontId="22" fillId="0" borderId="43" xfId="7" applyFont="1" applyFill="1" applyBorder="1" applyAlignment="1">
      <alignment horizontal="center" vertical="center"/>
    </xf>
    <xf numFmtId="0" fontId="15" fillId="0" borderId="33" xfId="7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14" fontId="7" fillId="0" borderId="18" xfId="0" applyNumberFormat="1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</cellXfs>
  <cellStyles count="11">
    <cellStyle name="Звичайний" xfId="0" builtinId="0"/>
    <cellStyle name="Обычный 2 2" xfId="1" xr:uid="{14144B03-DBD7-4C5F-8BEB-0757A949D820}"/>
    <cellStyle name="Обычный_Nastya_Otkrit" xfId="2" xr:uid="{03917062-4E06-47F4-A968-4A4D1B3C844B}"/>
    <cellStyle name="Обычный_Відкр_2" xfId="3" xr:uid="{1C163DFE-AB08-40E8-BCE8-E516024C5FBF}"/>
    <cellStyle name="Обычный_Доходність" xfId="4" xr:uid="{5D94A0DF-7798-42C3-9E2A-78E60A36814F}"/>
    <cellStyle name="Обычный_З_2_28.10" xfId="5" xr:uid="{401A3EC2-593B-4DC7-9923-D46361AECCBC}"/>
    <cellStyle name="Обычный_Лист1" xfId="6" xr:uid="{42C4B2FB-6ADE-4917-8632-A4F53C00C208}"/>
    <cellStyle name="Обычный_Лист2" xfId="7" xr:uid="{B9839235-D736-4FF6-92F6-31A22BFC9867}"/>
    <cellStyle name="Обычный_Основні показники" xfId="8" xr:uid="{51764CF3-CD9E-40D0-B1B1-007B891E89FD}"/>
    <cellStyle name="Обычный_Структура активів" xfId="9" xr:uid="{3F2C5167-4B15-4201-9A05-4EC3E5DBEA7F}"/>
    <cellStyle name="Процентный 2" xfId="10" xr:uid="{428783E3-56AA-4DF5-80DC-B43C3D9EC0D6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663113006396587"/>
          <c:y val="0.13786035931945914"/>
          <c:w val="0.37846481876332622"/>
          <c:h val="0.7304541426628059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67-406F-9281-A7E0BF8646A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67-406F-9281-A7E0BF8646A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D67-406F-9281-A7E0BF8646A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67-406F-9281-A7E0BF8646A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D67-406F-9281-A7E0BF8646A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D67-406F-9281-A7E0BF8646A9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74733475479744138"/>
                  <c:y val="0.5514414372778365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67-406F-9281-A7E0BF8646A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2707889125799574"/>
                  <c:y val="0.4197539298682039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67-406F-9281-A7E0BF8646A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1236673773987206"/>
                  <c:y val="8.43623094342959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67-406F-9281-A7E0BF8646A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0085287846481876"/>
                  <c:y val="1.23457038196530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67-406F-9281-A7E0BF8646A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0852878464818763"/>
                  <c:y val="3.70371114589591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67-406F-9281-A7E0BF8646A9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57356076759061836"/>
                  <c:y val="7.40742229179183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67-406F-9281-A7E0BF8646A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'Структура активів НПФ'!$G$2:$Q$2</c:f>
              <c:strCache>
                <c:ptCount val="6"/>
                <c:pt idx="0">
                  <c:v>ЦП в активах фонду, %</c:v>
                </c:pt>
                <c:pt idx="1">
                  <c:v>Грошові кошти в активах фонду, %</c:v>
                </c:pt>
                <c:pt idx="2">
                  <c:v>Об'єкти нерухомості в активах фонду, %</c:v>
                </c:pt>
                <c:pt idx="3">
                  <c:v>Банківські метали в активах фонду, %</c:v>
                </c:pt>
                <c:pt idx="4">
                  <c:v>Інші інвестиції в активах фонду, %</c:v>
                </c:pt>
                <c:pt idx="5">
                  <c:v>Дебіторська заборгованість в активах фонду, %</c:v>
                </c:pt>
              </c:strCache>
            </c:strRef>
          </c:cat>
          <c:val>
            <c:numRef>
              <c:f>'Структура активів НПФ'!$G$59:$Q$59</c:f>
              <c:numCache>
                <c:formatCode>0.00%</c:formatCode>
                <c:ptCount val="6"/>
                <c:pt idx="0">
                  <c:v>0.58613263866350984</c:v>
                </c:pt>
                <c:pt idx="1">
                  <c:v>0.38233862181075873</c:v>
                </c:pt>
                <c:pt idx="2">
                  <c:v>7.5372161892031352E-3</c:v>
                </c:pt>
                <c:pt idx="3">
                  <c:v>9.6423602663056312E-3</c:v>
                </c:pt>
                <c:pt idx="4">
                  <c:v>1.1368789106162317E-3</c:v>
                </c:pt>
                <c:pt idx="5">
                  <c:v>1.3212284159606154E-2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67-406F-9281-A7E0BF8646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279317697228145E-2"/>
          <c:y val="0.89300590962157123"/>
          <c:w val="0.97761194029850751"/>
          <c:h val="9.25927786473979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400" i="0"/>
              <a:t>Доходність НПФ, 
банківських депозитів та ОВДП</a:t>
            </a:r>
            <a:r>
              <a:rPr lang="uk-UA" sz="1400" i="0" baseline="0"/>
              <a:t> </a:t>
            </a:r>
            <a:r>
              <a:rPr lang="uk-UA" sz="1400" i="0"/>
              <a:t>за місяць</a:t>
            </a:r>
          </a:p>
        </c:rich>
      </c:tx>
      <c:layout>
        <c:manualLayout>
          <c:xMode val="edge"/>
          <c:yMode val="edge"/>
          <c:x val="0.3176808516912914"/>
          <c:y val="5.208537612043777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170225309500352E-2"/>
          <c:y val="6.6969257152819817E-2"/>
          <c:w val="0.92345529788989544"/>
          <c:h val="0.916319739696755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8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473-43BC-8ED4-3EC339A57F51}"/>
              </c:ext>
            </c:extLst>
          </c:dPt>
          <c:dPt>
            <c:idx val="49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473-43BC-8ED4-3EC339A57F51}"/>
              </c:ext>
            </c:extLst>
          </c:dPt>
          <c:dPt>
            <c:idx val="5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473-43BC-8ED4-3EC339A57F51}"/>
              </c:ext>
            </c:extLst>
          </c:dPt>
          <c:dPt>
            <c:idx val="5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473-43BC-8ED4-3EC339A57F51}"/>
              </c:ext>
            </c:extLst>
          </c:dPt>
          <c:dPt>
            <c:idx val="5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73-43BC-8ED4-3EC339A57F51}"/>
              </c:ext>
            </c:extLst>
          </c:dPt>
          <c:dPt>
            <c:idx val="53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473-43BC-8ED4-3EC339A57F51}"/>
              </c:ext>
            </c:extLst>
          </c:dPt>
          <c:dPt>
            <c:idx val="54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473-43BC-8ED4-3EC339A57F51}"/>
              </c:ext>
            </c:extLst>
          </c:dPt>
          <c:dPt>
            <c:idx val="55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D473-43BC-8ED4-3EC339A57F51}"/>
              </c:ext>
            </c:extLst>
          </c:dPt>
          <c:dPt>
            <c:idx val="56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473-43BC-8ED4-3EC339A57F51}"/>
              </c:ext>
            </c:extLst>
          </c:dPt>
          <c:dPt>
            <c:idx val="57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473-43BC-8ED4-3EC339A57F51}"/>
              </c:ext>
            </c:extLst>
          </c:dPt>
          <c:dPt>
            <c:idx val="58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473-43BC-8ED4-3EC339A57F51}"/>
              </c:ext>
            </c:extLst>
          </c:dPt>
          <c:dPt>
            <c:idx val="59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473-43BC-8ED4-3EC339A57F51}"/>
              </c:ext>
            </c:extLst>
          </c:dPt>
          <c:dPt>
            <c:idx val="6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473-43BC-8ED4-3EC339A57F51}"/>
              </c:ext>
            </c:extLst>
          </c:dPt>
          <c:dPt>
            <c:idx val="6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473-43BC-8ED4-3EC339A57F51}"/>
              </c:ext>
            </c:extLst>
          </c:dPt>
          <c:cat>
            <c:strRef>
              <c:f>'Доходність (графік)'!$A$2:$A$55</c:f>
              <c:strCache>
                <c:ptCount val="54"/>
                <c:pt idx="0">
                  <c:v>НТ "ВНПФ "ЗОЛОТИЙ ВІК"</c:v>
                </c:pt>
                <c:pt idx="1">
                  <c:v>КПФ "СТИРОЛ"</c:v>
                </c:pt>
                <c:pt idx="2">
                  <c:v>ВПФ "ГІдне життя"</c:v>
                </c:pt>
                <c:pt idx="3">
                  <c:v>ВНПФ "НІКА"</c:v>
                </c:pt>
                <c:pt idx="4">
                  <c:v>ВНПФ"Джерело"</c:v>
                </c:pt>
                <c:pt idx="5">
                  <c:v>ВНПФ "РЕЗЕРВ"</c:v>
                </c:pt>
                <c:pt idx="6">
                  <c:v>НТ ВНПФ "Дністер"</c:v>
                </c:pt>
                <c:pt idx="7">
                  <c:v>ВНПФ "НадІйна перспектива"</c:v>
                </c:pt>
                <c:pt idx="8">
                  <c:v>ВНПФ "Золота осІнь"</c:v>
                </c:pt>
                <c:pt idx="9">
                  <c:v>ВНПФ "ІнІцІатива"</c:v>
                </c:pt>
                <c:pt idx="10">
                  <c:v>НТ "ВНПФ "НАДІЯ"</c:v>
                </c:pt>
                <c:pt idx="11">
                  <c:v>ВНПФ "Україна"</c:v>
                </c:pt>
                <c:pt idx="12">
                  <c:v>НО ВНПФ "ДОВІРА-УКРАЇНА"</c:v>
                </c:pt>
                <c:pt idx="13">
                  <c:v>НО "ВПФ "СоцІальнІ гарантІї"</c:v>
                </c:pt>
                <c:pt idx="14">
                  <c:v>ВНПФ "Український пенсійний фонд"</c:v>
                </c:pt>
                <c:pt idx="15">
                  <c:v>НТ "ГІРНИЧО-МЕТАЛУРГІЙНИЙ ППФ"</c:v>
                </c:pt>
                <c:pt idx="16">
                  <c:v>КНП ФОНД ТПП УКРАЇНИ</c:v>
                </c:pt>
                <c:pt idx="17">
                  <c:v>НТ "ВНПФ "АРТА"</c:v>
                </c:pt>
                <c:pt idx="18">
                  <c:v>ВПФ "Приватфонд"</c:v>
                </c:pt>
                <c:pt idx="19">
                  <c:v>НТ ВНПФ "Український пенсІйний капІтал"</c:v>
                </c:pt>
                <c:pt idx="20">
                  <c:v>НТ НППФ "ПЕРШИЙ ПРОФСПІЛКОВИЙ"</c:v>
                </c:pt>
                <c:pt idx="21">
                  <c:v>ВНПФ "Всеукраїнський пенсійний фонд"</c:v>
                </c:pt>
                <c:pt idx="22">
                  <c:v>ПНПФ "Шахтар"</c:v>
                </c:pt>
                <c:pt idx="23">
                  <c:v>ВНПФ "СОЦІАЛЬНА ПІДТРИМКА"</c:v>
                </c:pt>
                <c:pt idx="24">
                  <c:v>ВНПФ "ПенсІйна опІка"</c:v>
                </c:pt>
                <c:pt idx="25">
                  <c:v>ВНПФ "Лаурус"</c:v>
                </c:pt>
                <c:pt idx="26">
                  <c:v>НТ "ВПФ "СоцІальна перспектива"</c:v>
                </c:pt>
                <c:pt idx="27">
                  <c:v>ВПФ "Фармацевтичний"</c:v>
                </c:pt>
                <c:pt idx="28">
                  <c:v>НПФ "ВПФ "ФРІФЛАЙТ"</c:v>
                </c:pt>
                <c:pt idx="29">
                  <c:v>НТ ВНПФ "Прикарпаття"</c:v>
                </c:pt>
                <c:pt idx="30">
                  <c:v>ВНПФ "СТОЛИЧНИЙ РЕЗЕРВ"</c:v>
                </c:pt>
                <c:pt idx="31">
                  <c:v>НТ "ВНПФ "РЕЗЕРВ Р?ВНЕНЩИНИ"</c:v>
                </c:pt>
                <c:pt idx="32">
                  <c:v>НТ "НППФ "Хлібний"</c:v>
                </c:pt>
                <c:pt idx="33">
                  <c:v>ВПФ "ПенсІйний капІтал"</c:v>
                </c:pt>
                <c:pt idx="34">
                  <c:v>НТ "ВНПФ "Національний"</c:v>
                </c:pt>
                <c:pt idx="35">
                  <c:v>НТ "ВПФ"СоцІальний стандарт"</c:v>
                </c:pt>
                <c:pt idx="36">
                  <c:v>НТ "ВНПФ "ЄВРОПА"</c:v>
                </c:pt>
                <c:pt idx="37">
                  <c:v>ВНПФ "ТУРБОТА"</c:v>
                </c:pt>
                <c:pt idx="38">
                  <c:v>ПНПФ "МагІстраль"</c:v>
                </c:pt>
                <c:pt idx="39">
                  <c:v>ВНПФ "ГАРАНТ-ПЕНСІЯ"</c:v>
                </c:pt>
                <c:pt idx="40">
                  <c:v>НТ "ВНПФ "Фонд пенсІйних заощаджень"</c:v>
                </c:pt>
                <c:pt idx="41">
                  <c:v>НТ «НКПФ ВАТ «Укрексімбанк»</c:v>
                </c:pt>
                <c:pt idx="42">
                  <c:v>ВНПФ "Емерит-Україна"</c:v>
                </c:pt>
                <c:pt idx="43">
                  <c:v>ВНПФ "ПОКРОВА"</c:v>
                </c:pt>
                <c:pt idx="44">
                  <c:v>ВПФ "ОТП ПенсІя"</c:v>
                </c:pt>
                <c:pt idx="45">
                  <c:v>НТ "ВНПФ "ВСІ"</c:v>
                </c:pt>
                <c:pt idx="46">
                  <c:v>НТ "ВПФ"ДинастІя"</c:v>
                </c:pt>
                <c:pt idx="47">
                  <c:v>НТ "ВНПФ "ВЗАЄМОДОПОМОГА"</c:v>
                </c:pt>
                <c:pt idx="48">
                  <c:v>Середня доходність НПФ</c:v>
                </c:pt>
                <c:pt idx="49">
                  <c:v>Депозити у євро</c:v>
                </c:pt>
                <c:pt idx="50">
                  <c:v>Депозити у дол. США</c:v>
                </c:pt>
                <c:pt idx="51">
                  <c:v>Депозити у грн.</c:v>
                </c:pt>
                <c:pt idx="52">
                  <c:v>"Золотий" депозит (за офіційним курсом золота)</c:v>
                </c:pt>
                <c:pt idx="53">
                  <c:v>ОВДП у гривні (однорічні)</c:v>
                </c:pt>
              </c:strCache>
            </c:strRef>
          </c:cat>
          <c:val>
            <c:numRef>
              <c:f>'Доходність (графік)'!$B$2:$B$55</c:f>
              <c:numCache>
                <c:formatCode>0.00%</c:formatCode>
                <c:ptCount val="54"/>
                <c:pt idx="0">
                  <c:v>-4.9280248994942877E-3</c:v>
                </c:pt>
                <c:pt idx="1">
                  <c:v>-3.487561032318065E-3</c:v>
                </c:pt>
                <c:pt idx="2">
                  <c:v>0</c:v>
                </c:pt>
                <c:pt idx="3">
                  <c:v>1.2820512820512775E-3</c:v>
                </c:pt>
                <c:pt idx="4">
                  <c:v>4.0634674922599423E-3</c:v>
                </c:pt>
                <c:pt idx="5">
                  <c:v>4.8854630333297067E-3</c:v>
                </c:pt>
                <c:pt idx="6">
                  <c:v>7.4738415545589909E-3</c:v>
                </c:pt>
                <c:pt idx="7">
                  <c:v>7.8399321951809764E-3</c:v>
                </c:pt>
                <c:pt idx="8">
                  <c:v>8.0051461653920519E-3</c:v>
                </c:pt>
                <c:pt idx="9">
                  <c:v>8.0701482113758605E-3</c:v>
                </c:pt>
                <c:pt idx="10">
                  <c:v>8.9451559292208493E-3</c:v>
                </c:pt>
                <c:pt idx="11">
                  <c:v>1.0447055113143477E-2</c:v>
                </c:pt>
                <c:pt idx="12">
                  <c:v>1.1381134096538625E-2</c:v>
                </c:pt>
                <c:pt idx="13">
                  <c:v>1.1440554243091761E-2</c:v>
                </c:pt>
                <c:pt idx="14">
                  <c:v>1.1504195138828832E-2</c:v>
                </c:pt>
                <c:pt idx="15">
                  <c:v>1.1627906976744429E-2</c:v>
                </c:pt>
                <c:pt idx="16">
                  <c:v>1.1693373754872338E-2</c:v>
                </c:pt>
                <c:pt idx="17">
                  <c:v>1.1802620907500172E-2</c:v>
                </c:pt>
                <c:pt idx="18">
                  <c:v>1.1859859543912332E-2</c:v>
                </c:pt>
                <c:pt idx="19">
                  <c:v>1.1971058978294202E-2</c:v>
                </c:pt>
                <c:pt idx="20">
                  <c:v>1.3600125058621293E-2</c:v>
                </c:pt>
                <c:pt idx="21">
                  <c:v>1.4547489159322913E-2</c:v>
                </c:pt>
                <c:pt idx="22">
                  <c:v>1.4822698717615879E-2</c:v>
                </c:pt>
                <c:pt idx="23">
                  <c:v>1.5943506115317474E-2</c:v>
                </c:pt>
                <c:pt idx="24">
                  <c:v>1.6038735058253817E-2</c:v>
                </c:pt>
                <c:pt idx="25">
                  <c:v>1.6504557631110472E-2</c:v>
                </c:pt>
                <c:pt idx="26">
                  <c:v>1.7043693833281637E-2</c:v>
                </c:pt>
                <c:pt idx="27">
                  <c:v>1.9157814871016754E-2</c:v>
                </c:pt>
                <c:pt idx="28">
                  <c:v>1.9347535247504322E-2</c:v>
                </c:pt>
                <c:pt idx="29">
                  <c:v>1.9435806308307324E-2</c:v>
                </c:pt>
                <c:pt idx="30">
                  <c:v>1.9463087248322131E-2</c:v>
                </c:pt>
                <c:pt idx="31">
                  <c:v>1.971214017521894E-2</c:v>
                </c:pt>
                <c:pt idx="32">
                  <c:v>1.9984427718660935E-2</c:v>
                </c:pt>
                <c:pt idx="33">
                  <c:v>2.0128010779855154E-2</c:v>
                </c:pt>
                <c:pt idx="34">
                  <c:v>2.0158387329013649E-2</c:v>
                </c:pt>
                <c:pt idx="35">
                  <c:v>2.0755539549254243E-2</c:v>
                </c:pt>
                <c:pt idx="36">
                  <c:v>2.1423682409308586E-2</c:v>
                </c:pt>
                <c:pt idx="37">
                  <c:v>2.1624144368388221E-2</c:v>
                </c:pt>
                <c:pt idx="38">
                  <c:v>2.1814404432132894E-2</c:v>
                </c:pt>
                <c:pt idx="39">
                  <c:v>2.2090603489674843E-2</c:v>
                </c:pt>
                <c:pt idx="40">
                  <c:v>2.2889114954221856E-2</c:v>
                </c:pt>
                <c:pt idx="41">
                  <c:v>2.4434203045808012E-2</c:v>
                </c:pt>
                <c:pt idx="42">
                  <c:v>2.599847257629051E-2</c:v>
                </c:pt>
                <c:pt idx="43">
                  <c:v>2.6597249731198147E-2</c:v>
                </c:pt>
                <c:pt idx="44">
                  <c:v>2.7234042553191617E-2</c:v>
                </c:pt>
                <c:pt idx="45">
                  <c:v>2.8026761036344272E-2</c:v>
                </c:pt>
                <c:pt idx="46">
                  <c:v>2.818599955126766E-2</c:v>
                </c:pt>
                <c:pt idx="47">
                  <c:v>3.1211963136845711E-2</c:v>
                </c:pt>
                <c:pt idx="48">
                  <c:v>1.5292741141038181E-2</c:v>
                </c:pt>
                <c:pt idx="49">
                  <c:v>3.1067273731749001E-2</c:v>
                </c:pt>
                <c:pt idx="50">
                  <c:v>2.0964686944199507E-2</c:v>
                </c:pt>
                <c:pt idx="51">
                  <c:v>1.273972602739726E-2</c:v>
                </c:pt>
                <c:pt idx="52">
                  <c:v>2.0855292958178451E-2</c:v>
                </c:pt>
                <c:pt idx="53">
                  <c:v>1.2705753424657535E-2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473-43BC-8ED4-3EC339A5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10194352"/>
        <c:axId val="1"/>
      </c:barChart>
      <c:catAx>
        <c:axId val="910194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4"/>
          <c:min val="-0.0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91019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62</xdr:row>
      <xdr:rowOff>76200</xdr:rowOff>
    </xdr:from>
    <xdr:to>
      <xdr:col>6</xdr:col>
      <xdr:colOff>114300</xdr:colOff>
      <xdr:row>88</xdr:row>
      <xdr:rowOff>0</xdr:rowOff>
    </xdr:to>
    <xdr:graphicFrame macro="">
      <xdr:nvGraphicFramePr>
        <xdr:cNvPr id="4098" name="Діагр. 2">
          <a:extLst>
            <a:ext uri="{FF2B5EF4-FFF2-40B4-BE49-F238E27FC236}">
              <a16:creationId xmlns:a16="http://schemas.microsoft.com/office/drawing/2014/main" id="{A3008C78-0A85-B550-E529-102532196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76200</xdr:rowOff>
    </xdr:from>
    <xdr:to>
      <xdr:col>23</xdr:col>
      <xdr:colOff>419100</xdr:colOff>
      <xdr:row>83</xdr:row>
      <xdr:rowOff>152400</xdr:rowOff>
    </xdr:to>
    <xdr:graphicFrame macro="">
      <xdr:nvGraphicFramePr>
        <xdr:cNvPr id="2049" name="Диаграмма 1">
          <a:extLst>
            <a:ext uri="{FF2B5EF4-FFF2-40B4-BE49-F238E27FC236}">
              <a16:creationId xmlns:a16="http://schemas.microsoft.com/office/drawing/2014/main" id="{4AE794E7-374B-31E5-40DD-D1E68FD87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573F9-26AC-4745-AC58-3BBB56982433}">
  <sheetPr>
    <tabColor theme="8" tint="0.59999389629810485"/>
  </sheetPr>
  <dimension ref="A1:K60"/>
  <sheetViews>
    <sheetView tabSelected="1" zoomScaleNormal="100" workbookViewId="0">
      <selection activeCell="B3" sqref="B3"/>
    </sheetView>
  </sheetViews>
  <sheetFormatPr defaultRowHeight="14.25" x14ac:dyDescent="0.2"/>
  <cols>
    <col min="1" max="1" width="6" style="5" customWidth="1"/>
    <col min="2" max="2" width="11.5703125" style="5" customWidth="1"/>
    <col min="3" max="3" width="13.7109375" style="5" bestFit="1" customWidth="1"/>
    <col min="4" max="4" width="103.5703125" style="4" bestFit="1" customWidth="1"/>
    <col min="5" max="5" width="19.140625" style="44" bestFit="1" customWidth="1"/>
    <col min="6" max="6" width="19" style="44" bestFit="1" customWidth="1"/>
    <col min="7" max="7" width="16" style="44" bestFit="1" customWidth="1"/>
    <col min="8" max="8" width="17" style="66" customWidth="1"/>
    <col min="9" max="9" width="15.140625" style="68" customWidth="1"/>
    <col min="10" max="10" width="48.42578125" style="4" bestFit="1" customWidth="1"/>
    <col min="11" max="11" width="58.140625" style="4" bestFit="1" customWidth="1"/>
    <col min="12" max="16384" width="9.140625" style="4"/>
  </cols>
  <sheetData>
    <row r="1" spans="1:11" s="3" customFormat="1" ht="15.75" thickBot="1" x14ac:dyDescent="0.25">
      <c r="A1" s="81" t="s">
        <v>102</v>
      </c>
      <c r="B1" s="81"/>
      <c r="C1" s="81"/>
      <c r="D1" s="81"/>
      <c r="E1" s="82"/>
      <c r="F1" s="82"/>
      <c r="G1" s="82"/>
      <c r="H1" s="83"/>
      <c r="I1" s="84"/>
      <c r="J1" s="85"/>
      <c r="K1" s="85"/>
    </row>
    <row r="2" spans="1:11" ht="51.75" thickBot="1" x14ac:dyDescent="0.25">
      <c r="A2" s="86" t="s">
        <v>19</v>
      </c>
      <c r="B2" s="87" t="s">
        <v>100</v>
      </c>
      <c r="C2" s="87" t="s">
        <v>103</v>
      </c>
      <c r="D2" s="88" t="s">
        <v>0</v>
      </c>
      <c r="E2" s="89" t="s">
        <v>23</v>
      </c>
      <c r="F2" s="90" t="s">
        <v>24</v>
      </c>
      <c r="G2" s="90" t="s">
        <v>10</v>
      </c>
      <c r="H2" s="91" t="s">
        <v>114</v>
      </c>
      <c r="I2" s="92" t="s">
        <v>115</v>
      </c>
      <c r="J2" s="93" t="s">
        <v>116</v>
      </c>
      <c r="K2" s="93" t="s">
        <v>133</v>
      </c>
    </row>
    <row r="3" spans="1:11" x14ac:dyDescent="0.2">
      <c r="A3" s="94">
        <v>1</v>
      </c>
      <c r="B3" s="95" t="s">
        <v>25</v>
      </c>
      <c r="C3" s="96" t="s">
        <v>26</v>
      </c>
      <c r="D3" s="95" t="s">
        <v>144</v>
      </c>
      <c r="E3" s="97">
        <v>549914846.39999998</v>
      </c>
      <c r="F3" s="97">
        <v>19581663.879999999</v>
      </c>
      <c r="G3" s="97">
        <v>3.6923323913003543</v>
      </c>
      <c r="H3" s="115">
        <v>71188044</v>
      </c>
      <c r="I3" s="99">
        <v>7.7248000000000001</v>
      </c>
      <c r="J3" s="85" t="s">
        <v>145</v>
      </c>
      <c r="K3" s="85" t="s">
        <v>135</v>
      </c>
    </row>
    <row r="4" spans="1:11" x14ac:dyDescent="0.2">
      <c r="A4" s="94">
        <v>2</v>
      </c>
      <c r="B4" s="95" t="s">
        <v>94</v>
      </c>
      <c r="C4" s="96" t="s">
        <v>26</v>
      </c>
      <c r="D4" s="95" t="s">
        <v>204</v>
      </c>
      <c r="E4" s="97">
        <v>466407104.75999999</v>
      </c>
      <c r="F4" s="97">
        <v>8374015.5999999996</v>
      </c>
      <c r="G4" s="97">
        <v>1.8282555994714897</v>
      </c>
      <c r="H4" s="115">
        <v>36371953</v>
      </c>
      <c r="I4" s="99">
        <v>12.8233</v>
      </c>
      <c r="J4" s="85" t="s">
        <v>192</v>
      </c>
      <c r="K4" s="110" t="s">
        <v>192</v>
      </c>
    </row>
    <row r="5" spans="1:11" x14ac:dyDescent="0.2">
      <c r="A5" s="94">
        <v>3</v>
      </c>
      <c r="B5" s="95" t="s">
        <v>33</v>
      </c>
      <c r="C5" s="96" t="s">
        <v>34</v>
      </c>
      <c r="D5" s="95" t="s">
        <v>35</v>
      </c>
      <c r="E5" s="97">
        <v>417502417.24000001</v>
      </c>
      <c r="F5" s="97">
        <v>7319908.5899999999</v>
      </c>
      <c r="G5" s="97">
        <v>1.7845491788743999</v>
      </c>
      <c r="H5" s="115">
        <v>49296957</v>
      </c>
      <c r="I5" s="99">
        <v>8.4690999999999992</v>
      </c>
      <c r="J5" s="85" t="s">
        <v>163</v>
      </c>
      <c r="K5" s="111" t="s">
        <v>163</v>
      </c>
    </row>
    <row r="6" spans="1:11" x14ac:dyDescent="0.2">
      <c r="A6" s="94">
        <v>4</v>
      </c>
      <c r="B6" s="95" t="s">
        <v>30</v>
      </c>
      <c r="C6" s="95" t="s">
        <v>26</v>
      </c>
      <c r="D6" s="95" t="s">
        <v>162</v>
      </c>
      <c r="E6" s="97">
        <v>299272662.27999997</v>
      </c>
      <c r="F6" s="97">
        <v>7343687.8799999999</v>
      </c>
      <c r="G6" s="97">
        <v>2.5155734866994379</v>
      </c>
      <c r="H6" s="115">
        <v>31375531</v>
      </c>
      <c r="I6" s="99">
        <v>9.5383999999999993</v>
      </c>
      <c r="J6" s="110" t="s">
        <v>163</v>
      </c>
      <c r="K6" s="111" t="s">
        <v>163</v>
      </c>
    </row>
    <row r="7" spans="1:11" x14ac:dyDescent="0.2">
      <c r="A7" s="94">
        <v>5</v>
      </c>
      <c r="B7" s="95" t="s">
        <v>27</v>
      </c>
      <c r="C7" s="96" t="s">
        <v>26</v>
      </c>
      <c r="D7" s="95" t="s">
        <v>172</v>
      </c>
      <c r="E7" s="97">
        <v>244093327.31999999</v>
      </c>
      <c r="F7" s="97">
        <v>10525680.109999999</v>
      </c>
      <c r="G7" s="97">
        <v>4.5064803433740792</v>
      </c>
      <c r="H7" s="115">
        <v>33290726</v>
      </c>
      <c r="I7" s="99">
        <v>7.3322000000000003</v>
      </c>
      <c r="J7" s="85" t="s">
        <v>163</v>
      </c>
      <c r="K7" s="4" t="s">
        <v>135</v>
      </c>
    </row>
    <row r="8" spans="1:11" x14ac:dyDescent="0.2">
      <c r="A8" s="94">
        <v>6</v>
      </c>
      <c r="B8" s="95" t="s">
        <v>28</v>
      </c>
      <c r="C8" s="96" t="s">
        <v>26</v>
      </c>
      <c r="D8" s="95" t="s">
        <v>29</v>
      </c>
      <c r="E8" s="97">
        <v>239324373.56999999</v>
      </c>
      <c r="F8" s="97">
        <v>4919066.72</v>
      </c>
      <c r="G8" s="97">
        <v>2.0985304411848489</v>
      </c>
      <c r="H8" s="115">
        <v>49491494</v>
      </c>
      <c r="I8" s="99">
        <v>4.8357000000000001</v>
      </c>
      <c r="J8" s="110" t="s">
        <v>129</v>
      </c>
      <c r="K8" s="85" t="s">
        <v>129</v>
      </c>
    </row>
    <row r="9" spans="1:11" x14ac:dyDescent="0.2">
      <c r="A9" s="94">
        <v>7</v>
      </c>
      <c r="B9" s="95" t="s">
        <v>36</v>
      </c>
      <c r="C9" s="96" t="s">
        <v>26</v>
      </c>
      <c r="D9" s="95" t="s">
        <v>233</v>
      </c>
      <c r="E9" s="97">
        <v>78382395.769999996</v>
      </c>
      <c r="F9" s="97">
        <v>1849318.58</v>
      </c>
      <c r="G9" s="97">
        <v>2.4163651167571771</v>
      </c>
      <c r="H9" s="115">
        <v>19695302</v>
      </c>
      <c r="I9" s="99">
        <v>3.9798</v>
      </c>
      <c r="J9" s="110" t="s">
        <v>148</v>
      </c>
      <c r="K9" s="85" t="s">
        <v>147</v>
      </c>
    </row>
    <row r="10" spans="1:11" x14ac:dyDescent="0.2">
      <c r="A10" s="94">
        <v>8</v>
      </c>
      <c r="B10" s="95" t="s">
        <v>38</v>
      </c>
      <c r="C10" s="96" t="s">
        <v>39</v>
      </c>
      <c r="D10" s="95" t="s">
        <v>161</v>
      </c>
      <c r="E10" s="97">
        <v>72428267.939999998</v>
      </c>
      <c r="F10" s="97">
        <v>1562798.35</v>
      </c>
      <c r="G10" s="97">
        <v>2.205303032692413</v>
      </c>
      <c r="H10" s="115">
        <v>16362599</v>
      </c>
      <c r="I10" s="99">
        <v>4.4264999999999999</v>
      </c>
      <c r="J10" s="95" t="s">
        <v>145</v>
      </c>
      <c r="K10" s="4" t="s">
        <v>135</v>
      </c>
    </row>
    <row r="11" spans="1:11" x14ac:dyDescent="0.2">
      <c r="A11" s="94">
        <v>9</v>
      </c>
      <c r="B11" s="95" t="s">
        <v>31</v>
      </c>
      <c r="C11" s="96" t="s">
        <v>26</v>
      </c>
      <c r="D11" s="95" t="s">
        <v>234</v>
      </c>
      <c r="E11" s="97">
        <v>67583054.640000001</v>
      </c>
      <c r="F11" s="97">
        <v>1238169.8600000001</v>
      </c>
      <c r="G11" s="97">
        <v>1.8662627331493127</v>
      </c>
      <c r="H11" s="115">
        <v>12549756</v>
      </c>
      <c r="I11" s="99">
        <v>5.3852000000000002</v>
      </c>
      <c r="J11" s="109" t="s">
        <v>201</v>
      </c>
      <c r="K11" s="110" t="s">
        <v>135</v>
      </c>
    </row>
    <row r="12" spans="1:11" x14ac:dyDescent="0.2">
      <c r="A12" s="94">
        <v>10</v>
      </c>
      <c r="B12" s="95" t="s">
        <v>89</v>
      </c>
      <c r="C12" s="96" t="s">
        <v>26</v>
      </c>
      <c r="D12" s="95" t="s">
        <v>195</v>
      </c>
      <c r="E12" s="97">
        <v>61866803.979999997</v>
      </c>
      <c r="F12" s="97">
        <v>398027.23</v>
      </c>
      <c r="G12" s="97">
        <v>0.64752749451777447</v>
      </c>
      <c r="H12" s="115">
        <v>24137098</v>
      </c>
      <c r="I12" s="99">
        <v>2.5630999999999999</v>
      </c>
      <c r="J12" s="109" t="s">
        <v>138</v>
      </c>
      <c r="K12" s="4" t="s">
        <v>138</v>
      </c>
    </row>
    <row r="13" spans="1:11" x14ac:dyDescent="0.2">
      <c r="A13" s="94">
        <v>11</v>
      </c>
      <c r="B13" s="95" t="s">
        <v>42</v>
      </c>
      <c r="C13" s="96" t="s">
        <v>26</v>
      </c>
      <c r="D13" s="95" t="s">
        <v>137</v>
      </c>
      <c r="E13" s="97">
        <v>58343621.149999999</v>
      </c>
      <c r="F13" s="97">
        <v>304198.5</v>
      </c>
      <c r="G13" s="97">
        <v>0.52412392493019411</v>
      </c>
      <c r="H13" s="115">
        <v>41369901</v>
      </c>
      <c r="I13" s="99">
        <v>1.4103000000000001</v>
      </c>
      <c r="J13" s="95" t="s">
        <v>136</v>
      </c>
      <c r="K13" s="110" t="s">
        <v>135</v>
      </c>
    </row>
    <row r="14" spans="1:11" x14ac:dyDescent="0.2">
      <c r="A14" s="94">
        <v>12</v>
      </c>
      <c r="B14" s="95" t="s">
        <v>43</v>
      </c>
      <c r="C14" s="96" t="s">
        <v>26</v>
      </c>
      <c r="D14" s="108" t="s">
        <v>173</v>
      </c>
      <c r="E14" s="97">
        <v>55925495.219999999</v>
      </c>
      <c r="F14" s="101">
        <v>1118056.01</v>
      </c>
      <c r="G14" s="101">
        <v>2.0399712632368221</v>
      </c>
      <c r="H14" s="115">
        <v>12171449</v>
      </c>
      <c r="I14" s="99">
        <v>4.5948000000000002</v>
      </c>
      <c r="J14" s="109" t="s">
        <v>174</v>
      </c>
      <c r="K14" s="4" t="s">
        <v>135</v>
      </c>
    </row>
    <row r="15" spans="1:11" x14ac:dyDescent="0.2">
      <c r="A15" s="94">
        <v>13</v>
      </c>
      <c r="B15" s="95" t="s">
        <v>32</v>
      </c>
      <c r="C15" s="96" t="s">
        <v>26</v>
      </c>
      <c r="D15" s="107" t="s">
        <v>157</v>
      </c>
      <c r="E15" s="97">
        <v>46664943.5</v>
      </c>
      <c r="F15" s="97">
        <v>1811923.89</v>
      </c>
      <c r="G15" s="97">
        <v>4.0396921004534363</v>
      </c>
      <c r="H15" s="115">
        <v>47114466</v>
      </c>
      <c r="I15" s="99">
        <v>0.99050000000000005</v>
      </c>
      <c r="J15" s="110" t="s">
        <v>145</v>
      </c>
      <c r="K15" s="109" t="s">
        <v>135</v>
      </c>
    </row>
    <row r="16" spans="1:11" x14ac:dyDescent="0.2">
      <c r="A16" s="94">
        <v>14</v>
      </c>
      <c r="B16" s="95" t="s">
        <v>40</v>
      </c>
      <c r="C16" s="96" t="s">
        <v>26</v>
      </c>
      <c r="D16" s="95" t="s">
        <v>41</v>
      </c>
      <c r="E16" s="97">
        <v>45721879.719999999</v>
      </c>
      <c r="F16" s="97">
        <v>671945.01</v>
      </c>
      <c r="G16" s="97">
        <v>1.4915560129565364</v>
      </c>
      <c r="H16" s="115">
        <v>15319485</v>
      </c>
      <c r="I16" s="99">
        <v>2.9845999999999999</v>
      </c>
      <c r="J16" s="85" t="s">
        <v>203</v>
      </c>
      <c r="K16" s="109" t="s">
        <v>147</v>
      </c>
    </row>
    <row r="17" spans="1:11" x14ac:dyDescent="0.2">
      <c r="A17" s="94">
        <v>15</v>
      </c>
      <c r="B17" s="95" t="s">
        <v>45</v>
      </c>
      <c r="C17" s="96" t="s">
        <v>26</v>
      </c>
      <c r="D17" s="95" t="s">
        <v>182</v>
      </c>
      <c r="E17" s="97">
        <v>33675361.590000004</v>
      </c>
      <c r="F17" s="97">
        <v>381909.54</v>
      </c>
      <c r="G17" s="97">
        <v>1.1471010558666421</v>
      </c>
      <c r="H17" s="115">
        <v>7103399</v>
      </c>
      <c r="I17" s="99">
        <v>4.7407000000000004</v>
      </c>
      <c r="J17" s="109" t="s">
        <v>156</v>
      </c>
      <c r="K17" s="110" t="s">
        <v>135</v>
      </c>
    </row>
    <row r="18" spans="1:11" x14ac:dyDescent="0.2">
      <c r="A18" s="94">
        <v>16</v>
      </c>
      <c r="B18" s="95" t="s">
        <v>91</v>
      </c>
      <c r="C18" s="96" t="s">
        <v>26</v>
      </c>
      <c r="D18" s="95" t="s">
        <v>123</v>
      </c>
      <c r="E18" s="97">
        <v>25279419.469999999</v>
      </c>
      <c r="F18" s="97">
        <v>171882.92</v>
      </c>
      <c r="G18" s="97">
        <v>0.68458695522639346</v>
      </c>
      <c r="H18" s="115">
        <v>21617701</v>
      </c>
      <c r="I18" s="99">
        <v>1.1694</v>
      </c>
      <c r="J18" s="95" t="s">
        <v>149</v>
      </c>
      <c r="K18" s="85" t="s">
        <v>141</v>
      </c>
    </row>
    <row r="19" spans="1:11" x14ac:dyDescent="0.2">
      <c r="A19" s="94">
        <v>17</v>
      </c>
      <c r="B19" s="95" t="s">
        <v>49</v>
      </c>
      <c r="C19" s="96" t="s">
        <v>26</v>
      </c>
      <c r="D19" s="95" t="s">
        <v>111</v>
      </c>
      <c r="E19" s="97">
        <v>22022291.32</v>
      </c>
      <c r="F19" s="97">
        <v>395594.71</v>
      </c>
      <c r="G19" s="97">
        <v>1.8291961880904353</v>
      </c>
      <c r="H19" s="115">
        <v>3895042</v>
      </c>
      <c r="I19" s="99">
        <v>5.6539000000000001</v>
      </c>
      <c r="J19" s="110" t="s">
        <v>153</v>
      </c>
      <c r="K19" s="85" t="s">
        <v>153</v>
      </c>
    </row>
    <row r="20" spans="1:11" x14ac:dyDescent="0.2">
      <c r="A20" s="94">
        <v>18</v>
      </c>
      <c r="B20" s="95" t="s">
        <v>84</v>
      </c>
      <c r="C20" s="96" t="s">
        <v>26</v>
      </c>
      <c r="D20" s="95" t="s">
        <v>235</v>
      </c>
      <c r="E20" s="97">
        <v>18319519.050000001</v>
      </c>
      <c r="F20" s="97">
        <v>104132.37</v>
      </c>
      <c r="G20" s="97">
        <v>0.57167257456211473</v>
      </c>
      <c r="H20" s="115">
        <v>7938092</v>
      </c>
      <c r="I20" s="99">
        <v>2.3077999999999999</v>
      </c>
      <c r="J20" s="110" t="s">
        <v>188</v>
      </c>
      <c r="K20" s="4" t="s">
        <v>188</v>
      </c>
    </row>
    <row r="21" spans="1:11" x14ac:dyDescent="0.2">
      <c r="A21" s="94">
        <v>19</v>
      </c>
      <c r="B21" s="95" t="s">
        <v>85</v>
      </c>
      <c r="C21" s="96" t="s">
        <v>26</v>
      </c>
      <c r="D21" s="95" t="s">
        <v>237</v>
      </c>
      <c r="E21" s="97">
        <v>13220697.51</v>
      </c>
      <c r="F21" s="97">
        <v>158023.82999999999</v>
      </c>
      <c r="G21" s="97">
        <v>1.209735723873635</v>
      </c>
      <c r="H21" s="115">
        <v>3469601</v>
      </c>
      <c r="I21" s="99">
        <v>3.8104</v>
      </c>
      <c r="J21" s="85" t="s">
        <v>179</v>
      </c>
      <c r="K21" s="4" t="s">
        <v>179</v>
      </c>
    </row>
    <row r="22" spans="1:11" x14ac:dyDescent="0.2">
      <c r="A22" s="94">
        <v>20</v>
      </c>
      <c r="B22" s="95" t="s">
        <v>92</v>
      </c>
      <c r="C22" s="96" t="s">
        <v>26</v>
      </c>
      <c r="D22" s="95" t="s">
        <v>236</v>
      </c>
      <c r="E22" s="97">
        <v>10667466.439999999</v>
      </c>
      <c r="F22" s="97">
        <v>-6224.19</v>
      </c>
      <c r="G22" s="97">
        <v>-5.8313382088357457E-2</v>
      </c>
      <c r="H22" s="115">
        <v>27319299</v>
      </c>
      <c r="I22" s="99">
        <v>0.39050000000000001</v>
      </c>
      <c r="J22" s="85" t="s">
        <v>168</v>
      </c>
      <c r="K22" s="4" t="s">
        <v>166</v>
      </c>
    </row>
    <row r="23" spans="1:11" x14ac:dyDescent="0.2">
      <c r="A23" s="94">
        <v>21</v>
      </c>
      <c r="B23" s="95" t="s">
        <v>44</v>
      </c>
      <c r="C23" s="96" t="s">
        <v>26</v>
      </c>
      <c r="D23" s="95" t="s">
        <v>238</v>
      </c>
      <c r="E23" s="97">
        <v>8711183.3699999992</v>
      </c>
      <c r="F23" s="97">
        <v>329351.71000000002</v>
      </c>
      <c r="G23" s="97">
        <v>3.9293524775943638</v>
      </c>
      <c r="H23" s="115">
        <v>7344125</v>
      </c>
      <c r="I23" s="99">
        <v>1.1860999999999999</v>
      </c>
      <c r="J23" s="109" t="s">
        <v>163</v>
      </c>
      <c r="K23" s="4" t="s">
        <v>239</v>
      </c>
    </row>
    <row r="24" spans="1:11" x14ac:dyDescent="0.2">
      <c r="A24" s="94">
        <v>22</v>
      </c>
      <c r="B24" s="95" t="s">
        <v>51</v>
      </c>
      <c r="C24" s="96" t="s">
        <v>26</v>
      </c>
      <c r="D24" s="95" t="s">
        <v>146</v>
      </c>
      <c r="E24" s="97">
        <v>8181758</v>
      </c>
      <c r="F24" s="97">
        <v>63797.74</v>
      </c>
      <c r="G24" s="97">
        <v>0.78588386684219813</v>
      </c>
      <c r="H24" s="115">
        <v>2457333</v>
      </c>
      <c r="I24" s="99">
        <v>3.3294999999999999</v>
      </c>
      <c r="J24" s="109" t="s">
        <v>136</v>
      </c>
      <c r="K24" s="85" t="s">
        <v>135</v>
      </c>
    </row>
    <row r="25" spans="1:11" x14ac:dyDescent="0.2">
      <c r="A25" s="94">
        <v>23</v>
      </c>
      <c r="B25" s="95" t="s">
        <v>46</v>
      </c>
      <c r="C25" s="96" t="s">
        <v>26</v>
      </c>
      <c r="D25" s="100" t="s">
        <v>240</v>
      </c>
      <c r="E25" s="97">
        <v>7909145.0099999998</v>
      </c>
      <c r="F25" s="101">
        <v>241908.21</v>
      </c>
      <c r="G25" s="101">
        <v>3.1550898493183439</v>
      </c>
      <c r="H25" s="115">
        <v>2179896</v>
      </c>
      <c r="I25" s="99">
        <v>3.6282000000000001</v>
      </c>
      <c r="J25" s="85" t="s">
        <v>148</v>
      </c>
      <c r="K25" s="110" t="s">
        <v>147</v>
      </c>
    </row>
    <row r="26" spans="1:11" x14ac:dyDescent="0.2">
      <c r="A26" s="94">
        <v>24</v>
      </c>
      <c r="B26" s="95" t="s">
        <v>53</v>
      </c>
      <c r="C26" s="96" t="s">
        <v>26</v>
      </c>
      <c r="D26" s="95" t="s">
        <v>169</v>
      </c>
      <c r="E26" s="97">
        <v>7092235.9900000002</v>
      </c>
      <c r="F26" s="97">
        <v>-20295.22</v>
      </c>
      <c r="G26" s="97">
        <v>-0.28534454754259286</v>
      </c>
      <c r="H26" s="115">
        <v>1673982</v>
      </c>
      <c r="I26" s="99">
        <v>4.2366999999999999</v>
      </c>
      <c r="J26" s="109" t="s">
        <v>160</v>
      </c>
      <c r="K26" s="4" t="s">
        <v>159</v>
      </c>
    </row>
    <row r="27" spans="1:11" x14ac:dyDescent="0.2">
      <c r="A27" s="94">
        <v>25</v>
      </c>
      <c r="B27" s="95" t="s">
        <v>88</v>
      </c>
      <c r="C27" s="96" t="s">
        <v>26</v>
      </c>
      <c r="D27" s="95" t="s">
        <v>158</v>
      </c>
      <c r="E27" s="97">
        <v>6392994.6100000003</v>
      </c>
      <c r="F27" s="97">
        <v>133341.38</v>
      </c>
      <c r="G27" s="97">
        <v>2.1301719935690357</v>
      </c>
      <c r="H27" s="115">
        <v>1683487</v>
      </c>
      <c r="I27" s="99">
        <v>3.7974999999999999</v>
      </c>
      <c r="J27" s="109" t="s">
        <v>160</v>
      </c>
      <c r="K27" s="85" t="s">
        <v>159</v>
      </c>
    </row>
    <row r="28" spans="1:11" x14ac:dyDescent="0.2">
      <c r="A28" s="94">
        <v>26</v>
      </c>
      <c r="B28" s="95" t="s">
        <v>50</v>
      </c>
      <c r="C28" s="96" t="s">
        <v>34</v>
      </c>
      <c r="D28" s="95" t="s">
        <v>241</v>
      </c>
      <c r="E28" s="97">
        <v>4293348.66</v>
      </c>
      <c r="F28" s="97">
        <v>230151.81</v>
      </c>
      <c r="G28" s="97">
        <v>5.6643037119897315</v>
      </c>
      <c r="H28" s="115">
        <v>18375290</v>
      </c>
      <c r="I28" s="99">
        <v>0.2336</v>
      </c>
      <c r="J28" s="110" t="s">
        <v>160</v>
      </c>
      <c r="K28" s="4" t="s">
        <v>159</v>
      </c>
    </row>
    <row r="29" spans="1:11" x14ac:dyDescent="0.2">
      <c r="A29" s="94">
        <v>27</v>
      </c>
      <c r="B29" s="95" t="s">
        <v>52</v>
      </c>
      <c r="C29" s="96" t="s">
        <v>26</v>
      </c>
      <c r="D29" s="95" t="s">
        <v>124</v>
      </c>
      <c r="E29" s="97">
        <v>4044345.42</v>
      </c>
      <c r="F29" s="97">
        <v>57630.18</v>
      </c>
      <c r="G29" s="97">
        <v>1.4455554643526511</v>
      </c>
      <c r="H29" s="115">
        <v>1959350</v>
      </c>
      <c r="I29" s="99">
        <v>2.0640999999999998</v>
      </c>
      <c r="J29" s="85" t="s">
        <v>138</v>
      </c>
      <c r="K29" s="95" t="s">
        <v>138</v>
      </c>
    </row>
    <row r="30" spans="1:11" x14ac:dyDescent="0.2">
      <c r="A30" s="94">
        <v>28</v>
      </c>
      <c r="B30" s="95" t="s">
        <v>78</v>
      </c>
      <c r="C30" s="96" t="s">
        <v>26</v>
      </c>
      <c r="D30" s="95" t="s">
        <v>189</v>
      </c>
      <c r="E30" s="97">
        <v>3652688.16</v>
      </c>
      <c r="F30" s="97">
        <v>58098.77</v>
      </c>
      <c r="G30" s="97">
        <v>1.6162839116375523</v>
      </c>
      <c r="H30" s="115">
        <v>1326459</v>
      </c>
      <c r="I30" s="99">
        <v>2.7536999999999998</v>
      </c>
      <c r="J30" s="85" t="s">
        <v>190</v>
      </c>
      <c r="K30" s="4" t="s">
        <v>190</v>
      </c>
    </row>
    <row r="31" spans="1:11" x14ac:dyDescent="0.2">
      <c r="A31" s="94">
        <v>29</v>
      </c>
      <c r="B31" s="95" t="s">
        <v>48</v>
      </c>
      <c r="C31" s="96" t="s">
        <v>26</v>
      </c>
      <c r="D31" s="95" t="s">
        <v>198</v>
      </c>
      <c r="E31" s="97">
        <v>3208667.63</v>
      </c>
      <c r="F31" s="97">
        <v>74491.649999999994</v>
      </c>
      <c r="G31" s="97">
        <v>2.3767539051843443</v>
      </c>
      <c r="H31" s="115">
        <v>1324446</v>
      </c>
      <c r="I31" s="99">
        <v>2.4226000000000001</v>
      </c>
      <c r="J31" s="95" t="s">
        <v>199</v>
      </c>
      <c r="K31" s="85" t="s">
        <v>135</v>
      </c>
    </row>
    <row r="32" spans="1:11" x14ac:dyDescent="0.2">
      <c r="A32" s="94">
        <v>30</v>
      </c>
      <c r="B32" s="95" t="s">
        <v>82</v>
      </c>
      <c r="C32" s="96" t="s">
        <v>39</v>
      </c>
      <c r="D32" s="95" t="s">
        <v>155</v>
      </c>
      <c r="E32" s="97">
        <v>3162183.64</v>
      </c>
      <c r="F32" s="97">
        <v>40594.31</v>
      </c>
      <c r="G32" s="97">
        <v>1.3004372359255854</v>
      </c>
      <c r="H32" s="115">
        <v>808880</v>
      </c>
      <c r="I32" s="99">
        <v>3.9093</v>
      </c>
      <c r="J32" s="95" t="s">
        <v>156</v>
      </c>
      <c r="K32" s="85" t="s">
        <v>135</v>
      </c>
    </row>
    <row r="33" spans="1:11" x14ac:dyDescent="0.2">
      <c r="A33" s="94">
        <v>31</v>
      </c>
      <c r="B33" s="95" t="s">
        <v>56</v>
      </c>
      <c r="C33" s="96" t="s">
        <v>26</v>
      </c>
      <c r="D33" s="95" t="s">
        <v>242</v>
      </c>
      <c r="E33" s="97">
        <v>2906622.88</v>
      </c>
      <c r="F33" s="97">
        <v>21568.67</v>
      </c>
      <c r="G33" s="97">
        <v>0.74760016381112848</v>
      </c>
      <c r="H33" s="115">
        <v>1232135</v>
      </c>
      <c r="I33" s="99">
        <v>2.359</v>
      </c>
      <c r="J33" s="110" t="s">
        <v>206</v>
      </c>
      <c r="K33" s="109" t="s">
        <v>141</v>
      </c>
    </row>
    <row r="34" spans="1:11" x14ac:dyDescent="0.2">
      <c r="A34" s="94">
        <v>32</v>
      </c>
      <c r="B34" s="95" t="s">
        <v>62</v>
      </c>
      <c r="C34" s="96" t="s">
        <v>26</v>
      </c>
      <c r="D34" s="95" t="s">
        <v>243</v>
      </c>
      <c r="E34" s="97">
        <v>2706059.69</v>
      </c>
      <c r="F34" s="97">
        <v>102232.58</v>
      </c>
      <c r="G34" s="102">
        <v>3.9262430138842888</v>
      </c>
      <c r="H34" s="115">
        <v>1059547</v>
      </c>
      <c r="I34" s="99">
        <v>2.5539999999999998</v>
      </c>
      <c r="J34" s="110" t="s">
        <v>148</v>
      </c>
      <c r="K34" s="85" t="s">
        <v>151</v>
      </c>
    </row>
    <row r="35" spans="1:11" x14ac:dyDescent="0.2">
      <c r="A35" s="94">
        <v>33</v>
      </c>
      <c r="B35" s="95" t="s">
        <v>83</v>
      </c>
      <c r="C35" s="96" t="s">
        <v>26</v>
      </c>
      <c r="D35" s="95" t="s">
        <v>165</v>
      </c>
      <c r="E35" s="97">
        <v>2303216.06</v>
      </c>
      <c r="F35" s="97">
        <v>36500.57</v>
      </c>
      <c r="G35" s="97">
        <v>1.6102845796496439</v>
      </c>
      <c r="H35" s="115">
        <v>3429720</v>
      </c>
      <c r="I35" s="99">
        <v>0.67149999999999999</v>
      </c>
      <c r="J35" s="4" t="s">
        <v>168</v>
      </c>
      <c r="K35" s="4" t="s">
        <v>166</v>
      </c>
    </row>
    <row r="36" spans="1:11" x14ac:dyDescent="0.2">
      <c r="A36" s="94">
        <v>34</v>
      </c>
      <c r="B36" s="95" t="s">
        <v>61</v>
      </c>
      <c r="C36" s="96" t="s">
        <v>26</v>
      </c>
      <c r="D36" s="95" t="s">
        <v>244</v>
      </c>
      <c r="E36" s="97">
        <v>1855498.49</v>
      </c>
      <c r="F36" s="97">
        <v>92809.71</v>
      </c>
      <c r="G36" s="97">
        <v>5.2652351937022104</v>
      </c>
      <c r="H36" s="115">
        <v>706360</v>
      </c>
      <c r="I36" s="99">
        <v>2.6267999999999998</v>
      </c>
      <c r="J36" s="109" t="s">
        <v>163</v>
      </c>
      <c r="K36" s="4" t="s">
        <v>163</v>
      </c>
    </row>
    <row r="37" spans="1:11" x14ac:dyDescent="0.2">
      <c r="A37" s="94">
        <v>35</v>
      </c>
      <c r="B37" s="95" t="s">
        <v>79</v>
      </c>
      <c r="C37" s="96" t="s">
        <v>26</v>
      </c>
      <c r="D37" s="95" t="s">
        <v>196</v>
      </c>
      <c r="E37" s="97">
        <v>1049537.28</v>
      </c>
      <c r="F37" s="97">
        <v>20872.28</v>
      </c>
      <c r="G37" s="97">
        <v>2.0290648559054887</v>
      </c>
      <c r="H37" s="115">
        <v>2468727</v>
      </c>
      <c r="I37" s="99">
        <v>0.42509999999999998</v>
      </c>
      <c r="J37" s="110" t="s">
        <v>141</v>
      </c>
      <c r="K37" s="109" t="s">
        <v>141</v>
      </c>
    </row>
    <row r="38" spans="1:11" x14ac:dyDescent="0.2">
      <c r="A38" s="94">
        <v>36</v>
      </c>
      <c r="B38" s="95" t="s">
        <v>76</v>
      </c>
      <c r="C38" s="96" t="s">
        <v>26</v>
      </c>
      <c r="D38" s="95" t="s">
        <v>77</v>
      </c>
      <c r="E38" s="97">
        <v>1000806.38</v>
      </c>
      <c r="F38" s="97">
        <v>15729.44</v>
      </c>
      <c r="G38" s="97">
        <v>1.5967727353357759</v>
      </c>
      <c r="H38" s="115">
        <v>717149</v>
      </c>
      <c r="I38" s="99">
        <v>1.3955</v>
      </c>
      <c r="J38" s="109" t="s">
        <v>148</v>
      </c>
      <c r="K38" s="109" t="s">
        <v>147</v>
      </c>
    </row>
    <row r="39" spans="1:11" x14ac:dyDescent="0.2">
      <c r="A39" s="94">
        <v>37</v>
      </c>
      <c r="B39" s="95" t="s">
        <v>58</v>
      </c>
      <c r="C39" s="96" t="s">
        <v>39</v>
      </c>
      <c r="D39" s="105" t="s">
        <v>59</v>
      </c>
      <c r="E39" s="97">
        <v>803862.53</v>
      </c>
      <c r="F39" s="97">
        <v>10486.55</v>
      </c>
      <c r="G39" s="97">
        <v>1.3217629805228057</v>
      </c>
      <c r="H39" s="115">
        <v>366661</v>
      </c>
      <c r="I39" s="99">
        <v>2.1924000000000001</v>
      </c>
      <c r="J39" s="95" t="s">
        <v>180</v>
      </c>
      <c r="K39" s="4" t="s">
        <v>147</v>
      </c>
    </row>
    <row r="40" spans="1:11" x14ac:dyDescent="0.2">
      <c r="A40" s="94">
        <v>38</v>
      </c>
      <c r="B40" s="95" t="s">
        <v>63</v>
      </c>
      <c r="C40" s="96" t="s">
        <v>26</v>
      </c>
      <c r="D40" s="95" t="s">
        <v>176</v>
      </c>
      <c r="E40" s="97">
        <v>779611.45</v>
      </c>
      <c r="F40" s="97">
        <v>14913.1</v>
      </c>
      <c r="G40" s="97">
        <v>1.9501938247937716</v>
      </c>
      <c r="H40" s="115">
        <v>298210</v>
      </c>
      <c r="I40" s="99">
        <v>2.6143000000000001</v>
      </c>
      <c r="J40" s="95" t="s">
        <v>145</v>
      </c>
      <c r="K40" s="85" t="s">
        <v>135</v>
      </c>
    </row>
    <row r="41" spans="1:11" x14ac:dyDescent="0.2">
      <c r="A41" s="94">
        <v>39</v>
      </c>
      <c r="B41" s="95" t="s">
        <v>54</v>
      </c>
      <c r="C41" s="96" t="s">
        <v>26</v>
      </c>
      <c r="D41" s="95" t="s">
        <v>121</v>
      </c>
      <c r="E41" s="97">
        <v>730627.12</v>
      </c>
      <c r="F41" s="97">
        <v>19226.37</v>
      </c>
      <c r="G41" s="97">
        <v>2.7026074965481826</v>
      </c>
      <c r="H41" s="115">
        <v>789386</v>
      </c>
      <c r="I41" s="99">
        <v>0.92559999999999998</v>
      </c>
      <c r="J41" s="85" t="s">
        <v>139</v>
      </c>
      <c r="K41" s="85" t="s">
        <v>138</v>
      </c>
    </row>
    <row r="42" spans="1:11" x14ac:dyDescent="0.2">
      <c r="A42" s="94">
        <v>40</v>
      </c>
      <c r="B42" s="95" t="s">
        <v>60</v>
      </c>
      <c r="C42" s="96" t="s">
        <v>39</v>
      </c>
      <c r="D42" s="95" t="s">
        <v>181</v>
      </c>
      <c r="E42" s="97">
        <v>620326.05000000005</v>
      </c>
      <c r="F42" s="97">
        <v>8318.48</v>
      </c>
      <c r="G42" s="97">
        <v>1.3592119456953924</v>
      </c>
      <c r="H42" s="115">
        <v>318909</v>
      </c>
      <c r="I42" s="99">
        <v>1.9452</v>
      </c>
      <c r="J42" s="85" t="s">
        <v>138</v>
      </c>
      <c r="K42" s="4" t="s">
        <v>138</v>
      </c>
    </row>
    <row r="43" spans="1:11" x14ac:dyDescent="0.2">
      <c r="A43" s="94">
        <v>41</v>
      </c>
      <c r="B43" s="95" t="s">
        <v>69</v>
      </c>
      <c r="C43" s="96" t="s">
        <v>26</v>
      </c>
      <c r="D43" s="95" t="s">
        <v>140</v>
      </c>
      <c r="E43" s="97">
        <v>554175.85</v>
      </c>
      <c r="F43" s="97">
        <v>486024.03</v>
      </c>
      <c r="G43" s="97">
        <v>713.14901054733377</v>
      </c>
      <c r="H43" s="115">
        <v>382021</v>
      </c>
      <c r="I43" s="99">
        <v>1.4505999999999999</v>
      </c>
      <c r="J43" s="85" t="s">
        <v>141</v>
      </c>
      <c r="K43" s="110" t="s">
        <v>141</v>
      </c>
    </row>
    <row r="44" spans="1:11" x14ac:dyDescent="0.2">
      <c r="A44" s="94">
        <v>42</v>
      </c>
      <c r="B44" s="95" t="s">
        <v>80</v>
      </c>
      <c r="C44" s="96" t="s">
        <v>26</v>
      </c>
      <c r="D44" s="95" t="s">
        <v>245</v>
      </c>
      <c r="E44" s="97">
        <v>365480.54</v>
      </c>
      <c r="F44" s="97">
        <v>4112.71</v>
      </c>
      <c r="G44" s="97">
        <v>1.1380952200421319</v>
      </c>
      <c r="H44" s="115">
        <v>241922</v>
      </c>
      <c r="I44" s="99">
        <v>1.5106999999999999</v>
      </c>
      <c r="J44" s="85" t="s">
        <v>139</v>
      </c>
      <c r="K44" s="4" t="s">
        <v>138</v>
      </c>
    </row>
    <row r="45" spans="1:11" x14ac:dyDescent="0.2">
      <c r="A45" s="94">
        <v>43</v>
      </c>
      <c r="B45" s="95" t="s">
        <v>66</v>
      </c>
      <c r="C45" s="96" t="s">
        <v>26</v>
      </c>
      <c r="D45" s="95" t="s">
        <v>142</v>
      </c>
      <c r="E45" s="97">
        <v>247075.4</v>
      </c>
      <c r="F45" s="97">
        <v>1004.68</v>
      </c>
      <c r="G45" s="97">
        <v>0.40828912923893768</v>
      </c>
      <c r="H45" s="115">
        <v>119036</v>
      </c>
      <c r="I45" s="99">
        <v>2.0756000000000001</v>
      </c>
      <c r="J45" s="85" t="s">
        <v>143</v>
      </c>
      <c r="K45" s="109" t="s">
        <v>135</v>
      </c>
    </row>
    <row r="46" spans="1:11" x14ac:dyDescent="0.2">
      <c r="A46" s="94">
        <v>44</v>
      </c>
      <c r="B46" s="95" t="s">
        <v>67</v>
      </c>
      <c r="C46" s="96" t="s">
        <v>26</v>
      </c>
      <c r="D46" s="95" t="s">
        <v>246</v>
      </c>
      <c r="E46" s="97">
        <v>143997.24</v>
      </c>
      <c r="F46" s="97">
        <v>-708.53</v>
      </c>
      <c r="G46" s="97">
        <v>-0.48963493300922778</v>
      </c>
      <c r="H46" s="115">
        <v>187661</v>
      </c>
      <c r="I46" s="99">
        <v>0.76729999999999998</v>
      </c>
      <c r="J46" s="95" t="s">
        <v>186</v>
      </c>
      <c r="K46" s="85" t="s">
        <v>138</v>
      </c>
    </row>
    <row r="47" spans="1:11" x14ac:dyDescent="0.2">
      <c r="A47" s="94">
        <v>45</v>
      </c>
      <c r="B47" s="95" t="s">
        <v>75</v>
      </c>
      <c r="C47" s="96" t="s">
        <v>26</v>
      </c>
      <c r="D47" s="95" t="s">
        <v>150</v>
      </c>
      <c r="E47" s="97">
        <v>137690.94</v>
      </c>
      <c r="F47" s="97">
        <v>-9438.5300000000007</v>
      </c>
      <c r="G47" s="97">
        <v>-6.4151186026837479</v>
      </c>
      <c r="H47" s="115">
        <v>105987</v>
      </c>
      <c r="I47" s="99">
        <v>1.2990999999999999</v>
      </c>
      <c r="J47" s="85" t="s">
        <v>139</v>
      </c>
      <c r="K47" s="110" t="s">
        <v>135</v>
      </c>
    </row>
    <row r="48" spans="1:11" x14ac:dyDescent="0.2">
      <c r="A48" s="94">
        <v>46</v>
      </c>
      <c r="B48" s="95" t="s">
        <v>70</v>
      </c>
      <c r="C48" s="96" t="s">
        <v>39</v>
      </c>
      <c r="D48" s="95" t="s">
        <v>184</v>
      </c>
      <c r="E48" s="97">
        <v>39949.22</v>
      </c>
      <c r="F48" s="97">
        <v>775.44</v>
      </c>
      <c r="G48" s="97">
        <v>1.9794872999235906</v>
      </c>
      <c r="H48" s="115">
        <v>101661</v>
      </c>
      <c r="I48" s="99">
        <v>0.39300000000000002</v>
      </c>
      <c r="J48" s="109" t="s">
        <v>141</v>
      </c>
      <c r="K48" s="85" t="s">
        <v>141</v>
      </c>
    </row>
    <row r="49" spans="1:11" x14ac:dyDescent="0.2">
      <c r="A49" s="94">
        <v>47</v>
      </c>
      <c r="B49" s="95" t="s">
        <v>73</v>
      </c>
      <c r="C49" s="96" t="s">
        <v>34</v>
      </c>
      <c r="D49" s="95" t="s">
        <v>202</v>
      </c>
      <c r="E49" s="97">
        <v>1432.56</v>
      </c>
      <c r="F49" s="97">
        <v>-5.0199999999999996</v>
      </c>
      <c r="G49" s="97">
        <v>-0.34919795767886797</v>
      </c>
      <c r="H49" s="115">
        <v>1671</v>
      </c>
      <c r="I49" s="99">
        <v>0.85719999999999996</v>
      </c>
      <c r="J49" s="109" t="s">
        <v>247</v>
      </c>
      <c r="K49" s="110" t="s">
        <v>166</v>
      </c>
    </row>
    <row r="50" spans="1:11" x14ac:dyDescent="0.2">
      <c r="A50" s="94">
        <v>48</v>
      </c>
      <c r="B50" s="95" t="s">
        <v>72</v>
      </c>
      <c r="C50" s="96" t="s">
        <v>26</v>
      </c>
      <c r="D50" s="95" t="s">
        <v>134</v>
      </c>
      <c r="E50" s="97">
        <v>0</v>
      </c>
      <c r="F50" s="97">
        <v>0</v>
      </c>
      <c r="G50" s="97"/>
      <c r="H50" s="115">
        <v>0</v>
      </c>
      <c r="I50" s="99">
        <v>0</v>
      </c>
      <c r="J50" s="85" t="s">
        <v>136</v>
      </c>
      <c r="K50" s="95" t="s">
        <v>135</v>
      </c>
    </row>
    <row r="51" spans="1:11" x14ac:dyDescent="0.2">
      <c r="A51" s="94">
        <v>49</v>
      </c>
      <c r="B51" s="95" t="s">
        <v>81</v>
      </c>
      <c r="C51" s="96" t="s">
        <v>26</v>
      </c>
      <c r="D51" s="95" t="s">
        <v>170</v>
      </c>
      <c r="E51" s="97" t="s">
        <v>96</v>
      </c>
      <c r="F51" s="97" t="s">
        <v>96</v>
      </c>
      <c r="G51" s="97" t="s">
        <v>96</v>
      </c>
      <c r="H51" s="115" t="s">
        <v>96</v>
      </c>
      <c r="I51" s="99" t="s">
        <v>96</v>
      </c>
      <c r="J51" s="109" t="s">
        <v>171</v>
      </c>
      <c r="K51" s="4" t="s">
        <v>135</v>
      </c>
    </row>
    <row r="52" spans="1:11" x14ac:dyDescent="0.2">
      <c r="A52" s="94">
        <v>50</v>
      </c>
      <c r="B52" s="95" t="s">
        <v>74</v>
      </c>
      <c r="C52" s="96" t="s">
        <v>26</v>
      </c>
      <c r="D52" s="95" t="s">
        <v>222</v>
      </c>
      <c r="E52" s="97" t="s">
        <v>96</v>
      </c>
      <c r="F52" s="97" t="s">
        <v>96</v>
      </c>
      <c r="G52" s="97" t="s">
        <v>96</v>
      </c>
      <c r="H52" s="115" t="s">
        <v>96</v>
      </c>
      <c r="I52" s="99" t="s">
        <v>96</v>
      </c>
      <c r="J52" s="63" t="s">
        <v>175</v>
      </c>
      <c r="K52" s="112" t="s">
        <v>175</v>
      </c>
    </row>
    <row r="53" spans="1:11" x14ac:dyDescent="0.2">
      <c r="A53" s="94">
        <v>51</v>
      </c>
      <c r="B53" s="95" t="s">
        <v>95</v>
      </c>
      <c r="C53" s="96" t="s">
        <v>39</v>
      </c>
      <c r="D53" s="95" t="s">
        <v>248</v>
      </c>
      <c r="E53" s="97" t="s">
        <v>96</v>
      </c>
      <c r="F53" s="97" t="s">
        <v>96</v>
      </c>
      <c r="G53" s="97" t="s">
        <v>96</v>
      </c>
      <c r="H53" s="115" t="s">
        <v>96</v>
      </c>
      <c r="I53" s="99" t="s">
        <v>96</v>
      </c>
      <c r="J53" s="109" t="s">
        <v>194</v>
      </c>
      <c r="K53" s="95" t="s">
        <v>193</v>
      </c>
    </row>
    <row r="54" spans="1:11" x14ac:dyDescent="0.2">
      <c r="A54" s="94">
        <v>52</v>
      </c>
      <c r="B54" s="95" t="s">
        <v>57</v>
      </c>
      <c r="C54" s="96" t="s">
        <v>34</v>
      </c>
      <c r="D54" s="95" t="s">
        <v>177</v>
      </c>
      <c r="E54" s="97" t="s">
        <v>96</v>
      </c>
      <c r="F54" s="97" t="s">
        <v>96</v>
      </c>
      <c r="G54" s="97" t="s">
        <v>96</v>
      </c>
      <c r="H54" s="98" t="s">
        <v>96</v>
      </c>
      <c r="I54" s="99" t="s">
        <v>96</v>
      </c>
      <c r="J54" s="85" t="s">
        <v>117</v>
      </c>
      <c r="K54" s="85" t="s">
        <v>117</v>
      </c>
    </row>
    <row r="55" spans="1:11" x14ac:dyDescent="0.2">
      <c r="A55" s="94">
        <v>53</v>
      </c>
      <c r="B55" s="95" t="s">
        <v>90</v>
      </c>
      <c r="C55" s="96" t="s">
        <v>26</v>
      </c>
      <c r="D55" s="95" t="s">
        <v>214</v>
      </c>
      <c r="E55" s="97" t="s">
        <v>96</v>
      </c>
      <c r="F55" s="97" t="s">
        <v>96</v>
      </c>
      <c r="G55" s="97" t="s">
        <v>96</v>
      </c>
      <c r="H55" s="98" t="s">
        <v>96</v>
      </c>
      <c r="I55" s="99" t="s">
        <v>96</v>
      </c>
      <c r="J55" s="110" t="s">
        <v>175</v>
      </c>
      <c r="K55" s="109" t="s">
        <v>175</v>
      </c>
    </row>
    <row r="56" spans="1:11" x14ac:dyDescent="0.2">
      <c r="A56" s="94">
        <v>53</v>
      </c>
      <c r="B56" s="95" t="s">
        <v>64</v>
      </c>
      <c r="C56" s="96" t="s">
        <v>26</v>
      </c>
      <c r="D56" s="95" t="s">
        <v>65</v>
      </c>
      <c r="E56" s="97" t="s">
        <v>96</v>
      </c>
      <c r="F56" s="97" t="s">
        <v>96</v>
      </c>
      <c r="G56" s="97" t="s">
        <v>96</v>
      </c>
      <c r="H56" s="98" t="s">
        <v>96</v>
      </c>
      <c r="I56" s="99" t="s">
        <v>96</v>
      </c>
      <c r="J56" s="95" t="s">
        <v>183</v>
      </c>
      <c r="K56" s="111" t="s">
        <v>135</v>
      </c>
    </row>
    <row r="57" spans="1:11" x14ac:dyDescent="0.2">
      <c r="A57" s="94">
        <v>53</v>
      </c>
      <c r="B57" s="95" t="s">
        <v>71</v>
      </c>
      <c r="C57" s="96" t="s">
        <v>26</v>
      </c>
      <c r="D57" s="106" t="s">
        <v>185</v>
      </c>
      <c r="E57" s="97" t="s">
        <v>96</v>
      </c>
      <c r="F57" s="97" t="s">
        <v>96</v>
      </c>
      <c r="G57" s="97" t="s">
        <v>96</v>
      </c>
      <c r="H57" s="98" t="s">
        <v>96</v>
      </c>
      <c r="I57" s="99" t="s">
        <v>96</v>
      </c>
      <c r="J57" s="110" t="s">
        <v>180</v>
      </c>
      <c r="K57" s="109" t="s">
        <v>147</v>
      </c>
    </row>
    <row r="58" spans="1:11" x14ac:dyDescent="0.2">
      <c r="A58" s="94">
        <v>53</v>
      </c>
      <c r="B58" s="95" t="s">
        <v>86</v>
      </c>
      <c r="C58" s="96" t="s">
        <v>26</v>
      </c>
      <c r="D58" s="95" t="s">
        <v>87</v>
      </c>
      <c r="E58" s="97" t="s">
        <v>96</v>
      </c>
      <c r="F58" s="97" t="s">
        <v>96</v>
      </c>
      <c r="G58" s="97" t="s">
        <v>96</v>
      </c>
      <c r="H58" s="98" t="s">
        <v>96</v>
      </c>
      <c r="I58" s="99" t="s">
        <v>96</v>
      </c>
      <c r="J58" s="85" t="s">
        <v>154</v>
      </c>
      <c r="K58" s="110" t="s">
        <v>154</v>
      </c>
    </row>
    <row r="59" spans="1:11" ht="15" thickBot="1" x14ac:dyDescent="0.25">
      <c r="A59" s="116" t="s">
        <v>4</v>
      </c>
      <c r="B59" s="116"/>
      <c r="C59" s="116"/>
      <c r="D59" s="117"/>
      <c r="E59" s="103">
        <f>SUM(E3:E58)</f>
        <v>2899510469.04</v>
      </c>
      <c r="F59" s="103">
        <f>SUM(F3:F58)</f>
        <v>70257272.459999964</v>
      </c>
      <c r="G59" s="103"/>
      <c r="H59" s="65" t="s">
        <v>5</v>
      </c>
      <c r="I59" s="104"/>
      <c r="J59" s="103"/>
      <c r="K59" s="103"/>
    </row>
    <row r="60" spans="1:11" ht="15" x14ac:dyDescent="0.25">
      <c r="D60" s="24"/>
    </row>
  </sheetData>
  <mergeCells count="1">
    <mergeCell ref="A59:D59"/>
  </mergeCells>
  <phoneticPr fontId="8" type="noConversion"/>
  <pageMargins left="0.75" right="0.75" top="1" bottom="1" header="0.5" footer="0.5"/>
  <pageSetup paperSize="9" scale="2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C6A0D-09F0-4730-BAB5-D97C9AF74805}">
  <sheetPr>
    <tabColor theme="8" tint="0.59999389629810485"/>
  </sheetPr>
  <dimension ref="A1:R59"/>
  <sheetViews>
    <sheetView workbookViewId="0">
      <pane ySplit="2" topLeftCell="A3" activePane="bottomLeft" state="frozen"/>
      <selection activeCell="F31" sqref="F31"/>
      <selection pane="bottomLeft" activeCell="B3" sqref="B3"/>
    </sheetView>
  </sheetViews>
  <sheetFormatPr defaultRowHeight="14.25" outlineLevelCol="1" x14ac:dyDescent="0.2"/>
  <cols>
    <col min="1" max="1" width="4.28515625" style="9" customWidth="1"/>
    <col min="2" max="2" width="10.28515625" style="9" customWidth="1"/>
    <col min="3" max="3" width="13.7109375" style="9" bestFit="1" customWidth="1"/>
    <col min="4" max="4" width="103.5703125" bestFit="1" customWidth="1"/>
    <col min="5" max="5" width="18.85546875" style="33" customWidth="1"/>
    <col min="6" max="6" width="19.7109375" style="33" hidden="1" customWidth="1" outlineLevel="1"/>
    <col min="7" max="7" width="13.85546875" style="33" customWidth="1" collapsed="1"/>
    <col min="8" max="8" width="17.140625" style="33" hidden="1" customWidth="1" outlineLevel="1"/>
    <col min="9" max="9" width="13.85546875" style="33" customWidth="1" collapsed="1"/>
    <col min="10" max="10" width="16" style="33" hidden="1" customWidth="1" outlineLevel="1"/>
    <col min="11" max="11" width="13.85546875" style="33" customWidth="1" collapsed="1"/>
    <col min="12" max="12" width="16" style="33" hidden="1" customWidth="1" outlineLevel="1"/>
    <col min="13" max="13" width="15.5703125" style="33" customWidth="1" collapsed="1"/>
    <col min="14" max="14" width="16" style="33" hidden="1" customWidth="1" outlineLevel="1"/>
    <col min="15" max="15" width="13.85546875" style="33" customWidth="1" collapsed="1"/>
    <col min="16" max="16" width="16" style="33" hidden="1" customWidth="1" outlineLevel="1"/>
    <col min="17" max="17" width="16.5703125" style="33" customWidth="1" collapsed="1"/>
  </cols>
  <sheetData>
    <row r="1" spans="1:18" s="27" customFormat="1" ht="27" customHeight="1" thickBot="1" x14ac:dyDescent="0.25">
      <c r="A1" s="28" t="s">
        <v>113</v>
      </c>
      <c r="B1" s="28"/>
      <c r="C1" s="28"/>
      <c r="D1" s="28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8" ht="86.25" thickBot="1" x14ac:dyDescent="0.25">
      <c r="A2" s="35" t="s">
        <v>3</v>
      </c>
      <c r="B2" s="36" t="s">
        <v>100</v>
      </c>
      <c r="C2" s="36" t="s">
        <v>103</v>
      </c>
      <c r="D2" s="70" t="s">
        <v>0</v>
      </c>
      <c r="E2" s="34" t="s">
        <v>11</v>
      </c>
      <c r="F2" s="74" t="s">
        <v>12</v>
      </c>
      <c r="G2" s="34" t="s">
        <v>105</v>
      </c>
      <c r="H2" s="74" t="s">
        <v>13</v>
      </c>
      <c r="I2" s="34" t="s">
        <v>106</v>
      </c>
      <c r="J2" s="74" t="s">
        <v>14</v>
      </c>
      <c r="K2" s="34" t="s">
        <v>107</v>
      </c>
      <c r="L2" s="74" t="s">
        <v>15</v>
      </c>
      <c r="M2" s="34" t="s">
        <v>108</v>
      </c>
      <c r="N2" s="74" t="s">
        <v>16</v>
      </c>
      <c r="O2" s="34" t="s">
        <v>109</v>
      </c>
      <c r="P2" s="74" t="s">
        <v>17</v>
      </c>
      <c r="Q2" s="34" t="s">
        <v>110</v>
      </c>
    </row>
    <row r="3" spans="1:18" ht="13.5" customHeight="1" x14ac:dyDescent="0.2">
      <c r="A3" s="29">
        <v>1</v>
      </c>
      <c r="B3" s="59" t="s">
        <v>25</v>
      </c>
      <c r="C3" s="59" t="s">
        <v>26</v>
      </c>
      <c r="D3" s="71" t="s">
        <v>144</v>
      </c>
      <c r="E3" s="73">
        <v>551567636.85000002</v>
      </c>
      <c r="F3" s="75">
        <v>283959004.80000001</v>
      </c>
      <c r="G3" s="77">
        <v>0.51482172960996853</v>
      </c>
      <c r="H3" s="75">
        <v>257948604.97999999</v>
      </c>
      <c r="I3" s="77">
        <v>0.46766450340187321</v>
      </c>
      <c r="J3" s="75">
        <v>0</v>
      </c>
      <c r="K3" s="77">
        <v>0</v>
      </c>
      <c r="L3" s="75">
        <v>0</v>
      </c>
      <c r="M3" s="77">
        <v>0</v>
      </c>
      <c r="N3" s="75">
        <v>0</v>
      </c>
      <c r="O3" s="77">
        <v>0</v>
      </c>
      <c r="P3" s="75">
        <v>9660027.0700000003</v>
      </c>
      <c r="Q3" s="77">
        <v>1.7513766988158271E-2</v>
      </c>
      <c r="R3" s="67"/>
    </row>
    <row r="4" spans="1:18" ht="13.5" customHeight="1" x14ac:dyDescent="0.2">
      <c r="A4" s="30">
        <v>2</v>
      </c>
      <c r="B4" s="59" t="s">
        <v>94</v>
      </c>
      <c r="C4" s="59" t="s">
        <v>26</v>
      </c>
      <c r="D4" s="71" t="s">
        <v>205</v>
      </c>
      <c r="E4" s="73">
        <v>466769538.60000002</v>
      </c>
      <c r="F4" s="75">
        <v>258382173.21000001</v>
      </c>
      <c r="G4" s="77">
        <v>0.55355406007207686</v>
      </c>
      <c r="H4" s="75">
        <v>194731431.09</v>
      </c>
      <c r="I4" s="77">
        <v>0.41718967281812247</v>
      </c>
      <c r="J4" s="75">
        <v>4780000</v>
      </c>
      <c r="K4" s="77">
        <v>1.0240599706520779E-2</v>
      </c>
      <c r="L4" s="75">
        <v>0</v>
      </c>
      <c r="M4" s="77">
        <v>0</v>
      </c>
      <c r="N4" s="75">
        <v>0</v>
      </c>
      <c r="O4" s="77">
        <v>0</v>
      </c>
      <c r="P4" s="75">
        <v>8875934.3000000007</v>
      </c>
      <c r="Q4" s="77">
        <v>1.9015667403279861E-2</v>
      </c>
    </row>
    <row r="5" spans="1:18" ht="13.5" customHeight="1" x14ac:dyDescent="0.2">
      <c r="A5" s="30">
        <v>3</v>
      </c>
      <c r="B5" s="59" t="s">
        <v>33</v>
      </c>
      <c r="C5" s="59" t="s">
        <v>34</v>
      </c>
      <c r="D5" s="71" t="s">
        <v>35</v>
      </c>
      <c r="E5" s="73">
        <v>417827030.87</v>
      </c>
      <c r="F5" s="75">
        <v>261494373.11000001</v>
      </c>
      <c r="G5" s="77">
        <v>0.62584359983966587</v>
      </c>
      <c r="H5" s="75">
        <v>154430064.94999999</v>
      </c>
      <c r="I5" s="77">
        <v>0.36960285845663338</v>
      </c>
      <c r="J5" s="75">
        <v>0</v>
      </c>
      <c r="K5" s="77">
        <v>0</v>
      </c>
      <c r="L5" s="75">
        <v>0</v>
      </c>
      <c r="M5" s="77">
        <v>0</v>
      </c>
      <c r="N5" s="75">
        <v>0</v>
      </c>
      <c r="O5" s="77">
        <v>0</v>
      </c>
      <c r="P5" s="75">
        <v>1902592.81</v>
      </c>
      <c r="Q5" s="77">
        <v>4.5535417037007369E-3</v>
      </c>
    </row>
    <row r="6" spans="1:18" ht="13.5" customHeight="1" x14ac:dyDescent="0.2">
      <c r="A6" s="30">
        <v>4</v>
      </c>
      <c r="B6" s="59" t="s">
        <v>30</v>
      </c>
      <c r="C6" s="59" t="s">
        <v>26</v>
      </c>
      <c r="D6" s="71" t="s">
        <v>162</v>
      </c>
      <c r="E6" s="73">
        <v>300205466.48000002</v>
      </c>
      <c r="F6" s="75">
        <v>206353878.36000001</v>
      </c>
      <c r="G6" s="77">
        <v>0.68737548579498475</v>
      </c>
      <c r="H6" s="75">
        <v>92970373.310000002</v>
      </c>
      <c r="I6" s="77">
        <v>0.30968914190706043</v>
      </c>
      <c r="J6" s="75">
        <v>0</v>
      </c>
      <c r="K6" s="77">
        <v>0</v>
      </c>
      <c r="L6" s="75">
        <v>0</v>
      </c>
      <c r="M6" s="77">
        <v>0</v>
      </c>
      <c r="N6" s="75">
        <v>0</v>
      </c>
      <c r="O6" s="77">
        <v>0</v>
      </c>
      <c r="P6" s="75">
        <v>881214.81</v>
      </c>
      <c r="Q6" s="77">
        <v>2.9353722979548326E-3</v>
      </c>
    </row>
    <row r="7" spans="1:18" ht="13.5" customHeight="1" x14ac:dyDescent="0.2">
      <c r="A7" s="30">
        <v>5</v>
      </c>
      <c r="B7" s="59" t="s">
        <v>27</v>
      </c>
      <c r="C7" s="59" t="s">
        <v>26</v>
      </c>
      <c r="D7" s="71" t="s">
        <v>172</v>
      </c>
      <c r="E7" s="73">
        <v>244635835.88999999</v>
      </c>
      <c r="F7" s="75">
        <v>163007496.83000001</v>
      </c>
      <c r="G7" s="77">
        <v>0.66632713983611136</v>
      </c>
      <c r="H7" s="75">
        <v>80970523.489999995</v>
      </c>
      <c r="I7" s="77">
        <v>0.33098390182870929</v>
      </c>
      <c r="J7" s="75">
        <v>0</v>
      </c>
      <c r="K7" s="77">
        <v>0</v>
      </c>
      <c r="L7" s="75">
        <v>0</v>
      </c>
      <c r="M7" s="77">
        <v>0</v>
      </c>
      <c r="N7" s="75">
        <v>0</v>
      </c>
      <c r="O7" s="77">
        <v>0</v>
      </c>
      <c r="P7" s="75">
        <v>657815.56999999995</v>
      </c>
      <c r="Q7" s="77">
        <v>2.6889583351794189E-3</v>
      </c>
    </row>
    <row r="8" spans="1:18" ht="13.5" customHeight="1" x14ac:dyDescent="0.2">
      <c r="A8" s="30">
        <v>6</v>
      </c>
      <c r="B8" s="59" t="s">
        <v>28</v>
      </c>
      <c r="C8" s="59" t="s">
        <v>26</v>
      </c>
      <c r="D8" s="71" t="s">
        <v>29</v>
      </c>
      <c r="E8" s="73">
        <v>240202614.09</v>
      </c>
      <c r="F8" s="75">
        <v>144262619.28999999</v>
      </c>
      <c r="G8" s="77">
        <v>0.60058721607395638</v>
      </c>
      <c r="H8" s="75">
        <v>94883150.870000005</v>
      </c>
      <c r="I8" s="77">
        <v>0.39501298197549523</v>
      </c>
      <c r="J8" s="75">
        <v>0</v>
      </c>
      <c r="K8" s="77">
        <v>0</v>
      </c>
      <c r="L8" s="75">
        <v>0</v>
      </c>
      <c r="M8" s="77">
        <v>0</v>
      </c>
      <c r="N8" s="75">
        <v>0</v>
      </c>
      <c r="O8" s="77">
        <v>0</v>
      </c>
      <c r="P8" s="75">
        <v>1056843.93</v>
      </c>
      <c r="Q8" s="77">
        <v>4.3998019505483718E-3</v>
      </c>
    </row>
    <row r="9" spans="1:18" ht="13.5" customHeight="1" x14ac:dyDescent="0.2">
      <c r="A9" s="30">
        <v>7</v>
      </c>
      <c r="B9" s="59" t="s">
        <v>36</v>
      </c>
      <c r="C9" s="59" t="s">
        <v>26</v>
      </c>
      <c r="D9" s="71" t="s">
        <v>37</v>
      </c>
      <c r="E9" s="73">
        <v>78664516.859999999</v>
      </c>
      <c r="F9" s="75">
        <v>49667970.420000002</v>
      </c>
      <c r="G9" s="77">
        <v>0.63138975999044866</v>
      </c>
      <c r="H9" s="75">
        <v>1944742.46</v>
      </c>
      <c r="I9" s="77">
        <v>2.4721978061100623E-2</v>
      </c>
      <c r="J9" s="75">
        <v>9201450.0899999999</v>
      </c>
      <c r="K9" s="77">
        <v>0.1169707824733216</v>
      </c>
      <c r="L9" s="75">
        <v>14912033.74</v>
      </c>
      <c r="M9" s="77">
        <v>0.18956493137228683</v>
      </c>
      <c r="N9" s="75">
        <v>0</v>
      </c>
      <c r="O9" s="77">
        <v>0</v>
      </c>
      <c r="P9" s="75">
        <v>2938320.15</v>
      </c>
      <c r="Q9" s="77">
        <v>3.735254810284231E-2</v>
      </c>
    </row>
    <row r="10" spans="1:18" ht="13.5" customHeight="1" x14ac:dyDescent="0.2">
      <c r="A10" s="30">
        <v>8</v>
      </c>
      <c r="B10" s="59" t="s">
        <v>38</v>
      </c>
      <c r="C10" s="59" t="s">
        <v>39</v>
      </c>
      <c r="D10" s="71" t="s">
        <v>161</v>
      </c>
      <c r="E10" s="73">
        <v>72653665.430000007</v>
      </c>
      <c r="F10" s="75">
        <v>38021116.899999999</v>
      </c>
      <c r="G10" s="77">
        <v>0.5233200097334717</v>
      </c>
      <c r="H10" s="75">
        <v>32959315.23</v>
      </c>
      <c r="I10" s="77">
        <v>0.4536497234507112</v>
      </c>
      <c r="J10" s="75">
        <v>0</v>
      </c>
      <c r="K10" s="77">
        <v>0</v>
      </c>
      <c r="L10" s="75">
        <v>0</v>
      </c>
      <c r="M10" s="77">
        <v>0</v>
      </c>
      <c r="N10" s="75">
        <v>0</v>
      </c>
      <c r="O10" s="77">
        <v>0</v>
      </c>
      <c r="P10" s="75">
        <v>1673233.3</v>
      </c>
      <c r="Q10" s="77">
        <v>2.3030266815817001E-2</v>
      </c>
    </row>
    <row r="11" spans="1:18" ht="13.5" customHeight="1" x14ac:dyDescent="0.2">
      <c r="A11" s="30">
        <v>9</v>
      </c>
      <c r="B11" s="59" t="s">
        <v>31</v>
      </c>
      <c r="C11" s="59" t="s">
        <v>26</v>
      </c>
      <c r="D11" s="71" t="s">
        <v>200</v>
      </c>
      <c r="E11" s="73">
        <v>67901157.129999995</v>
      </c>
      <c r="F11" s="75">
        <v>51910779.579999998</v>
      </c>
      <c r="G11" s="77">
        <v>0.76450508023912378</v>
      </c>
      <c r="H11" s="75">
        <v>8988675.6199999992</v>
      </c>
      <c r="I11" s="77">
        <v>0.13237882828404166</v>
      </c>
      <c r="J11" s="75">
        <v>0</v>
      </c>
      <c r="K11" s="77">
        <v>0</v>
      </c>
      <c r="L11" s="75">
        <v>6938954.0999999996</v>
      </c>
      <c r="M11" s="77">
        <v>0.10219198601748483</v>
      </c>
      <c r="N11" s="75">
        <v>0</v>
      </c>
      <c r="O11" s="77">
        <v>0</v>
      </c>
      <c r="P11" s="75">
        <v>62747.83</v>
      </c>
      <c r="Q11" s="77">
        <v>9.2410545934977658E-4</v>
      </c>
    </row>
    <row r="12" spans="1:18" ht="13.5" customHeight="1" x14ac:dyDescent="0.2">
      <c r="A12" s="30">
        <v>10</v>
      </c>
      <c r="B12" s="59" t="s">
        <v>89</v>
      </c>
      <c r="C12" s="59" t="s">
        <v>26</v>
      </c>
      <c r="D12" s="71" t="s">
        <v>195</v>
      </c>
      <c r="E12" s="73">
        <v>62228807.630000003</v>
      </c>
      <c r="F12" s="75">
        <v>31214702.120000001</v>
      </c>
      <c r="G12" s="77">
        <v>0.50161176646025996</v>
      </c>
      <c r="H12" s="75">
        <v>22882803.640000001</v>
      </c>
      <c r="I12" s="77">
        <v>0.36772042582041031</v>
      </c>
      <c r="J12" s="75">
        <v>5223410</v>
      </c>
      <c r="K12" s="77">
        <v>8.3938776893450168E-2</v>
      </c>
      <c r="L12" s="75">
        <v>0</v>
      </c>
      <c r="M12" s="77">
        <v>0</v>
      </c>
      <c r="N12" s="75">
        <v>2765236.32</v>
      </c>
      <c r="O12" s="77">
        <v>4.4436594968065915E-2</v>
      </c>
      <c r="P12" s="75">
        <v>142655.54999999999</v>
      </c>
      <c r="Q12" s="77">
        <v>2.2924358578136554E-3</v>
      </c>
    </row>
    <row r="13" spans="1:18" ht="13.5" customHeight="1" x14ac:dyDescent="0.2">
      <c r="A13" s="30">
        <v>11</v>
      </c>
      <c r="B13" s="59" t="s">
        <v>42</v>
      </c>
      <c r="C13" s="59" t="s">
        <v>26</v>
      </c>
      <c r="D13" s="71" t="s">
        <v>137</v>
      </c>
      <c r="E13" s="73">
        <v>58562339.439999998</v>
      </c>
      <c r="F13" s="75">
        <v>29333120.09</v>
      </c>
      <c r="G13" s="77">
        <v>0.50088709519627761</v>
      </c>
      <c r="H13" s="75">
        <v>29229219.350000001</v>
      </c>
      <c r="I13" s="77">
        <v>0.4991129048037225</v>
      </c>
      <c r="J13" s="75">
        <v>0</v>
      </c>
      <c r="K13" s="77">
        <v>0</v>
      </c>
      <c r="L13" s="75">
        <v>0</v>
      </c>
      <c r="M13" s="77">
        <v>0</v>
      </c>
      <c r="N13" s="75">
        <v>0</v>
      </c>
      <c r="O13" s="77">
        <v>0</v>
      </c>
      <c r="P13" s="75">
        <v>0</v>
      </c>
      <c r="Q13" s="77">
        <v>0</v>
      </c>
    </row>
    <row r="14" spans="1:18" ht="13.5" customHeight="1" x14ac:dyDescent="0.2">
      <c r="A14" s="30">
        <v>12</v>
      </c>
      <c r="B14" s="59" t="s">
        <v>43</v>
      </c>
      <c r="C14" s="59" t="s">
        <v>26</v>
      </c>
      <c r="D14" s="71" t="s">
        <v>173</v>
      </c>
      <c r="E14" s="73">
        <v>56135612.130000003</v>
      </c>
      <c r="F14" s="75">
        <v>28161323.68</v>
      </c>
      <c r="G14" s="77">
        <v>0.50166592313598413</v>
      </c>
      <c r="H14" s="75">
        <v>27423776.719999999</v>
      </c>
      <c r="I14" s="77">
        <v>0.48852725889033605</v>
      </c>
      <c r="J14" s="75">
        <v>0</v>
      </c>
      <c r="K14" s="77">
        <v>0</v>
      </c>
      <c r="L14" s="75">
        <v>0</v>
      </c>
      <c r="M14" s="77">
        <v>0</v>
      </c>
      <c r="N14" s="75">
        <v>0</v>
      </c>
      <c r="O14" s="77">
        <v>0</v>
      </c>
      <c r="P14" s="75">
        <v>550511.73</v>
      </c>
      <c r="Q14" s="77">
        <v>9.8068179736797677E-3</v>
      </c>
    </row>
    <row r="15" spans="1:18" ht="13.5" customHeight="1" x14ac:dyDescent="0.2">
      <c r="A15" s="30">
        <v>13</v>
      </c>
      <c r="B15" s="59" t="s">
        <v>32</v>
      </c>
      <c r="C15" s="59" t="s">
        <v>26</v>
      </c>
      <c r="D15" s="71" t="s">
        <v>157</v>
      </c>
      <c r="E15" s="73">
        <v>46744570.68</v>
      </c>
      <c r="F15" s="75">
        <v>22836707</v>
      </c>
      <c r="G15" s="77">
        <v>0.48854244819860648</v>
      </c>
      <c r="H15" s="75">
        <v>23571592.23</v>
      </c>
      <c r="I15" s="77">
        <v>0.50426374415468267</v>
      </c>
      <c r="J15" s="75">
        <v>0</v>
      </c>
      <c r="K15" s="77">
        <v>0</v>
      </c>
      <c r="L15" s="75">
        <v>0</v>
      </c>
      <c r="M15" s="77">
        <v>0</v>
      </c>
      <c r="N15" s="75">
        <v>0</v>
      </c>
      <c r="O15" s="77">
        <v>0</v>
      </c>
      <c r="P15" s="75">
        <v>336271.45</v>
      </c>
      <c r="Q15" s="77">
        <v>7.193807646710855E-3</v>
      </c>
    </row>
    <row r="16" spans="1:18" ht="13.5" customHeight="1" x14ac:dyDescent="0.2">
      <c r="A16" s="30">
        <v>14</v>
      </c>
      <c r="B16" s="59" t="s">
        <v>40</v>
      </c>
      <c r="C16" s="59" t="s">
        <v>26</v>
      </c>
      <c r="D16" s="71" t="s">
        <v>41</v>
      </c>
      <c r="E16" s="73">
        <v>45940763.590000004</v>
      </c>
      <c r="F16" s="75">
        <v>35116758.689999998</v>
      </c>
      <c r="G16" s="77">
        <v>0.76439214209412742</v>
      </c>
      <c r="H16" s="75">
        <v>10701653.75</v>
      </c>
      <c r="I16" s="77">
        <v>0.2329446207186997</v>
      </c>
      <c r="J16" s="75">
        <v>0</v>
      </c>
      <c r="K16" s="77">
        <v>0</v>
      </c>
      <c r="L16" s="75">
        <v>0</v>
      </c>
      <c r="M16" s="77">
        <v>0</v>
      </c>
      <c r="N16" s="75">
        <v>0</v>
      </c>
      <c r="O16" s="77">
        <v>0</v>
      </c>
      <c r="P16" s="75">
        <v>122351.15</v>
      </c>
      <c r="Q16" s="77">
        <v>2.6632371871727523E-3</v>
      </c>
    </row>
    <row r="17" spans="1:17" ht="13.5" customHeight="1" x14ac:dyDescent="0.2">
      <c r="A17" s="30">
        <v>15</v>
      </c>
      <c r="B17" s="59" t="s">
        <v>45</v>
      </c>
      <c r="C17" s="59" t="s">
        <v>26</v>
      </c>
      <c r="D17" s="71" t="s">
        <v>182</v>
      </c>
      <c r="E17" s="73">
        <v>33865802.630000003</v>
      </c>
      <c r="F17" s="75">
        <v>18706265.370000001</v>
      </c>
      <c r="G17" s="77">
        <v>0.55236444782882732</v>
      </c>
      <c r="H17" s="75">
        <v>15028365.25</v>
      </c>
      <c r="I17" s="77">
        <v>0.44376226408073172</v>
      </c>
      <c r="J17" s="75">
        <v>0</v>
      </c>
      <c r="K17" s="77">
        <v>0</v>
      </c>
      <c r="L17" s="75">
        <v>0</v>
      </c>
      <c r="M17" s="77">
        <v>0</v>
      </c>
      <c r="N17" s="75">
        <v>0</v>
      </c>
      <c r="O17" s="77">
        <v>0</v>
      </c>
      <c r="P17" s="75">
        <v>131172.01</v>
      </c>
      <c r="Q17" s="77">
        <v>3.8732880904408674E-3</v>
      </c>
    </row>
    <row r="18" spans="1:17" ht="13.5" customHeight="1" x14ac:dyDescent="0.2">
      <c r="A18" s="30">
        <v>16</v>
      </c>
      <c r="B18" s="59" t="s">
        <v>91</v>
      </c>
      <c r="C18" s="59" t="s">
        <v>26</v>
      </c>
      <c r="D18" s="71" t="s">
        <v>123</v>
      </c>
      <c r="E18" s="73">
        <v>25357591.02</v>
      </c>
      <c r="F18" s="75">
        <v>12712269.51</v>
      </c>
      <c r="G18" s="77">
        <v>0.50132007807735357</v>
      </c>
      <c r="H18" s="75">
        <v>3529341.76</v>
      </c>
      <c r="I18" s="77">
        <v>0.1391828489234779</v>
      </c>
      <c r="J18" s="75">
        <v>0</v>
      </c>
      <c r="K18" s="77">
        <v>0</v>
      </c>
      <c r="L18" s="75">
        <v>0</v>
      </c>
      <c r="M18" s="77">
        <v>0</v>
      </c>
      <c r="N18" s="75">
        <v>539765.04</v>
      </c>
      <c r="O18" s="77">
        <v>2.1286132408014524E-2</v>
      </c>
      <c r="P18" s="75">
        <v>8576214.7100000009</v>
      </c>
      <c r="Q18" s="77">
        <v>0.33821094059115403</v>
      </c>
    </row>
    <row r="19" spans="1:17" ht="13.5" customHeight="1" x14ac:dyDescent="0.2">
      <c r="A19" s="30">
        <v>17</v>
      </c>
      <c r="B19" s="59" t="s">
        <v>49</v>
      </c>
      <c r="C19" s="59" t="s">
        <v>26</v>
      </c>
      <c r="D19" s="71" t="s">
        <v>152</v>
      </c>
      <c r="E19" s="73">
        <v>22085998.25</v>
      </c>
      <c r="F19" s="75">
        <v>13091905.92</v>
      </c>
      <c r="G19" s="77">
        <v>0.5927694900546322</v>
      </c>
      <c r="H19" s="75">
        <v>8878696.3900000006</v>
      </c>
      <c r="I19" s="77">
        <v>0.40200566392782361</v>
      </c>
      <c r="J19" s="75">
        <v>0</v>
      </c>
      <c r="K19" s="77">
        <v>0</v>
      </c>
      <c r="L19" s="75">
        <v>0</v>
      </c>
      <c r="M19" s="77">
        <v>0</v>
      </c>
      <c r="N19" s="75">
        <v>0</v>
      </c>
      <c r="O19" s="77">
        <v>0</v>
      </c>
      <c r="P19" s="75">
        <v>115395.94</v>
      </c>
      <c r="Q19" s="77">
        <v>5.2248460175441701E-3</v>
      </c>
    </row>
    <row r="20" spans="1:17" ht="13.5" customHeight="1" x14ac:dyDescent="0.2">
      <c r="A20" s="30">
        <v>18</v>
      </c>
      <c r="B20" s="59" t="s">
        <v>84</v>
      </c>
      <c r="C20" s="59" t="s">
        <v>26</v>
      </c>
      <c r="D20" s="71" t="s">
        <v>187</v>
      </c>
      <c r="E20" s="73">
        <v>18422425.68</v>
      </c>
      <c r="F20" s="75">
        <v>7643464.7999999998</v>
      </c>
      <c r="G20" s="77">
        <v>0.41490002091841793</v>
      </c>
      <c r="H20" s="75">
        <v>6003615.0999999996</v>
      </c>
      <c r="I20" s="77">
        <v>0.32588624344500544</v>
      </c>
      <c r="J20" s="75">
        <v>0</v>
      </c>
      <c r="K20" s="77">
        <v>0</v>
      </c>
      <c r="L20" s="75">
        <v>4730675</v>
      </c>
      <c r="M20" s="77">
        <v>0.25678893117401902</v>
      </c>
      <c r="N20" s="75">
        <v>0</v>
      </c>
      <c r="O20" s="77">
        <v>0</v>
      </c>
      <c r="P20" s="75">
        <v>44670.78</v>
      </c>
      <c r="Q20" s="77">
        <v>2.4248044625576146E-3</v>
      </c>
    </row>
    <row r="21" spans="1:17" ht="13.5" customHeight="1" x14ac:dyDescent="0.2">
      <c r="A21" s="30">
        <v>19</v>
      </c>
      <c r="B21" s="59" t="s">
        <v>85</v>
      </c>
      <c r="C21" s="59" t="s">
        <v>26</v>
      </c>
      <c r="D21" s="71" t="s">
        <v>178</v>
      </c>
      <c r="E21" s="73">
        <v>13291338.52</v>
      </c>
      <c r="F21" s="75">
        <v>8190928.1500000004</v>
      </c>
      <c r="G21" s="77">
        <v>0.61626059239066022</v>
      </c>
      <c r="H21" s="75">
        <v>3799307.11</v>
      </c>
      <c r="I21" s="77">
        <v>0.285848344339664</v>
      </c>
      <c r="J21" s="75">
        <v>1284000</v>
      </c>
      <c r="K21" s="77">
        <v>9.6604265858394531E-2</v>
      </c>
      <c r="L21" s="75">
        <v>0</v>
      </c>
      <c r="M21" s="77">
        <v>0</v>
      </c>
      <c r="N21" s="75">
        <v>0</v>
      </c>
      <c r="O21" s="77">
        <v>0</v>
      </c>
      <c r="P21" s="75">
        <v>17103.259999999998</v>
      </c>
      <c r="Q21" s="77">
        <v>1.2867974112813431E-3</v>
      </c>
    </row>
    <row r="22" spans="1:17" ht="13.5" customHeight="1" x14ac:dyDescent="0.2">
      <c r="A22" s="30">
        <v>20</v>
      </c>
      <c r="B22" s="59" t="s">
        <v>92</v>
      </c>
      <c r="C22" s="59" t="s">
        <v>26</v>
      </c>
      <c r="D22" s="71" t="s">
        <v>167</v>
      </c>
      <c r="E22" s="73">
        <v>10720292.689999999</v>
      </c>
      <c r="F22" s="75">
        <v>2789923.74</v>
      </c>
      <c r="G22" s="77">
        <v>0.26024697465606234</v>
      </c>
      <c r="H22" s="75">
        <v>6116734.1600000001</v>
      </c>
      <c r="I22" s="77">
        <v>0.57057529461912482</v>
      </c>
      <c r="J22" s="75">
        <v>1422453</v>
      </c>
      <c r="K22" s="77">
        <v>0.13268788839383824</v>
      </c>
      <c r="L22" s="75">
        <v>0</v>
      </c>
      <c r="M22" s="77">
        <v>0</v>
      </c>
      <c r="N22" s="75">
        <v>0</v>
      </c>
      <c r="O22" s="77">
        <v>0</v>
      </c>
      <c r="P22" s="75">
        <v>391181.79</v>
      </c>
      <c r="Q22" s="77">
        <v>3.6489842330974638E-2</v>
      </c>
    </row>
    <row r="23" spans="1:17" ht="13.5" customHeight="1" x14ac:dyDescent="0.2">
      <c r="A23" s="30">
        <v>21</v>
      </c>
      <c r="B23" s="59" t="s">
        <v>44</v>
      </c>
      <c r="C23" s="59" t="s">
        <v>26</v>
      </c>
      <c r="D23" s="71" t="s">
        <v>191</v>
      </c>
      <c r="E23" s="73">
        <v>8737271.9299999997</v>
      </c>
      <c r="F23" s="75">
        <v>6045800.0899999999</v>
      </c>
      <c r="G23" s="77">
        <v>0.69195512494481792</v>
      </c>
      <c r="H23" s="75">
        <v>2667473.04</v>
      </c>
      <c r="I23" s="77">
        <v>0.30529815958240414</v>
      </c>
      <c r="J23" s="75">
        <v>0</v>
      </c>
      <c r="K23" s="77">
        <v>0</v>
      </c>
      <c r="L23" s="75">
        <v>0</v>
      </c>
      <c r="M23" s="77">
        <v>0</v>
      </c>
      <c r="N23" s="75">
        <v>0</v>
      </c>
      <c r="O23" s="77">
        <v>0</v>
      </c>
      <c r="P23" s="75">
        <v>23998.799999999999</v>
      </c>
      <c r="Q23" s="77">
        <v>2.7467154727780115E-3</v>
      </c>
    </row>
    <row r="24" spans="1:17" ht="13.5" customHeight="1" x14ac:dyDescent="0.2">
      <c r="A24" s="30">
        <v>22</v>
      </c>
      <c r="B24" s="59" t="s">
        <v>51</v>
      </c>
      <c r="C24" s="59" t="s">
        <v>26</v>
      </c>
      <c r="D24" s="71" t="s">
        <v>146</v>
      </c>
      <c r="E24" s="73">
        <v>8209660.6200000001</v>
      </c>
      <c r="F24" s="75">
        <v>4111829.34</v>
      </c>
      <c r="G24" s="77">
        <v>0.50085253585062328</v>
      </c>
      <c r="H24" s="75">
        <v>4097831.28</v>
      </c>
      <c r="I24" s="77">
        <v>0.49914746414937672</v>
      </c>
      <c r="J24" s="75">
        <v>0</v>
      </c>
      <c r="K24" s="77">
        <v>0</v>
      </c>
      <c r="L24" s="75">
        <v>0</v>
      </c>
      <c r="M24" s="77">
        <v>0</v>
      </c>
      <c r="N24" s="75">
        <v>0</v>
      </c>
      <c r="O24" s="77">
        <v>0</v>
      </c>
      <c r="P24" s="75">
        <v>0</v>
      </c>
      <c r="Q24" s="77">
        <v>0</v>
      </c>
    </row>
    <row r="25" spans="1:17" ht="13.5" customHeight="1" x14ac:dyDescent="0.2">
      <c r="A25" s="30">
        <v>23</v>
      </c>
      <c r="B25" s="59" t="s">
        <v>46</v>
      </c>
      <c r="C25" s="59" t="s">
        <v>26</v>
      </c>
      <c r="D25" s="71" t="s">
        <v>47</v>
      </c>
      <c r="E25" s="73">
        <v>7940201.2000000002</v>
      </c>
      <c r="F25" s="75">
        <v>5489643.1100000003</v>
      </c>
      <c r="G25" s="77">
        <v>0.69137330046498069</v>
      </c>
      <c r="H25" s="75">
        <v>1182278.22</v>
      </c>
      <c r="I25" s="77">
        <v>0.14889776596593043</v>
      </c>
      <c r="J25" s="75">
        <v>0</v>
      </c>
      <c r="K25" s="77">
        <v>0</v>
      </c>
      <c r="L25" s="75">
        <v>1165638.32</v>
      </c>
      <c r="M25" s="77">
        <v>0.14680211378018987</v>
      </c>
      <c r="N25" s="75">
        <v>0</v>
      </c>
      <c r="O25" s="77">
        <v>0</v>
      </c>
      <c r="P25" s="75">
        <v>102641.55</v>
      </c>
      <c r="Q25" s="77">
        <v>1.2926819788899053E-2</v>
      </c>
    </row>
    <row r="26" spans="1:17" ht="13.5" customHeight="1" x14ac:dyDescent="0.2">
      <c r="A26" s="30">
        <v>24</v>
      </c>
      <c r="B26" s="59" t="s">
        <v>53</v>
      </c>
      <c r="C26" s="59" t="s">
        <v>26</v>
      </c>
      <c r="D26" s="71" t="s">
        <v>169</v>
      </c>
      <c r="E26" s="73">
        <v>7169580.0099999998</v>
      </c>
      <c r="F26" s="75">
        <v>2912023.01</v>
      </c>
      <c r="G26" s="77">
        <v>0.40616368126701469</v>
      </c>
      <c r="H26" s="75">
        <v>4239469.43</v>
      </c>
      <c r="I26" s="77">
        <v>0.59131349731600247</v>
      </c>
      <c r="J26" s="75">
        <v>0</v>
      </c>
      <c r="K26" s="77">
        <v>0</v>
      </c>
      <c r="L26" s="75">
        <v>0</v>
      </c>
      <c r="M26" s="77">
        <v>0</v>
      </c>
      <c r="N26" s="75">
        <v>0</v>
      </c>
      <c r="O26" s="77">
        <v>0</v>
      </c>
      <c r="P26" s="75">
        <v>18087.57</v>
      </c>
      <c r="Q26" s="77">
        <v>2.5228214169828339E-3</v>
      </c>
    </row>
    <row r="27" spans="1:17" ht="13.5" customHeight="1" x14ac:dyDescent="0.2">
      <c r="A27" s="30">
        <v>25</v>
      </c>
      <c r="B27" s="59" t="s">
        <v>88</v>
      </c>
      <c r="C27" s="59" t="s">
        <v>26</v>
      </c>
      <c r="D27" s="71" t="s">
        <v>158</v>
      </c>
      <c r="E27" s="73">
        <v>6420726.71</v>
      </c>
      <c r="F27" s="75">
        <v>2735654.38</v>
      </c>
      <c r="G27" s="77">
        <v>0.42606616097510247</v>
      </c>
      <c r="H27" s="75">
        <v>3671346.78</v>
      </c>
      <c r="I27" s="77">
        <v>0.57179614486348385</v>
      </c>
      <c r="J27" s="75">
        <v>0</v>
      </c>
      <c r="K27" s="77">
        <v>0</v>
      </c>
      <c r="L27" s="75">
        <v>0</v>
      </c>
      <c r="M27" s="77">
        <v>0</v>
      </c>
      <c r="N27" s="75">
        <v>0</v>
      </c>
      <c r="O27" s="77">
        <v>0</v>
      </c>
      <c r="P27" s="75">
        <v>13725.55</v>
      </c>
      <c r="Q27" s="77">
        <v>2.1376941614137009E-3</v>
      </c>
    </row>
    <row r="28" spans="1:17" ht="13.5" customHeight="1" x14ac:dyDescent="0.2">
      <c r="A28" s="30">
        <v>26</v>
      </c>
      <c r="B28" s="59" t="s">
        <v>50</v>
      </c>
      <c r="C28" s="59" t="s">
        <v>34</v>
      </c>
      <c r="D28" s="71" t="s">
        <v>164</v>
      </c>
      <c r="E28" s="73">
        <v>4319144.09</v>
      </c>
      <c r="F28" s="75">
        <v>1544350.41</v>
      </c>
      <c r="G28" s="77">
        <v>0.35755936310983316</v>
      </c>
      <c r="H28" s="75">
        <v>2766020.92</v>
      </c>
      <c r="I28" s="77">
        <v>0.64040950298557875</v>
      </c>
      <c r="J28" s="75">
        <v>0</v>
      </c>
      <c r="K28" s="77">
        <v>0</v>
      </c>
      <c r="L28" s="75">
        <v>0</v>
      </c>
      <c r="M28" s="77">
        <v>0</v>
      </c>
      <c r="N28" s="75">
        <v>0</v>
      </c>
      <c r="O28" s="77">
        <v>0</v>
      </c>
      <c r="P28" s="75">
        <v>8772.76</v>
      </c>
      <c r="Q28" s="77">
        <v>2.031133904588027E-3</v>
      </c>
    </row>
    <row r="29" spans="1:17" ht="13.5" customHeight="1" x14ac:dyDescent="0.2">
      <c r="A29" s="30">
        <v>27</v>
      </c>
      <c r="B29" s="59" t="s">
        <v>52</v>
      </c>
      <c r="C29" s="59" t="s">
        <v>26</v>
      </c>
      <c r="D29" s="71" t="s">
        <v>124</v>
      </c>
      <c r="E29" s="73">
        <v>4067181.57</v>
      </c>
      <c r="F29" s="75">
        <v>2021567.08</v>
      </c>
      <c r="G29" s="77">
        <v>0.49704372553989523</v>
      </c>
      <c r="H29" s="75">
        <v>2029650.55</v>
      </c>
      <c r="I29" s="77">
        <v>0.49903121241769399</v>
      </c>
      <c r="J29" s="75">
        <v>0</v>
      </c>
      <c r="K29" s="77">
        <v>0</v>
      </c>
      <c r="L29" s="75">
        <v>0</v>
      </c>
      <c r="M29" s="77">
        <v>0</v>
      </c>
      <c r="N29" s="75">
        <v>0</v>
      </c>
      <c r="O29" s="77">
        <v>0</v>
      </c>
      <c r="P29" s="75">
        <v>15963.94</v>
      </c>
      <c r="Q29" s="77">
        <v>3.9250620424108587E-3</v>
      </c>
    </row>
    <row r="30" spans="1:17" ht="13.5" customHeight="1" x14ac:dyDescent="0.2">
      <c r="A30" s="30">
        <v>28</v>
      </c>
      <c r="B30" s="59" t="s">
        <v>78</v>
      </c>
      <c r="C30" s="59" t="s">
        <v>26</v>
      </c>
      <c r="D30" s="71" t="s">
        <v>189</v>
      </c>
      <c r="E30" s="73">
        <v>3661140.68</v>
      </c>
      <c r="F30" s="75">
        <v>1863905.83</v>
      </c>
      <c r="G30" s="77">
        <v>0.50910521963335209</v>
      </c>
      <c r="H30" s="75">
        <v>1787665.59</v>
      </c>
      <c r="I30" s="77">
        <v>0.48828104305459247</v>
      </c>
      <c r="J30" s="75">
        <v>0</v>
      </c>
      <c r="K30" s="77">
        <v>0</v>
      </c>
      <c r="L30" s="75">
        <v>0</v>
      </c>
      <c r="M30" s="77">
        <v>0</v>
      </c>
      <c r="N30" s="75">
        <v>0</v>
      </c>
      <c r="O30" s="77">
        <v>0</v>
      </c>
      <c r="P30" s="75">
        <v>9569.26</v>
      </c>
      <c r="Q30" s="77">
        <v>2.6137373120554328E-3</v>
      </c>
    </row>
    <row r="31" spans="1:17" ht="13.5" customHeight="1" x14ac:dyDescent="0.2">
      <c r="A31" s="30">
        <v>29</v>
      </c>
      <c r="B31" s="59" t="s">
        <v>48</v>
      </c>
      <c r="C31" s="59" t="s">
        <v>26</v>
      </c>
      <c r="D31" s="71" t="s">
        <v>198</v>
      </c>
      <c r="E31" s="73">
        <v>3223645.22</v>
      </c>
      <c r="F31" s="75">
        <v>1776233.26</v>
      </c>
      <c r="G31" s="77">
        <v>0.55100147155771684</v>
      </c>
      <c r="H31" s="75">
        <v>1431286.49</v>
      </c>
      <c r="I31" s="77">
        <v>0.44399628132775726</v>
      </c>
      <c r="J31" s="75">
        <v>0</v>
      </c>
      <c r="K31" s="77">
        <v>0</v>
      </c>
      <c r="L31" s="75">
        <v>0</v>
      </c>
      <c r="M31" s="77">
        <v>0</v>
      </c>
      <c r="N31" s="75">
        <v>0</v>
      </c>
      <c r="O31" s="77">
        <v>0</v>
      </c>
      <c r="P31" s="75">
        <v>16125.47</v>
      </c>
      <c r="Q31" s="77">
        <v>5.0022471145258346E-3</v>
      </c>
    </row>
    <row r="32" spans="1:17" ht="13.5" customHeight="1" x14ac:dyDescent="0.2">
      <c r="A32" s="30">
        <v>30</v>
      </c>
      <c r="B32" s="59" t="s">
        <v>82</v>
      </c>
      <c r="C32" s="59" t="s">
        <v>39</v>
      </c>
      <c r="D32" s="71" t="s">
        <v>155</v>
      </c>
      <c r="E32" s="73">
        <v>3171729.3</v>
      </c>
      <c r="F32" s="75">
        <v>1743982.87</v>
      </c>
      <c r="G32" s="77">
        <v>0.54985236917917313</v>
      </c>
      <c r="H32" s="75">
        <v>1413527.57</v>
      </c>
      <c r="I32" s="77">
        <v>0.44566463159387537</v>
      </c>
      <c r="J32" s="75">
        <v>0</v>
      </c>
      <c r="K32" s="77">
        <v>0</v>
      </c>
      <c r="L32" s="75">
        <v>0</v>
      </c>
      <c r="M32" s="77">
        <v>0</v>
      </c>
      <c r="N32" s="75">
        <v>0</v>
      </c>
      <c r="O32" s="77">
        <v>0</v>
      </c>
      <c r="P32" s="75">
        <v>14218.86</v>
      </c>
      <c r="Q32" s="77">
        <v>4.4829992269516828E-3</v>
      </c>
    </row>
    <row r="33" spans="1:17" ht="13.5" customHeight="1" x14ac:dyDescent="0.2">
      <c r="A33" s="30">
        <v>31</v>
      </c>
      <c r="B33" s="59" t="s">
        <v>56</v>
      </c>
      <c r="C33" s="59" t="s">
        <v>26</v>
      </c>
      <c r="D33" s="71" t="s">
        <v>197</v>
      </c>
      <c r="E33" s="73">
        <v>2918529.6</v>
      </c>
      <c r="F33" s="75">
        <v>1585841.4</v>
      </c>
      <c r="G33" s="77">
        <v>0.54336999014846377</v>
      </c>
      <c r="H33" s="75">
        <v>1323927.48</v>
      </c>
      <c r="I33" s="77">
        <v>0.45362825170592752</v>
      </c>
      <c r="J33" s="75">
        <v>0</v>
      </c>
      <c r="K33" s="77">
        <v>0</v>
      </c>
      <c r="L33" s="75">
        <v>0</v>
      </c>
      <c r="M33" s="77">
        <v>0</v>
      </c>
      <c r="N33" s="75">
        <v>0</v>
      </c>
      <c r="O33" s="77">
        <v>0</v>
      </c>
      <c r="P33" s="75">
        <v>8760.7199999999993</v>
      </c>
      <c r="Q33" s="77">
        <v>3.0017581456086651E-3</v>
      </c>
    </row>
    <row r="34" spans="1:17" ht="13.5" customHeight="1" x14ac:dyDescent="0.2">
      <c r="A34" s="30">
        <v>32</v>
      </c>
      <c r="B34" s="59" t="s">
        <v>62</v>
      </c>
      <c r="C34" s="59" t="s">
        <v>26</v>
      </c>
      <c r="D34" s="71" t="s">
        <v>93</v>
      </c>
      <c r="E34" s="73">
        <v>2714815.44</v>
      </c>
      <c r="F34" s="75">
        <v>1690589.31</v>
      </c>
      <c r="G34" s="77">
        <v>0.62272716041426379</v>
      </c>
      <c r="H34" s="75">
        <v>734218.22</v>
      </c>
      <c r="I34" s="77">
        <v>0.27044866814224394</v>
      </c>
      <c r="J34" s="75">
        <v>0</v>
      </c>
      <c r="K34" s="77">
        <v>0</v>
      </c>
      <c r="L34" s="75">
        <v>283840.5</v>
      </c>
      <c r="M34" s="77">
        <v>0.10455241112080901</v>
      </c>
      <c r="N34" s="75">
        <v>0</v>
      </c>
      <c r="O34" s="77">
        <v>0</v>
      </c>
      <c r="P34" s="75">
        <v>6167.41</v>
      </c>
      <c r="Q34" s="77">
        <v>2.2717603226832983E-3</v>
      </c>
    </row>
    <row r="35" spans="1:17" ht="13.5" customHeight="1" x14ac:dyDescent="0.2">
      <c r="A35" s="30">
        <v>33</v>
      </c>
      <c r="B35" s="59" t="s">
        <v>83</v>
      </c>
      <c r="C35" s="59" t="s">
        <v>26</v>
      </c>
      <c r="D35" s="71" t="s">
        <v>165</v>
      </c>
      <c r="E35" s="73">
        <v>2311540.88</v>
      </c>
      <c r="F35" s="75">
        <v>0</v>
      </c>
      <c r="G35" s="77">
        <v>0</v>
      </c>
      <c r="H35" s="75">
        <v>2311330.88</v>
      </c>
      <c r="I35" s="77">
        <v>0.99990915150936033</v>
      </c>
      <c r="J35" s="75">
        <v>0</v>
      </c>
      <c r="K35" s="77">
        <v>0</v>
      </c>
      <c r="L35" s="75">
        <v>0</v>
      </c>
      <c r="M35" s="77">
        <v>0</v>
      </c>
      <c r="N35" s="75">
        <v>0</v>
      </c>
      <c r="O35" s="77">
        <v>0</v>
      </c>
      <c r="P35" s="75">
        <v>210</v>
      </c>
      <c r="Q35" s="77">
        <v>9.0848490639715618E-5</v>
      </c>
    </row>
    <row r="36" spans="1:17" ht="13.5" customHeight="1" x14ac:dyDescent="0.2">
      <c r="A36" s="30">
        <v>34</v>
      </c>
      <c r="B36" s="59" t="s">
        <v>61</v>
      </c>
      <c r="C36" s="59" t="s">
        <v>26</v>
      </c>
      <c r="D36" s="71" t="s">
        <v>207</v>
      </c>
      <c r="E36" s="73">
        <v>1859340.11</v>
      </c>
      <c r="F36" s="75">
        <v>1009223.78</v>
      </c>
      <c r="G36" s="77">
        <v>0.54278599949096995</v>
      </c>
      <c r="H36" s="75">
        <v>845029.22</v>
      </c>
      <c r="I36" s="77">
        <v>0.45447802446428154</v>
      </c>
      <c r="J36" s="75">
        <v>0</v>
      </c>
      <c r="K36" s="77">
        <v>0</v>
      </c>
      <c r="L36" s="75">
        <v>0</v>
      </c>
      <c r="M36" s="77">
        <v>0</v>
      </c>
      <c r="N36" s="75">
        <v>0</v>
      </c>
      <c r="O36" s="77">
        <v>0</v>
      </c>
      <c r="P36" s="75">
        <v>5087.1099999999997</v>
      </c>
      <c r="Q36" s="77">
        <v>2.7359760447484777E-3</v>
      </c>
    </row>
    <row r="37" spans="1:17" ht="13.5" customHeight="1" x14ac:dyDescent="0.2">
      <c r="A37" s="30">
        <v>35</v>
      </c>
      <c r="B37" s="59" t="s">
        <v>76</v>
      </c>
      <c r="C37" s="59" t="s">
        <v>26</v>
      </c>
      <c r="D37" s="71" t="s">
        <v>77</v>
      </c>
      <c r="E37" s="73">
        <v>1054958.28</v>
      </c>
      <c r="F37" s="75">
        <v>125729.27</v>
      </c>
      <c r="G37" s="77">
        <v>0.1191793764583752</v>
      </c>
      <c r="H37" s="75">
        <v>928702.35</v>
      </c>
      <c r="I37" s="77">
        <v>0.88032140000834913</v>
      </c>
      <c r="J37" s="75">
        <v>0</v>
      </c>
      <c r="K37" s="77">
        <v>0</v>
      </c>
      <c r="L37" s="75">
        <v>0</v>
      </c>
      <c r="M37" s="77">
        <v>0</v>
      </c>
      <c r="N37" s="75">
        <v>0</v>
      </c>
      <c r="O37" s="77">
        <v>0</v>
      </c>
      <c r="P37" s="75">
        <v>526.66</v>
      </c>
      <c r="Q37" s="77">
        <v>4.9922353327564763E-4</v>
      </c>
    </row>
    <row r="38" spans="1:17" ht="13.5" customHeight="1" x14ac:dyDescent="0.2">
      <c r="A38" s="30">
        <v>36</v>
      </c>
      <c r="B38" s="59" t="s">
        <v>79</v>
      </c>
      <c r="C38" s="59" t="s">
        <v>26</v>
      </c>
      <c r="D38" s="71" t="s">
        <v>196</v>
      </c>
      <c r="E38" s="73">
        <v>1051564.9099999999</v>
      </c>
      <c r="F38" s="75">
        <v>492531.18</v>
      </c>
      <c r="G38" s="77">
        <v>0.46837924631775707</v>
      </c>
      <c r="H38" s="75">
        <v>556687.71</v>
      </c>
      <c r="I38" s="77">
        <v>0.52938977395128184</v>
      </c>
      <c r="J38" s="75">
        <v>0</v>
      </c>
      <c r="K38" s="77">
        <v>0</v>
      </c>
      <c r="L38" s="75">
        <v>0</v>
      </c>
      <c r="M38" s="77">
        <v>0</v>
      </c>
      <c r="N38" s="75">
        <v>0</v>
      </c>
      <c r="O38" s="77">
        <v>0</v>
      </c>
      <c r="P38" s="75">
        <v>2346.02</v>
      </c>
      <c r="Q38" s="77">
        <v>2.2309797309611637E-3</v>
      </c>
    </row>
    <row r="39" spans="1:17" ht="13.5" customHeight="1" x14ac:dyDescent="0.2">
      <c r="A39" s="30">
        <v>37</v>
      </c>
      <c r="B39" s="59" t="s">
        <v>58</v>
      </c>
      <c r="C39" s="59" t="s">
        <v>39</v>
      </c>
      <c r="D39" s="71" t="s">
        <v>59</v>
      </c>
      <c r="E39" s="73">
        <v>806907.62</v>
      </c>
      <c r="F39" s="75">
        <v>411286.27</v>
      </c>
      <c r="G39" s="77">
        <v>0.5097067617232317</v>
      </c>
      <c r="H39" s="75">
        <v>391570.64</v>
      </c>
      <c r="I39" s="77">
        <v>0.48527319645339329</v>
      </c>
      <c r="J39" s="75">
        <v>0</v>
      </c>
      <c r="K39" s="77">
        <v>0</v>
      </c>
      <c r="L39" s="75">
        <v>0</v>
      </c>
      <c r="M39" s="77">
        <v>0</v>
      </c>
      <c r="N39" s="75">
        <v>0</v>
      </c>
      <c r="O39" s="77">
        <v>0</v>
      </c>
      <c r="P39" s="75">
        <v>4050.71</v>
      </c>
      <c r="Q39" s="77">
        <v>5.0200418233750229E-3</v>
      </c>
    </row>
    <row r="40" spans="1:17" ht="13.5" customHeight="1" x14ac:dyDescent="0.2">
      <c r="A40" s="30">
        <v>38</v>
      </c>
      <c r="B40" s="59" t="s">
        <v>63</v>
      </c>
      <c r="C40" s="59" t="s">
        <v>26</v>
      </c>
      <c r="D40" s="71" t="s">
        <v>176</v>
      </c>
      <c r="E40" s="73">
        <v>783845.39</v>
      </c>
      <c r="F40" s="75">
        <v>440252.21</v>
      </c>
      <c r="G40" s="77">
        <v>0.56165694870004912</v>
      </c>
      <c r="H40" s="75">
        <v>330563.52</v>
      </c>
      <c r="I40" s="77">
        <v>0.42172030889918227</v>
      </c>
      <c r="J40" s="75">
        <v>0</v>
      </c>
      <c r="K40" s="77">
        <v>0</v>
      </c>
      <c r="L40" s="75">
        <v>0</v>
      </c>
      <c r="M40" s="77">
        <v>0</v>
      </c>
      <c r="N40" s="75">
        <v>0</v>
      </c>
      <c r="O40" s="77">
        <v>0</v>
      </c>
      <c r="P40" s="75">
        <v>13029.66</v>
      </c>
      <c r="Q40" s="77">
        <v>1.6622742400768602E-2</v>
      </c>
    </row>
    <row r="41" spans="1:17" ht="13.5" customHeight="1" x14ac:dyDescent="0.2">
      <c r="A41" s="30">
        <v>39</v>
      </c>
      <c r="B41" s="59" t="s">
        <v>54</v>
      </c>
      <c r="C41" s="59" t="s">
        <v>26</v>
      </c>
      <c r="D41" s="71" t="s">
        <v>55</v>
      </c>
      <c r="E41" s="73">
        <v>734881.16</v>
      </c>
      <c r="F41" s="75">
        <v>232197.12</v>
      </c>
      <c r="G41" s="77">
        <v>0.31596553652293929</v>
      </c>
      <c r="H41" s="75">
        <v>500161.81</v>
      </c>
      <c r="I41" s="77">
        <v>0.6806023030989119</v>
      </c>
      <c r="J41" s="75">
        <v>0</v>
      </c>
      <c r="K41" s="77">
        <v>0</v>
      </c>
      <c r="L41" s="75">
        <v>0</v>
      </c>
      <c r="M41" s="77">
        <v>0</v>
      </c>
      <c r="N41" s="75">
        <v>0</v>
      </c>
      <c r="O41" s="77">
        <v>0</v>
      </c>
      <c r="P41" s="75">
        <v>2522.23</v>
      </c>
      <c r="Q41" s="77">
        <v>3.4321603781487606E-3</v>
      </c>
    </row>
    <row r="42" spans="1:17" ht="13.5" customHeight="1" x14ac:dyDescent="0.2">
      <c r="A42" s="30">
        <v>40</v>
      </c>
      <c r="B42" s="59" t="s">
        <v>60</v>
      </c>
      <c r="C42" s="59" t="s">
        <v>39</v>
      </c>
      <c r="D42" s="72" t="s">
        <v>181</v>
      </c>
      <c r="E42" s="73">
        <v>622180.44999999995</v>
      </c>
      <c r="F42" s="75">
        <v>336177.05</v>
      </c>
      <c r="G42" s="77">
        <v>0.54032081850209213</v>
      </c>
      <c r="H42" s="75">
        <v>283621.01</v>
      </c>
      <c r="I42" s="77">
        <v>0.45585008336407873</v>
      </c>
      <c r="J42" s="75">
        <v>0</v>
      </c>
      <c r="K42" s="77">
        <v>0</v>
      </c>
      <c r="L42" s="75">
        <v>0</v>
      </c>
      <c r="M42" s="77">
        <v>0</v>
      </c>
      <c r="N42" s="75">
        <v>0</v>
      </c>
      <c r="O42" s="77">
        <v>0</v>
      </c>
      <c r="P42" s="75">
        <v>2382.39</v>
      </c>
      <c r="Q42" s="77">
        <v>3.8290981338291808E-3</v>
      </c>
    </row>
    <row r="43" spans="1:17" ht="13.5" customHeight="1" x14ac:dyDescent="0.2">
      <c r="A43" s="30">
        <v>41</v>
      </c>
      <c r="B43" s="59" t="s">
        <v>69</v>
      </c>
      <c r="C43" s="59" t="s">
        <v>26</v>
      </c>
      <c r="D43" s="71" t="s">
        <v>140</v>
      </c>
      <c r="E43" s="73">
        <v>554523.09</v>
      </c>
      <c r="F43" s="75">
        <v>29935.64</v>
      </c>
      <c r="G43" s="77">
        <v>5.3984478806824797E-2</v>
      </c>
      <c r="H43" s="75">
        <v>524103.26</v>
      </c>
      <c r="I43" s="77">
        <v>0.94514235647067468</v>
      </c>
      <c r="J43" s="75">
        <v>0</v>
      </c>
      <c r="K43" s="77">
        <v>0</v>
      </c>
      <c r="L43" s="75">
        <v>0</v>
      </c>
      <c r="M43" s="77">
        <v>0</v>
      </c>
      <c r="N43" s="75">
        <v>0</v>
      </c>
      <c r="O43" s="77">
        <v>0</v>
      </c>
      <c r="P43" s="75">
        <v>484.19</v>
      </c>
      <c r="Q43" s="77">
        <v>8.7316472250055456E-4</v>
      </c>
    </row>
    <row r="44" spans="1:17" ht="13.5" customHeight="1" x14ac:dyDescent="0.2">
      <c r="A44" s="30">
        <v>42</v>
      </c>
      <c r="B44" s="59" t="s">
        <v>80</v>
      </c>
      <c r="C44" s="59" t="s">
        <v>26</v>
      </c>
      <c r="D44" s="72" t="s">
        <v>251</v>
      </c>
      <c r="E44" s="73">
        <v>367720.75</v>
      </c>
      <c r="F44" s="75">
        <v>231044.94</v>
      </c>
      <c r="G44" s="77">
        <v>0.62831629708141301</v>
      </c>
      <c r="H44" s="75">
        <v>135793.54</v>
      </c>
      <c r="I44" s="77">
        <v>0.3692844094329733</v>
      </c>
      <c r="J44" s="75">
        <v>0</v>
      </c>
      <c r="K44" s="77">
        <v>0</v>
      </c>
      <c r="L44" s="75">
        <v>0</v>
      </c>
      <c r="M44" s="77">
        <v>0</v>
      </c>
      <c r="N44" s="75">
        <v>0</v>
      </c>
      <c r="O44" s="77">
        <v>0</v>
      </c>
      <c r="P44" s="75">
        <v>882.27</v>
      </c>
      <c r="Q44" s="77">
        <v>2.3992934856137435E-3</v>
      </c>
    </row>
    <row r="45" spans="1:17" ht="13.5" customHeight="1" x14ac:dyDescent="0.2">
      <c r="A45" s="30">
        <v>43</v>
      </c>
      <c r="B45" s="59" t="s">
        <v>66</v>
      </c>
      <c r="C45" s="59" t="s">
        <v>26</v>
      </c>
      <c r="D45" s="71" t="s">
        <v>142</v>
      </c>
      <c r="E45" s="73">
        <v>248171.51</v>
      </c>
      <c r="F45" s="75">
        <v>121677.09</v>
      </c>
      <c r="G45" s="77">
        <v>0.49029435328817556</v>
      </c>
      <c r="H45" s="75">
        <v>124243.55</v>
      </c>
      <c r="I45" s="77">
        <v>0.50063583043839321</v>
      </c>
      <c r="J45" s="75">
        <v>0</v>
      </c>
      <c r="K45" s="77">
        <v>0</v>
      </c>
      <c r="L45" s="75">
        <v>0</v>
      </c>
      <c r="M45" s="77">
        <v>0</v>
      </c>
      <c r="N45" s="75">
        <v>0</v>
      </c>
      <c r="O45" s="77">
        <v>0</v>
      </c>
      <c r="P45" s="75">
        <v>2250.87</v>
      </c>
      <c r="Q45" s="77">
        <v>9.0698162734312235E-3</v>
      </c>
    </row>
    <row r="46" spans="1:17" ht="13.5" customHeight="1" x14ac:dyDescent="0.2">
      <c r="A46" s="30">
        <v>44</v>
      </c>
      <c r="B46" s="59" t="s">
        <v>67</v>
      </c>
      <c r="C46" s="59" t="s">
        <v>26</v>
      </c>
      <c r="D46" s="71" t="s">
        <v>68</v>
      </c>
      <c r="E46" s="73">
        <v>170411.72</v>
      </c>
      <c r="F46" s="75">
        <v>26894.55</v>
      </c>
      <c r="G46" s="77">
        <v>0.15782101137175306</v>
      </c>
      <c r="H46" s="75">
        <v>143345.65</v>
      </c>
      <c r="I46" s="77">
        <v>0.84117248508494602</v>
      </c>
      <c r="J46" s="75">
        <v>0</v>
      </c>
      <c r="K46" s="77">
        <v>0</v>
      </c>
      <c r="L46" s="75">
        <v>0</v>
      </c>
      <c r="M46" s="77">
        <v>0</v>
      </c>
      <c r="N46" s="75">
        <v>0</v>
      </c>
      <c r="O46" s="77">
        <v>0</v>
      </c>
      <c r="P46" s="75">
        <v>171.52</v>
      </c>
      <c r="Q46" s="77">
        <v>1.0065035433008951E-3</v>
      </c>
    </row>
    <row r="47" spans="1:17" ht="13.5" customHeight="1" x14ac:dyDescent="0.2">
      <c r="A47" s="30">
        <v>45</v>
      </c>
      <c r="B47" s="59" t="s">
        <v>75</v>
      </c>
      <c r="C47" s="59" t="s">
        <v>26</v>
      </c>
      <c r="D47" s="71" t="s">
        <v>150</v>
      </c>
      <c r="E47" s="73">
        <v>138730.62</v>
      </c>
      <c r="F47" s="75">
        <v>82119.61</v>
      </c>
      <c r="G47" s="77">
        <v>0.59193572406726069</v>
      </c>
      <c r="H47" s="75">
        <v>55737.74</v>
      </c>
      <c r="I47" s="77">
        <v>0.40176955887604338</v>
      </c>
      <c r="J47" s="75">
        <v>0</v>
      </c>
      <c r="K47" s="77">
        <v>0</v>
      </c>
      <c r="L47" s="75">
        <v>0</v>
      </c>
      <c r="M47" s="77">
        <v>0</v>
      </c>
      <c r="N47" s="75">
        <v>0</v>
      </c>
      <c r="O47" s="77">
        <v>0</v>
      </c>
      <c r="P47" s="75">
        <v>873.27</v>
      </c>
      <c r="Q47" s="77">
        <v>6.2947170566959188E-3</v>
      </c>
    </row>
    <row r="48" spans="1:17" ht="13.5" customHeight="1" x14ac:dyDescent="0.2">
      <c r="A48" s="30">
        <v>46</v>
      </c>
      <c r="B48" s="59" t="s">
        <v>70</v>
      </c>
      <c r="C48" s="59" t="s">
        <v>39</v>
      </c>
      <c r="D48" s="71" t="s">
        <v>184</v>
      </c>
      <c r="E48" s="73">
        <v>39969.31</v>
      </c>
      <c r="F48" s="75">
        <v>18962.27</v>
      </c>
      <c r="G48" s="77">
        <v>0.47442074931991574</v>
      </c>
      <c r="H48" s="75">
        <v>20907.23</v>
      </c>
      <c r="I48" s="77">
        <v>0.52308208472950879</v>
      </c>
      <c r="J48" s="75">
        <v>0</v>
      </c>
      <c r="K48" s="77">
        <v>0</v>
      </c>
      <c r="L48" s="75">
        <v>0</v>
      </c>
      <c r="M48" s="77">
        <v>0</v>
      </c>
      <c r="N48" s="75">
        <v>0</v>
      </c>
      <c r="O48" s="77">
        <v>0</v>
      </c>
      <c r="P48" s="75">
        <v>99.81</v>
      </c>
      <c r="Q48" s="77">
        <v>2.4971659505755792E-3</v>
      </c>
    </row>
    <row r="49" spans="1:17" ht="13.5" customHeight="1" x14ac:dyDescent="0.2">
      <c r="A49" s="30">
        <v>47</v>
      </c>
      <c r="B49" s="59" t="s">
        <v>73</v>
      </c>
      <c r="C49" s="59" t="s">
        <v>34</v>
      </c>
      <c r="D49" s="71" t="s">
        <v>202</v>
      </c>
      <c r="E49" s="73">
        <v>1628.55</v>
      </c>
      <c r="F49" s="75">
        <v>0</v>
      </c>
      <c r="G49" s="77">
        <v>0</v>
      </c>
      <c r="H49" s="75">
        <v>1628.55</v>
      </c>
      <c r="I49" s="77">
        <v>1</v>
      </c>
      <c r="J49" s="75">
        <v>0</v>
      </c>
      <c r="K49" s="77">
        <v>0</v>
      </c>
      <c r="L49" s="75">
        <v>0</v>
      </c>
      <c r="M49" s="77">
        <v>0</v>
      </c>
      <c r="N49" s="75">
        <v>0</v>
      </c>
      <c r="O49" s="77">
        <v>0</v>
      </c>
      <c r="P49" s="75">
        <v>0</v>
      </c>
      <c r="Q49" s="77">
        <v>0</v>
      </c>
    </row>
    <row r="50" spans="1:17" ht="13.5" customHeight="1" x14ac:dyDescent="0.2">
      <c r="A50" s="30">
        <v>48</v>
      </c>
      <c r="B50" s="59" t="s">
        <v>72</v>
      </c>
      <c r="C50" s="59" t="s">
        <v>26</v>
      </c>
      <c r="D50" s="71" t="s">
        <v>134</v>
      </c>
      <c r="E50" s="73">
        <v>0</v>
      </c>
      <c r="F50" s="75">
        <v>0</v>
      </c>
      <c r="G50" s="77">
        <v>0</v>
      </c>
      <c r="H50" s="75">
        <v>0</v>
      </c>
      <c r="I50" s="77">
        <v>0</v>
      </c>
      <c r="J50" s="75">
        <v>0</v>
      </c>
      <c r="K50" s="77">
        <v>0</v>
      </c>
      <c r="L50" s="75">
        <v>0</v>
      </c>
      <c r="M50" s="77">
        <v>0</v>
      </c>
      <c r="N50" s="75">
        <v>0</v>
      </c>
      <c r="O50" s="77">
        <v>0</v>
      </c>
      <c r="P50" s="75">
        <v>0</v>
      </c>
      <c r="Q50" s="77">
        <v>0</v>
      </c>
    </row>
    <row r="51" spans="1:17" ht="13.5" customHeight="1" x14ac:dyDescent="0.2">
      <c r="A51" s="30">
        <v>49</v>
      </c>
      <c r="B51" s="63" t="s">
        <v>81</v>
      </c>
      <c r="C51" s="59" t="s">
        <v>26</v>
      </c>
      <c r="D51" s="63" t="s">
        <v>170</v>
      </c>
      <c r="E51" s="73" t="s">
        <v>96</v>
      </c>
      <c r="F51" s="75"/>
      <c r="G51" s="77" t="s">
        <v>96</v>
      </c>
      <c r="H51" s="75"/>
      <c r="I51" s="77" t="s">
        <v>96</v>
      </c>
      <c r="J51" s="75"/>
      <c r="K51" s="77" t="s">
        <v>96</v>
      </c>
      <c r="L51" s="75"/>
      <c r="M51" s="77" t="s">
        <v>96</v>
      </c>
      <c r="N51" s="75"/>
      <c r="O51" s="77" t="s">
        <v>96</v>
      </c>
      <c r="P51" s="75"/>
      <c r="Q51" s="77" t="s">
        <v>96</v>
      </c>
    </row>
    <row r="52" spans="1:17" ht="13.5" customHeight="1" x14ac:dyDescent="0.2">
      <c r="A52" s="30">
        <v>49</v>
      </c>
      <c r="B52" s="63" t="s">
        <v>74</v>
      </c>
      <c r="C52" s="59" t="s">
        <v>26</v>
      </c>
      <c r="D52" s="63" t="s">
        <v>222</v>
      </c>
      <c r="E52" s="73" t="s">
        <v>96</v>
      </c>
      <c r="F52" s="75"/>
      <c r="G52" s="77" t="s">
        <v>96</v>
      </c>
      <c r="H52" s="75"/>
      <c r="I52" s="77" t="s">
        <v>96</v>
      </c>
      <c r="J52" s="75"/>
      <c r="K52" s="77" t="s">
        <v>96</v>
      </c>
      <c r="L52" s="75"/>
      <c r="M52" s="77" t="s">
        <v>96</v>
      </c>
      <c r="N52" s="75"/>
      <c r="O52" s="77" t="s">
        <v>96</v>
      </c>
      <c r="P52" s="75"/>
      <c r="Q52" s="77" t="s">
        <v>96</v>
      </c>
    </row>
    <row r="53" spans="1:17" ht="13.5" customHeight="1" x14ac:dyDescent="0.2">
      <c r="A53" s="30">
        <v>49</v>
      </c>
      <c r="B53" s="63" t="s">
        <v>95</v>
      </c>
      <c r="C53" s="63" t="s">
        <v>39</v>
      </c>
      <c r="D53" s="63" t="s">
        <v>248</v>
      </c>
      <c r="E53" s="73" t="s">
        <v>96</v>
      </c>
      <c r="F53" s="75"/>
      <c r="G53" s="77"/>
      <c r="H53" s="75"/>
      <c r="I53" s="77" t="s">
        <v>96</v>
      </c>
      <c r="J53" s="75"/>
      <c r="K53" s="77" t="s">
        <v>96</v>
      </c>
      <c r="L53" s="75"/>
      <c r="M53" s="77" t="s">
        <v>96</v>
      </c>
      <c r="N53" s="75"/>
      <c r="O53" s="77" t="s">
        <v>96</v>
      </c>
      <c r="P53" s="75"/>
      <c r="Q53" s="77" t="s">
        <v>96</v>
      </c>
    </row>
    <row r="54" spans="1:17" ht="13.5" customHeight="1" x14ac:dyDescent="0.2">
      <c r="A54" s="30">
        <v>49</v>
      </c>
      <c r="B54" s="63" t="s">
        <v>57</v>
      </c>
      <c r="C54" s="63" t="s">
        <v>34</v>
      </c>
      <c r="D54" s="63" t="s">
        <v>177</v>
      </c>
      <c r="E54" s="73" t="s">
        <v>96</v>
      </c>
      <c r="F54" s="75"/>
      <c r="G54" s="77" t="s">
        <v>96</v>
      </c>
      <c r="H54" s="75"/>
      <c r="I54" s="77" t="s">
        <v>96</v>
      </c>
      <c r="J54" s="75"/>
      <c r="K54" s="77" t="s">
        <v>96</v>
      </c>
      <c r="L54" s="75"/>
      <c r="M54" s="77" t="s">
        <v>96</v>
      </c>
      <c r="N54" s="75"/>
      <c r="O54" s="77" t="s">
        <v>96</v>
      </c>
      <c r="P54" s="75"/>
      <c r="Q54" s="77" t="s">
        <v>96</v>
      </c>
    </row>
    <row r="55" spans="1:17" ht="13.5" customHeight="1" x14ac:dyDescent="0.2">
      <c r="A55" s="30">
        <v>49</v>
      </c>
      <c r="B55" s="63" t="s">
        <v>90</v>
      </c>
      <c r="C55" s="63" t="s">
        <v>26</v>
      </c>
      <c r="D55" s="63" t="s">
        <v>214</v>
      </c>
      <c r="E55" s="73" t="s">
        <v>96</v>
      </c>
      <c r="F55" s="75"/>
      <c r="G55" s="77" t="s">
        <v>96</v>
      </c>
      <c r="H55" s="75"/>
      <c r="I55" s="77" t="s">
        <v>96</v>
      </c>
      <c r="J55" s="75"/>
      <c r="K55" s="77" t="s">
        <v>96</v>
      </c>
      <c r="L55" s="75"/>
      <c r="M55" s="77" t="s">
        <v>96</v>
      </c>
      <c r="N55" s="75"/>
      <c r="O55" s="77" t="s">
        <v>96</v>
      </c>
      <c r="P55" s="75"/>
      <c r="Q55" s="77" t="s">
        <v>96</v>
      </c>
    </row>
    <row r="56" spans="1:17" ht="13.5" customHeight="1" x14ac:dyDescent="0.2">
      <c r="A56" s="30">
        <v>49</v>
      </c>
      <c r="B56" s="63" t="s">
        <v>64</v>
      </c>
      <c r="C56" s="63" t="s">
        <v>26</v>
      </c>
      <c r="D56" s="63" t="s">
        <v>65</v>
      </c>
      <c r="E56" s="73" t="s">
        <v>96</v>
      </c>
      <c r="F56" s="75"/>
      <c r="G56" s="77" t="s">
        <v>96</v>
      </c>
      <c r="H56" s="75"/>
      <c r="I56" s="77" t="s">
        <v>96</v>
      </c>
      <c r="J56" s="75"/>
      <c r="K56" s="77" t="s">
        <v>96</v>
      </c>
      <c r="L56" s="75"/>
      <c r="M56" s="77" t="s">
        <v>96</v>
      </c>
      <c r="N56" s="75"/>
      <c r="O56" s="77" t="s">
        <v>96</v>
      </c>
      <c r="P56" s="75"/>
      <c r="Q56" s="77" t="s">
        <v>96</v>
      </c>
    </row>
    <row r="57" spans="1:17" ht="13.5" customHeight="1" x14ac:dyDescent="0.2">
      <c r="A57" s="30">
        <v>49</v>
      </c>
      <c r="B57" s="63" t="s">
        <v>71</v>
      </c>
      <c r="C57" s="63" t="s">
        <v>26</v>
      </c>
      <c r="D57" s="63" t="s">
        <v>185</v>
      </c>
      <c r="E57" s="73" t="s">
        <v>96</v>
      </c>
      <c r="F57" s="75"/>
      <c r="G57" s="77" t="s">
        <v>96</v>
      </c>
      <c r="H57" s="75"/>
      <c r="I57" s="77" t="s">
        <v>96</v>
      </c>
      <c r="J57" s="75"/>
      <c r="K57" s="77" t="s">
        <v>96</v>
      </c>
      <c r="L57" s="75"/>
      <c r="M57" s="77" t="s">
        <v>96</v>
      </c>
      <c r="N57" s="75"/>
      <c r="O57" s="77" t="s">
        <v>96</v>
      </c>
      <c r="P57" s="75"/>
      <c r="Q57" s="77" t="s">
        <v>96</v>
      </c>
    </row>
    <row r="58" spans="1:17" ht="13.5" customHeight="1" x14ac:dyDescent="0.2">
      <c r="A58" s="30">
        <v>49</v>
      </c>
      <c r="B58" s="63" t="s">
        <v>86</v>
      </c>
      <c r="C58" s="63" t="s">
        <v>26</v>
      </c>
      <c r="D58" s="63" t="s">
        <v>87</v>
      </c>
      <c r="E58" s="73" t="s">
        <v>96</v>
      </c>
      <c r="F58" s="75"/>
      <c r="G58" s="77" t="s">
        <v>96</v>
      </c>
      <c r="H58" s="75"/>
      <c r="I58" s="77" t="s">
        <v>96</v>
      </c>
      <c r="J58" s="75"/>
      <c r="K58" s="77" t="s">
        <v>96</v>
      </c>
      <c r="L58" s="75"/>
      <c r="M58" s="77" t="s">
        <v>96</v>
      </c>
      <c r="N58" s="75"/>
      <c r="O58" s="77" t="s">
        <v>96</v>
      </c>
      <c r="P58" s="75"/>
      <c r="Q58" s="77" t="s">
        <v>96</v>
      </c>
    </row>
    <row r="59" spans="1:17" ht="15.75" thickBot="1" x14ac:dyDescent="0.25">
      <c r="A59" s="31"/>
      <c r="B59" s="118" t="s">
        <v>4</v>
      </c>
      <c r="C59" s="118"/>
      <c r="D59" s="118"/>
      <c r="E59" s="45">
        <f>SUM(E3:E58)</f>
        <v>2907083005.1800003</v>
      </c>
      <c r="F59" s="76">
        <f>SUM(F3:F58)</f>
        <v>1703936232.6399994</v>
      </c>
      <c r="G59" s="78">
        <f>F59/$E$59</f>
        <v>0.58613263866350984</v>
      </c>
      <c r="H59" s="79">
        <f>SUM(H3:H58)</f>
        <v>1111490109.6900001</v>
      </c>
      <c r="I59" s="78">
        <f>H59/$E$59</f>
        <v>0.38233862181075873</v>
      </c>
      <c r="J59" s="79">
        <f>SUM(J3:J58)</f>
        <v>21911313.09</v>
      </c>
      <c r="K59" s="78">
        <f>J59/$E$59</f>
        <v>7.5372161892031352E-3</v>
      </c>
      <c r="L59" s="79">
        <f>SUM(L3:L58)</f>
        <v>28031141.66</v>
      </c>
      <c r="M59" s="78">
        <f>L59/$E$59</f>
        <v>9.6423602663056312E-3</v>
      </c>
      <c r="N59" s="79">
        <f>SUM(N3:N58)</f>
        <v>3305001.36</v>
      </c>
      <c r="O59" s="78">
        <f>N59/$E$59</f>
        <v>1.1368789106162317E-3</v>
      </c>
      <c r="P59" s="79">
        <f>SUM(P3:P58)</f>
        <v>38409206.739999972</v>
      </c>
      <c r="Q59" s="78">
        <f>P59/$E$59</f>
        <v>1.3212284159606154E-2</v>
      </c>
    </row>
  </sheetData>
  <mergeCells count="1">
    <mergeCell ref="B59:D59"/>
  </mergeCells>
  <phoneticPr fontId="8" type="noConversion"/>
  <conditionalFormatting sqref="D2:Q2">
    <cfRule type="cellIs" dxfId="0" priority="9" stopIfTrue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8184-3A83-4199-9F9B-44DC2AD7BECA}">
  <sheetPr>
    <tabColor theme="8" tint="0.59999389629810485"/>
    <pageSetUpPr fitToPage="1"/>
  </sheetPr>
  <dimension ref="A1:J92"/>
  <sheetViews>
    <sheetView zoomScaleNormal="100" workbookViewId="0">
      <selection activeCell="B4" sqref="B4"/>
    </sheetView>
  </sheetViews>
  <sheetFormatPr defaultRowHeight="14.25" x14ac:dyDescent="0.2"/>
  <cols>
    <col min="1" max="1" width="6" style="9" customWidth="1"/>
    <col min="2" max="2" width="11.85546875" style="9" customWidth="1"/>
    <col min="3" max="3" width="14.42578125" style="9" bestFit="1" customWidth="1"/>
    <col min="4" max="4" width="53.28515625" style="9" customWidth="1"/>
    <col min="5" max="5" width="14.140625" style="10" customWidth="1"/>
    <col min="6" max="6" width="9.85546875" style="10" bestFit="1" customWidth="1"/>
    <col min="7" max="7" width="10.5703125" style="11" customWidth="1"/>
    <col min="8" max="8" width="10.42578125" style="11" bestFit="1" customWidth="1"/>
    <col min="9" max="9" width="11" style="11" customWidth="1"/>
    <col min="10" max="10" width="12.7109375" style="11" customWidth="1"/>
    <col min="11" max="16384" width="9.140625" style="9"/>
  </cols>
  <sheetData>
    <row r="1" spans="1:10" s="3" customFormat="1" ht="18.75" thickBot="1" x14ac:dyDescent="0.25">
      <c r="A1" s="42" t="s">
        <v>98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4" customFormat="1" ht="15.75" customHeight="1" thickBot="1" x14ac:dyDescent="0.25">
      <c r="A2" s="119" t="s">
        <v>3</v>
      </c>
      <c r="B2" s="126" t="s">
        <v>100</v>
      </c>
      <c r="C2" s="119" t="s">
        <v>103</v>
      </c>
      <c r="D2" s="119" t="s">
        <v>0</v>
      </c>
      <c r="E2" s="124" t="s">
        <v>18</v>
      </c>
      <c r="F2" s="121" t="s">
        <v>20</v>
      </c>
      <c r="G2" s="122"/>
      <c r="H2" s="122"/>
      <c r="I2" s="122"/>
      <c r="J2" s="123"/>
    </row>
    <row r="3" spans="1:10" s="5" customFormat="1" ht="30.75" thickBot="1" x14ac:dyDescent="0.25">
      <c r="A3" s="120"/>
      <c r="B3" s="127"/>
      <c r="C3" s="120"/>
      <c r="D3" s="120"/>
      <c r="E3" s="125"/>
      <c r="F3" s="35" t="s">
        <v>6</v>
      </c>
      <c r="G3" s="36" t="s">
        <v>21</v>
      </c>
      <c r="H3" s="43" t="s">
        <v>7</v>
      </c>
      <c r="I3" s="43" t="s">
        <v>97</v>
      </c>
      <c r="J3" s="80" t="s">
        <v>112</v>
      </c>
    </row>
    <row r="4" spans="1:10" s="4" customFormat="1" collapsed="1" x14ac:dyDescent="0.2">
      <c r="A4" s="48">
        <v>1</v>
      </c>
      <c r="B4" s="46" t="s">
        <v>73</v>
      </c>
      <c r="C4" s="47" t="s">
        <v>34</v>
      </c>
      <c r="D4" s="46" t="s">
        <v>208</v>
      </c>
      <c r="E4" s="56">
        <v>38187</v>
      </c>
      <c r="F4" s="52">
        <v>-3.487561032318065E-3</v>
      </c>
      <c r="G4" s="53">
        <v>-1.0275949659392714E-2</v>
      </c>
      <c r="H4" s="53">
        <v>-2.0230883529546273E-2</v>
      </c>
      <c r="I4" s="53">
        <v>-3.9874551971326277E-2</v>
      </c>
      <c r="J4" s="60">
        <v>-1.6859731620598728E-2</v>
      </c>
    </row>
    <row r="5" spans="1:10" s="4" customFormat="1" x14ac:dyDescent="0.2">
      <c r="A5" s="49">
        <v>2</v>
      </c>
      <c r="B5" s="47" t="s">
        <v>94</v>
      </c>
      <c r="C5" s="47" t="s">
        <v>26</v>
      </c>
      <c r="D5" s="47" t="s">
        <v>209</v>
      </c>
      <c r="E5" s="57">
        <v>38188</v>
      </c>
      <c r="F5" s="54">
        <v>1.1859859543912332E-2</v>
      </c>
      <c r="G5" s="55">
        <v>3.43039199870947E-2</v>
      </c>
      <c r="H5" s="55">
        <v>6.9758323531129207E-2</v>
      </c>
      <c r="I5" s="55">
        <v>0.1461143138043528</v>
      </c>
      <c r="J5" s="61">
        <v>5.7862216319223947E-2</v>
      </c>
    </row>
    <row r="6" spans="1:10" s="4" customFormat="1" x14ac:dyDescent="0.2">
      <c r="A6" s="49">
        <v>3</v>
      </c>
      <c r="B6" s="47" t="s">
        <v>44</v>
      </c>
      <c r="C6" s="47" t="s">
        <v>26</v>
      </c>
      <c r="D6" s="47" t="s">
        <v>210</v>
      </c>
      <c r="E6" s="57">
        <v>38195</v>
      </c>
      <c r="F6" s="54">
        <v>3.1211963136845711E-2</v>
      </c>
      <c r="G6" s="55">
        <v>5.9680157241132736E-2</v>
      </c>
      <c r="H6" s="55">
        <v>9.3582887700534689E-2</v>
      </c>
      <c r="I6" s="55">
        <v>0.19422070076520326</v>
      </c>
      <c r="J6" s="61">
        <v>8.0827410242391151E-2</v>
      </c>
    </row>
    <row r="7" spans="1:10" s="4" customFormat="1" x14ac:dyDescent="0.2">
      <c r="A7" s="49">
        <v>4</v>
      </c>
      <c r="B7" s="47" t="s">
        <v>80</v>
      </c>
      <c r="C7" s="47" t="s">
        <v>26</v>
      </c>
      <c r="D7" s="47" t="s">
        <v>211</v>
      </c>
      <c r="E7" s="57">
        <v>38275</v>
      </c>
      <c r="F7" s="54">
        <v>1.1381134096538625E-2</v>
      </c>
      <c r="G7" s="55">
        <v>-4.1677239279370726E-2</v>
      </c>
      <c r="H7" s="55">
        <v>-3.0670516522297131E-2</v>
      </c>
      <c r="I7" s="55">
        <v>-0.13713730865889884</v>
      </c>
      <c r="J7" s="61">
        <v>-3.3584953940634543E-2</v>
      </c>
    </row>
    <row r="8" spans="1:10" s="4" customFormat="1" x14ac:dyDescent="0.2">
      <c r="A8" s="49">
        <v>5</v>
      </c>
      <c r="B8" s="47" t="s">
        <v>31</v>
      </c>
      <c r="C8" s="47" t="s">
        <v>26</v>
      </c>
      <c r="D8" s="47" t="s">
        <v>212</v>
      </c>
      <c r="E8" s="57">
        <v>38281</v>
      </c>
      <c r="F8" s="54">
        <v>2.0755539549254243E-2</v>
      </c>
      <c r="G8" s="55">
        <v>5.9744962216624842E-2</v>
      </c>
      <c r="H8" s="55">
        <v>9.0916457337330892E-2</v>
      </c>
      <c r="I8" s="55">
        <v>0.17069565217391314</v>
      </c>
      <c r="J8" s="61">
        <v>7.5298017212116486E-2</v>
      </c>
    </row>
    <row r="9" spans="1:10" s="4" customFormat="1" x14ac:dyDescent="0.2">
      <c r="A9" s="49">
        <v>6</v>
      </c>
      <c r="B9" s="47" t="s">
        <v>56</v>
      </c>
      <c r="C9" s="47" t="s">
        <v>26</v>
      </c>
      <c r="D9" s="47" t="s">
        <v>197</v>
      </c>
      <c r="E9" s="57">
        <v>38286</v>
      </c>
      <c r="F9" s="54">
        <v>7.4738415545589909E-3</v>
      </c>
      <c r="G9" s="55">
        <v>6.7858819512611745E-3</v>
      </c>
      <c r="H9" s="55">
        <v>2.8558971005014255E-2</v>
      </c>
      <c r="I9" s="55">
        <v>7.7857991410033689E-2</v>
      </c>
      <c r="J9" s="61">
        <v>2.147744002771268E-2</v>
      </c>
    </row>
    <row r="10" spans="1:10" s="4" customFormat="1" x14ac:dyDescent="0.2">
      <c r="A10" s="49">
        <v>7</v>
      </c>
      <c r="B10" s="47" t="s">
        <v>79</v>
      </c>
      <c r="C10" s="47" t="s">
        <v>26</v>
      </c>
      <c r="D10" s="47" t="s">
        <v>213</v>
      </c>
      <c r="E10" s="57">
        <v>38286</v>
      </c>
      <c r="F10" s="54">
        <v>2.0158387329013649E-2</v>
      </c>
      <c r="G10" s="55">
        <v>4.2678440029433329E-2</v>
      </c>
      <c r="H10" s="55">
        <v>6.0099750623441306E-2</v>
      </c>
      <c r="I10" s="55">
        <v>8.8883196721311286E-2</v>
      </c>
      <c r="J10" s="61">
        <v>5.983545250560951E-2</v>
      </c>
    </row>
    <row r="11" spans="1:10" s="4" customFormat="1" x14ac:dyDescent="0.2">
      <c r="A11" s="49">
        <v>8</v>
      </c>
      <c r="B11" s="47" t="s">
        <v>36</v>
      </c>
      <c r="C11" s="47" t="s">
        <v>26</v>
      </c>
      <c r="D11" s="47" t="s">
        <v>119</v>
      </c>
      <c r="E11" s="57">
        <v>38289</v>
      </c>
      <c r="F11" s="54">
        <v>2.8026761036344272E-2</v>
      </c>
      <c r="G11" s="55">
        <v>8.6990959495261144E-2</v>
      </c>
      <c r="H11" s="55">
        <v>0.16191755225972204</v>
      </c>
      <c r="I11" s="55">
        <v>0.22681874229346488</v>
      </c>
      <c r="J11" s="61">
        <v>0.10642201834862397</v>
      </c>
    </row>
    <row r="12" spans="1:10" s="4" customFormat="1" x14ac:dyDescent="0.2">
      <c r="A12" s="49">
        <v>9</v>
      </c>
      <c r="B12" s="47" t="s">
        <v>89</v>
      </c>
      <c r="C12" s="47" t="s">
        <v>26</v>
      </c>
      <c r="D12" s="47" t="s">
        <v>195</v>
      </c>
      <c r="E12" s="57">
        <v>38300</v>
      </c>
      <c r="F12" s="54">
        <v>1.0447055113143477E-2</v>
      </c>
      <c r="G12" s="55">
        <v>2.6636225266362334E-2</v>
      </c>
      <c r="H12" s="55">
        <v>4.7360248447204878E-2</v>
      </c>
      <c r="I12" s="55">
        <v>8.0018540367436275E-2</v>
      </c>
      <c r="J12" s="61">
        <v>3.5303146584804379E-2</v>
      </c>
    </row>
    <row r="13" spans="1:10" s="4" customFormat="1" x14ac:dyDescent="0.2">
      <c r="A13" s="49">
        <v>10</v>
      </c>
      <c r="B13" s="47" t="s">
        <v>40</v>
      </c>
      <c r="C13" s="47" t="s">
        <v>26</v>
      </c>
      <c r="D13" s="47" t="s">
        <v>125</v>
      </c>
      <c r="E13" s="57">
        <v>38317</v>
      </c>
      <c r="F13" s="54">
        <v>2.1423682409308586E-2</v>
      </c>
      <c r="G13" s="55">
        <v>4.8331577098700285E-2</v>
      </c>
      <c r="H13" s="55">
        <v>8.4599171451413602E-2</v>
      </c>
      <c r="I13" s="55">
        <v>0.17499311050746047</v>
      </c>
      <c r="J13" s="61">
        <v>7.3172485707094337E-2</v>
      </c>
    </row>
    <row r="14" spans="1:10" s="4" customFormat="1" x14ac:dyDescent="0.2">
      <c r="A14" s="49">
        <v>11</v>
      </c>
      <c r="B14" s="47" t="s">
        <v>84</v>
      </c>
      <c r="C14" s="47" t="s">
        <v>26</v>
      </c>
      <c r="D14" s="47" t="s">
        <v>187</v>
      </c>
      <c r="E14" s="57">
        <v>38343</v>
      </c>
      <c r="F14" s="54">
        <v>1.1971058978294202E-2</v>
      </c>
      <c r="G14" s="55">
        <v>6.3355296502787484E-2</v>
      </c>
      <c r="H14" s="55">
        <v>8.3169060358584401E-2</v>
      </c>
      <c r="I14" s="55">
        <v>0.11423329470838151</v>
      </c>
      <c r="J14" s="61">
        <v>6.4237952501729367E-2</v>
      </c>
    </row>
    <row r="15" spans="1:10" s="4" customFormat="1" x14ac:dyDescent="0.2">
      <c r="A15" s="49">
        <v>12</v>
      </c>
      <c r="B15" s="47" t="s">
        <v>78</v>
      </c>
      <c r="C15" s="47" t="s">
        <v>26</v>
      </c>
      <c r="D15" s="47" t="s">
        <v>130</v>
      </c>
      <c r="E15" s="57">
        <v>38399</v>
      </c>
      <c r="F15" s="54">
        <v>1.9435806308307324E-2</v>
      </c>
      <c r="G15" s="55">
        <v>3.885766024069115E-2</v>
      </c>
      <c r="H15" s="55">
        <v>6.9190448456610376E-2</v>
      </c>
      <c r="I15" s="55">
        <v>0.11929924396390534</v>
      </c>
      <c r="J15" s="61">
        <v>5.9930715935334833E-2</v>
      </c>
    </row>
    <row r="16" spans="1:10" s="4" customFormat="1" x14ac:dyDescent="0.2">
      <c r="A16" s="49">
        <v>13</v>
      </c>
      <c r="B16" s="47" t="s">
        <v>52</v>
      </c>
      <c r="C16" s="47" t="s">
        <v>26</v>
      </c>
      <c r="D16" s="47" t="s">
        <v>124</v>
      </c>
      <c r="E16" s="57">
        <v>38421</v>
      </c>
      <c r="F16" s="54">
        <v>8.9451559292208493E-3</v>
      </c>
      <c r="G16" s="55">
        <v>2.183168316831674E-2</v>
      </c>
      <c r="H16" s="55">
        <v>5.4187946884576066E-2</v>
      </c>
      <c r="I16" s="55">
        <v>0.13318693384573144</v>
      </c>
      <c r="J16" s="61">
        <v>4.2211562736682584E-2</v>
      </c>
    </row>
    <row r="17" spans="1:10" s="4" customFormat="1" x14ac:dyDescent="0.2">
      <c r="A17" s="49">
        <v>14</v>
      </c>
      <c r="B17" s="47" t="s">
        <v>95</v>
      </c>
      <c r="C17" s="47" t="s">
        <v>39</v>
      </c>
      <c r="D17" s="47" t="s">
        <v>250</v>
      </c>
      <c r="E17" s="57">
        <v>38440</v>
      </c>
      <c r="F17" s="54" t="s">
        <v>96</v>
      </c>
      <c r="G17" s="55" t="s">
        <v>96</v>
      </c>
      <c r="H17" s="55" t="s">
        <v>96</v>
      </c>
      <c r="I17" s="55" t="s">
        <v>96</v>
      </c>
      <c r="J17" s="61" t="s">
        <v>96</v>
      </c>
    </row>
    <row r="18" spans="1:10" s="4" customFormat="1" x14ac:dyDescent="0.2">
      <c r="A18" s="49">
        <v>15</v>
      </c>
      <c r="B18" s="47" t="s">
        <v>90</v>
      </c>
      <c r="C18" s="47" t="s">
        <v>26</v>
      </c>
      <c r="D18" s="47" t="s">
        <v>214</v>
      </c>
      <c r="E18" s="57">
        <v>38447</v>
      </c>
      <c r="F18" s="54" t="s">
        <v>96</v>
      </c>
      <c r="G18" s="55" t="s">
        <v>96</v>
      </c>
      <c r="H18" s="55" t="s">
        <v>96</v>
      </c>
      <c r="I18" s="55" t="s">
        <v>96</v>
      </c>
      <c r="J18" s="61" t="s">
        <v>96</v>
      </c>
    </row>
    <row r="19" spans="1:10" s="4" customFormat="1" x14ac:dyDescent="0.2">
      <c r="A19" s="49">
        <v>16</v>
      </c>
      <c r="B19" s="47" t="s">
        <v>28</v>
      </c>
      <c r="C19" s="47" t="s">
        <v>26</v>
      </c>
      <c r="D19" s="47" t="s">
        <v>128</v>
      </c>
      <c r="E19" s="57">
        <v>38449</v>
      </c>
      <c r="F19" s="54">
        <v>1.9157814871016754E-2</v>
      </c>
      <c r="G19" s="55">
        <v>4.5466338046439292E-2</v>
      </c>
      <c r="H19" s="55">
        <v>8.3387476195810439E-2</v>
      </c>
      <c r="I19" s="55">
        <v>0.16354667949951884</v>
      </c>
      <c r="J19" s="61">
        <v>7.1362105636299189E-2</v>
      </c>
    </row>
    <row r="20" spans="1:10" s="4" customFormat="1" x14ac:dyDescent="0.2">
      <c r="A20" s="49">
        <v>17</v>
      </c>
      <c r="B20" s="47" t="s">
        <v>48</v>
      </c>
      <c r="C20" s="47" t="s">
        <v>26</v>
      </c>
      <c r="D20" s="47" t="s">
        <v>215</v>
      </c>
      <c r="E20" s="57">
        <v>38490</v>
      </c>
      <c r="F20" s="54">
        <v>2.0128010779855154E-2</v>
      </c>
      <c r="G20" s="55">
        <v>3.8449997856744966E-2</v>
      </c>
      <c r="H20" s="55">
        <v>5.0518190885044056E-2</v>
      </c>
      <c r="I20" s="55">
        <v>0.10621004566210046</v>
      </c>
      <c r="J20" s="61">
        <v>4.3324720068906197E-2</v>
      </c>
    </row>
    <row r="21" spans="1:10" s="4" customFormat="1" x14ac:dyDescent="0.2">
      <c r="A21" s="49">
        <v>18</v>
      </c>
      <c r="B21" s="47" t="s">
        <v>60</v>
      </c>
      <c r="C21" s="47" t="s">
        <v>39</v>
      </c>
      <c r="D21" s="47" t="s">
        <v>181</v>
      </c>
      <c r="E21" s="57">
        <v>38512</v>
      </c>
      <c r="F21" s="54">
        <v>1.3600125058621293E-2</v>
      </c>
      <c r="G21" s="55">
        <v>-2.3983943803311591E-2</v>
      </c>
      <c r="H21" s="55">
        <v>1.2868687908580423E-3</v>
      </c>
      <c r="I21" s="55">
        <v>6.7207988149448727E-2</v>
      </c>
      <c r="J21" s="61">
        <v>-7.4497397693641387E-3</v>
      </c>
    </row>
    <row r="22" spans="1:10" s="4" customFormat="1" x14ac:dyDescent="0.2">
      <c r="A22" s="49">
        <v>19</v>
      </c>
      <c r="B22" s="47" t="s">
        <v>67</v>
      </c>
      <c r="C22" s="47" t="s">
        <v>26</v>
      </c>
      <c r="D22" s="47" t="s">
        <v>118</v>
      </c>
      <c r="E22" s="57">
        <v>38520</v>
      </c>
      <c r="F22" s="54">
        <v>-4.9280248994942877E-3</v>
      </c>
      <c r="G22" s="55">
        <v>-1.4513228872334971E-2</v>
      </c>
      <c r="H22" s="55">
        <v>-2.8734177215189893E-2</v>
      </c>
      <c r="I22" s="55">
        <v>-5.7255191055412213E-2</v>
      </c>
      <c r="J22" s="61">
        <v>-2.391553237501598E-2</v>
      </c>
    </row>
    <row r="23" spans="1:10" s="4" customFormat="1" x14ac:dyDescent="0.2">
      <c r="A23" s="49">
        <v>20</v>
      </c>
      <c r="B23" s="47" t="s">
        <v>64</v>
      </c>
      <c r="C23" s="47" t="s">
        <v>26</v>
      </c>
      <c r="D23" s="47" t="s">
        <v>216</v>
      </c>
      <c r="E23" s="57">
        <v>38533</v>
      </c>
      <c r="F23" s="54" t="s">
        <v>96</v>
      </c>
      <c r="G23" s="55" t="s">
        <v>96</v>
      </c>
      <c r="H23" s="55" t="s">
        <v>96</v>
      </c>
      <c r="I23" s="55" t="s">
        <v>96</v>
      </c>
      <c r="J23" s="61" t="s">
        <v>96</v>
      </c>
    </row>
    <row r="24" spans="1:10" s="4" customFormat="1" x14ac:dyDescent="0.2">
      <c r="A24" s="49">
        <v>21</v>
      </c>
      <c r="B24" s="47" t="s">
        <v>70</v>
      </c>
      <c r="C24" s="47" t="s">
        <v>39</v>
      </c>
      <c r="D24" s="47" t="s">
        <v>253</v>
      </c>
      <c r="E24" s="57">
        <v>38568</v>
      </c>
      <c r="F24" s="54">
        <v>1.9984427718660935E-2</v>
      </c>
      <c r="G24" s="55">
        <v>3.9682539682539764E-2</v>
      </c>
      <c r="H24" s="55">
        <v>4.0232927474854296E-2</v>
      </c>
      <c r="I24" s="55">
        <v>8.3540115798180326E-2</v>
      </c>
      <c r="J24" s="61">
        <v>4.0508339952343153E-2</v>
      </c>
    </row>
    <row r="25" spans="1:10" s="4" customFormat="1" x14ac:dyDescent="0.2">
      <c r="A25" s="49">
        <v>22</v>
      </c>
      <c r="B25" s="47" t="s">
        <v>85</v>
      </c>
      <c r="C25" s="47" t="s">
        <v>26</v>
      </c>
      <c r="D25" s="47" t="s">
        <v>217</v>
      </c>
      <c r="E25" s="57">
        <v>38707</v>
      </c>
      <c r="F25" s="54">
        <v>1.1440554243091761E-2</v>
      </c>
      <c r="G25" s="55">
        <v>2.7560541502615887E-2</v>
      </c>
      <c r="H25" s="55">
        <v>7.8577898550724612E-2</v>
      </c>
      <c r="I25" s="55">
        <v>0.15236194278110449</v>
      </c>
      <c r="J25" s="61">
        <v>4.443165309870345E-2</v>
      </c>
    </row>
    <row r="26" spans="1:10" s="4" customFormat="1" x14ac:dyDescent="0.2">
      <c r="A26" s="49">
        <v>23</v>
      </c>
      <c r="B26" s="47" t="s">
        <v>57</v>
      </c>
      <c r="C26" s="47" t="s">
        <v>34</v>
      </c>
      <c r="D26" s="47" t="s">
        <v>177</v>
      </c>
      <c r="E26" s="57">
        <v>38740</v>
      </c>
      <c r="F26" s="54" t="s">
        <v>96</v>
      </c>
      <c r="G26" s="55" t="s">
        <v>96</v>
      </c>
      <c r="H26" s="55" t="s">
        <v>96</v>
      </c>
      <c r="I26" s="55" t="s">
        <v>96</v>
      </c>
      <c r="J26" s="61" t="s">
        <v>96</v>
      </c>
    </row>
    <row r="27" spans="1:10" s="4" customFormat="1" x14ac:dyDescent="0.2">
      <c r="A27" s="49">
        <v>24</v>
      </c>
      <c r="B27" s="47" t="s">
        <v>58</v>
      </c>
      <c r="C27" s="47" t="s">
        <v>39</v>
      </c>
      <c r="D27" s="47" t="s">
        <v>249</v>
      </c>
      <c r="E27" s="57">
        <v>38741</v>
      </c>
      <c r="F27" s="54">
        <v>1.1627906976744429E-2</v>
      </c>
      <c r="G27" s="55">
        <v>3.0699073856424341E-2</v>
      </c>
      <c r="H27" s="55">
        <v>3.3322335862751462E-2</v>
      </c>
      <c r="I27" s="55">
        <v>9.8837209302325535E-2</v>
      </c>
      <c r="J27" s="61">
        <v>4.8042449447870395E-2</v>
      </c>
    </row>
    <row r="28" spans="1:10" s="4" customFormat="1" x14ac:dyDescent="0.2">
      <c r="A28" s="49">
        <v>25</v>
      </c>
      <c r="B28" s="47" t="s">
        <v>33</v>
      </c>
      <c r="C28" s="47" t="s">
        <v>34</v>
      </c>
      <c r="D28" s="47" t="s">
        <v>254</v>
      </c>
      <c r="E28" s="57">
        <v>38762</v>
      </c>
      <c r="F28" s="54">
        <v>2.4434203045808012E-2</v>
      </c>
      <c r="G28" s="55">
        <v>5.9697197197197127E-2</v>
      </c>
      <c r="H28" s="55">
        <v>0.10424272452279126</v>
      </c>
      <c r="I28" s="55">
        <v>0.20866276580562282</v>
      </c>
      <c r="J28" s="61">
        <v>8.6450636288998295E-2</v>
      </c>
    </row>
    <row r="29" spans="1:10" s="4" customFormat="1" x14ac:dyDescent="0.2">
      <c r="A29" s="49">
        <v>26</v>
      </c>
      <c r="B29" s="47" t="s">
        <v>43</v>
      </c>
      <c r="C29" s="47" t="s">
        <v>26</v>
      </c>
      <c r="D29" s="47" t="s">
        <v>218</v>
      </c>
      <c r="E29" s="57">
        <v>38820</v>
      </c>
      <c r="F29" s="54">
        <v>1.7043693833281637E-2</v>
      </c>
      <c r="G29" s="55">
        <v>4.2614023144996738E-2</v>
      </c>
      <c r="H29" s="55">
        <v>7.8895463510848307E-2</v>
      </c>
      <c r="I29" s="55">
        <v>0.12617647058823533</v>
      </c>
      <c r="J29" s="61">
        <v>5.8636499781121065E-2</v>
      </c>
    </row>
    <row r="30" spans="1:10" s="4" customFormat="1" x14ac:dyDescent="0.2">
      <c r="A30" s="49">
        <v>27</v>
      </c>
      <c r="B30" s="47" t="s">
        <v>63</v>
      </c>
      <c r="C30" s="47" t="s">
        <v>26</v>
      </c>
      <c r="D30" s="47" t="s">
        <v>219</v>
      </c>
      <c r="E30" s="57">
        <v>38833</v>
      </c>
      <c r="F30" s="54">
        <v>2.2889114954221856E-2</v>
      </c>
      <c r="G30" s="55">
        <v>4.0973162379549288E-2</v>
      </c>
      <c r="H30" s="55">
        <v>6.2982841343417029E-2</v>
      </c>
      <c r="I30" s="55">
        <v>0.1317316017316017</v>
      </c>
      <c r="J30" s="61">
        <v>5.3388669514062403E-2</v>
      </c>
    </row>
    <row r="31" spans="1:10" s="4" customFormat="1" x14ac:dyDescent="0.2">
      <c r="A31" s="49">
        <v>28</v>
      </c>
      <c r="B31" s="47" t="s">
        <v>27</v>
      </c>
      <c r="C31" s="47" t="s">
        <v>26</v>
      </c>
      <c r="D31" s="47" t="s">
        <v>220</v>
      </c>
      <c r="E31" s="57">
        <v>38869</v>
      </c>
      <c r="F31" s="54">
        <v>2.818599955126766E-2</v>
      </c>
      <c r="G31" s="55">
        <v>6.1038434822875631E-2</v>
      </c>
      <c r="H31" s="55">
        <v>9.7799071717322938E-2</v>
      </c>
      <c r="I31" s="55">
        <v>0.20993399339934005</v>
      </c>
      <c r="J31" s="61">
        <v>8.6879826862928278E-2</v>
      </c>
    </row>
    <row r="32" spans="1:10" s="4" customFormat="1" x14ac:dyDescent="0.2">
      <c r="A32" s="49">
        <v>29</v>
      </c>
      <c r="B32" s="47" t="s">
        <v>83</v>
      </c>
      <c r="C32" s="47" t="s">
        <v>26</v>
      </c>
      <c r="D32" s="47" t="s">
        <v>221</v>
      </c>
      <c r="E32" s="57">
        <v>38882</v>
      </c>
      <c r="F32" s="54">
        <v>1.6038735058253817E-2</v>
      </c>
      <c r="G32" s="55">
        <v>2.1603529590749959E-2</v>
      </c>
      <c r="H32" s="55">
        <v>5.6315872266792466E-2</v>
      </c>
      <c r="I32" s="55">
        <v>3.0223995090518541E-2</v>
      </c>
      <c r="J32" s="61">
        <v>1.9587002733070236E-2</v>
      </c>
    </row>
    <row r="33" spans="1:10" s="4" customFormat="1" x14ac:dyDescent="0.2">
      <c r="A33" s="49">
        <v>30</v>
      </c>
      <c r="B33" s="47" t="s">
        <v>74</v>
      </c>
      <c r="C33" s="47" t="s">
        <v>26</v>
      </c>
      <c r="D33" s="47" t="s">
        <v>222</v>
      </c>
      <c r="E33" s="57">
        <v>38917</v>
      </c>
      <c r="F33" s="54" t="s">
        <v>96</v>
      </c>
      <c r="G33" s="55" t="s">
        <v>96</v>
      </c>
      <c r="H33" s="55" t="s">
        <v>96</v>
      </c>
      <c r="I33" s="55" t="s">
        <v>96</v>
      </c>
      <c r="J33" s="61" t="s">
        <v>96</v>
      </c>
    </row>
    <row r="34" spans="1:10" s="4" customFormat="1" x14ac:dyDescent="0.2">
      <c r="A34" s="49">
        <v>31</v>
      </c>
      <c r="B34" s="47" t="s">
        <v>76</v>
      </c>
      <c r="C34" s="47" t="s">
        <v>26</v>
      </c>
      <c r="D34" s="47" t="s">
        <v>122</v>
      </c>
      <c r="E34" s="57">
        <v>38917</v>
      </c>
      <c r="F34" s="54">
        <v>1.5943506115317474E-2</v>
      </c>
      <c r="G34" s="55">
        <v>4.4614117823190247E-2</v>
      </c>
      <c r="H34" s="55">
        <v>8.5232133136324606E-2</v>
      </c>
      <c r="I34" s="55">
        <v>7.3544118778367418E-2</v>
      </c>
      <c r="J34" s="61">
        <v>4.7751332682633763E-2</v>
      </c>
    </row>
    <row r="35" spans="1:10" s="4" customFormat="1" x14ac:dyDescent="0.2">
      <c r="A35" s="49">
        <v>32</v>
      </c>
      <c r="B35" s="47" t="s">
        <v>81</v>
      </c>
      <c r="C35" s="47" t="s">
        <v>26</v>
      </c>
      <c r="D35" s="47" t="s">
        <v>223</v>
      </c>
      <c r="E35" s="57">
        <v>38922</v>
      </c>
      <c r="F35" s="54" t="s">
        <v>96</v>
      </c>
      <c r="G35" s="55" t="s">
        <v>96</v>
      </c>
      <c r="H35" s="55" t="s">
        <v>96</v>
      </c>
      <c r="I35" s="55" t="s">
        <v>96</v>
      </c>
      <c r="J35" s="61" t="s">
        <v>96</v>
      </c>
    </row>
    <row r="36" spans="1:10" s="4" customFormat="1" x14ac:dyDescent="0.2">
      <c r="A36" s="49">
        <v>33</v>
      </c>
      <c r="B36" s="47" t="s">
        <v>92</v>
      </c>
      <c r="C36" s="47" t="s">
        <v>26</v>
      </c>
      <c r="D36" s="47" t="s">
        <v>126</v>
      </c>
      <c r="E36" s="57">
        <v>38986</v>
      </c>
      <c r="F36" s="54">
        <v>1.2820512820512775E-3</v>
      </c>
      <c r="G36" s="55">
        <v>2.5614754098368664E-4</v>
      </c>
      <c r="H36" s="55">
        <v>6.9623517276948821E-3</v>
      </c>
      <c r="I36" s="55">
        <v>-6.6140931060798547E-3</v>
      </c>
      <c r="J36" s="61">
        <v>-1.03902686264572E-2</v>
      </c>
    </row>
    <row r="37" spans="1:10" s="4" customFormat="1" x14ac:dyDescent="0.2">
      <c r="A37" s="49">
        <v>34</v>
      </c>
      <c r="B37" s="47" t="s">
        <v>53</v>
      </c>
      <c r="C37" s="47" t="s">
        <v>26</v>
      </c>
      <c r="D37" s="47" t="s">
        <v>169</v>
      </c>
      <c r="E37" s="57">
        <v>39007</v>
      </c>
      <c r="F37" s="54">
        <v>1.971214017521894E-2</v>
      </c>
      <c r="G37" s="55">
        <v>3.8814240878775941E-2</v>
      </c>
      <c r="H37" s="55">
        <v>6.2202276487990815E-2</v>
      </c>
      <c r="I37" s="55">
        <v>0.11910296370648199</v>
      </c>
      <c r="J37" s="61">
        <v>5.2204147522662225E-2</v>
      </c>
    </row>
    <row r="38" spans="1:10" s="4" customFormat="1" x14ac:dyDescent="0.2">
      <c r="A38" s="49">
        <v>35</v>
      </c>
      <c r="B38" s="47" t="s">
        <v>71</v>
      </c>
      <c r="C38" s="47" t="s">
        <v>26</v>
      </c>
      <c r="D38" s="47" t="s">
        <v>224</v>
      </c>
      <c r="E38" s="57">
        <v>39014</v>
      </c>
      <c r="F38" s="54" t="s">
        <v>96</v>
      </c>
      <c r="G38" s="55" t="s">
        <v>96</v>
      </c>
      <c r="H38" s="55" t="s">
        <v>96</v>
      </c>
      <c r="I38" s="55" t="s">
        <v>96</v>
      </c>
      <c r="J38" s="61" t="s">
        <v>96</v>
      </c>
    </row>
    <row r="39" spans="1:10" s="4" customFormat="1" x14ac:dyDescent="0.2">
      <c r="A39" s="49">
        <v>36</v>
      </c>
      <c r="B39" s="47" t="s">
        <v>45</v>
      </c>
      <c r="C39" s="47" t="s">
        <v>26</v>
      </c>
      <c r="D39" s="47" t="s">
        <v>127</v>
      </c>
      <c r="E39" s="57">
        <v>39056</v>
      </c>
      <c r="F39" s="54">
        <v>1.1802620907500172E-2</v>
      </c>
      <c r="G39" s="55">
        <v>3.0340570733085714E-2</v>
      </c>
      <c r="H39" s="55">
        <v>5.3488888888888919E-2</v>
      </c>
      <c r="I39" s="55">
        <v>0.10505827505827514</v>
      </c>
      <c r="J39" s="61">
        <v>4.37932097406315E-2</v>
      </c>
    </row>
    <row r="40" spans="1:10" s="4" customFormat="1" x14ac:dyDescent="0.2">
      <c r="A40" s="49">
        <v>37</v>
      </c>
      <c r="B40" s="47" t="s">
        <v>38</v>
      </c>
      <c r="C40" s="47" t="s">
        <v>39</v>
      </c>
      <c r="D40" s="47" t="s">
        <v>255</v>
      </c>
      <c r="E40" s="57">
        <v>39192</v>
      </c>
      <c r="F40" s="54">
        <v>2.1814404432132894E-2</v>
      </c>
      <c r="G40" s="55">
        <v>4.3493635077793469E-2</v>
      </c>
      <c r="H40" s="55">
        <v>7.6326411515829529E-2</v>
      </c>
      <c r="I40" s="55">
        <v>0.15876963350785345</v>
      </c>
      <c r="J40" s="61">
        <v>6.1765411369633094E-2</v>
      </c>
    </row>
    <row r="41" spans="1:10" s="4" customFormat="1" x14ac:dyDescent="0.2">
      <c r="A41" s="49">
        <v>38</v>
      </c>
      <c r="B41" s="47" t="s">
        <v>86</v>
      </c>
      <c r="C41" s="47" t="s">
        <v>26</v>
      </c>
      <c r="D41" s="47" t="s">
        <v>131</v>
      </c>
      <c r="E41" s="57">
        <v>39219</v>
      </c>
      <c r="F41" s="54" t="s">
        <v>96</v>
      </c>
      <c r="G41" s="55" t="s">
        <v>96</v>
      </c>
      <c r="H41" s="55" t="s">
        <v>96</v>
      </c>
      <c r="I41" s="55" t="s">
        <v>96</v>
      </c>
      <c r="J41" s="61" t="s">
        <v>96</v>
      </c>
    </row>
    <row r="42" spans="1:10" s="4" customFormat="1" x14ac:dyDescent="0.2">
      <c r="A42" s="49">
        <v>39</v>
      </c>
      <c r="B42" s="47" t="s">
        <v>49</v>
      </c>
      <c r="C42" s="47" t="s">
        <v>26</v>
      </c>
      <c r="D42" s="47" t="s">
        <v>132</v>
      </c>
      <c r="E42" s="57">
        <v>39254</v>
      </c>
      <c r="F42" s="54">
        <v>1.6504557631110472E-2</v>
      </c>
      <c r="G42" s="55">
        <v>3.7469952474448176E-2</v>
      </c>
      <c r="H42" s="55">
        <v>6.7982621836040869E-2</v>
      </c>
      <c r="I42" s="55">
        <v>0.14933018925456887</v>
      </c>
      <c r="J42" s="61">
        <v>5.7238490594263114E-2</v>
      </c>
    </row>
    <row r="43" spans="1:10" s="4" customFormat="1" x14ac:dyDescent="0.2">
      <c r="A43" s="49">
        <v>40</v>
      </c>
      <c r="B43" s="47" t="s">
        <v>32</v>
      </c>
      <c r="C43" s="47" t="s">
        <v>26</v>
      </c>
      <c r="D43" s="47" t="s">
        <v>257</v>
      </c>
      <c r="E43" s="57">
        <v>39283</v>
      </c>
      <c r="F43" s="54">
        <v>1.9347535247504322E-2</v>
      </c>
      <c r="G43" s="55">
        <v>6.3110443275732564E-2</v>
      </c>
      <c r="H43" s="55">
        <v>0.11807201715769278</v>
      </c>
      <c r="I43" s="55">
        <v>0.15174418604651163</v>
      </c>
      <c r="J43" s="61">
        <v>7.4528097201128407E-2</v>
      </c>
    </row>
    <row r="44" spans="1:10" s="4" customFormat="1" x14ac:dyDescent="0.2">
      <c r="A44" s="49">
        <v>41</v>
      </c>
      <c r="B44" s="47" t="s">
        <v>88</v>
      </c>
      <c r="C44" s="47" t="s">
        <v>26</v>
      </c>
      <c r="D44" s="47" t="s">
        <v>158</v>
      </c>
      <c r="E44" s="57">
        <v>39287</v>
      </c>
      <c r="F44" s="54">
        <v>1.9463087248322131E-2</v>
      </c>
      <c r="G44" s="55">
        <v>3.788023722976841E-2</v>
      </c>
      <c r="H44" s="55">
        <v>5.933385405043512E-2</v>
      </c>
      <c r="I44" s="55">
        <v>0.11337516125249203</v>
      </c>
      <c r="J44" s="61">
        <v>4.9787139934759805E-2</v>
      </c>
    </row>
    <row r="45" spans="1:10" s="4" customFormat="1" x14ac:dyDescent="0.2">
      <c r="A45" s="49">
        <v>42</v>
      </c>
      <c r="B45" s="47" t="s">
        <v>50</v>
      </c>
      <c r="C45" s="47" t="s">
        <v>34</v>
      </c>
      <c r="D45" s="47" t="s">
        <v>164</v>
      </c>
      <c r="E45" s="57">
        <v>39338</v>
      </c>
      <c r="F45" s="54">
        <v>1.1693373754872338E-2</v>
      </c>
      <c r="G45" s="55">
        <v>2.5010969723562981E-2</v>
      </c>
      <c r="H45" s="55">
        <v>4.4722719141323752E-2</v>
      </c>
      <c r="I45" s="55">
        <v>8.9552238805970186E-2</v>
      </c>
      <c r="J45" s="61">
        <v>3.8222222222222157E-2</v>
      </c>
    </row>
    <row r="46" spans="1:10" s="4" customFormat="1" x14ac:dyDescent="0.2">
      <c r="A46" s="49">
        <v>43</v>
      </c>
      <c r="B46" s="47" t="s">
        <v>82</v>
      </c>
      <c r="C46" s="47" t="s">
        <v>39</v>
      </c>
      <c r="D46" s="47" t="s">
        <v>252</v>
      </c>
      <c r="E46" s="57">
        <v>39343</v>
      </c>
      <c r="F46" s="54">
        <v>1.4822698717615879E-2</v>
      </c>
      <c r="G46" s="55">
        <v>3.8850947357232046E-2</v>
      </c>
      <c r="H46" s="55">
        <v>5.4572430536822258E-2</v>
      </c>
      <c r="I46" s="55">
        <v>0.10745042492917856</v>
      </c>
      <c r="J46" s="61">
        <v>4.2452201274632673E-2</v>
      </c>
    </row>
    <row r="47" spans="1:10" s="4" customFormat="1" x14ac:dyDescent="0.2">
      <c r="A47" s="49">
        <v>44</v>
      </c>
      <c r="B47" s="47" t="s">
        <v>62</v>
      </c>
      <c r="C47" s="47" t="s">
        <v>26</v>
      </c>
      <c r="D47" s="47" t="s">
        <v>225</v>
      </c>
      <c r="E47" s="57">
        <v>39345</v>
      </c>
      <c r="F47" s="54">
        <v>2.2090603489674843E-2</v>
      </c>
      <c r="G47" s="55">
        <v>6.3413415497356018E-2</v>
      </c>
      <c r="H47" s="55">
        <v>0.12012631024955045</v>
      </c>
      <c r="I47" s="55">
        <v>0.14503474557274143</v>
      </c>
      <c r="J47" s="61">
        <v>7.2118210057929621E-2</v>
      </c>
    </row>
    <row r="48" spans="1:10" s="4" customFormat="1" x14ac:dyDescent="0.2">
      <c r="A48" s="49">
        <v>45</v>
      </c>
      <c r="B48" s="47" t="s">
        <v>91</v>
      </c>
      <c r="C48" s="47" t="s">
        <v>26</v>
      </c>
      <c r="D48" s="47" t="s">
        <v>123</v>
      </c>
      <c r="E48" s="69">
        <v>39426</v>
      </c>
      <c r="F48" s="54">
        <v>1.1504195138828832E-2</v>
      </c>
      <c r="G48" s="55">
        <v>1.9173784207774158E-2</v>
      </c>
      <c r="H48" s="55">
        <v>1.4135807822391877E-2</v>
      </c>
      <c r="I48" s="55">
        <v>-3.1540363140397654E-3</v>
      </c>
      <c r="J48" s="61">
        <v>1.4223764093668656E-2</v>
      </c>
    </row>
    <row r="49" spans="1:10" s="4" customFormat="1" x14ac:dyDescent="0.2">
      <c r="A49" s="49">
        <v>46</v>
      </c>
      <c r="B49" s="47" t="s">
        <v>30</v>
      </c>
      <c r="C49" s="47" t="s">
        <v>26</v>
      </c>
      <c r="D49" s="47" t="s">
        <v>226</v>
      </c>
      <c r="E49" s="57">
        <v>39443</v>
      </c>
      <c r="F49" s="54">
        <v>2.599847257629051E-2</v>
      </c>
      <c r="G49" s="55">
        <v>5.7964906053816545E-2</v>
      </c>
      <c r="H49" s="55">
        <v>9.3050971763843027E-2</v>
      </c>
      <c r="I49" s="55">
        <v>0.19704328401290105</v>
      </c>
      <c r="J49" s="61">
        <v>8.3330493940735995E-2</v>
      </c>
    </row>
    <row r="50" spans="1:10" s="4" customFormat="1" x14ac:dyDescent="0.2">
      <c r="A50" s="49">
        <v>47</v>
      </c>
      <c r="B50" s="47" t="s">
        <v>75</v>
      </c>
      <c r="C50" s="47" t="s">
        <v>26</v>
      </c>
      <c r="D50" s="47" t="s">
        <v>227</v>
      </c>
      <c r="E50" s="57">
        <v>39542</v>
      </c>
      <c r="F50" s="54">
        <v>8.0701482113758605E-3</v>
      </c>
      <c r="G50" s="55">
        <v>1.8742158092848182E-2</v>
      </c>
      <c r="H50" s="55">
        <v>2.7362593910636557E-2</v>
      </c>
      <c r="I50" s="55">
        <v>-0.11625850340136057</v>
      </c>
      <c r="J50" s="61">
        <v>2.3558146864166352E-2</v>
      </c>
    </row>
    <row r="51" spans="1:10" s="4" customFormat="1" x14ac:dyDescent="0.2">
      <c r="A51" s="49">
        <v>48</v>
      </c>
      <c r="B51" s="47" t="s">
        <v>46</v>
      </c>
      <c r="C51" s="47" t="s">
        <v>26</v>
      </c>
      <c r="D51" s="47" t="s">
        <v>120</v>
      </c>
      <c r="E51" s="57">
        <v>39660</v>
      </c>
      <c r="F51" s="54">
        <v>2.6597249731198147E-2</v>
      </c>
      <c r="G51" s="55">
        <v>7.7480473970243269E-2</v>
      </c>
      <c r="H51" s="55">
        <v>0.13918804358064629</v>
      </c>
      <c r="I51" s="55">
        <v>0.1620279921852481</v>
      </c>
      <c r="J51" s="61">
        <v>8.7622530651398467E-2</v>
      </c>
    </row>
    <row r="52" spans="1:10" s="4" customFormat="1" x14ac:dyDescent="0.2">
      <c r="A52" s="49">
        <v>49</v>
      </c>
      <c r="B52" s="47" t="s">
        <v>25</v>
      </c>
      <c r="C52" s="47" t="s">
        <v>26</v>
      </c>
      <c r="D52" s="63" t="s">
        <v>228</v>
      </c>
      <c r="E52" s="69">
        <v>39898</v>
      </c>
      <c r="F52" s="54">
        <v>2.7234042553191617E-2</v>
      </c>
      <c r="G52" s="55">
        <v>5.2052406504508042E-2</v>
      </c>
      <c r="H52" s="55">
        <v>8.4441200005615391E-2</v>
      </c>
      <c r="I52" s="55">
        <v>0.17398176291793321</v>
      </c>
      <c r="J52" s="61">
        <v>7.1921182266009742E-2</v>
      </c>
    </row>
    <row r="53" spans="1:10" s="4" customFormat="1" x14ac:dyDescent="0.2">
      <c r="A53" s="49">
        <v>50</v>
      </c>
      <c r="B53" s="47" t="s">
        <v>61</v>
      </c>
      <c r="C53" s="47" t="s">
        <v>26</v>
      </c>
      <c r="D53" s="47" t="s">
        <v>256</v>
      </c>
      <c r="E53" s="57">
        <v>40031</v>
      </c>
      <c r="F53" s="54">
        <v>2.1624144368388221E-2</v>
      </c>
      <c r="G53" s="55">
        <v>4.9922059234981386E-2</v>
      </c>
      <c r="H53" s="55">
        <v>0.11974082441706813</v>
      </c>
      <c r="I53" s="55">
        <v>0.13733979909941096</v>
      </c>
      <c r="J53" s="61">
        <v>7.2557265934424686E-2</v>
      </c>
    </row>
    <row r="54" spans="1:10" s="4" customFormat="1" x14ac:dyDescent="0.2">
      <c r="A54" s="49">
        <v>51</v>
      </c>
      <c r="B54" s="47" t="s">
        <v>51</v>
      </c>
      <c r="C54" s="47" t="s">
        <v>26</v>
      </c>
      <c r="D54" s="47" t="s">
        <v>229</v>
      </c>
      <c r="E54" s="57">
        <v>40263</v>
      </c>
      <c r="F54" s="54">
        <v>7.8399321951809764E-3</v>
      </c>
      <c r="G54" s="55">
        <v>2.2573710073710007E-2</v>
      </c>
      <c r="H54" s="55">
        <v>3.8456740066121986E-2</v>
      </c>
      <c r="I54" s="55">
        <v>9.5230263157894735E-2</v>
      </c>
      <c r="J54" s="61">
        <v>3.0709222053679097E-2</v>
      </c>
    </row>
    <row r="55" spans="1:10" s="4" customFormat="1" x14ac:dyDescent="0.2">
      <c r="A55" s="49">
        <v>52</v>
      </c>
      <c r="B55" s="47" t="s">
        <v>66</v>
      </c>
      <c r="C55" s="47" t="s">
        <v>26</v>
      </c>
      <c r="D55" s="47" t="s">
        <v>230</v>
      </c>
      <c r="E55" s="57">
        <v>40956</v>
      </c>
      <c r="F55" s="54">
        <v>4.0634674922599423E-3</v>
      </c>
      <c r="G55" s="55">
        <v>1.4120291200469204E-2</v>
      </c>
      <c r="H55" s="55">
        <v>3.3253683791318212E-2</v>
      </c>
      <c r="I55" s="55">
        <v>4.8282828282828261E-2</v>
      </c>
      <c r="J55" s="61">
        <v>2.5342093563206936E-2</v>
      </c>
    </row>
    <row r="56" spans="1:10" s="4" customFormat="1" x14ac:dyDescent="0.2">
      <c r="A56" s="49">
        <v>53</v>
      </c>
      <c r="B56" s="47" t="s">
        <v>69</v>
      </c>
      <c r="C56" s="47" t="s">
        <v>26</v>
      </c>
      <c r="D56" s="47" t="s">
        <v>140</v>
      </c>
      <c r="E56" s="57">
        <v>41366</v>
      </c>
      <c r="F56" s="54">
        <v>1.4547489159322913E-2</v>
      </c>
      <c r="G56" s="55">
        <v>3.6587108760897546E-2</v>
      </c>
      <c r="H56" s="55">
        <v>5.9605551497443399E-2</v>
      </c>
      <c r="I56" s="55">
        <v>9.6447467876039195E-2</v>
      </c>
      <c r="J56" s="61">
        <v>5.406190960616164E-2</v>
      </c>
    </row>
    <row r="57" spans="1:10" s="4" customFormat="1" x14ac:dyDescent="0.2">
      <c r="A57" s="49">
        <v>54</v>
      </c>
      <c r="B57" s="47" t="s">
        <v>42</v>
      </c>
      <c r="C57" s="47" t="s">
        <v>26</v>
      </c>
      <c r="D57" s="47" t="s">
        <v>231</v>
      </c>
      <c r="E57" s="57">
        <v>43620</v>
      </c>
      <c r="F57" s="54">
        <v>8.0051461653920519E-3</v>
      </c>
      <c r="G57" s="55">
        <v>2.2994342086174457E-2</v>
      </c>
      <c r="H57" s="55">
        <v>4.3738898756660927E-2</v>
      </c>
      <c r="I57" s="55">
        <v>0.101796875</v>
      </c>
      <c r="J57" s="61">
        <v>3.591890700749234E-2</v>
      </c>
    </row>
    <row r="58" spans="1:10" s="4" customFormat="1" x14ac:dyDescent="0.2">
      <c r="A58" s="49">
        <v>55</v>
      </c>
      <c r="B58" s="47" t="s">
        <v>72</v>
      </c>
      <c r="C58" s="47" t="s">
        <v>26</v>
      </c>
      <c r="D58" s="47" t="s">
        <v>232</v>
      </c>
      <c r="E58" s="57">
        <v>43636</v>
      </c>
      <c r="F58" s="54">
        <v>0</v>
      </c>
      <c r="G58" s="55">
        <v>0</v>
      </c>
      <c r="H58" s="55">
        <v>0</v>
      </c>
      <c r="I58" s="55">
        <v>0</v>
      </c>
      <c r="J58" s="61">
        <v>0</v>
      </c>
    </row>
    <row r="59" spans="1:10" s="4" customFormat="1" ht="15" thickBot="1" x14ac:dyDescent="0.25">
      <c r="A59" s="49">
        <v>56</v>
      </c>
      <c r="B59" s="47" t="s">
        <v>54</v>
      </c>
      <c r="C59" s="47" t="s">
        <v>26</v>
      </c>
      <c r="D59" s="47" t="s">
        <v>121</v>
      </c>
      <c r="E59" s="57">
        <v>43711</v>
      </c>
      <c r="F59" s="54">
        <v>4.8854630333297067E-3</v>
      </c>
      <c r="G59" s="55">
        <v>1.480100866133105E-2</v>
      </c>
      <c r="H59" s="55">
        <v>2.5027685492801766E-2</v>
      </c>
      <c r="I59" s="55">
        <v>3.5346756152125236E-2</v>
      </c>
      <c r="J59" s="61">
        <v>2.2875455851475213E-2</v>
      </c>
    </row>
    <row r="60" spans="1:10" s="37" customFormat="1" ht="15.75" collapsed="1" thickBot="1" x14ac:dyDescent="0.25">
      <c r="A60" s="64"/>
      <c r="B60" s="38"/>
      <c r="C60" s="38"/>
      <c r="D60" s="39" t="s">
        <v>99</v>
      </c>
      <c r="E60" s="40" t="s">
        <v>5</v>
      </c>
      <c r="F60" s="50">
        <f>AVERAGE(F4:F59)</f>
        <v>1.5292741141038181E-2</v>
      </c>
      <c r="G60" s="41">
        <f>AVERAGE(G4:G59)</f>
        <v>3.3670795127543167E-2</v>
      </c>
      <c r="H60" s="41">
        <f>AVERAGE(H4:H59)</f>
        <v>5.9964394327976782E-2</v>
      </c>
      <c r="I60" s="41" t="s">
        <v>96</v>
      </c>
      <c r="J60" s="62">
        <f>AVERAGE(J4:J59)</f>
        <v>4.5811906866801498E-2</v>
      </c>
    </row>
    <row r="61" spans="1:10" s="4" customFormat="1" collapsed="1" x14ac:dyDescent="0.2"/>
    <row r="62" spans="1:10" s="4" customFormat="1" ht="15" collapsed="1" x14ac:dyDescent="0.25">
      <c r="A62" s="58"/>
    </row>
    <row r="63" spans="1:10" s="4" customFormat="1" collapsed="1" x14ac:dyDescent="0.2"/>
    <row r="64" spans="1:10" s="4" customFormat="1" collapsed="1" x14ac:dyDescent="0.2"/>
    <row r="65" spans="5:10" s="4" customFormat="1" collapsed="1" x14ac:dyDescent="0.2"/>
    <row r="66" spans="5:10" s="4" customFormat="1" collapsed="1" x14ac:dyDescent="0.2"/>
    <row r="67" spans="5:10" s="4" customFormat="1" collapsed="1" x14ac:dyDescent="0.2"/>
    <row r="68" spans="5:10" s="4" customFormat="1" collapsed="1" x14ac:dyDescent="0.2"/>
    <row r="69" spans="5:10" s="4" customFormat="1" collapsed="1" x14ac:dyDescent="0.2"/>
    <row r="70" spans="5:10" s="4" customFormat="1" collapsed="1" x14ac:dyDescent="0.2"/>
    <row r="71" spans="5:10" s="4" customFormat="1" x14ac:dyDescent="0.2"/>
    <row r="72" spans="5:10" s="4" customFormat="1" x14ac:dyDescent="0.2"/>
    <row r="73" spans="5:10" s="6" customFormat="1" x14ac:dyDescent="0.2">
      <c r="E73" s="7"/>
      <c r="F73" s="7"/>
      <c r="G73" s="8"/>
      <c r="H73" s="8"/>
      <c r="I73" s="8"/>
      <c r="J73" s="8"/>
    </row>
    <row r="74" spans="5:10" s="6" customFormat="1" x14ac:dyDescent="0.2">
      <c r="E74" s="7"/>
      <c r="F74" s="7"/>
      <c r="G74" s="8"/>
      <c r="H74" s="8"/>
      <c r="I74" s="8"/>
      <c r="J74" s="8"/>
    </row>
    <row r="75" spans="5:10" s="6" customFormat="1" x14ac:dyDescent="0.2">
      <c r="E75" s="7"/>
      <c r="F75" s="7"/>
      <c r="G75" s="8"/>
      <c r="H75" s="8"/>
      <c r="I75" s="8"/>
      <c r="J75" s="8"/>
    </row>
    <row r="76" spans="5:10" s="6" customFormat="1" x14ac:dyDescent="0.2">
      <c r="E76" s="7"/>
      <c r="F76" s="7"/>
      <c r="G76" s="8"/>
      <c r="H76" s="8"/>
      <c r="I76" s="8"/>
      <c r="J76" s="8"/>
    </row>
    <row r="77" spans="5:10" s="6" customFormat="1" x14ac:dyDescent="0.2">
      <c r="E77" s="7"/>
      <c r="F77" s="7"/>
      <c r="G77" s="8"/>
      <c r="H77" s="8"/>
      <c r="I77" s="8"/>
      <c r="J77" s="8"/>
    </row>
    <row r="78" spans="5:10" s="6" customFormat="1" x14ac:dyDescent="0.2">
      <c r="E78" s="7"/>
      <c r="F78" s="7"/>
      <c r="G78" s="8"/>
      <c r="H78" s="8"/>
      <c r="I78" s="8"/>
      <c r="J78" s="8"/>
    </row>
    <row r="79" spans="5:10" s="6" customFormat="1" x14ac:dyDescent="0.2">
      <c r="E79" s="7"/>
      <c r="F79" s="7"/>
      <c r="G79" s="8"/>
      <c r="H79" s="8"/>
      <c r="I79" s="8"/>
      <c r="J79" s="8"/>
    </row>
    <row r="80" spans="5:10" s="6" customFormat="1" x14ac:dyDescent="0.2">
      <c r="E80" s="7"/>
      <c r="F80" s="7"/>
      <c r="G80" s="8"/>
      <c r="H80" s="8"/>
      <c r="I80" s="8"/>
      <c r="J80" s="8"/>
    </row>
    <row r="81" spans="5:10" s="6" customFormat="1" x14ac:dyDescent="0.2">
      <c r="E81" s="7"/>
      <c r="F81" s="7"/>
      <c r="G81" s="8"/>
      <c r="H81" s="8"/>
      <c r="I81" s="8"/>
      <c r="J81" s="8"/>
    </row>
    <row r="82" spans="5:10" s="6" customFormat="1" x14ac:dyDescent="0.2">
      <c r="E82" s="7"/>
      <c r="F82" s="7"/>
      <c r="G82" s="8"/>
      <c r="H82" s="8"/>
      <c r="I82" s="8"/>
      <c r="J82" s="8"/>
    </row>
    <row r="83" spans="5:10" s="6" customFormat="1" x14ac:dyDescent="0.2">
      <c r="E83" s="7"/>
      <c r="F83" s="7"/>
      <c r="G83" s="8"/>
      <c r="H83" s="8"/>
      <c r="I83" s="8"/>
      <c r="J83" s="8"/>
    </row>
    <row r="84" spans="5:10" s="6" customFormat="1" x14ac:dyDescent="0.2">
      <c r="E84" s="7"/>
      <c r="F84" s="7"/>
      <c r="G84" s="8"/>
      <c r="H84" s="8"/>
      <c r="I84" s="8"/>
      <c r="J84" s="8"/>
    </row>
    <row r="85" spans="5:10" s="6" customFormat="1" x14ac:dyDescent="0.2">
      <c r="E85" s="7"/>
      <c r="F85" s="7"/>
      <c r="G85" s="8"/>
      <c r="H85" s="8"/>
      <c r="I85" s="8"/>
      <c r="J85" s="8"/>
    </row>
    <row r="86" spans="5:10" s="6" customFormat="1" x14ac:dyDescent="0.2">
      <c r="E86" s="7"/>
      <c r="F86" s="7"/>
      <c r="G86" s="8"/>
      <c r="H86" s="8"/>
      <c r="I86" s="8"/>
      <c r="J86" s="8"/>
    </row>
    <row r="87" spans="5:10" s="6" customFormat="1" x14ac:dyDescent="0.2">
      <c r="E87" s="7"/>
      <c r="F87" s="7"/>
      <c r="G87" s="8"/>
      <c r="H87" s="8"/>
      <c r="I87" s="8"/>
      <c r="J87" s="8"/>
    </row>
    <row r="88" spans="5:10" s="6" customFormat="1" x14ac:dyDescent="0.2">
      <c r="E88" s="7"/>
      <c r="F88" s="7"/>
      <c r="G88" s="8"/>
      <c r="H88" s="8"/>
      <c r="I88" s="8"/>
      <c r="J88" s="8"/>
    </row>
    <row r="89" spans="5:10" s="6" customFormat="1" x14ac:dyDescent="0.2">
      <c r="E89" s="7"/>
      <c r="F89" s="7"/>
      <c r="G89" s="8"/>
      <c r="H89" s="8"/>
      <c r="I89" s="8"/>
      <c r="J89" s="8"/>
    </row>
    <row r="90" spans="5:10" s="6" customFormat="1" x14ac:dyDescent="0.2">
      <c r="E90" s="7"/>
      <c r="F90" s="7"/>
      <c r="G90" s="8"/>
      <c r="H90" s="8"/>
      <c r="I90" s="8"/>
      <c r="J90" s="8"/>
    </row>
    <row r="91" spans="5:10" s="6" customFormat="1" x14ac:dyDescent="0.2">
      <c r="E91" s="7"/>
      <c r="F91" s="7"/>
      <c r="G91" s="8"/>
      <c r="H91" s="8"/>
      <c r="I91" s="8"/>
      <c r="J91" s="8"/>
    </row>
    <row r="92" spans="5:10" s="6" customFormat="1" x14ac:dyDescent="0.2">
      <c r="E92" s="7"/>
      <c r="F92" s="7"/>
      <c r="G92" s="8"/>
      <c r="H92" s="8"/>
      <c r="I92" s="8"/>
      <c r="J92" s="8"/>
    </row>
  </sheetData>
  <mergeCells count="6">
    <mergeCell ref="A2:A3"/>
    <mergeCell ref="F2:J2"/>
    <mergeCell ref="E2:E3"/>
    <mergeCell ref="D2:D3"/>
    <mergeCell ref="B2:B3"/>
    <mergeCell ref="C2:C3"/>
  </mergeCells>
  <phoneticPr fontId="8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56AD-D940-4B19-BB1C-19FCAD82B3A8}">
  <sheetPr>
    <tabColor theme="8" tint="0.59999389629810485"/>
  </sheetPr>
  <dimension ref="A1:C137"/>
  <sheetViews>
    <sheetView zoomScale="85" zoomScaleNormal="100" workbookViewId="0">
      <selection activeCell="A4" sqref="A4"/>
    </sheetView>
  </sheetViews>
  <sheetFormatPr defaultRowHeight="12.75" x14ac:dyDescent="0.2"/>
  <cols>
    <col min="1" max="1" width="71.42578125" bestFit="1" customWidth="1"/>
    <col min="2" max="2" width="12.7109375" customWidth="1"/>
    <col min="3" max="3" width="2.7109375" customWidth="1"/>
  </cols>
  <sheetData>
    <row r="1" spans="1:3" ht="30.75" thickBot="1" x14ac:dyDescent="0.25">
      <c r="A1" s="12" t="s">
        <v>0</v>
      </c>
      <c r="B1" s="25" t="s">
        <v>22</v>
      </c>
      <c r="C1" s="2"/>
    </row>
    <row r="2" spans="1:3" ht="14.25" x14ac:dyDescent="0.2">
      <c r="A2" s="21" t="s">
        <v>118</v>
      </c>
      <c r="B2" s="22">
        <v>-4.9280248994942877E-3</v>
      </c>
      <c r="C2" s="2"/>
    </row>
    <row r="3" spans="1:3" ht="14.25" x14ac:dyDescent="0.2">
      <c r="A3" s="113" t="s">
        <v>208</v>
      </c>
      <c r="B3" s="114">
        <v>-3.487561032318065E-3</v>
      </c>
      <c r="C3" s="2"/>
    </row>
    <row r="4" spans="1:3" ht="14.25" x14ac:dyDescent="0.2">
      <c r="A4" s="14" t="s">
        <v>232</v>
      </c>
      <c r="B4" s="18">
        <v>0</v>
      </c>
      <c r="C4" s="2"/>
    </row>
    <row r="5" spans="1:3" ht="14.25" x14ac:dyDescent="0.2">
      <c r="A5" s="14" t="s">
        <v>126</v>
      </c>
      <c r="B5" s="18">
        <v>1.2820512820512775E-3</v>
      </c>
      <c r="C5" s="2"/>
    </row>
    <row r="6" spans="1:3" ht="14.25" x14ac:dyDescent="0.2">
      <c r="A6" s="14" t="s">
        <v>230</v>
      </c>
      <c r="B6" s="19">
        <v>4.0634674922599423E-3</v>
      </c>
      <c r="C6" s="2"/>
    </row>
    <row r="7" spans="1:3" ht="14.25" x14ac:dyDescent="0.2">
      <c r="A7" s="14" t="s">
        <v>121</v>
      </c>
      <c r="B7" s="19">
        <v>4.8854630333297067E-3</v>
      </c>
      <c r="C7" s="2"/>
    </row>
    <row r="8" spans="1:3" ht="14.25" x14ac:dyDescent="0.2">
      <c r="A8" s="14" t="s">
        <v>197</v>
      </c>
      <c r="B8" s="19">
        <v>7.4738415545589909E-3</v>
      </c>
      <c r="C8" s="2"/>
    </row>
    <row r="9" spans="1:3" ht="14.25" x14ac:dyDescent="0.2">
      <c r="A9" s="14" t="s">
        <v>229</v>
      </c>
      <c r="B9" s="19">
        <v>7.8399321951809764E-3</v>
      </c>
      <c r="C9" s="2"/>
    </row>
    <row r="10" spans="1:3" ht="14.25" x14ac:dyDescent="0.2">
      <c r="A10" s="14" t="s">
        <v>231</v>
      </c>
      <c r="B10" s="19">
        <v>8.0051461653920519E-3</v>
      </c>
      <c r="C10" s="2"/>
    </row>
    <row r="11" spans="1:3" ht="14.25" x14ac:dyDescent="0.2">
      <c r="A11" s="14" t="s">
        <v>227</v>
      </c>
      <c r="B11" s="19">
        <v>8.0701482113758605E-3</v>
      </c>
      <c r="C11" s="2"/>
    </row>
    <row r="12" spans="1:3" ht="14.25" x14ac:dyDescent="0.2">
      <c r="A12" s="14" t="s">
        <v>124</v>
      </c>
      <c r="B12" s="19">
        <v>8.9451559292208493E-3</v>
      </c>
      <c r="C12" s="2"/>
    </row>
    <row r="13" spans="1:3" ht="14.25" x14ac:dyDescent="0.2">
      <c r="A13" s="14" t="s">
        <v>195</v>
      </c>
      <c r="B13" s="19">
        <v>1.0447055113143477E-2</v>
      </c>
      <c r="C13" s="2"/>
    </row>
    <row r="14" spans="1:3" ht="14.25" x14ac:dyDescent="0.2">
      <c r="A14" s="14" t="s">
        <v>211</v>
      </c>
      <c r="B14" s="19">
        <v>1.1381134096538625E-2</v>
      </c>
      <c r="C14" s="2"/>
    </row>
    <row r="15" spans="1:3" ht="14.25" x14ac:dyDescent="0.2">
      <c r="A15" s="14" t="s">
        <v>217</v>
      </c>
      <c r="B15" s="19">
        <v>1.1440554243091761E-2</v>
      </c>
      <c r="C15" s="2"/>
    </row>
    <row r="16" spans="1:3" ht="14.25" x14ac:dyDescent="0.2">
      <c r="A16" s="14" t="s">
        <v>123</v>
      </c>
      <c r="B16" s="19">
        <v>1.1504195138828832E-2</v>
      </c>
      <c r="C16" s="2"/>
    </row>
    <row r="17" spans="1:3" ht="14.25" x14ac:dyDescent="0.2">
      <c r="A17" s="14" t="s">
        <v>249</v>
      </c>
      <c r="B17" s="19">
        <v>1.1627906976744429E-2</v>
      </c>
      <c r="C17" s="2"/>
    </row>
    <row r="18" spans="1:3" ht="14.25" x14ac:dyDescent="0.2">
      <c r="A18" s="14" t="s">
        <v>164</v>
      </c>
      <c r="B18" s="19">
        <v>1.1693373754872338E-2</v>
      </c>
      <c r="C18" s="2"/>
    </row>
    <row r="19" spans="1:3" ht="14.25" x14ac:dyDescent="0.2">
      <c r="A19" s="14" t="s">
        <v>127</v>
      </c>
      <c r="B19" s="19">
        <v>1.1802620907500172E-2</v>
      </c>
      <c r="C19" s="2"/>
    </row>
    <row r="20" spans="1:3" ht="14.25" x14ac:dyDescent="0.2">
      <c r="A20" s="14" t="s">
        <v>209</v>
      </c>
      <c r="B20" s="19">
        <v>1.1859859543912332E-2</v>
      </c>
      <c r="C20" s="2"/>
    </row>
    <row r="21" spans="1:3" ht="14.25" x14ac:dyDescent="0.2">
      <c r="A21" s="14" t="s">
        <v>187</v>
      </c>
      <c r="B21" s="19">
        <v>1.1971058978294202E-2</v>
      </c>
      <c r="C21" s="2"/>
    </row>
    <row r="22" spans="1:3" ht="14.25" x14ac:dyDescent="0.2">
      <c r="A22" s="14" t="s">
        <v>181</v>
      </c>
      <c r="B22" s="19">
        <v>1.3600125058621293E-2</v>
      </c>
      <c r="C22" s="2"/>
    </row>
    <row r="23" spans="1:3" ht="14.25" x14ac:dyDescent="0.2">
      <c r="A23" s="14" t="s">
        <v>140</v>
      </c>
      <c r="B23" s="19">
        <v>1.4547489159322913E-2</v>
      </c>
      <c r="C23" s="2"/>
    </row>
    <row r="24" spans="1:3" ht="14.25" x14ac:dyDescent="0.2">
      <c r="A24" s="14" t="s">
        <v>252</v>
      </c>
      <c r="B24" s="19">
        <v>1.4822698717615879E-2</v>
      </c>
      <c r="C24" s="2"/>
    </row>
    <row r="25" spans="1:3" ht="14.25" x14ac:dyDescent="0.2">
      <c r="A25" s="14" t="s">
        <v>122</v>
      </c>
      <c r="B25" s="19">
        <v>1.5943506115317474E-2</v>
      </c>
      <c r="C25" s="2"/>
    </row>
    <row r="26" spans="1:3" ht="14.25" x14ac:dyDescent="0.2">
      <c r="A26" s="14" t="s">
        <v>221</v>
      </c>
      <c r="B26" s="19">
        <v>1.6038735058253817E-2</v>
      </c>
      <c r="C26" s="2"/>
    </row>
    <row r="27" spans="1:3" ht="14.25" x14ac:dyDescent="0.2">
      <c r="A27" s="14" t="s">
        <v>132</v>
      </c>
      <c r="B27" s="19">
        <v>1.6504557631110472E-2</v>
      </c>
      <c r="C27" s="2"/>
    </row>
    <row r="28" spans="1:3" ht="14.25" x14ac:dyDescent="0.2">
      <c r="A28" s="14" t="s">
        <v>218</v>
      </c>
      <c r="B28" s="19">
        <v>1.7043693833281637E-2</v>
      </c>
      <c r="C28" s="2"/>
    </row>
    <row r="29" spans="1:3" ht="14.25" x14ac:dyDescent="0.2">
      <c r="A29" s="14" t="s">
        <v>128</v>
      </c>
      <c r="B29" s="19">
        <v>1.9157814871016754E-2</v>
      </c>
      <c r="C29" s="2"/>
    </row>
    <row r="30" spans="1:3" ht="14.25" x14ac:dyDescent="0.2">
      <c r="A30" s="14" t="s">
        <v>257</v>
      </c>
      <c r="B30" s="19">
        <v>1.9347535247504322E-2</v>
      </c>
      <c r="C30" s="2"/>
    </row>
    <row r="31" spans="1:3" ht="14.25" x14ac:dyDescent="0.2">
      <c r="A31" s="14" t="s">
        <v>130</v>
      </c>
      <c r="B31" s="19">
        <v>1.9435806308307324E-2</v>
      </c>
      <c r="C31" s="2"/>
    </row>
    <row r="32" spans="1:3" ht="14.25" x14ac:dyDescent="0.2">
      <c r="A32" s="14" t="s">
        <v>158</v>
      </c>
      <c r="B32" s="19">
        <v>1.9463087248322131E-2</v>
      </c>
      <c r="C32" s="2"/>
    </row>
    <row r="33" spans="1:3" ht="14.25" x14ac:dyDescent="0.2">
      <c r="A33" s="14" t="s">
        <v>169</v>
      </c>
      <c r="B33" s="19">
        <v>1.971214017521894E-2</v>
      </c>
      <c r="C33" s="2"/>
    </row>
    <row r="34" spans="1:3" ht="14.25" x14ac:dyDescent="0.2">
      <c r="A34" s="14" t="s">
        <v>253</v>
      </c>
      <c r="B34" s="19">
        <v>1.9984427718660935E-2</v>
      </c>
      <c r="C34" s="2"/>
    </row>
    <row r="35" spans="1:3" ht="14.25" x14ac:dyDescent="0.2">
      <c r="A35" s="14" t="s">
        <v>215</v>
      </c>
      <c r="B35" s="19">
        <v>2.0128010779855154E-2</v>
      </c>
      <c r="C35" s="2"/>
    </row>
    <row r="36" spans="1:3" ht="14.25" x14ac:dyDescent="0.2">
      <c r="A36" s="14" t="s">
        <v>213</v>
      </c>
      <c r="B36" s="19">
        <v>2.0158387329013649E-2</v>
      </c>
      <c r="C36" s="2"/>
    </row>
    <row r="37" spans="1:3" ht="14.25" x14ac:dyDescent="0.2">
      <c r="A37" s="14" t="s">
        <v>212</v>
      </c>
      <c r="B37" s="19">
        <v>2.0755539549254243E-2</v>
      </c>
      <c r="C37" s="2"/>
    </row>
    <row r="38" spans="1:3" ht="14.25" x14ac:dyDescent="0.2">
      <c r="A38" s="15" t="s">
        <v>125</v>
      </c>
      <c r="B38" s="51">
        <v>2.1423682409308586E-2</v>
      </c>
      <c r="C38" s="2"/>
    </row>
    <row r="39" spans="1:3" ht="14.25" x14ac:dyDescent="0.2">
      <c r="A39" s="14" t="s">
        <v>256</v>
      </c>
      <c r="B39" s="19">
        <v>2.1624144368388221E-2</v>
      </c>
      <c r="C39" s="2"/>
    </row>
    <row r="40" spans="1:3" ht="14.25" x14ac:dyDescent="0.2">
      <c r="A40" s="14" t="s">
        <v>255</v>
      </c>
      <c r="B40" s="19">
        <v>2.1814404432132894E-2</v>
      </c>
      <c r="C40" s="2"/>
    </row>
    <row r="41" spans="1:3" ht="14.25" x14ac:dyDescent="0.2">
      <c r="A41" s="14" t="s">
        <v>225</v>
      </c>
      <c r="B41" s="19">
        <v>2.2090603489674843E-2</v>
      </c>
      <c r="C41" s="2"/>
    </row>
    <row r="42" spans="1:3" ht="14.25" x14ac:dyDescent="0.2">
      <c r="A42" s="14" t="s">
        <v>219</v>
      </c>
      <c r="B42" s="19">
        <v>2.2889114954221856E-2</v>
      </c>
      <c r="C42" s="2"/>
    </row>
    <row r="43" spans="1:3" ht="14.25" x14ac:dyDescent="0.2">
      <c r="A43" s="14" t="s">
        <v>254</v>
      </c>
      <c r="B43" s="19">
        <v>2.4434203045808012E-2</v>
      </c>
      <c r="C43" s="2"/>
    </row>
    <row r="44" spans="1:3" ht="14.25" x14ac:dyDescent="0.2">
      <c r="A44" s="14" t="s">
        <v>226</v>
      </c>
      <c r="B44" s="19">
        <v>2.599847257629051E-2</v>
      </c>
      <c r="C44" s="2"/>
    </row>
    <row r="45" spans="1:3" ht="14.25" x14ac:dyDescent="0.2">
      <c r="A45" s="14" t="s">
        <v>120</v>
      </c>
      <c r="B45" s="19">
        <v>2.6597249731198147E-2</v>
      </c>
      <c r="C45" s="2"/>
    </row>
    <row r="46" spans="1:3" ht="14.25" x14ac:dyDescent="0.2">
      <c r="A46" s="14" t="s">
        <v>228</v>
      </c>
      <c r="B46" s="19">
        <v>2.7234042553191617E-2</v>
      </c>
      <c r="C46" s="2"/>
    </row>
    <row r="47" spans="1:3" ht="14.25" x14ac:dyDescent="0.2">
      <c r="A47" s="14" t="s">
        <v>119</v>
      </c>
      <c r="B47" s="19">
        <v>2.8026761036344272E-2</v>
      </c>
      <c r="C47" s="2"/>
    </row>
    <row r="48" spans="1:3" ht="14.25" x14ac:dyDescent="0.2">
      <c r="A48" s="14" t="s">
        <v>220</v>
      </c>
      <c r="B48" s="19">
        <v>2.818599955126766E-2</v>
      </c>
      <c r="C48" s="2"/>
    </row>
    <row r="49" spans="1:3" ht="14.25" x14ac:dyDescent="0.2">
      <c r="A49" s="14" t="s">
        <v>210</v>
      </c>
      <c r="B49" s="19">
        <v>3.1211963136845711E-2</v>
      </c>
      <c r="C49" s="2"/>
    </row>
    <row r="50" spans="1:3" ht="15" x14ac:dyDescent="0.2">
      <c r="A50" s="26" t="s">
        <v>104</v>
      </c>
      <c r="B50" s="23">
        <v>1.5292741141038181E-2</v>
      </c>
      <c r="C50" s="2"/>
    </row>
    <row r="51" spans="1:3" ht="14.25" x14ac:dyDescent="0.2">
      <c r="A51" s="16" t="s">
        <v>1</v>
      </c>
      <c r="B51" s="18">
        <v>3.1067273731749001E-2</v>
      </c>
      <c r="C51" s="1"/>
    </row>
    <row r="52" spans="1:3" ht="14.25" x14ac:dyDescent="0.2">
      <c r="A52" s="16" t="s">
        <v>2</v>
      </c>
      <c r="B52" s="18">
        <v>2.0964686944199507E-2</v>
      </c>
      <c r="C52" s="2"/>
    </row>
    <row r="53" spans="1:3" ht="14.25" x14ac:dyDescent="0.2">
      <c r="A53" s="16" t="s">
        <v>101</v>
      </c>
      <c r="B53" s="18">
        <v>1.273972602739726E-2</v>
      </c>
      <c r="C53" s="13"/>
    </row>
    <row r="54" spans="1:3" ht="14.25" x14ac:dyDescent="0.2">
      <c r="A54" s="16" t="s">
        <v>8</v>
      </c>
      <c r="B54" s="18">
        <v>2.0855292958178451E-2</v>
      </c>
      <c r="C54" s="2"/>
    </row>
    <row r="55" spans="1:3" ht="15" thickBot="1" x14ac:dyDescent="0.25">
      <c r="A55" s="17" t="s">
        <v>9</v>
      </c>
      <c r="B55" s="20">
        <v>1.2705753424657535E-2</v>
      </c>
      <c r="C55" s="2"/>
    </row>
    <row r="56" spans="1:3" x14ac:dyDescent="0.2">
      <c r="B56" s="2"/>
      <c r="C56" s="2"/>
    </row>
    <row r="57" spans="1:3" x14ac:dyDescent="0.2">
      <c r="C57" s="2"/>
    </row>
    <row r="58" spans="1:3" x14ac:dyDescent="0.2">
      <c r="B58" s="2"/>
      <c r="C58" s="2"/>
    </row>
    <row r="60" spans="1:3" x14ac:dyDescent="0.2">
      <c r="B60" s="2"/>
    </row>
    <row r="61" spans="1:3" x14ac:dyDescent="0.2">
      <c r="B61" s="2"/>
    </row>
    <row r="62" spans="1:3" x14ac:dyDescent="0.2">
      <c r="B62" s="2"/>
    </row>
    <row r="63" spans="1:3" x14ac:dyDescent="0.2">
      <c r="B63" s="2"/>
    </row>
    <row r="64" spans="1:3" x14ac:dyDescent="0.2">
      <c r="B64" s="2"/>
    </row>
    <row r="65" spans="2:2" x14ac:dyDescent="0.2">
      <c r="B65" s="2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  <row r="72" spans="2:2" x14ac:dyDescent="0.2">
      <c r="B72" s="2"/>
    </row>
    <row r="73" spans="2:2" x14ac:dyDescent="0.2">
      <c r="B73" s="2"/>
    </row>
    <row r="74" spans="2:2" x14ac:dyDescent="0.2">
      <c r="B74" s="2"/>
    </row>
    <row r="75" spans="2:2" x14ac:dyDescent="0.2">
      <c r="B75" s="2"/>
    </row>
    <row r="76" spans="2:2" x14ac:dyDescent="0.2">
      <c r="B76" s="2"/>
    </row>
    <row r="77" spans="2:2" x14ac:dyDescent="0.2">
      <c r="B77" s="2"/>
    </row>
    <row r="78" spans="2:2" x14ac:dyDescent="0.2">
      <c r="B78" s="2"/>
    </row>
    <row r="79" spans="2:2" x14ac:dyDescent="0.2">
      <c r="B79" s="2"/>
    </row>
    <row r="80" spans="2:2" x14ac:dyDescent="0.2">
      <c r="B80" s="2"/>
    </row>
    <row r="81" spans="2:2" x14ac:dyDescent="0.2">
      <c r="B81" s="2"/>
    </row>
    <row r="82" spans="2:2" x14ac:dyDescent="0.2">
      <c r="B82" s="2"/>
    </row>
    <row r="83" spans="2:2" x14ac:dyDescent="0.2">
      <c r="B83" s="2"/>
    </row>
    <row r="84" spans="2:2" x14ac:dyDescent="0.2">
      <c r="B84" s="2"/>
    </row>
    <row r="85" spans="2:2" x14ac:dyDescent="0.2">
      <c r="B85" s="2"/>
    </row>
    <row r="86" spans="2:2" x14ac:dyDescent="0.2">
      <c r="B86" s="2"/>
    </row>
    <row r="87" spans="2:2" x14ac:dyDescent="0.2">
      <c r="B87" s="2"/>
    </row>
    <row r="88" spans="2:2" x14ac:dyDescent="0.2">
      <c r="B88" s="2"/>
    </row>
    <row r="89" spans="2:2" x14ac:dyDescent="0.2">
      <c r="B89" s="2"/>
    </row>
    <row r="90" spans="2:2" x14ac:dyDescent="0.2">
      <c r="B90" s="2"/>
    </row>
    <row r="91" spans="2:2" x14ac:dyDescent="0.2">
      <c r="B91" s="2"/>
    </row>
    <row r="92" spans="2:2" x14ac:dyDescent="0.2">
      <c r="B92" s="2"/>
    </row>
    <row r="93" spans="2:2" x14ac:dyDescent="0.2">
      <c r="B93" s="2"/>
    </row>
    <row r="94" spans="2:2" x14ac:dyDescent="0.2">
      <c r="B94" s="2"/>
    </row>
    <row r="95" spans="2:2" x14ac:dyDescent="0.2">
      <c r="B95" s="2"/>
    </row>
    <row r="96" spans="2:2" x14ac:dyDescent="0.2">
      <c r="B96" s="2"/>
    </row>
    <row r="97" spans="2:2" x14ac:dyDescent="0.2">
      <c r="B97" s="2"/>
    </row>
    <row r="98" spans="2:2" x14ac:dyDescent="0.2">
      <c r="B98" s="2"/>
    </row>
    <row r="99" spans="2:2" x14ac:dyDescent="0.2">
      <c r="B99" s="2"/>
    </row>
    <row r="100" spans="2:2" x14ac:dyDescent="0.2">
      <c r="B100" s="2"/>
    </row>
    <row r="101" spans="2:2" x14ac:dyDescent="0.2">
      <c r="B101" s="2"/>
    </row>
    <row r="102" spans="2:2" x14ac:dyDescent="0.2">
      <c r="B102" s="2"/>
    </row>
    <row r="103" spans="2:2" x14ac:dyDescent="0.2">
      <c r="B103" s="2"/>
    </row>
    <row r="104" spans="2:2" x14ac:dyDescent="0.2">
      <c r="B104" s="2"/>
    </row>
    <row r="105" spans="2:2" x14ac:dyDescent="0.2">
      <c r="B105" s="2"/>
    </row>
    <row r="106" spans="2:2" x14ac:dyDescent="0.2">
      <c r="B106" s="2"/>
    </row>
    <row r="107" spans="2:2" x14ac:dyDescent="0.2">
      <c r="B107" s="2"/>
    </row>
    <row r="108" spans="2:2" x14ac:dyDescent="0.2">
      <c r="B108" s="2"/>
    </row>
    <row r="109" spans="2:2" x14ac:dyDescent="0.2">
      <c r="B109" s="2"/>
    </row>
    <row r="110" spans="2:2" x14ac:dyDescent="0.2">
      <c r="B110" s="2"/>
    </row>
    <row r="111" spans="2:2" x14ac:dyDescent="0.2">
      <c r="B111" s="2"/>
    </row>
    <row r="112" spans="2:2" x14ac:dyDescent="0.2">
      <c r="B112" s="2"/>
    </row>
    <row r="113" spans="2:2" x14ac:dyDescent="0.2">
      <c r="B113" s="2"/>
    </row>
    <row r="114" spans="2:2" x14ac:dyDescent="0.2">
      <c r="B114" s="2"/>
    </row>
    <row r="115" spans="2:2" x14ac:dyDescent="0.2">
      <c r="B115" s="2"/>
    </row>
    <row r="116" spans="2:2" x14ac:dyDescent="0.2">
      <c r="B116" s="2"/>
    </row>
    <row r="117" spans="2:2" x14ac:dyDescent="0.2">
      <c r="B117" s="2"/>
    </row>
    <row r="118" spans="2:2" x14ac:dyDescent="0.2">
      <c r="B118" s="2"/>
    </row>
    <row r="119" spans="2:2" x14ac:dyDescent="0.2">
      <c r="B119" s="2"/>
    </row>
    <row r="120" spans="2:2" x14ac:dyDescent="0.2">
      <c r="B120" s="2"/>
    </row>
    <row r="121" spans="2:2" x14ac:dyDescent="0.2">
      <c r="B121" s="2"/>
    </row>
    <row r="122" spans="2:2" x14ac:dyDescent="0.2">
      <c r="B122" s="2"/>
    </row>
    <row r="123" spans="2:2" x14ac:dyDescent="0.2">
      <c r="B123" s="2"/>
    </row>
    <row r="124" spans="2:2" x14ac:dyDescent="0.2">
      <c r="B124" s="2"/>
    </row>
    <row r="125" spans="2:2" x14ac:dyDescent="0.2">
      <c r="B125" s="2"/>
    </row>
    <row r="126" spans="2:2" x14ac:dyDescent="0.2">
      <c r="B126" s="2"/>
    </row>
    <row r="127" spans="2:2" x14ac:dyDescent="0.2">
      <c r="B127" s="2"/>
    </row>
    <row r="128" spans="2:2" x14ac:dyDescent="0.2">
      <c r="B128" s="2"/>
    </row>
    <row r="129" spans="2:2" x14ac:dyDescent="0.2">
      <c r="B129" s="2"/>
    </row>
    <row r="130" spans="2:2" x14ac:dyDescent="0.2">
      <c r="B130" s="2"/>
    </row>
    <row r="131" spans="2:2" x14ac:dyDescent="0.2">
      <c r="B131" s="2"/>
    </row>
    <row r="132" spans="2:2" x14ac:dyDescent="0.2">
      <c r="B132" s="2"/>
    </row>
    <row r="133" spans="2:2" x14ac:dyDescent="0.2">
      <c r="B133" s="2"/>
    </row>
    <row r="134" spans="2:2" x14ac:dyDescent="0.2">
      <c r="B134" s="2"/>
    </row>
    <row r="135" spans="2:2" x14ac:dyDescent="0.2">
      <c r="B135" s="2"/>
    </row>
    <row r="136" spans="2:2" x14ac:dyDescent="0.2">
      <c r="B136" s="2"/>
    </row>
    <row r="137" spans="2:2" x14ac:dyDescent="0.2">
      <c r="B137" s="2"/>
    </row>
  </sheetData>
  <phoneticPr fontId="8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ЧВА</vt:lpstr>
      <vt:lpstr>Структура активів НПФ</vt:lpstr>
      <vt:lpstr>Доходність</vt:lpstr>
      <vt:lpstr>Доходність (графік)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Sergiy Kutsy</cp:lastModifiedBy>
  <dcterms:created xsi:type="dcterms:W3CDTF">2010-05-19T12:57:40Z</dcterms:created>
  <dcterms:modified xsi:type="dcterms:W3CDTF">2024-06-12T20:14:24Z</dcterms:modified>
</cp:coreProperties>
</file>