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0\Q1 2020\"/>
    </mc:Choice>
  </mc:AlternateContent>
  <bookViews>
    <workbookView xWindow="0" yWindow="0" windowWidth="19992" windowHeight="8724" tabRatio="917" activeTab="1"/>
  </bookViews>
  <sheets>
    <sheet name="Іndexes-Ukraine and the World" sheetId="30" r:id="rId1"/>
    <sheet name="Stock Market of Ukraine" sheetId="54" r:id="rId2"/>
    <sheet name="Number of AMC-CII-NPF-IC" sheetId="55" r:id="rId3"/>
    <sheet name="Assets-NAV_Net Inflow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2" hidden="1">{#N/A,#N/A,FALSE,"т02бд"}</definedName>
    <definedName name="____________a11" localSheetId="1" hidden="1">{#N/A,#N/A,FALSE,"т02бд"}</definedName>
    <definedName name="____________a11" hidden="1">{#N/A,#N/A,FALSE,"т02бд"}</definedName>
    <definedName name="____________t06" localSheetId="2" hidden="1">{#N/A,#N/A,FALSE,"т04"}</definedName>
    <definedName name="____________t06" localSheetId="1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2" hidden="1">{#N/A,#N/A,FALSE,"т02бд"}</definedName>
    <definedName name="__________a11" localSheetId="1" hidden="1">{#N/A,#N/A,FALSE,"т02бд"}</definedName>
    <definedName name="__________a11" hidden="1">{#N/A,#N/A,FALSE,"т02бд"}</definedName>
    <definedName name="__________t06" localSheetId="2" hidden="1">{#N/A,#N/A,FALSE,"т04"}</definedName>
    <definedName name="__________t06" localSheetId="1" hidden="1">{#N/A,#N/A,FALSE,"т04"}</definedName>
    <definedName name="__________t06" hidden="1">{#N/A,#N/A,FALSE,"т04"}</definedName>
    <definedName name="________a11" localSheetId="2" hidden="1">{#N/A,#N/A,FALSE,"т02бд"}</definedName>
    <definedName name="________a11" localSheetId="1" hidden="1">{#N/A,#N/A,FALSE,"т02бд"}</definedName>
    <definedName name="________a11" hidden="1">{#N/A,#N/A,FALSE,"т02бд"}</definedName>
    <definedName name="________t06" localSheetId="2" hidden="1">{#N/A,#N/A,FALSE,"т04"}</definedName>
    <definedName name="________t06" localSheetId="1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2" hidden="1">{#N/A,#N/A,FALSE,"т02бд"}</definedName>
    <definedName name="______a11" localSheetId="1" hidden="1">{#N/A,#N/A,FALSE,"т02бд"}</definedName>
    <definedName name="______a11" hidden="1">{#N/A,#N/A,FALSE,"т02бд"}</definedName>
    <definedName name="______t06" localSheetId="2" hidden="1">{#N/A,#N/A,FALSE,"т04"}</definedName>
    <definedName name="______t06" localSheetId="1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2" hidden="1">{#N/A,#N/A,FALSE,"т02бд"}</definedName>
    <definedName name="____a11" localSheetId="1" hidden="1">{#N/A,#N/A,FALSE,"т02бд"}</definedName>
    <definedName name="____a11" hidden="1">{#N/A,#N/A,FALSE,"т02бд"}</definedName>
    <definedName name="____t06" localSheetId="2" hidden="1">{#N/A,#N/A,FALSE,"т04"}</definedName>
    <definedName name="____t06" localSheetId="1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2" hidden="1">{#N/A,#N/A,FALSE,"т02бд"}</definedName>
    <definedName name="__a11" localSheetId="1" hidden="1">{#N/A,#N/A,FALSE,"т02бд"}</definedName>
    <definedName name="__a11" hidden="1">{#N/A,#N/A,FALSE,"т02бд"}</definedName>
    <definedName name="__t06" localSheetId="2" hidden="1">{#N/A,#N/A,FALSE,"т04"}</definedName>
    <definedName name="__t06" localSheetId="1" hidden="1">{#N/A,#N/A,FALSE,"т04"}</definedName>
    <definedName name="__t06" hidden="1">{#N/A,#N/A,FALSE,"т04"}</definedName>
    <definedName name="_18_Лют_09" localSheetId="2">#REF!</definedName>
    <definedName name="_18_Лют_09" localSheetId="1">#REF!</definedName>
    <definedName name="_18_Лют_09">#REF!</definedName>
    <definedName name="_19_Лют_09" localSheetId="2">#REF!</definedName>
    <definedName name="_19_Лют_09" localSheetId="1">#REF!</definedName>
    <definedName name="_19_Лют_09">#REF!</definedName>
    <definedName name="_19_Лют_09_ВЧА" localSheetId="2">#REF!</definedName>
    <definedName name="_19_Лют_09_ВЧА" localSheetId="1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'Іndexes-Ukraine and the World'!$H$3:$H$20</definedName>
    <definedName name="BAZA">'[1]Мульт-ор М2, швидкість'!$E$1:$E$65536</definedName>
    <definedName name="cevv" localSheetId="2">[2]табл1!#REF!</definedName>
    <definedName name="cevv" localSheetId="1">[2]табл1!#REF!</definedName>
    <definedName name="cevv">[2]табл1!#REF!</definedName>
    <definedName name="d" localSheetId="2" hidden="1">{#N/A,#N/A,FALSE,"т02бд"}</definedName>
    <definedName name="d" localSheetId="1" hidden="1">{#N/A,#N/A,FALSE,"т02бд"}</definedName>
    <definedName name="d" hidden="1">{#N/A,#N/A,FALSE,"т02бд"}</definedName>
    <definedName name="ic" localSheetId="3" hidden="1">{#N/A,#N/A,FALSE,"т02бд"}</definedName>
    <definedName name="ic" localSheetId="2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2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2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3" hidden="1">{#N/A,#N/A,FALSE,"т02бд"}</definedName>
    <definedName name="tt" localSheetId="2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2" hidden="1">{#N/A,#N/A,FALSE,"т02бд"}</definedName>
    <definedName name="ven_vcha" localSheetId="1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2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2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2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2">#REF!</definedName>
    <definedName name="_xlnm.Database" localSheetId="1">#REF!</definedName>
    <definedName name="_xlnm.Database">#REF!</definedName>
    <definedName name="ГЦ" localSheetId="3" hidden="1">{#N/A,#N/A,FALSE,"т02бд"}</definedName>
    <definedName name="ГЦ" localSheetId="2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2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2">#REF!</definedName>
    <definedName name="збз1998" localSheetId="1">#REF!</definedName>
    <definedName name="збз1998">#REF!</definedName>
    <definedName name="ии" localSheetId="3" hidden="1">{#N/A,#N/A,FALSE,"т02бд"}</definedName>
    <definedName name="ии" localSheetId="2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2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2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2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2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2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2">#REF!</definedName>
    <definedName name="т01" localSheetId="1">#REF!</definedName>
    <definedName name="т01">#REF!</definedName>
    <definedName name="т05" localSheetId="3" hidden="1">{#N/A,#N/A,FALSE,"т04"}</definedName>
    <definedName name="т05" localSheetId="2" hidden="1">{#N/A,#N/A,FALSE,"т04"}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2">#REF!</definedName>
    <definedName name="т06" localSheetId="1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2">#REF!</definedName>
    <definedName name="т17.2" localSheetId="1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2">#REF!</definedName>
    <definedName name="т17.4" localSheetId="1">#REF!</definedName>
    <definedName name="т17.4">#REF!</definedName>
    <definedName name="т17.4.1999" localSheetId="2">#REF!</definedName>
    <definedName name="т17.4.1999" localSheetId="1">#REF!</definedName>
    <definedName name="т17.4.1999">#REF!</definedName>
    <definedName name="т17.4.2001" localSheetId="2">#REF!</definedName>
    <definedName name="т17.4.2001" localSheetId="1">#REF!</definedName>
    <definedName name="т17.4.2001">#REF!</definedName>
    <definedName name="т17.5" localSheetId="2">#REF!</definedName>
    <definedName name="т17.5" localSheetId="1">#REF!</definedName>
    <definedName name="т17.5">#REF!</definedName>
    <definedName name="т17.5.2001" localSheetId="2">#REF!</definedName>
    <definedName name="т17.5.2001" localSheetId="1">#REF!</definedName>
    <definedName name="т17.5.2001">#REF!</definedName>
    <definedName name="т17.7" localSheetId="2">#REF!</definedName>
    <definedName name="т17.7" localSheetId="1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2" hidden="1">{#N/A,#N/A,FALSE,"т02бд"}</definedName>
    <definedName name="ц" localSheetId="1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2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2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36" l="1"/>
  <c r="B28" i="36"/>
  <c r="F17" i="36" l="1"/>
  <c r="D27" i="54" l="1"/>
  <c r="E17" i="36" l="1"/>
  <c r="F16" i="36"/>
  <c r="E16" i="36"/>
  <c r="F15" i="36"/>
  <c r="E15" i="36"/>
  <c r="F8" i="36"/>
  <c r="E8" i="36"/>
  <c r="F7" i="36"/>
  <c r="E7" i="36"/>
  <c r="F6" i="36"/>
  <c r="E6" i="36"/>
  <c r="F5" i="36"/>
  <c r="E5" i="36"/>
  <c r="F4" i="36"/>
  <c r="E4" i="36"/>
  <c r="C9" i="36"/>
  <c r="D29" i="54" l="1"/>
  <c r="F29" i="54" s="1"/>
  <c r="F28" i="54"/>
  <c r="E28" i="54"/>
  <c r="D15" i="54"/>
  <c r="D17" i="54"/>
  <c r="C17" i="54"/>
  <c r="C18" i="54" s="1"/>
  <c r="B17" i="54"/>
  <c r="B18" i="54" s="1"/>
  <c r="F30" i="54"/>
  <c r="E30" i="54"/>
  <c r="F26" i="54"/>
  <c r="E26" i="54"/>
  <c r="F24" i="54"/>
  <c r="E24" i="54"/>
  <c r="F20" i="54"/>
  <c r="E20" i="54"/>
  <c r="F14" i="54"/>
  <c r="E14" i="54"/>
  <c r="D25" i="54"/>
  <c r="F25" i="54" s="1"/>
  <c r="D21" i="54"/>
  <c r="F21" i="54" s="1"/>
  <c r="D13" i="54"/>
  <c r="D5" i="54"/>
  <c r="E29" i="54" l="1"/>
  <c r="E25" i="54"/>
  <c r="E21" i="54"/>
  <c r="F15" i="54"/>
  <c r="E15" i="54"/>
  <c r="F19" i="54"/>
  <c r="E19" i="54"/>
  <c r="F16" i="54"/>
  <c r="E8" i="54"/>
  <c r="F10" i="54"/>
  <c r="E10" i="54"/>
  <c r="F13" i="54"/>
  <c r="E13" i="54"/>
  <c r="F12" i="54"/>
  <c r="E12" i="54"/>
  <c r="F6" i="54"/>
  <c r="E6" i="54"/>
  <c r="F5" i="54"/>
  <c r="E5" i="54"/>
  <c r="F4" i="54"/>
  <c r="E4" i="54"/>
  <c r="F3" i="54"/>
  <c r="E3" i="54"/>
  <c r="F10" i="30" l="1"/>
  <c r="E10" i="30"/>
  <c r="D9" i="36" l="1"/>
  <c r="B9" i="36"/>
  <c r="D31" i="54"/>
  <c r="D23" i="54"/>
  <c r="D9" i="54"/>
  <c r="D11" i="54"/>
  <c r="D7" i="54"/>
  <c r="F7" i="54" s="1"/>
  <c r="F12" i="30"/>
  <c r="E12" i="30"/>
  <c r="F8" i="30"/>
  <c r="E8" i="30"/>
  <c r="F13" i="30"/>
  <c r="E13" i="30"/>
  <c r="F20" i="30"/>
  <c r="E20" i="30"/>
  <c r="F9" i="30"/>
  <c r="E9" i="30"/>
  <c r="F17" i="30"/>
  <c r="E17" i="30"/>
  <c r="F18" i="30"/>
  <c r="E18" i="30"/>
  <c r="F14" i="30"/>
  <c r="E14" i="30"/>
  <c r="F3" i="30"/>
  <c r="E3" i="30"/>
  <c r="F11" i="30"/>
  <c r="E11" i="30"/>
  <c r="F5" i="30"/>
  <c r="E5" i="30"/>
  <c r="F16" i="30"/>
  <c r="E16" i="30"/>
  <c r="F6" i="30"/>
  <c r="E6" i="30"/>
  <c r="F7" i="30"/>
  <c r="E7" i="30"/>
  <c r="F19" i="30"/>
  <c r="E19" i="30"/>
  <c r="F4" i="30"/>
  <c r="E4" i="30"/>
  <c r="F15" i="30"/>
  <c r="E15" i="30"/>
  <c r="F9" i="36" l="1"/>
  <c r="E9" i="36"/>
  <c r="D18" i="54"/>
  <c r="E18" i="54" s="1"/>
  <c r="F31" i="54"/>
  <c r="E31" i="54"/>
  <c r="F27" i="54"/>
  <c r="E27" i="54"/>
  <c r="D32" i="54"/>
  <c r="F17" i="54"/>
  <c r="E7" i="54"/>
  <c r="F11" i="54"/>
  <c r="E11" i="54"/>
  <c r="E9" i="54"/>
  <c r="F18" i="54" l="1"/>
  <c r="E32" i="54"/>
  <c r="F32" i="54"/>
</calcChain>
</file>

<file path=xl/sharedStrings.xml><?xml version="1.0" encoding="utf-8"?>
<sst xmlns="http://schemas.openxmlformats.org/spreadsheetml/2006/main" count="156" uniqueCount="111">
  <si>
    <t>http://www.bloomberg.com/markets/stocks/world-indexes</t>
  </si>
  <si>
    <t>x</t>
  </si>
  <si>
    <t>***SEs' Trading Volume, UAH bn</t>
  </si>
  <si>
    <t>https://www.uaib.com.ua/analituaib/rankings/kua</t>
  </si>
  <si>
    <t>https://www.uaib.com.ua/analituaib/rankings/ici</t>
  </si>
  <si>
    <t>31.03.2010</t>
  </si>
  <si>
    <t>31.03.2011</t>
  </si>
  <si>
    <t>31.03.2012</t>
  </si>
  <si>
    <t>31.03.2013</t>
  </si>
  <si>
    <t>31.03.2014</t>
  </si>
  <si>
    <t>31.03.2015</t>
  </si>
  <si>
    <t>31.03.2016</t>
  </si>
  <si>
    <t>31.03.2017</t>
  </si>
  <si>
    <t>31.03.2018</t>
  </si>
  <si>
    <t>31.03.2019</t>
  </si>
  <si>
    <t>30.06.2019</t>
  </si>
  <si>
    <t>30.09.2019</t>
  </si>
  <si>
    <t>31.12.2019</t>
  </si>
  <si>
    <t>31.03.2020</t>
  </si>
  <si>
    <t>х</t>
  </si>
  <si>
    <t>Stock Indexes: Ukraine and the World</t>
  </si>
  <si>
    <t>Indexes</t>
  </si>
  <si>
    <t xml:space="preserve">Q1 2020 </t>
  </si>
  <si>
    <t>* According to Bloomberg and Stock Exchanges</t>
  </si>
  <si>
    <t>Ranking in the table is made based on quarterly indicators.</t>
  </si>
  <si>
    <t>Ranking in the chart is made based on yearly indicators</t>
  </si>
  <si>
    <t>PFTS (Ukraine)</t>
  </si>
  <si>
    <t>UX (Ukraine)</t>
  </si>
  <si>
    <t>SHANGHAI SE COMPOSITE (China)</t>
  </si>
  <si>
    <t>HANG SENG (Hong-Kong)</t>
  </si>
  <si>
    <t>MICEX (Russia)</t>
  </si>
  <si>
    <t>S&amp;P 500 (USA)</t>
  </si>
  <si>
    <t>NIKKEI 225 (Japan)</t>
  </si>
  <si>
    <t>BIST 100 National Index (Тurkey)</t>
  </si>
  <si>
    <t>FTSE/JSE Africa All-Share Index (RSA)</t>
  </si>
  <si>
    <t>DJIA (USA)</t>
  </si>
  <si>
    <t>FTSE 100 (Great Britain)</t>
  </si>
  <si>
    <t>DAX (Germany)</t>
  </si>
  <si>
    <t>Cyprus SE General Index (Cyprus)</t>
  </si>
  <si>
    <t>CAC 40 (France)</t>
  </si>
  <si>
    <t>S&amp;P BSE SENSEX Index (India)</t>
  </si>
  <si>
    <t>WSE WIG 20 (Poland)</t>
  </si>
  <si>
    <t>RTS (Russia)</t>
  </si>
  <si>
    <t>Ibovespa Sao Paulo SE Index (Brazil)</t>
  </si>
  <si>
    <t>Year</t>
  </si>
  <si>
    <t>Indicator / Date</t>
  </si>
  <si>
    <t>Number of Securities in the listing of stock exchanges, incl.:</t>
  </si>
  <si>
    <t>State bonds (OVDP)</t>
  </si>
  <si>
    <t>equities*</t>
  </si>
  <si>
    <t>corporate bonds</t>
  </si>
  <si>
    <t>municipal bonds**</t>
  </si>
  <si>
    <t>share (total)</t>
  </si>
  <si>
    <t>Trading volume on all stock exchanges in total, UAH M, incl.:</t>
  </si>
  <si>
    <t>State bonds (OVDP+OZDP)</t>
  </si>
  <si>
    <t>share of trading volume on all SEs</t>
  </si>
  <si>
    <t>equities</t>
  </si>
  <si>
    <t>municipal bonds</t>
  </si>
  <si>
    <t>investment certificates</t>
  </si>
  <si>
    <t>derivatives (excl. state derivatives)</t>
  </si>
  <si>
    <t>Sources: data on securities in lists of stock exchanges and trading volumes - NSSMC, stock exchanges; calculations - UAIB.</t>
  </si>
  <si>
    <t>* Including depositary receipts of MHP S.A., excluding CIFs equities</t>
  </si>
  <si>
    <t>31.03.2019 (Q12019)</t>
  </si>
  <si>
    <t>31.12.2019 (Q4 2019)</t>
  </si>
  <si>
    <t>31.03.2020 (Q1 2020)</t>
  </si>
  <si>
    <t>Q1 2020 change</t>
  </si>
  <si>
    <t>Annual change in Q1 2020</t>
  </si>
  <si>
    <t>Date</t>
  </si>
  <si>
    <t>Number of NPF under AMC management (rhs)</t>
  </si>
  <si>
    <t>Number of IC with assets under AMC management (rhs)</t>
  </si>
  <si>
    <t>* AMC - asset management company; CII - collective investment institution; NPF - private pension fund</t>
  </si>
  <si>
    <t xml:space="preserve"> For more information about the results of the AMC asset management of CII, NPF and IC, see:</t>
  </si>
  <si>
    <t>AMC Ranking</t>
  </si>
  <si>
    <t>CII Ranking</t>
  </si>
  <si>
    <t>Assets under Management</t>
  </si>
  <si>
    <t>UAH M</t>
  </si>
  <si>
    <t>Annual change</t>
  </si>
  <si>
    <t>Funds</t>
  </si>
  <si>
    <t>CII*, including:</t>
  </si>
  <si>
    <t>Open-ended (rhs)</t>
  </si>
  <si>
    <t>Venture</t>
  </si>
  <si>
    <t>NPF (rhs)</t>
  </si>
  <si>
    <t>IC (rhs)</t>
  </si>
  <si>
    <t>Total</t>
  </si>
  <si>
    <t>CII NAV*</t>
  </si>
  <si>
    <t>CII*,including:</t>
  </si>
  <si>
    <t>Open-ended</t>
  </si>
  <si>
    <t>Net Flow of Capital in Open-Ended CII</t>
  </si>
  <si>
    <t>Period</t>
  </si>
  <si>
    <t>Q1 '20</t>
  </si>
  <si>
    <t>Q1 '19</t>
  </si>
  <si>
    <t>Q2 '19</t>
  </si>
  <si>
    <t>Q3 '19</t>
  </si>
  <si>
    <t>Q4 '19</t>
  </si>
  <si>
    <t>Year in the previous quarter</t>
  </si>
  <si>
    <t>Number of securities in the registers ('listing') of stock exchanges, incl.:</t>
  </si>
  <si>
    <t>share of the 'listing' securities in all securities in the lists of all SEs</t>
  </si>
  <si>
    <t>share in the 'listing' securities of all SEs</t>
  </si>
  <si>
    <t xml:space="preserve">Indicators of the Stock Market of Ukraine </t>
  </si>
  <si>
    <t>Number of AMCs &amp; CIIs</t>
  </si>
  <si>
    <t>Number of all AMCs</t>
  </si>
  <si>
    <t>Number of AMCs with CII under management</t>
  </si>
  <si>
    <t>Number of AMCs without CII under management</t>
  </si>
  <si>
    <t>Number of CIIs under management (registered funds)</t>
  </si>
  <si>
    <t>Number of registered CIIs per one AMC</t>
  </si>
  <si>
    <t>Number of formed CIIs (those that have reached the standard for minimum asset value)</t>
  </si>
  <si>
    <t>Net inflow / outflow for the quarter, UAH M</t>
  </si>
  <si>
    <t>Year (last 4 quarters)</t>
  </si>
  <si>
    <t xml:space="preserve">* Operating CIIs that have reached the standard for minimum asset value (were recognised as ''established'), were under AMC management and reported for the relevant period (as at the reporting date). </t>
  </si>
  <si>
    <t>CIF shares</t>
  </si>
  <si>
    <t>share in the 'listing' securities of all SEs (total)</t>
  </si>
  <si>
    <t>investment certificates and CIF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</si>
</sst>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  <border>
      <left/>
      <right style="dotted">
        <color indexed="23"/>
      </right>
      <top style="dotted">
        <color indexed="23"/>
      </top>
      <bottom style="medium">
        <color rgb="FF006666"/>
      </bottom>
      <diagonal/>
    </border>
    <border>
      <left/>
      <right style="dotted">
        <color indexed="23"/>
      </right>
      <top style="medium">
        <color indexed="2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3"/>
      </bottom>
      <diagonal/>
    </border>
  </borders>
  <cellStyleXfs count="237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50" fillId="0" borderId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2" fillId="0" borderId="0">
      <alignment vertical="top"/>
    </xf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35" borderId="59" applyNumberFormat="0" applyAlignment="0" applyProtection="0"/>
    <xf numFmtId="0" fontId="55" fillId="35" borderId="59" applyNumberFormat="0" applyAlignment="0" applyProtection="0"/>
    <xf numFmtId="0" fontId="56" fillId="36" borderId="60" applyNumberFormat="0" applyAlignment="0" applyProtection="0"/>
    <xf numFmtId="0" fontId="56" fillId="36" borderId="60" applyNumberFormat="0" applyAlignment="0" applyProtection="0"/>
    <xf numFmtId="0" fontId="57" fillId="36" borderId="59" applyNumberFormat="0" applyAlignment="0" applyProtection="0"/>
    <xf numFmtId="0" fontId="57" fillId="36" borderId="59" applyNumberFormat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9" fillId="0" borderId="57" applyNumberFormat="0" applyFill="0" applyAlignment="0" applyProtection="0"/>
    <xf numFmtId="0" fontId="59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2" fillId="37" borderId="62" applyNumberFormat="0" applyAlignment="0" applyProtection="0"/>
    <xf numFmtId="0" fontId="62" fillId="37" borderId="62" applyNumberFormat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51" fillId="0" borderId="0"/>
    <xf numFmtId="0" fontId="51" fillId="0" borderId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38" borderId="63" applyNumberFormat="0" applyFont="0" applyAlignment="0" applyProtection="0"/>
    <xf numFmtId="0" fontId="53" fillId="38" borderId="63" applyNumberFormat="0" applyFont="0" applyAlignment="0" applyProtection="0"/>
    <xf numFmtId="0" fontId="66" fillId="0" borderId="61" applyNumberFormat="0" applyFill="0" applyAlignment="0" applyProtection="0"/>
    <xf numFmtId="0" fontId="66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69" fillId="0" borderId="0" applyFont="0" applyFill="0" applyBorder="0" applyAlignment="0" applyProtection="0"/>
  </cellStyleXfs>
  <cellXfs count="216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14" fontId="6" fillId="0" borderId="0" xfId="57" applyNumberFormat="1" applyBorder="1"/>
    <xf numFmtId="0" fontId="6" fillId="0" borderId="0" xfId="57" applyAlignment="1"/>
    <xf numFmtId="4" fontId="6" fillId="0" borderId="0" xfId="57" applyNumberFormat="1" applyBorder="1"/>
    <xf numFmtId="0" fontId="6" fillId="0" borderId="0" xfId="60"/>
    <xf numFmtId="0" fontId="7" fillId="0" borderId="25" xfId="57" applyFont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3" xfId="57" applyFont="1" applyFill="1" applyBorder="1" applyAlignment="1"/>
    <xf numFmtId="0" fontId="6" fillId="0" borderId="0" xfId="57" applyAlignment="1">
      <alignment horizontal="left"/>
    </xf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165" fontId="4" fillId="0" borderId="40" xfId="57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0" xfId="57" applyFill="1" applyAlignment="1">
      <alignment horizontal="left"/>
    </xf>
    <xf numFmtId="0" fontId="9" fillId="0" borderId="0" xfId="0" applyFont="1"/>
    <xf numFmtId="0" fontId="16" fillId="0" borderId="33" xfId="58" applyFont="1" applyFill="1" applyBorder="1" applyAlignment="1">
      <alignment horizontal="center" vertical="center" wrapText="1"/>
    </xf>
    <xf numFmtId="0" fontId="6" fillId="0" borderId="0" xfId="57"/>
    <xf numFmtId="0" fontId="44" fillId="0" borderId="0" xfId="57" applyFont="1" applyFill="1" applyBorder="1" applyAlignment="1">
      <alignment horizontal="left" vertical="center"/>
    </xf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5" fillId="0" borderId="45" xfId="57" applyNumberFormat="1" applyFont="1" applyFill="1" applyBorder="1" applyAlignment="1">
      <alignment horizontal="right" vertical="center"/>
    </xf>
    <xf numFmtId="4" fontId="14" fillId="0" borderId="18" xfId="57" applyNumberFormat="1" applyFont="1" applyFill="1" applyBorder="1" applyAlignment="1">
      <alignment horizontal="right" vertical="center" wrapText="1"/>
    </xf>
    <xf numFmtId="49" fontId="7" fillId="29" borderId="32" xfId="76" applyNumberFormat="1" applyFont="1" applyFill="1" applyBorder="1" applyAlignment="1">
      <alignment horizontal="center" vertical="center" wrapText="1"/>
    </xf>
    <xf numFmtId="0" fontId="16" fillId="31" borderId="33" xfId="58" applyFont="1" applyFill="1" applyBorder="1" applyAlignment="1">
      <alignment horizontal="center" vertical="center" wrapText="1"/>
    </xf>
    <xf numFmtId="0" fontId="6" fillId="0" borderId="0" xfId="44"/>
    <xf numFmtId="0" fontId="7" fillId="0" borderId="41" xfId="76" applyFont="1" applyFill="1" applyBorder="1" applyAlignment="1">
      <alignment vertical="center"/>
    </xf>
    <xf numFmtId="0" fontId="7" fillId="29" borderId="41" xfId="76" applyFont="1" applyFill="1" applyBorder="1" applyAlignment="1">
      <alignment vertical="center"/>
    </xf>
    <xf numFmtId="165" fontId="17" fillId="0" borderId="34" xfId="76" applyNumberFormat="1" applyFont="1" applyFill="1" applyBorder="1" applyAlignment="1">
      <alignment vertical="center"/>
    </xf>
    <xf numFmtId="0" fontId="7" fillId="29" borderId="35" xfId="76" applyFont="1" applyFill="1" applyBorder="1" applyAlignment="1">
      <alignment vertical="center"/>
    </xf>
    <xf numFmtId="0" fontId="7" fillId="0" borderId="35" xfId="76" applyFont="1" applyFill="1" applyBorder="1" applyAlignment="1">
      <alignment vertical="center"/>
    </xf>
    <xf numFmtId="165" fontId="17" fillId="31" borderId="34" xfId="76" applyNumberFormat="1" applyFont="1" applyFill="1" applyBorder="1" applyAlignment="1">
      <alignment vertical="center"/>
    </xf>
    <xf numFmtId="165" fontId="17" fillId="0" borderId="46" xfId="76" applyNumberFormat="1" applyFont="1" applyFill="1" applyBorder="1" applyAlignment="1">
      <alignment vertical="center"/>
    </xf>
    <xf numFmtId="165" fontId="16" fillId="29" borderId="46" xfId="76" applyNumberFormat="1" applyFont="1" applyFill="1" applyBorder="1" applyAlignment="1">
      <alignment vertical="center"/>
    </xf>
    <xf numFmtId="0" fontId="7" fillId="0" borderId="0" xfId="0" applyFont="1"/>
    <xf numFmtId="0" fontId="7" fillId="29" borderId="28" xfId="76" applyFont="1" applyFill="1" applyBorder="1" applyAlignment="1">
      <alignment vertical="center"/>
    </xf>
    <xf numFmtId="0" fontId="7" fillId="0" borderId="28" xfId="76" applyFont="1" applyFill="1" applyBorder="1" applyAlignment="1">
      <alignment vertical="center"/>
    </xf>
    <xf numFmtId="165" fontId="17" fillId="0" borderId="28" xfId="76" applyNumberFormat="1" applyFont="1" applyFill="1" applyBorder="1" applyAlignment="1">
      <alignment vertical="center"/>
    </xf>
    <xf numFmtId="165" fontId="14" fillId="29" borderId="28" xfId="76" applyNumberFormat="1" applyFont="1" applyFill="1" applyBorder="1" applyAlignment="1">
      <alignment vertical="center"/>
    </xf>
    <xf numFmtId="165" fontId="14" fillId="0" borderId="28" xfId="76" applyNumberFormat="1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vertical="center"/>
    </xf>
    <xf numFmtId="165" fontId="15" fillId="30" borderId="28" xfId="76" applyNumberFormat="1" applyFont="1" applyFill="1" applyBorder="1" applyAlignment="1">
      <alignment vertical="center"/>
    </xf>
    <xf numFmtId="0" fontId="6" fillId="0" borderId="0" xfId="44" applyFont="1"/>
    <xf numFmtId="0" fontId="6" fillId="29" borderId="28" xfId="76" applyFont="1" applyFill="1" applyBorder="1" applyAlignment="1">
      <alignment vertical="center"/>
    </xf>
    <xf numFmtId="0" fontId="6" fillId="0" borderId="28" xfId="76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horizontal="right" vertical="center"/>
    </xf>
    <xf numFmtId="0" fontId="6" fillId="29" borderId="47" xfId="76" applyFont="1" applyFill="1" applyBorder="1" applyAlignment="1">
      <alignment vertical="center"/>
    </xf>
    <xf numFmtId="0" fontId="6" fillId="0" borderId="47" xfId="76" applyFont="1" applyFill="1" applyBorder="1" applyAlignment="1">
      <alignment vertical="center"/>
    </xf>
    <xf numFmtId="165" fontId="15" fillId="0" borderId="47" xfId="76" applyNumberFormat="1" applyFont="1" applyFill="1" applyBorder="1" applyAlignment="1">
      <alignment horizontal="right" vertical="center"/>
    </xf>
    <xf numFmtId="165" fontId="7" fillId="29" borderId="37" xfId="76" applyNumberFormat="1" applyFont="1" applyFill="1" applyBorder="1" applyAlignment="1">
      <alignment vertical="center"/>
    </xf>
    <xf numFmtId="165" fontId="7" fillId="0" borderId="37" xfId="76" applyNumberFormat="1" applyFont="1" applyFill="1" applyBorder="1" applyAlignment="1">
      <alignment vertical="center"/>
    </xf>
    <xf numFmtId="167" fontId="7" fillId="29" borderId="38" xfId="76" applyNumberFormat="1" applyFont="1" applyFill="1" applyBorder="1" applyAlignment="1">
      <alignment vertical="center"/>
    </xf>
    <xf numFmtId="167" fontId="7" fillId="0" borderId="38" xfId="76" applyNumberFormat="1" applyFont="1" applyFill="1" applyBorder="1" applyAlignment="1">
      <alignment vertical="center"/>
    </xf>
    <xf numFmtId="167" fontId="7" fillId="29" borderId="36" xfId="76" applyNumberFormat="1" applyFont="1" applyFill="1" applyBorder="1" applyAlignment="1">
      <alignment vertical="center"/>
    </xf>
    <xf numFmtId="167" fontId="7" fillId="0" borderId="36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0" borderId="30" xfId="76" applyNumberFormat="1" applyFont="1" applyFill="1" applyBorder="1" applyAlignment="1">
      <alignment vertical="center"/>
    </xf>
    <xf numFmtId="167" fontId="7" fillId="29" borderId="44" xfId="76" applyNumberFormat="1" applyFont="1" applyFill="1" applyBorder="1" applyAlignment="1">
      <alignment vertical="center"/>
    </xf>
    <xf numFmtId="167" fontId="7" fillId="0" borderId="44" xfId="76" applyNumberFormat="1" applyFont="1" applyFill="1" applyBorder="1" applyAlignment="1">
      <alignment vertical="center"/>
    </xf>
    <xf numFmtId="165" fontId="17" fillId="0" borderId="44" xfId="76" applyNumberFormat="1" applyFont="1" applyFill="1" applyBorder="1" applyAlignment="1">
      <alignment vertical="center"/>
    </xf>
    <xf numFmtId="165" fontId="14" fillId="30" borderId="28" xfId="76" applyNumberFormat="1" applyFont="1" applyFill="1" applyBorder="1" applyAlignment="1">
      <alignment vertical="center"/>
    </xf>
    <xf numFmtId="165" fontId="14" fillId="29" borderId="39" xfId="76" applyNumberFormat="1" applyFont="1" applyFill="1" applyBorder="1" applyAlignment="1">
      <alignment horizontal="right" vertical="center"/>
    </xf>
    <xf numFmtId="165" fontId="14" fillId="0" borderId="39" xfId="76" applyNumberFormat="1" applyFont="1" applyFill="1" applyBorder="1" applyAlignment="1">
      <alignment horizontal="right" vertical="center"/>
    </xf>
    <xf numFmtId="165" fontId="14" fillId="30" borderId="39" xfId="76" applyNumberFormat="1" applyFont="1" applyFill="1" applyBorder="1" applyAlignment="1">
      <alignment horizontal="right" vertical="center"/>
    </xf>
    <xf numFmtId="0" fontId="42" fillId="0" borderId="0" xfId="44" applyFont="1"/>
    <xf numFmtId="0" fontId="6" fillId="0" borderId="0" xfId="44" applyFill="1"/>
    <xf numFmtId="49" fontId="6" fillId="0" borderId="17" xfId="61" applyNumberFormat="1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6" fillId="0" borderId="48" xfId="61" applyFont="1" applyFill="1" applyBorder="1" applyAlignment="1">
      <alignment horizontal="center" vertical="center" wrapText="1"/>
    </xf>
    <xf numFmtId="0" fontId="4" fillId="0" borderId="48" xfId="61" applyFont="1" applyFill="1" applyBorder="1" applyAlignment="1">
      <alignment horizontal="center" vertical="center" wrapText="1"/>
    </xf>
    <xf numFmtId="2" fontId="6" fillId="0" borderId="49" xfId="61" applyNumberFormat="1" applyFont="1" applyFill="1" applyBorder="1" applyAlignment="1">
      <alignment horizontal="center" vertical="center" wrapText="1"/>
    </xf>
    <xf numFmtId="1" fontId="6" fillId="0" borderId="49" xfId="61" applyNumberFormat="1" applyFont="1" applyFill="1" applyBorder="1" applyAlignment="1">
      <alignment horizontal="center" vertical="center" wrapText="1"/>
    </xf>
    <xf numFmtId="0" fontId="14" fillId="0" borderId="48" xfId="61" applyFont="1" applyFill="1" applyBorder="1" applyAlignment="1">
      <alignment horizontal="center" vertical="center" wrapText="1"/>
    </xf>
    <xf numFmtId="0" fontId="15" fillId="0" borderId="48" xfId="61" applyFont="1" applyFill="1" applyBorder="1" applyAlignment="1">
      <alignment horizontal="center" vertical="center" wrapText="1"/>
    </xf>
    <xf numFmtId="2" fontId="14" fillId="0" borderId="49" xfId="61" applyNumberFormat="1" applyFont="1" applyFill="1" applyBorder="1" applyAlignment="1">
      <alignment horizontal="center" vertical="center" wrapText="1"/>
    </xf>
    <xf numFmtId="1" fontId="14" fillId="0" borderId="49" xfId="61" applyNumberFormat="1" applyFont="1" applyFill="1" applyBorder="1" applyAlignment="1">
      <alignment horizontal="center" vertical="center" wrapText="1"/>
    </xf>
    <xf numFmtId="0" fontId="14" fillId="0" borderId="0" xfId="59" applyFont="1"/>
    <xf numFmtId="0" fontId="48" fillId="0" borderId="0" xfId="59" applyFont="1" applyAlignment="1">
      <alignment horizontal="left"/>
    </xf>
    <xf numFmtId="0" fontId="49" fillId="0" borderId="0" xfId="59" applyFont="1"/>
    <xf numFmtId="0" fontId="21" fillId="0" borderId="0" xfId="31" applyFont="1" applyAlignment="1" applyProtection="1"/>
    <xf numFmtId="0" fontId="7" fillId="0" borderId="0" xfId="59" applyFont="1"/>
    <xf numFmtId="165" fontId="6" fillId="0" borderId="0" xfId="57" applyNumberFormat="1" applyAlignment="1">
      <alignment horizontal="left"/>
    </xf>
    <xf numFmtId="0" fontId="6" fillId="0" borderId="53" xfId="80" applyFont="1" applyBorder="1" applyAlignment="1">
      <alignment horizontal="right" vertical="center" indent="1"/>
    </xf>
    <xf numFmtId="0" fontId="7" fillId="0" borderId="54" xfId="80" applyFont="1" applyBorder="1" applyAlignment="1">
      <alignment horizontal="left" vertical="center" wrapText="1" indent="1"/>
    </xf>
    <xf numFmtId="0" fontId="7" fillId="0" borderId="52" xfId="80" applyFont="1" applyBorder="1" applyAlignment="1">
      <alignment horizontal="right" vertical="center" indent="1"/>
    </xf>
    <xf numFmtId="0" fontId="7" fillId="0" borderId="55" xfId="80" applyFont="1" applyBorder="1" applyAlignment="1">
      <alignment horizontal="right" vertical="center" indent="1"/>
    </xf>
    <xf numFmtId="0" fontId="6" fillId="0" borderId="0" xfId="60"/>
    <xf numFmtId="49" fontId="7" fillId="0" borderId="32" xfId="76" applyNumberFormat="1" applyFont="1" applyFill="1" applyBorder="1" applyAlignment="1">
      <alignment horizontal="center" vertical="center" wrapText="1"/>
    </xf>
    <xf numFmtId="165" fontId="16" fillId="0" borderId="46" xfId="76" applyNumberFormat="1" applyFont="1" applyFill="1" applyBorder="1" applyAlignment="1">
      <alignment vertical="center"/>
    </xf>
    <xf numFmtId="165" fontId="15" fillId="0" borderId="39" xfId="76" applyNumberFormat="1" applyFont="1" applyFill="1" applyBorder="1" applyAlignment="1">
      <alignment horizontal="right" vertical="center"/>
    </xf>
    <xf numFmtId="165" fontId="15" fillId="30" borderId="39" xfId="76" applyNumberFormat="1" applyFont="1" applyFill="1" applyBorder="1" applyAlignment="1">
      <alignment horizontal="right" vertical="center"/>
    </xf>
    <xf numFmtId="167" fontId="6" fillId="29" borderId="36" xfId="76" applyNumberFormat="1" applyFont="1" applyFill="1" applyBorder="1" applyAlignment="1">
      <alignment vertical="center"/>
    </xf>
    <xf numFmtId="167" fontId="6" fillId="0" borderId="36" xfId="76" applyNumberFormat="1" applyFont="1" applyFill="1" applyBorder="1" applyAlignment="1">
      <alignment vertical="center"/>
    </xf>
    <xf numFmtId="0" fontId="42" fillId="0" borderId="0" xfId="44" applyFont="1" applyFill="1" applyBorder="1" applyAlignment="1">
      <alignment vertical="center" wrapText="1"/>
    </xf>
    <xf numFmtId="0" fontId="6" fillId="30" borderId="47" xfId="76" applyFont="1" applyFill="1" applyBorder="1" applyAlignment="1">
      <alignment vertical="center"/>
    </xf>
    <xf numFmtId="1" fontId="4" fillId="0" borderId="19" xfId="61" applyNumberFormat="1" applyFont="1" applyFill="1" applyBorder="1" applyAlignment="1">
      <alignment horizontal="center" vertical="center" wrapText="1"/>
    </xf>
    <xf numFmtId="49" fontId="16" fillId="0" borderId="50" xfId="59" applyNumberFormat="1" applyFont="1" applyBorder="1" applyAlignment="1">
      <alignment horizontal="center" vertical="center"/>
    </xf>
    <xf numFmtId="0" fontId="16" fillId="0" borderId="12" xfId="61" applyFont="1" applyFill="1" applyBorder="1" applyAlignment="1">
      <alignment horizontal="center" vertical="center" wrapText="1"/>
    </xf>
    <xf numFmtId="2" fontId="16" fillId="0" borderId="13" xfId="61" applyNumberFormat="1" applyFont="1" applyFill="1" applyBorder="1" applyAlignment="1">
      <alignment horizontal="center" vertical="center" wrapText="1"/>
    </xf>
    <xf numFmtId="1" fontId="16" fillId="0" borderId="13" xfId="61" applyNumberFormat="1" applyFont="1" applyFill="1" applyBorder="1" applyAlignment="1">
      <alignment horizontal="center" vertical="center" wrapText="1"/>
    </xf>
    <xf numFmtId="0" fontId="6" fillId="0" borderId="0" xfId="59" applyFont="1"/>
    <xf numFmtId="49" fontId="14" fillId="0" borderId="17" xfId="61" applyNumberFormat="1" applyFont="1" applyFill="1" applyBorder="1" applyAlignment="1">
      <alignment horizontal="center" vertical="center" wrapText="1"/>
    </xf>
    <xf numFmtId="49" fontId="7" fillId="30" borderId="32" xfId="76" applyNumberFormat="1" applyFont="1" applyFill="1" applyBorder="1" applyAlignment="1">
      <alignment horizontal="center" vertical="center" wrapText="1"/>
    </xf>
    <xf numFmtId="0" fontId="7" fillId="30" borderId="41" xfId="76" applyFont="1" applyFill="1" applyBorder="1" applyAlignment="1">
      <alignment vertical="center"/>
    </xf>
    <xf numFmtId="0" fontId="7" fillId="30" borderId="35" xfId="76" applyFont="1" applyFill="1" applyBorder="1" applyAlignment="1">
      <alignment vertical="center"/>
    </xf>
    <xf numFmtId="165" fontId="16" fillId="30" borderId="46" xfId="76" applyNumberFormat="1" applyFont="1" applyFill="1" applyBorder="1" applyAlignment="1">
      <alignment vertical="center"/>
    </xf>
    <xf numFmtId="0" fontId="7" fillId="30" borderId="28" xfId="76" applyFont="1" applyFill="1" applyBorder="1" applyAlignment="1">
      <alignment vertical="center"/>
    </xf>
    <xf numFmtId="0" fontId="6" fillId="30" borderId="28" xfId="76" applyFont="1" applyFill="1" applyBorder="1" applyAlignment="1">
      <alignment vertical="center"/>
    </xf>
    <xf numFmtId="165" fontId="7" fillId="30" borderId="37" xfId="76" applyNumberFormat="1" applyFont="1" applyFill="1" applyBorder="1" applyAlignment="1">
      <alignment vertical="center"/>
    </xf>
    <xf numFmtId="167" fontId="7" fillId="30" borderId="38" xfId="76" applyNumberFormat="1" applyFont="1" applyFill="1" applyBorder="1" applyAlignment="1">
      <alignment vertical="center"/>
    </xf>
    <xf numFmtId="167" fontId="7" fillId="30" borderId="36" xfId="76" applyNumberFormat="1" applyFont="1" applyFill="1" applyBorder="1" applyAlignment="1">
      <alignment vertical="center"/>
    </xf>
    <xf numFmtId="167" fontId="6" fillId="30" borderId="30" xfId="76" applyNumberFormat="1" applyFont="1" applyFill="1" applyBorder="1" applyAlignment="1">
      <alignment vertical="center"/>
    </xf>
    <xf numFmtId="167" fontId="6" fillId="30" borderId="36" xfId="76" applyNumberFormat="1" applyFont="1" applyFill="1" applyBorder="1" applyAlignment="1">
      <alignment vertical="center"/>
    </xf>
    <xf numFmtId="167" fontId="7" fillId="30" borderId="44" xfId="76" applyNumberFormat="1" applyFont="1" applyFill="1" applyBorder="1" applyAlignment="1">
      <alignment vertical="center"/>
    </xf>
    <xf numFmtId="165" fontId="17" fillId="0" borderId="34" xfId="236" applyNumberFormat="1" applyFont="1" applyFill="1" applyBorder="1" applyAlignment="1">
      <alignment vertical="center"/>
    </xf>
    <xf numFmtId="165" fontId="17" fillId="31" borderId="46" xfId="76" applyNumberFormat="1" applyFont="1" applyFill="1" applyBorder="1" applyAlignment="1">
      <alignment vertical="center"/>
    </xf>
    <xf numFmtId="165" fontId="17" fillId="31" borderId="28" xfId="76" applyNumberFormat="1" applyFont="1" applyFill="1" applyBorder="1" applyAlignment="1">
      <alignment vertical="center"/>
    </xf>
    <xf numFmtId="165" fontId="15" fillId="31" borderId="28" xfId="76" applyNumberFormat="1" applyFont="1" applyFill="1" applyBorder="1" applyAlignment="1">
      <alignment horizontal="right" vertical="center"/>
    </xf>
    <xf numFmtId="9" fontId="15" fillId="31" borderId="28" xfId="76" applyNumberFormat="1" applyFont="1" applyFill="1" applyBorder="1" applyAlignment="1">
      <alignment horizontal="right" vertical="center"/>
    </xf>
    <xf numFmtId="165" fontId="15" fillId="31" borderId="28" xfId="76" applyNumberFormat="1" applyFont="1" applyFill="1" applyBorder="1" applyAlignment="1">
      <alignment vertical="center"/>
    </xf>
    <xf numFmtId="165" fontId="15" fillId="31" borderId="47" xfId="76" applyNumberFormat="1" applyFont="1" applyFill="1" applyBorder="1" applyAlignment="1">
      <alignment horizontal="right" vertical="center"/>
    </xf>
    <xf numFmtId="165" fontId="17" fillId="31" borderId="34" xfId="236" applyNumberFormat="1" applyFont="1" applyFill="1" applyBorder="1" applyAlignment="1">
      <alignment vertical="center"/>
    </xf>
    <xf numFmtId="165" fontId="17" fillId="31" borderId="44" xfId="76" applyNumberFormat="1" applyFont="1" applyFill="1" applyBorder="1" applyAlignment="1">
      <alignment vertical="center"/>
    </xf>
    <xf numFmtId="165" fontId="6" fillId="0" borderId="0" xfId="236" applyNumberFormat="1" applyFont="1"/>
    <xf numFmtId="0" fontId="6" fillId="0" borderId="0" xfId="57" applyAlignment="1">
      <alignment vertical="center"/>
    </xf>
    <xf numFmtId="0" fontId="6" fillId="0" borderId="0" xfId="57" applyFont="1"/>
    <xf numFmtId="0" fontId="9" fillId="0" borderId="43" xfId="57" applyFont="1" applyFill="1" applyBorder="1" applyAlignment="1"/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7" applyNumberFormat="1" applyFont="1" applyFill="1" applyBorder="1" applyAlignment="1">
      <alignment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7" applyNumberFormat="1" applyFont="1" applyFill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7" applyNumberFormat="1" applyFont="1" applyFill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2" xfId="67" applyNumberFormat="1" applyFont="1" applyFill="1" applyBorder="1" applyAlignment="1">
      <alignment vertical="center"/>
    </xf>
    <xf numFmtId="165" fontId="9" fillId="0" borderId="26" xfId="67" applyNumberFormat="1" applyFont="1" applyFill="1" applyBorder="1" applyAlignment="1">
      <alignment vertical="center"/>
    </xf>
    <xf numFmtId="4" fontId="6" fillId="0" borderId="0" xfId="57" applyNumberFormat="1" applyFont="1" applyBorder="1"/>
    <xf numFmtId="167" fontId="6" fillId="0" borderId="0" xfId="57" applyNumberFormat="1" applyFont="1" applyBorder="1"/>
    <xf numFmtId="167" fontId="6" fillId="0" borderId="22" xfId="57" applyNumberFormat="1" applyFont="1" applyFill="1" applyBorder="1" applyAlignment="1">
      <alignment vertical="center"/>
    </xf>
    <xf numFmtId="0" fontId="9" fillId="0" borderId="25" xfId="95" applyFont="1" applyFill="1" applyBorder="1" applyAlignment="1">
      <alignment horizontal="center" vertical="center" wrapText="1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5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0" xfId="57" applyNumberFormat="1" applyFont="1" applyFill="1" applyBorder="1" applyAlignment="1">
      <alignment horizontal="center" vertical="center"/>
    </xf>
    <xf numFmtId="167" fontId="6" fillId="0" borderId="13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70" fillId="0" borderId="0" xfId="57" applyFont="1" applyAlignment="1">
      <alignment vertical="center" wrapText="1"/>
    </xf>
    <xf numFmtId="167" fontId="70" fillId="0" borderId="0" xfId="57" applyNumberFormat="1" applyFont="1" applyAlignment="1">
      <alignment horizontal="center" vertical="center"/>
    </xf>
    <xf numFmtId="0" fontId="6" fillId="0" borderId="67" xfId="57" applyBorder="1" applyAlignment="1">
      <alignment vertical="center"/>
    </xf>
    <xf numFmtId="0" fontId="19" fillId="0" borderId="0" xfId="0" applyFont="1" applyBorder="1" applyAlignment="1">
      <alignment horizontal="left"/>
    </xf>
    <xf numFmtId="0" fontId="21" fillId="0" borderId="0" xfId="31" applyFont="1" applyBorder="1" applyAlignment="1" applyProtection="1">
      <alignment horizontal="left"/>
    </xf>
    <xf numFmtId="0" fontId="6" fillId="0" borderId="0" xfId="57" applyBorder="1" applyAlignment="1">
      <alignment horizontal="left"/>
    </xf>
    <xf numFmtId="0" fontId="6" fillId="0" borderId="0" xfId="57" applyFill="1" applyBorder="1" applyAlignment="1">
      <alignment horizontal="left"/>
    </xf>
    <xf numFmtId="0" fontId="6" fillId="0" borderId="17" xfId="57" applyBorder="1" applyAlignment="1">
      <alignment vertical="center"/>
    </xf>
    <xf numFmtId="0" fontId="14" fillId="0" borderId="16" xfId="57" applyFont="1" applyBorder="1" applyAlignment="1">
      <alignment vertical="center"/>
    </xf>
    <xf numFmtId="0" fontId="6" fillId="0" borderId="0" xfId="57" applyBorder="1" applyAlignment="1">
      <alignment vertical="center"/>
    </xf>
    <xf numFmtId="0" fontId="14" fillId="0" borderId="0" xfId="57" applyFont="1" applyBorder="1" applyAlignment="1">
      <alignment vertical="center"/>
    </xf>
    <xf numFmtId="4" fontId="14" fillId="0" borderId="17" xfId="57" applyNumberFormat="1" applyFont="1" applyFill="1" applyBorder="1" applyAlignment="1">
      <alignment horizontal="right" vertical="center" wrapText="1"/>
    </xf>
    <xf numFmtId="0" fontId="7" fillId="0" borderId="68" xfId="57" applyFont="1" applyBorder="1" applyAlignment="1">
      <alignment horizontal="center" vertical="center" wrapText="1"/>
    </xf>
    <xf numFmtId="0" fontId="6" fillId="0" borderId="69" xfId="57" applyFont="1" applyBorder="1" applyAlignment="1">
      <alignment vertical="center"/>
    </xf>
    <xf numFmtId="0" fontId="7" fillId="0" borderId="51" xfId="58" applyFont="1" applyBorder="1" applyAlignment="1">
      <alignment horizontal="center" vertical="center" wrapText="1"/>
    </xf>
    <xf numFmtId="0" fontId="7" fillId="0" borderId="70" xfId="47" applyFont="1" applyBorder="1" applyAlignment="1">
      <alignment horizontal="left" vertical="center" indent="1"/>
    </xf>
    <xf numFmtId="0" fontId="7" fillId="0" borderId="71" xfId="47" applyFont="1" applyBorder="1" applyAlignment="1">
      <alignment horizontal="left" vertical="center" wrapText="1" indent="1"/>
    </xf>
    <xf numFmtId="0" fontId="14" fillId="0" borderId="29" xfId="80" applyFont="1" applyBorder="1" applyAlignment="1">
      <alignment horizontal="right" vertical="center" indent="1"/>
    </xf>
    <xf numFmtId="0" fontId="6" fillId="0" borderId="72" xfId="80" applyFont="1" applyBorder="1" applyAlignment="1">
      <alignment horizontal="right" vertical="center" indent="1"/>
    </xf>
    <xf numFmtId="0" fontId="7" fillId="0" borderId="31" xfId="80" applyFont="1" applyBorder="1" applyAlignment="1">
      <alignment horizontal="right" vertical="center" indent="1"/>
    </xf>
    <xf numFmtId="0" fontId="9" fillId="0" borderId="24" xfId="57" applyFont="1" applyBorder="1" applyAlignment="1">
      <alignment horizontal="center" vertical="center" wrapText="1"/>
    </xf>
    <xf numFmtId="0" fontId="20" fillId="0" borderId="43" xfId="57" applyFont="1" applyBorder="1" applyAlignment="1">
      <alignment horizontal="right"/>
    </xf>
    <xf numFmtId="10" fontId="71" fillId="0" borderId="24" xfId="57" applyNumberFormat="1" applyFont="1" applyBorder="1" applyAlignment="1">
      <alignment horizontal="center" vertical="center" wrapText="1"/>
    </xf>
    <xf numFmtId="0" fontId="71" fillId="0" borderId="15" xfId="57" applyFont="1" applyBorder="1" applyAlignment="1">
      <alignment horizontal="center" vertical="center" wrapText="1"/>
    </xf>
    <xf numFmtId="0" fontId="72" fillId="0" borderId="16" xfId="57" applyFont="1" applyBorder="1" applyAlignment="1">
      <alignment horizontal="right" vertical="center"/>
    </xf>
    <xf numFmtId="0" fontId="72" fillId="0" borderId="17" xfId="57" applyFont="1" applyBorder="1" applyAlignment="1">
      <alignment horizontal="right" vertical="center"/>
    </xf>
    <xf numFmtId="0" fontId="71" fillId="0" borderId="66" xfId="57" applyFont="1" applyBorder="1" applyAlignment="1">
      <alignment horizontal="center" vertical="center" wrapText="1"/>
    </xf>
    <xf numFmtId="0" fontId="44" fillId="27" borderId="43" xfId="57" applyFont="1" applyFill="1" applyBorder="1" applyAlignment="1">
      <alignment horizontal="left" vertical="center"/>
    </xf>
    <xf numFmtId="0" fontId="44" fillId="27" borderId="0" xfId="57" applyFont="1" applyFill="1" applyAlignment="1">
      <alignment horizontal="left" vertical="center"/>
    </xf>
    <xf numFmtId="0" fontId="44" fillId="24" borderId="0" xfId="76" applyFont="1" applyFill="1" applyAlignment="1">
      <alignment horizontal="left" vertical="center" wrapText="1"/>
    </xf>
    <xf numFmtId="0" fontId="47" fillId="0" borderId="0" xfId="44" applyFont="1"/>
    <xf numFmtId="0" fontId="42" fillId="0" borderId="25" xfId="44" applyFont="1" applyBorder="1" applyAlignment="1">
      <alignment horizontal="left" vertical="center" wrapText="1"/>
    </xf>
    <xf numFmtId="0" fontId="42" fillId="0" borderId="0" xfId="44" applyFont="1" applyAlignment="1">
      <alignment horizontal="left" vertical="center" wrapText="1"/>
    </xf>
    <xf numFmtId="0" fontId="44" fillId="28" borderId="0" xfId="59" applyFont="1" applyFill="1" applyBorder="1" applyAlignment="1">
      <alignment horizontal="left" vertical="center"/>
    </xf>
    <xf numFmtId="0" fontId="44" fillId="28" borderId="43" xfId="59" applyFont="1" applyFill="1" applyBorder="1" applyAlignment="1">
      <alignment horizontal="left" vertical="center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25" xfId="57" applyFont="1" applyBorder="1" applyAlignment="1">
      <alignment horizontal="left" vertical="center" wrapText="1"/>
    </xf>
    <xf numFmtId="0" fontId="6" fillId="0" borderId="73" xfId="57" applyBorder="1" applyAlignment="1">
      <alignment vertical="center"/>
    </xf>
    <xf numFmtId="4" fontId="6" fillId="0" borderId="74" xfId="57" applyNumberFormat="1" applyFont="1" applyFill="1" applyBorder="1" applyAlignment="1">
      <alignment horizontal="right" vertical="center" wrapText="1"/>
    </xf>
    <xf numFmtId="165" fontId="4" fillId="0" borderId="75" xfId="57" applyNumberFormat="1" applyFont="1" applyFill="1" applyBorder="1" applyAlignment="1">
      <alignment horizontal="right" vertical="center"/>
    </xf>
    <xf numFmtId="0" fontId="71" fillId="0" borderId="17" xfId="57" applyFont="1" applyBorder="1" applyAlignment="1">
      <alignment vertical="center"/>
    </xf>
    <xf numFmtId="0" fontId="73" fillId="0" borderId="17" xfId="59" applyFont="1" applyBorder="1" applyAlignment="1">
      <alignment vertical="center"/>
    </xf>
    <xf numFmtId="0" fontId="71" fillId="0" borderId="14" xfId="57" applyFont="1" applyBorder="1" applyAlignment="1">
      <alignment vertical="center"/>
    </xf>
    <xf numFmtId="0" fontId="71" fillId="0" borderId="20" xfId="57" applyFont="1" applyBorder="1" applyAlignment="1">
      <alignment vertical="center"/>
    </xf>
    <xf numFmtId="0" fontId="42" fillId="0" borderId="25" xfId="57" applyFont="1" applyBorder="1" applyAlignment="1">
      <alignment vertical="center" wrapText="1"/>
    </xf>
    <xf numFmtId="14" fontId="71" fillId="0" borderId="24" xfId="57" applyNumberFormat="1" applyFont="1" applyFill="1" applyBorder="1" applyAlignment="1">
      <alignment horizontal="center" vertical="center" wrapText="1"/>
    </xf>
    <xf numFmtId="10" fontId="71" fillId="0" borderId="24" xfId="57" applyNumberFormat="1" applyFont="1" applyFill="1" applyBorder="1" applyAlignment="1">
      <alignment horizontal="center" vertical="center" wrapText="1"/>
    </xf>
    <xf numFmtId="0" fontId="7" fillId="0" borderId="54" xfId="80" applyFont="1" applyBorder="1" applyAlignment="1">
      <alignment horizontal="right" vertical="center" wrapText="1" indent="1"/>
    </xf>
  </cellXfs>
  <cellStyles count="237">
    <cellStyle name="100" xfId="1"/>
    <cellStyle name="20% - Акцент1 2" xfId="2"/>
    <cellStyle name="20% - Акцент1 2 2" xfId="97"/>
    <cellStyle name="20% - Акцент1 2 3" xfId="182"/>
    <cellStyle name="20% - Акцент1 3" xfId="98"/>
    <cellStyle name="20% - Акцент2 2" xfId="3"/>
    <cellStyle name="20% - Акцент2 2 2" xfId="99"/>
    <cellStyle name="20% - Акцент2 2 3" xfId="183"/>
    <cellStyle name="20% - Акцент2 3" xfId="100"/>
    <cellStyle name="20% - Акцент3 2" xfId="4"/>
    <cellStyle name="20% - Акцент3 2 2" xfId="101"/>
    <cellStyle name="20% - Акцент3 2 3" xfId="184"/>
    <cellStyle name="20% - Акцент3 3" xfId="102"/>
    <cellStyle name="20% - Акцент4 2" xfId="5"/>
    <cellStyle name="20% - Акцент4 2 2" xfId="103"/>
    <cellStyle name="20% - Акцент4 2 3" xfId="185"/>
    <cellStyle name="20% - Акцент4 3" xfId="104"/>
    <cellStyle name="20% - Акцент5 2" xfId="6"/>
    <cellStyle name="20% - Акцент5 2 2" xfId="105"/>
    <cellStyle name="20% - Акцент5 2 3" xfId="186"/>
    <cellStyle name="20% - Акцент5 3" xfId="106"/>
    <cellStyle name="20% - Акцент6 2" xfId="7"/>
    <cellStyle name="20% - Акцент6 2 2" xfId="107"/>
    <cellStyle name="20% - Акцент6 2 3" xfId="187"/>
    <cellStyle name="20% - Акцент6 3" xfId="108"/>
    <cellStyle name="40% - Акцент1 2" xfId="8"/>
    <cellStyle name="40% - Акцент1 2 2" xfId="109"/>
    <cellStyle name="40% - Акцент1 2 3" xfId="188"/>
    <cellStyle name="40% - Акцент1 3" xfId="110"/>
    <cellStyle name="40% - Акцент2 2" xfId="9"/>
    <cellStyle name="40% - Акцент2 2 2" xfId="111"/>
    <cellStyle name="40% - Акцент2 2 3" xfId="189"/>
    <cellStyle name="40% - Акцент2 3" xfId="112"/>
    <cellStyle name="40% - Акцент3 2" xfId="10"/>
    <cellStyle name="40% - Акцент3 2 2" xfId="113"/>
    <cellStyle name="40% - Акцент3 2 3" xfId="190"/>
    <cellStyle name="40% - Акцент3 3" xfId="114"/>
    <cellStyle name="40% - Акцент4 2" xfId="11"/>
    <cellStyle name="40% - Акцент4 2 2" xfId="115"/>
    <cellStyle name="40% - Акцент4 2 3" xfId="191"/>
    <cellStyle name="40% - Акцент4 3" xfId="116"/>
    <cellStyle name="40% - Акцент5 2" xfId="12"/>
    <cellStyle name="40% - Акцент5 2 2" xfId="117"/>
    <cellStyle name="40% - Акцент5 2 3" xfId="192"/>
    <cellStyle name="40% - Акцент5 3" xfId="118"/>
    <cellStyle name="40% - Акцент6 2" xfId="13"/>
    <cellStyle name="40% - Акцент6 2 2" xfId="119"/>
    <cellStyle name="40% - Акцент6 2 3" xfId="193"/>
    <cellStyle name="40% - Акцент6 3" xfId="120"/>
    <cellStyle name="60% - Акцент1 2" xfId="14"/>
    <cellStyle name="60% - Акцент1 2 2" xfId="121"/>
    <cellStyle name="60% - Акцент1 2 3" xfId="194"/>
    <cellStyle name="60% - Акцент1 3" xfId="122"/>
    <cellStyle name="60% - Акцент2 2" xfId="15"/>
    <cellStyle name="60% - Акцент2 2 2" xfId="123"/>
    <cellStyle name="60% - Акцент2 2 3" xfId="195"/>
    <cellStyle name="60% - Акцент2 3" xfId="124"/>
    <cellStyle name="60% - Акцент3 2" xfId="16"/>
    <cellStyle name="60% - Акцент3 2 2" xfId="125"/>
    <cellStyle name="60% - Акцент3 2 3" xfId="196"/>
    <cellStyle name="60% - Акцент3 3" xfId="126"/>
    <cellStyle name="60% - Акцент4 2" xfId="17"/>
    <cellStyle name="60% - Акцент4 2 2" xfId="127"/>
    <cellStyle name="60% - Акцент4 2 3" xfId="197"/>
    <cellStyle name="60% - Акцент4 3" xfId="128"/>
    <cellStyle name="60% - Акцент5 2" xfId="18"/>
    <cellStyle name="60% - Акцент5 2 2" xfId="129"/>
    <cellStyle name="60% - Акцент5 2 3" xfId="198"/>
    <cellStyle name="60% - Акцент5 3" xfId="130"/>
    <cellStyle name="60% - Акцент6 2" xfId="19"/>
    <cellStyle name="60% - Акцент6 2 2" xfId="131"/>
    <cellStyle name="60% - Акцент6 2 3" xfId="199"/>
    <cellStyle name="60% - Акцент6 3" xfId="132"/>
    <cellStyle name="Comma [0]" xfId="20"/>
    <cellStyle name="Comma [0] 2" xfId="200"/>
    <cellStyle name="Currency [0]" xfId="21"/>
    <cellStyle name="Currency [0] 2" xfId="201"/>
    <cellStyle name="Hyperlink 2" xfId="211"/>
    <cellStyle name="Normal 2" xfId="133"/>
    <cellStyle name="Normal 3" xfId="181"/>
    <cellStyle name="Normal 4" xfId="86"/>
    <cellStyle name="normální_Bilancování 2005Q4 - final" xfId="96"/>
    <cellStyle name="Percent 2" xfId="226"/>
    <cellStyle name="Percent 3" xfId="89"/>
    <cellStyle name="Акцент1 2" xfId="22"/>
    <cellStyle name="Акцент1 2 2" xfId="134"/>
    <cellStyle name="Акцент1 2 3" xfId="202"/>
    <cellStyle name="Акцент1 3" xfId="135"/>
    <cellStyle name="Акцент2 2" xfId="23"/>
    <cellStyle name="Акцент2 2 2" xfId="136"/>
    <cellStyle name="Акцент2 2 3" xfId="203"/>
    <cellStyle name="Акцент2 3" xfId="137"/>
    <cellStyle name="Акцент3 2" xfId="24"/>
    <cellStyle name="Акцент3 2 2" xfId="138"/>
    <cellStyle name="Акцент3 2 3" xfId="204"/>
    <cellStyle name="Акцент3 3" xfId="139"/>
    <cellStyle name="Акцент4 2" xfId="25"/>
    <cellStyle name="Акцент4 2 2" xfId="140"/>
    <cellStyle name="Акцент4 2 3" xfId="205"/>
    <cellStyle name="Акцент4 3" xfId="141"/>
    <cellStyle name="Акцент5 2" xfId="26"/>
    <cellStyle name="Акцент5 2 2" xfId="142"/>
    <cellStyle name="Акцент5 2 3" xfId="206"/>
    <cellStyle name="Акцент5 3" xfId="143"/>
    <cellStyle name="Акцент6 2" xfId="27"/>
    <cellStyle name="Акцент6 2 2" xfId="144"/>
    <cellStyle name="Акцент6 2 3" xfId="207"/>
    <cellStyle name="Акцент6 3" xfId="145"/>
    <cellStyle name="Ввод  2" xfId="28"/>
    <cellStyle name="Ввод  2 2" xfId="146"/>
    <cellStyle name="Ввод  2 3" xfId="208"/>
    <cellStyle name="Ввод  3" xfId="147"/>
    <cellStyle name="Вывод 2" xfId="29"/>
    <cellStyle name="Вывод 2 2" xfId="148"/>
    <cellStyle name="Вывод 2 3" xfId="209"/>
    <cellStyle name="Вывод 3" xfId="149"/>
    <cellStyle name="Вычисление 2" xfId="30"/>
    <cellStyle name="Вычисление 2 2" xfId="150"/>
    <cellStyle name="Вычисление 2 3" xfId="210"/>
    <cellStyle name="Вычисление 3" xfId="151"/>
    <cellStyle name="Гиперссылка" xfId="31" builtinId="8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2"/>
    <cellStyle name="Заголовок 1 2 3" xfId="212"/>
    <cellStyle name="Заголовок 1 3" xfId="153"/>
    <cellStyle name="Заголовок 2 2" xfId="36"/>
    <cellStyle name="Заголовок 2 2 2" xfId="154"/>
    <cellStyle name="Заголовок 2 2 3" xfId="213"/>
    <cellStyle name="Заголовок 2 3" xfId="155"/>
    <cellStyle name="Заголовок 3 2" xfId="37"/>
    <cellStyle name="Заголовок 3 2 2" xfId="156"/>
    <cellStyle name="Заголовок 3 2 3" xfId="214"/>
    <cellStyle name="Заголовок 3 3" xfId="157"/>
    <cellStyle name="Заголовок 4 2" xfId="38"/>
    <cellStyle name="Заголовок 4 2 2" xfId="158"/>
    <cellStyle name="Заголовок 4 2 3" xfId="215"/>
    <cellStyle name="Заголовок 4 3" xfId="159"/>
    <cellStyle name="Итог 2" xfId="39"/>
    <cellStyle name="Итог 2 2" xfId="160"/>
    <cellStyle name="Итог 2 3" xfId="216"/>
    <cellStyle name="Итог 3" xfId="161"/>
    <cellStyle name="Контрольная ячейка 2" xfId="40"/>
    <cellStyle name="Контрольная ячейка 2 2" xfId="162"/>
    <cellStyle name="Контрольная ячейка 2 3" xfId="217"/>
    <cellStyle name="Контрольная ячейка 3" xfId="163"/>
    <cellStyle name="Название 2" xfId="41"/>
    <cellStyle name="Нейтральный 2" xfId="42"/>
    <cellStyle name="Нейтральный 2 2" xfId="164"/>
    <cellStyle name="Нейтральный 2 3" xfId="218"/>
    <cellStyle name="Нейтральный 3" xfId="165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1"/>
    <cellStyle name="Обычный 2 5 2 3" xfId="90"/>
    <cellStyle name="Обычный 2 5 3" xfId="80"/>
    <cellStyle name="Обычный 2 5 3 2" xfId="232"/>
    <cellStyle name="Обычный 2 5 3 3" xfId="91"/>
    <cellStyle name="Обычный 2 5 4" xfId="220"/>
    <cellStyle name="Обычный 2 5 5" xfId="87"/>
    <cellStyle name="Обычный 2 6" xfId="166"/>
    <cellStyle name="Обычный 2 7" xfId="219"/>
    <cellStyle name="Обычный 2 8" xfId="180"/>
    <cellStyle name="Обычный 2_2013_PR" xfId="48"/>
    <cellStyle name="Обычный 3" xfId="49"/>
    <cellStyle name="Обычный 3 2" xfId="167"/>
    <cellStyle name="Обычный 3 3" xfId="221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4"/>
    <cellStyle name="Обычный 7 2 2 3" xfId="93"/>
    <cellStyle name="Обычный 7 2 3" xfId="222"/>
    <cellStyle name="Обычный 7 2 4" xfId="88"/>
    <cellStyle name="Обычный 7 3" xfId="82"/>
    <cellStyle name="Обычный 7 3 2" xfId="233"/>
    <cellStyle name="Обычный 7 3 3" xfId="92"/>
    <cellStyle name="Обычный 8" xfId="5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Исходники_Q4_2011" xfId="60"/>
    <cellStyle name="Обычный_Книга1" xfId="61"/>
    <cellStyle name="Плохой 2" xfId="62"/>
    <cellStyle name="Плохой 2 2" xfId="168"/>
    <cellStyle name="Плохой 2 3" xfId="223"/>
    <cellStyle name="Плохой 3" xfId="169"/>
    <cellStyle name="Пояснение 2" xfId="63"/>
    <cellStyle name="Пояснение 2 2" xfId="170"/>
    <cellStyle name="Пояснение 2 3" xfId="224"/>
    <cellStyle name="Пояснение 3" xfId="171"/>
    <cellStyle name="Примечание 2" xfId="64"/>
    <cellStyle name="Примечание 2 2" xfId="172"/>
    <cellStyle name="Примечание 2 3" xfId="225"/>
    <cellStyle name="Примечание 3" xfId="173"/>
    <cellStyle name="Процентный" xfId="236" builtinId="5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4"/>
    <cellStyle name="Связанная ячейка 2 3" xfId="227"/>
    <cellStyle name="Связанная ячейка 3" xfId="175"/>
    <cellStyle name="Текст предупреждения 2" xfId="70"/>
    <cellStyle name="Текст предупреждения 2 2" xfId="176"/>
    <cellStyle name="Текст предупреждения 2 3" xfId="228"/>
    <cellStyle name="Текст предупреждения 3" xfId="177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5"/>
    <cellStyle name="Финансовый 2 2 3" xfId="94"/>
    <cellStyle name="Финансовый 2 3" xfId="229"/>
    <cellStyle name="Хороший 2" xfId="74"/>
    <cellStyle name="Хороший 2 2" xfId="178"/>
    <cellStyle name="Хороший 2 3" xfId="230"/>
    <cellStyle name="Хороший 3" xfId="179"/>
    <cellStyle name="Шапка" xfId="7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'Іndexes-Ukraine and the World'!$I$2</c:f>
              <c:strCache>
                <c:ptCount val="1"/>
                <c:pt idx="0">
                  <c:v>Q1 2020 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2C-4842-8D01-6544D536FEA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2C-4842-8D01-6544D536FEAC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2C-4842-8D01-6544D536FEAC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2C-4842-8D01-6544D536FEAC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2C-4842-8D01-6544D536FEAC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72C-4842-8D01-6544D536FEAC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2C-4842-8D01-6544D536FEA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72C-4842-8D01-6544D536FEA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2C-4842-8D01-6544D536FEAC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72C-4842-8D01-6544D536FEAC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2C-4842-8D01-6544D536FEAC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72C-4842-8D01-6544D536FEAC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72C-4842-8D01-6544D536FEAC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72C-4842-8D01-6544D536FEAC}"/>
              </c:ext>
            </c:extLst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72C-4842-8D01-6544D536FE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'Іndexes-Ukraine and the World'!$H$3:$H$20</c:f>
              <c:strCache>
                <c:ptCount val="18"/>
                <c:pt idx="0">
                  <c:v>Ibovespa Sao Paulo SE Index (Brazil)</c:v>
                </c:pt>
                <c:pt idx="1">
                  <c:v>RTS (Russia)</c:v>
                </c:pt>
                <c:pt idx="2">
                  <c:v>WSE WIG 20 (Poland)</c:v>
                </c:pt>
                <c:pt idx="3">
                  <c:v>S&amp;P BSE SENSEX Index (India)</c:v>
                </c:pt>
                <c:pt idx="4">
                  <c:v>CAC 40 (France)</c:v>
                </c:pt>
                <c:pt idx="5">
                  <c:v>Cyprus SE General Index (Cyprus)</c:v>
                </c:pt>
                <c:pt idx="6">
                  <c:v>DAX (Germany)</c:v>
                </c:pt>
                <c:pt idx="7">
                  <c:v>FTSE 100 (Great Britain)</c:v>
                </c:pt>
                <c:pt idx="8">
                  <c:v>DJIA (USA)</c:v>
                </c:pt>
                <c:pt idx="9">
                  <c:v>FTSE/JSE Africa All-Share Index (RSA)</c:v>
                </c:pt>
                <c:pt idx="10">
                  <c:v>BIST 100 National Index (Тurkey)</c:v>
                </c:pt>
                <c:pt idx="11">
                  <c:v>NIKKEI 225 (Japan)</c:v>
                </c:pt>
                <c:pt idx="12">
                  <c:v>S&amp;P 500 (USA)</c:v>
                </c:pt>
                <c:pt idx="13">
                  <c:v>MICEX (Russia)</c:v>
                </c:pt>
                <c:pt idx="14">
                  <c:v>HANG SENG (Hong-Kong)</c:v>
                </c:pt>
                <c:pt idx="15">
                  <c:v>SHANGHAI SE COMPOSITE (China)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'Іndexes-Ukraine and the World'!$I$3:$I$20</c:f>
              <c:numCache>
                <c:formatCode>0.0%</c:formatCode>
                <c:ptCount val="18"/>
                <c:pt idx="0">
                  <c:v>-0.36858826082858531</c:v>
                </c:pt>
                <c:pt idx="1">
                  <c:v>-0.34506623970250239</c:v>
                </c:pt>
                <c:pt idx="2">
                  <c:v>-0.29638294210940019</c:v>
                </c:pt>
                <c:pt idx="3">
                  <c:v>-0.28567712891000907</c:v>
                </c:pt>
                <c:pt idx="4">
                  <c:v>-0.26462430955861937</c:v>
                </c:pt>
                <c:pt idx="5">
                  <c:v>-0.25268982477712887</c:v>
                </c:pt>
                <c:pt idx="6">
                  <c:v>-0.25006925045720396</c:v>
                </c:pt>
                <c:pt idx="7">
                  <c:v>-0.24799401785098718</c:v>
                </c:pt>
                <c:pt idx="8">
                  <c:v>-0.23201268184245527</c:v>
                </c:pt>
                <c:pt idx="9">
                  <c:v>-0.22061817563910091</c:v>
                </c:pt>
                <c:pt idx="10">
                  <c:v>-0.21657233996067282</c:v>
                </c:pt>
                <c:pt idx="11">
                  <c:v>-0.2003502613644722</c:v>
                </c:pt>
                <c:pt idx="12">
                  <c:v>-0.20001052377444462</c:v>
                </c:pt>
                <c:pt idx="13">
                  <c:v>-0.17632400594903919</c:v>
                </c:pt>
                <c:pt idx="14">
                  <c:v>-0.16269282274585617</c:v>
                </c:pt>
                <c:pt idx="15">
                  <c:v>-9.829777189094191E-2</c:v>
                </c:pt>
                <c:pt idx="16">
                  <c:v>-7.5451696165191651E-2</c:v>
                </c:pt>
                <c:pt idx="17">
                  <c:v>3.0413028549003407E-3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72C-4842-8D01-6544D536FEAC}"/>
            </c:ext>
          </c:extLst>
        </c:ser>
        <c:ser>
          <c:idx val="0"/>
          <c:order val="1"/>
          <c:tx>
            <c:strRef>
              <c:f>'Іndexes-Ukraine and the World'!$J$2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072C-4842-8D01-6544D536FEA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072C-4842-8D01-6544D536FEAC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072C-4842-8D01-6544D536FEAC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072C-4842-8D01-6544D536FE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72C-4842-8D01-6544D536FEAC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072C-4842-8D01-6544D536FEAC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072C-4842-8D01-6544D536FEA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072C-4842-8D01-6544D536FEAC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072C-4842-8D01-6544D536FEAC}"/>
              </c:ext>
            </c:extLst>
          </c:dPt>
          <c:cat>
            <c:strRef>
              <c:f>'Іndexes-Ukraine and the World'!$H$3:$H$20</c:f>
              <c:strCache>
                <c:ptCount val="18"/>
                <c:pt idx="0">
                  <c:v>Ibovespa Sao Paulo SE Index (Brazil)</c:v>
                </c:pt>
                <c:pt idx="1">
                  <c:v>RTS (Russia)</c:v>
                </c:pt>
                <c:pt idx="2">
                  <c:v>WSE WIG 20 (Poland)</c:v>
                </c:pt>
                <c:pt idx="3">
                  <c:v>S&amp;P BSE SENSEX Index (India)</c:v>
                </c:pt>
                <c:pt idx="4">
                  <c:v>CAC 40 (France)</c:v>
                </c:pt>
                <c:pt idx="5">
                  <c:v>Cyprus SE General Index (Cyprus)</c:v>
                </c:pt>
                <c:pt idx="6">
                  <c:v>DAX (Germany)</c:v>
                </c:pt>
                <c:pt idx="7">
                  <c:v>FTSE 100 (Great Britain)</c:v>
                </c:pt>
                <c:pt idx="8">
                  <c:v>DJIA (USA)</c:v>
                </c:pt>
                <c:pt idx="9">
                  <c:v>FTSE/JSE Africa All-Share Index (RSA)</c:v>
                </c:pt>
                <c:pt idx="10">
                  <c:v>BIST 100 National Index (Тurkey)</c:v>
                </c:pt>
                <c:pt idx="11">
                  <c:v>NIKKEI 225 (Japan)</c:v>
                </c:pt>
                <c:pt idx="12">
                  <c:v>S&amp;P 500 (USA)</c:v>
                </c:pt>
                <c:pt idx="13">
                  <c:v>MICEX (Russia)</c:v>
                </c:pt>
                <c:pt idx="14">
                  <c:v>HANG SENG (Hong-Kong)</c:v>
                </c:pt>
                <c:pt idx="15">
                  <c:v>SHANGHAI SE COMPOSITE (China)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'Іndexes-Ukraine and the World'!$J$3:$J$20</c:f>
              <c:numCache>
                <c:formatCode>0.0%</c:formatCode>
                <c:ptCount val="18"/>
                <c:pt idx="0">
                  <c:v>-0.23471001016092408</c:v>
                </c:pt>
                <c:pt idx="1">
                  <c:v>-0.15329978048760118</c:v>
                </c:pt>
                <c:pt idx="2">
                  <c:v>-0.345682910267334</c:v>
                </c:pt>
                <c:pt idx="3">
                  <c:v>-0.238006914917962</c:v>
                </c:pt>
                <c:pt idx="4">
                  <c:v>-0.17837672155842499</c:v>
                </c:pt>
                <c:pt idx="5">
                  <c:v>-0.25429447852760745</c:v>
                </c:pt>
                <c:pt idx="6">
                  <c:v>-0.13796585817852447</c:v>
                </c:pt>
                <c:pt idx="7">
                  <c:v>-0.22079791844971752</c:v>
                </c:pt>
                <c:pt idx="8">
                  <c:v>-0.15471362213579709</c:v>
                </c:pt>
                <c:pt idx="9">
                  <c:v>-0.21203859903599831</c:v>
                </c:pt>
                <c:pt idx="10">
                  <c:v>-4.4148917226764506E-2</c:v>
                </c:pt>
                <c:pt idx="11">
                  <c:v>-0.10793268448599713</c:v>
                </c:pt>
                <c:pt idx="12">
                  <c:v>-8.813505503810326E-2</c:v>
                </c:pt>
                <c:pt idx="13">
                  <c:v>4.6894397501100471E-3</c:v>
                </c:pt>
                <c:pt idx="14">
                  <c:v>-0.18752581634732424</c:v>
                </c:pt>
                <c:pt idx="15">
                  <c:v>-0.1101541368466008</c:v>
                </c:pt>
                <c:pt idx="16">
                  <c:v>-0.18534570286437024</c:v>
                </c:pt>
                <c:pt idx="17">
                  <c:v>-0.10905377048723197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072C-4842-8D01-6544D536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168375792"/>
        <c:axId val="168376352"/>
      </c:barChart>
      <c:catAx>
        <c:axId val="168375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683763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8376352"/>
        <c:scaling>
          <c:orientation val="minMax"/>
          <c:max val="5.000000000000001E-2"/>
          <c:min val="-0.4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68375792"/>
        <c:crosses val="autoZero"/>
        <c:crossBetween val="between"/>
        <c:majorUnit val="5.000000000000001E-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3339744118105"/>
          <c:y val="0.94579403807791618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20539353951E-2"/>
          <c:y val="2.7772642351155237E-2"/>
          <c:w val="0.92430557815785241"/>
          <c:h val="0.6221304612598894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'Number of AMC-CII-NPF-IC'!$F$2</c:f>
              <c:strCache>
                <c:ptCount val="1"/>
                <c:pt idx="0">
                  <c:v>Number of registered CIIs per one AMC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FE5-4289-9A14-E0FB1F38E51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FE5-4289-9A14-E0FB1F38E513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FE5-4289-9A14-E0FB1F38E513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AMC-CII-NPF-IC'!$F$3:$F$16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FE5-4289-9A14-E0FB1F38E513}"/>
            </c:ext>
          </c:extLst>
        </c:ser>
        <c:ser>
          <c:idx val="1"/>
          <c:order val="0"/>
          <c:tx>
            <c:strRef>
              <c:f>'Number of AMC-CII-NPF-IC'!$B$2</c:f>
              <c:strCache>
                <c:ptCount val="1"/>
                <c:pt idx="0">
                  <c:v>Number of all AMCs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AMC-CII-NPF-IC'!$B$3:$B$16</c:f>
              <c:numCache>
                <c:formatCode>General</c:formatCode>
                <c:ptCount val="5"/>
                <c:pt idx="0">
                  <c:v>298</c:v>
                </c:pt>
                <c:pt idx="1">
                  <c:v>295</c:v>
                </c:pt>
                <c:pt idx="2">
                  <c:v>294</c:v>
                </c:pt>
                <c:pt idx="3">
                  <c:v>293</c:v>
                </c:pt>
                <c:pt idx="4">
                  <c:v>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FE5-4289-9A14-E0FB1F38E513}"/>
            </c:ext>
          </c:extLst>
        </c:ser>
        <c:ser>
          <c:idx val="4"/>
          <c:order val="4"/>
          <c:tx>
            <c:strRef>
              <c:f>'Number of AMC-CII-NPF-IC'!$C$2</c:f>
              <c:strCache>
                <c:ptCount val="1"/>
                <c:pt idx="0">
                  <c:v>Number of AMCs with CII under management</c:v>
                </c:pt>
              </c:strCache>
            </c:strRef>
          </c:tx>
          <c:invertIfNegative val="0"/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AMC-CII-NPF-IC'!$C$3:$C$16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FE5-4289-9A14-E0FB1F38E513}"/>
            </c:ext>
          </c:extLst>
        </c:ser>
        <c:ser>
          <c:idx val="3"/>
          <c:order val="3"/>
          <c:tx>
            <c:strRef>
              <c:f>'Number of AMC-CII-NPF-IC'!$G$2</c:f>
              <c:strCache>
                <c:ptCount val="1"/>
                <c:pt idx="0">
                  <c:v>Number of formed CIIs (those that have reached the standard for minimum asset value)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AMC-CII-NPF-IC'!$G$3:$G$16</c:f>
              <c:numCache>
                <c:formatCode>0</c:formatCode>
                <c:ptCount val="5"/>
                <c:pt idx="0">
                  <c:v>1237</c:v>
                </c:pt>
                <c:pt idx="1">
                  <c:v>1259</c:v>
                </c:pt>
                <c:pt idx="2">
                  <c:v>1284</c:v>
                </c:pt>
                <c:pt idx="3">
                  <c:v>1326</c:v>
                </c:pt>
                <c:pt idx="4">
                  <c:v>1357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9FE5-4289-9A14-E0FB1F38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82512"/>
        <c:axId val="168310128"/>
      </c:barChart>
      <c:barChart>
        <c:barDir val="col"/>
        <c:grouping val="clustered"/>
        <c:varyColors val="0"/>
        <c:ser>
          <c:idx val="2"/>
          <c:order val="2"/>
          <c:tx>
            <c:strRef>
              <c:f>'Number of AMC-CII-NPF-IC'!$E$2</c:f>
              <c:strCache>
                <c:ptCount val="1"/>
                <c:pt idx="0">
                  <c:v>Number of CIIs under management (registered funds)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AMC-CII-NPF-IC'!$E$3:$E$16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9FE5-4289-9A14-E0FB1F38E513}"/>
            </c:ext>
          </c:extLst>
        </c:ser>
        <c:ser>
          <c:idx val="6"/>
          <c:order val="5"/>
          <c:tx>
            <c:strRef>
              <c:f>'Number of AMC-CII-NPF-IC'!$I$2</c:f>
              <c:strCache>
                <c:ptCount val="1"/>
                <c:pt idx="0">
                  <c:v>Number of IC with assets under AMC management (rhs)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287416860033508E-17"/>
                  <c:y val="1.6203712564001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802475042667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49667440134031E-17"/>
                  <c:y val="1.080247504266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AMC-CII-NPF-IC'!$I$3:$I$16</c:f>
              <c:numCache>
                <c:formatCode>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9FE5-4289-9A14-E0FB1F38E513}"/>
            </c:ext>
          </c:extLst>
        </c:ser>
        <c:ser>
          <c:idx val="5"/>
          <c:order val="6"/>
          <c:tx>
            <c:strRef>
              <c:f>'Number of AMC-CII-NPF-IC'!$H$2</c:f>
              <c:strCache>
                <c:ptCount val="1"/>
                <c:pt idx="0">
                  <c:v>Number of NPF under AMC management (rhs)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2"/>
              <c:layout>
                <c:manualLayout>
                  <c:x val="-1.540743861866765E-3"/>
                  <c:y val="-3.423655059273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9FE5-4289-9A14-E0FB1F38E5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AMC-CII-NPF-IC'!$A$3:$A$16</c:f>
              <c:strCache>
                <c:ptCount val="5"/>
                <c:pt idx="0">
                  <c:v>31.03.2019</c:v>
                </c:pt>
                <c:pt idx="1">
                  <c:v>30.06.2019</c:v>
                </c:pt>
                <c:pt idx="2">
                  <c:v>30.09.2019</c:v>
                </c:pt>
                <c:pt idx="3">
                  <c:v>31.12.2019</c:v>
                </c:pt>
                <c:pt idx="4">
                  <c:v>31.03.2020</c:v>
                </c:pt>
              </c:strCache>
            </c:strRef>
          </c:cat>
          <c:val>
            <c:numRef>
              <c:f>'Number of AMC-CII-NPF-IC'!$H$3:$H$16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9FE5-4289-9A14-E0FB1F38E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273639920"/>
        <c:axId val="273639360"/>
      </c:barChart>
      <c:catAx>
        <c:axId val="16838251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14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83101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6831012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8382512"/>
        <c:crosses val="autoZero"/>
        <c:crossBetween val="between"/>
        <c:majorUnit val="250"/>
      </c:valAx>
      <c:valAx>
        <c:axId val="273639360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73639920"/>
        <c:crosses val="max"/>
        <c:crossBetween val="between"/>
      </c:valAx>
      <c:catAx>
        <c:axId val="27363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639360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78780228448710243"/>
          <c:w val="0.96232537100036353"/>
          <c:h val="0.201834470248499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Number of AMCs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04008309715967"/>
          <c:y val="0.19240494060118193"/>
          <c:w val="0.65661742072597196"/>
          <c:h val="0.74994537460137467"/>
        </c:manualLayout>
      </c:layout>
      <c:pieChart>
        <c:varyColors val="1"/>
        <c:ser>
          <c:idx val="0"/>
          <c:order val="0"/>
          <c:tx>
            <c:strRef>
              <c:f>'Number of AMC-CII-NPF-IC'!$C$2</c:f>
              <c:strCache>
                <c:ptCount val="1"/>
                <c:pt idx="0">
                  <c:v>Number of AMCs with CII under management</c:v>
                </c:pt>
              </c:strCache>
            </c:strRef>
          </c:tx>
          <c:explosion val="14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CB4-4E41-AD40-FF4EF21C2D1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CB4-4E41-AD40-FF4EF21C2D1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CB4-4E41-AD40-FF4EF21C2D1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CB4-4E41-AD40-FF4EF21C2D1F}"/>
              </c:ext>
            </c:extLst>
          </c:dPt>
          <c:dLbls>
            <c:dLbl>
              <c:idx val="0"/>
              <c:layout>
                <c:manualLayout>
                  <c:x val="-3.1721874689581341E-2"/>
                  <c:y val="6.20931108128035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823297127531328E-2"/>
                  <c:y val="-8.303900981800498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'Number of AMC-CII-NPF-IC'!$C$2:$D$2</c:f>
            </c:strRef>
          </c:cat>
          <c:val>
            <c:numRef>
              <c:f>'Number of AMC-CII-NPF-IC'!$C$16:$D$16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B4-4E41-AD40-FF4EF21C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'Assets-NAV_Net Inflow'!$A$4</c:f>
              <c:strCache>
                <c:ptCount val="1"/>
                <c:pt idx="0">
                  <c:v>CII*, including: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254704642495436E-2"/>
                  <c:y val="-1.60919598486595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99-43EE-8C2A-EB7770413D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3316605226427E-2"/>
                  <c:y val="6.060394119142934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99-43EE-8C2A-EB7770413D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63127873176858E-2"/>
                  <c:y val="-2.397912915701446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99-43EE-8C2A-EB7770413D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99-43EE-8C2A-EB7770413D7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699-43EE-8C2A-EB7770413D7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'Assets-NAV_Net Inflow'!$B$3:$D$3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'Assets-NAV_Net Inflow'!$B$4:$D$4</c:f>
              <c:numCache>
                <c:formatCode>#\ ##0.0</c:formatCode>
                <c:ptCount val="3"/>
                <c:pt idx="0">
                  <c:v>317437.48</c:v>
                </c:pt>
                <c:pt idx="1">
                  <c:v>339129.8</c:v>
                </c:pt>
                <c:pt idx="2">
                  <c:v>356884.27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699-43EE-8C2A-EB7770413D78}"/>
            </c:ext>
          </c:extLst>
        </c:ser>
        <c:ser>
          <c:idx val="0"/>
          <c:order val="1"/>
          <c:tx>
            <c:strRef>
              <c:f>'Assets-NAV_Net Inflow'!$A$6</c:f>
              <c:strCache>
                <c:ptCount val="1"/>
                <c:pt idx="0">
                  <c:v>Venture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'Assets-NAV_Net Inflow'!$B$3:$D$3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'Assets-NAV_Net Inflow'!$B$6:$D$6</c:f>
              <c:numCache>
                <c:formatCode>#\ ##0.0</c:formatCode>
                <c:ptCount val="3"/>
                <c:pt idx="0">
                  <c:v>300241.73</c:v>
                </c:pt>
                <c:pt idx="1">
                  <c:v>324105</c:v>
                </c:pt>
                <c:pt idx="2">
                  <c:v>340549.47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699-43EE-8C2A-EB777041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273646640"/>
        <c:axId val="272909456"/>
      </c:barChart>
      <c:barChart>
        <c:barDir val="col"/>
        <c:grouping val="clustered"/>
        <c:varyColors val="0"/>
        <c:ser>
          <c:idx val="2"/>
          <c:order val="2"/>
          <c:tx>
            <c:strRef>
              <c:f>'Assets-NAV_Net Inflow'!$A$5</c:f>
              <c:strCache>
                <c:ptCount val="1"/>
                <c:pt idx="0">
                  <c:v>Open-ended (rhs)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'Assets-NAV_Net Inflow'!$B$3:$D$3</c:f>
              <c:numCache>
                <c:formatCode>m/d/yyyy</c:formatCode>
                <c:ptCount val="3"/>
                <c:pt idx="0">
                  <c:v>43555</c:v>
                </c:pt>
                <c:pt idx="1">
                  <c:v>43830</c:v>
                </c:pt>
                <c:pt idx="2">
                  <c:v>43921</c:v>
                </c:pt>
              </c:numCache>
            </c:numRef>
          </c:cat>
          <c:val>
            <c:numRef>
              <c:f>'Assets-NAV_Net Inflow'!$B$5:$D$5</c:f>
              <c:numCache>
                <c:formatCode>#\ ##0.0</c:formatCode>
                <c:ptCount val="3"/>
                <c:pt idx="0">
                  <c:v>87.46</c:v>
                </c:pt>
                <c:pt idx="1">
                  <c:v>82.93</c:v>
                </c:pt>
                <c:pt idx="2">
                  <c:v>86.89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699-43EE-8C2A-EB7770413D78}"/>
            </c:ext>
          </c:extLst>
        </c:ser>
        <c:ser>
          <c:idx val="3"/>
          <c:order val="3"/>
          <c:tx>
            <c:strRef>
              <c:f>'Assets-NAV_Net Inflow'!$A$7</c:f>
              <c:strCache>
                <c:ptCount val="1"/>
                <c:pt idx="0">
                  <c:v>NPF (rhs)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699-43EE-8C2A-EB7770413D7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'Assets-NAV_Net Inflow'!$B$7:$D$7</c:f>
              <c:numCache>
                <c:formatCode>#\ ##0.0</c:formatCode>
                <c:ptCount val="3"/>
                <c:pt idx="0">
                  <c:v>1424.72</c:v>
                </c:pt>
                <c:pt idx="1">
                  <c:v>1603.15</c:v>
                </c:pt>
                <c:pt idx="2">
                  <c:v>1653.42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699-43EE-8C2A-EB7770413D78}"/>
            </c:ext>
          </c:extLst>
        </c:ser>
        <c:ser>
          <c:idx val="4"/>
          <c:order val="4"/>
          <c:tx>
            <c:strRef>
              <c:f>'Assets-NAV_Net Inflow'!$A$8</c:f>
              <c:strCache>
                <c:ptCount val="1"/>
                <c:pt idx="0">
                  <c:v>IC (rhs)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'Assets-NAV_Net Inflow'!$B$8:$D$8</c:f>
              <c:numCache>
                <c:formatCode>#\ ##0.0</c:formatCode>
                <c:ptCount val="3"/>
                <c:pt idx="0">
                  <c:v>89.61</c:v>
                </c:pt>
                <c:pt idx="1">
                  <c:v>96.65</c:v>
                </c:pt>
                <c:pt idx="2">
                  <c:v>131.15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699-43EE-8C2A-EB777041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272910576"/>
        <c:axId val="272910016"/>
      </c:barChart>
      <c:catAx>
        <c:axId val="273646640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29094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72909456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3646640"/>
        <c:crosses val="autoZero"/>
        <c:crossBetween val="between"/>
        <c:majorUnit val="50000"/>
      </c:valAx>
      <c:valAx>
        <c:axId val="272910016"/>
        <c:scaling>
          <c:orientation val="minMax"/>
          <c:max val="175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72910576"/>
        <c:crosses val="max"/>
        <c:crossBetween val="between"/>
        <c:majorUnit val="250"/>
      </c:valAx>
      <c:catAx>
        <c:axId val="27291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7291001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307384949333291E-2"/>
          <c:y val="0.84554347135979968"/>
          <c:w val="0.90794864895131799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6872884342091E-2"/>
          <c:y val="0.15454794772228789"/>
          <c:w val="0.91726674747594228"/>
          <c:h val="0.8071268648459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'Assets-NAV_Net Inflow'!$B$21</c:f>
              <c:strCache>
                <c:ptCount val="1"/>
                <c:pt idx="0">
                  <c:v>Net inflow / outflow for the quarter, UAH M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0D-451D-B0AE-40270EDFB8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'Assets-NAV_Net Inflow'!$A$22:$A$26</c:f>
              <c:strCache>
                <c:ptCount val="5"/>
                <c:pt idx="0">
                  <c:v>Q1 '19</c:v>
                </c:pt>
                <c:pt idx="1">
                  <c:v>Q2 '19</c:v>
                </c:pt>
                <c:pt idx="2">
                  <c:v>Q3 '19</c:v>
                </c:pt>
                <c:pt idx="3">
                  <c:v>Q4 '19</c:v>
                </c:pt>
                <c:pt idx="4">
                  <c:v>Q1 '20</c:v>
                </c:pt>
              </c:strCache>
            </c:strRef>
          </c:cat>
          <c:val>
            <c:numRef>
              <c:f>'Assets-NAV_Net Inflow'!$B$22:$B$26</c:f>
              <c:numCache>
                <c:formatCode>#\ ##0.0</c:formatCode>
                <c:ptCount val="5"/>
                <c:pt idx="0">
                  <c:v>-2.0836525228503477</c:v>
                </c:pt>
                <c:pt idx="1">
                  <c:v>-1.5373851364050002</c:v>
                </c:pt>
                <c:pt idx="2">
                  <c:v>5.0954203240000023E-2</c:v>
                </c:pt>
                <c:pt idx="3">
                  <c:v>-2.2169976071400002</c:v>
                </c:pt>
                <c:pt idx="4">
                  <c:v>3.4000231078050001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D-451D-B0AE-40270EDF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72913376"/>
        <c:axId val="272913936"/>
      </c:barChart>
      <c:catAx>
        <c:axId val="27291337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2913936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272913936"/>
        <c:scaling>
          <c:orientation val="minMax"/>
          <c:max val="3.5"/>
          <c:min val="-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UAH M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1.1633251523338552E-2"/>
              <c:y val="4.43901371716893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291337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174555</xdr:colOff>
      <xdr:row>0</xdr:row>
      <xdr:rowOff>292761</xdr:rowOff>
    </xdr:from>
    <xdr:to>
      <xdr:col>17</xdr:col>
      <xdr:colOff>70599</xdr:colOff>
      <xdr:row>21</xdr:row>
      <xdr:rowOff>61440</xdr:rowOff>
    </xdr:to>
    <xdr:graphicFrame macro="">
      <xdr:nvGraphicFramePr>
        <xdr:cNvPr id="804" name="Диаграмма 3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24</xdr:row>
      <xdr:rowOff>0</xdr:rowOff>
    </xdr:from>
    <xdr:ext cx="7620" cy="7620"/>
    <xdr:pic>
      <xdr:nvPicPr>
        <xdr:cNvPr id="3" name="Picture 1" descr="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" name="Picture 2" descr="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" name="Picture 3" descr="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" name="Picture 4" descr="s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" name="Picture 5" descr="s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" name="Picture 6" descr="s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" name="Picture 7" descr="s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" name="Picture 8" descr="s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" name="Picture 9" descr="s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" name="Picture 10" descr="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" name="Picture 11" descr="s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" name="Picture 12" descr="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" name="Picture 13" descr="s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" name="Picture 14" descr="s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" name="Picture 15" descr="s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" name="Picture 16" descr="s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" name="Picture 17" descr="s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" name="Picture 18" descr="s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" name="Picture 19" descr="s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" name="Picture 20" descr="s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" name="Picture 21" descr="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" name="Picture 22" descr="s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" name="Picture 23" descr="s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" name="Picture 24" descr="s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" name="Picture 25" descr="s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" name="Picture 26" descr="s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" name="Picture 27" descr="s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" name="Picture 28" descr="s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" name="Picture 29" descr="s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" name="Picture 30" descr="s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3" name="Picture 31" descr="s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4" name="Picture 32" descr="s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5" name="Picture 98" descr="s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6" name="Picture 99" descr="s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7" name="Picture 100" descr="s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8" name="Picture 101" descr="s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9" name="Picture 102" descr="s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0" name="Picture 103" descr="s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1" name="Picture 104" descr="s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2" name="Picture 105" descr="s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3" name="Picture 106" descr="s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4" name="Picture 107" descr="s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5" name="Picture 108" descr="s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6" name="Picture 109" descr="s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7" name="Picture 110" descr="s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8" name="Picture 111" descr="s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49" name="Picture 112" descr="s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0" name="Picture 113" descr="s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1" name="Picture 114" descr="s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2" name="Picture 115" descr="s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3" name="Picture 116" descr="s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4" name="Picture 117" descr="s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5" name="Picture 118" descr="s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6" name="Picture 119" descr="s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7" name="Picture 120" descr="s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8" name="Picture 121" descr="s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59" name="Picture 122" descr="s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0" name="Picture 123" descr="s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1" name="Picture 124" descr="s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2" name="Picture 125" descr="s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3" name="Picture 126" descr="s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4" name="Picture 127" descr="s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5" name="Picture 128" descr="s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6" name="Picture 129" descr="s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7" name="Picture 130" descr="s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8" name="Picture 131" descr="s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69" name="Picture 132" descr="s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0" name="Picture 133" descr="s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1" name="Picture 134" descr="s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2" name="Picture 135" descr="s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3" name="Picture 136" descr="s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4" name="Picture 137" descr="s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5" name="Picture 138" descr="s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6" name="Picture 139" descr="s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7" name="Picture 140" descr="s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8" name="Picture 141" descr="s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79" name="Picture 142" descr="s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0" name="Picture 143" descr="s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1" name="Picture 144" descr="s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2" name="Picture 145" descr="s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3" name="Picture 146" descr="s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4" name="Picture 147" descr="s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5" name="Picture 148" descr="s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6" name="Picture 149" descr="s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7" name="Picture 150" descr="s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8" name="Picture 151" descr="s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89" name="Picture 152" descr="s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0" name="Picture 153" descr="s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1" name="Picture 154" descr="s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2" name="Picture 155" descr="s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3" name="Picture 156" descr="s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4" name="Picture 157" descr="s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5" name="Picture 158" descr="s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6" name="Picture 159" descr="s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7" name="Picture 160" descr="s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8" name="Picture 161" descr="s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99" name="Picture 11110" descr="s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0" name="Picture 11111" descr="s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1" name="Picture 11112" descr="s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2" name="Picture 11113" descr="s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3" name="Picture 11114" descr="s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4" name="Picture 11115" descr="s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5" name="Picture 11116" descr="s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6" name="Picture 11117" descr="s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7" name="Picture 11118" descr="s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8" name="Picture 11119" descr="s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09" name="Picture 11120" descr="s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0" name="Picture 11121" descr="s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1" name="Picture 11122" descr="s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2" name="Picture 11123" descr="s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3" name="Picture 11124" descr="s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4" name="Picture 11125" descr="s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5" name="Picture 11126" descr="s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6" name="Picture 11127" descr="s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7" name="Picture 11128" descr="s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8" name="Picture 11129" descr="s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19" name="Picture 11130" descr="s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0" name="Picture 11131" descr="s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1" name="Picture 11132" descr="s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2" name="Picture 11133" descr="s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3" name="Picture 11134" descr="s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4" name="Picture 11135" descr="s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5" name="Picture 11136" descr="s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6" name="Picture 11137" descr="s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7" name="Picture 11138" descr="s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8" name="Picture 11139" descr="s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29" name="Picture 11140" descr="s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0" name="Picture 11141" descr="s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1" name="Picture 1" descr="s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2" name="Picture 2" descr="s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3" name="Picture 3" descr="s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4" name="Picture 4" descr="s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5" name="Picture 5" descr="s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6" name="Picture 6" descr="s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7" name="Picture 7" descr="s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8" name="Picture 8" descr="s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39" name="Picture 9" descr="s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0" name="Picture 10" descr="s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1" name="Picture 11" descr="s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2" name="Picture 12" descr="s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3" name="Picture 13" descr="s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4" name="Picture 14" descr="s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5" name="Picture 15" descr="s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6" name="Picture 16" descr="s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7" name="Picture 17" descr="s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8" name="Picture 18" descr="s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49" name="Picture 19" descr="s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0" name="Picture 20" descr="s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1" name="Picture 21" descr="s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2" name="Picture 22" descr="s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3" name="Picture 23" descr="s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4" name="Picture 24" descr="s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5" name="Picture 25" descr="s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6" name="Picture 26" descr="s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7" name="Picture 27" descr="s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8" name="Picture 28" descr="s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59" name="Picture 29" descr="s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0" name="Picture 30" descr="s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1" name="Picture 31" descr="s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2" name="Picture 32" descr="s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3" name="Picture 1" descr="s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4" name="Picture 2" descr="s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5" name="Picture 3" descr="s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6" name="Picture 4" descr="s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7" name="Picture 5" descr="s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8" name="Picture 6" descr="s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69" name="Picture 7" descr="s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0" name="Picture 8" descr="s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1" name="Picture 9" descr="s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2" name="Picture 10" descr="s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3" name="Picture 11" descr="s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4" name="Picture 12" descr="s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5" name="Picture 13" descr="s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6" name="Picture 14" descr="s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7" name="Picture 15" descr="s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8" name="Picture 16" descr="s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79" name="Picture 17" descr="s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0" name="Picture 18" descr="s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1" name="Picture 19" descr="s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2" name="Picture 20" descr="s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3" name="Picture 21" descr="s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4" name="Picture 22" descr="s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5" name="Picture 23" descr="s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6" name="Picture 24" descr="s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7" name="Picture 25" descr="s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8" name="Picture 26" descr="s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89" name="Picture 27" descr="s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0" name="Picture 28" descr="s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1" name="Picture 29" descr="s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2" name="Picture 30" descr="s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3" name="Picture 31" descr="s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4" name="Picture 32" descr="s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5" name="Picture 1" descr="s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6" name="Picture 2" descr="s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7" name="Picture 3" descr="s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8" name="Picture 4" descr="s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199" name="Picture 5" descr="s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0" name="Picture 6" descr="s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1" name="Picture 7" descr="s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2" name="Picture 8" descr="s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3" name="Picture 9" descr="s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4" name="Picture 10" descr="s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5" name="Picture 11" descr="s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6" name="Picture 12" descr="s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7" name="Picture 13" descr="s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8" name="Picture 14" descr="s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09" name="Picture 15" descr="s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0" name="Picture 16" descr="s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1" name="Picture 17" descr="s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2" name="Picture 18" descr="s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3" name="Picture 19" descr="s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4" name="Picture 20" descr="s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5" name="Picture 21" descr="s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6" name="Picture 22" descr="s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7" name="Picture 23" descr="s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8" name="Picture 24" descr="s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19" name="Picture 25" descr="s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0" name="Picture 26" descr="s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1" name="Picture 27" descr="s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2" name="Picture 28" descr="s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3" name="Picture 29" descr="s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4" name="Picture 30" descr="s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5" name="Picture 31" descr="s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6" name="Picture 32" descr="s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7" name="Picture 1" descr="s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8" name="Picture 2" descr="s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29" name="Picture 3" descr="s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0" name="Picture 4" descr="s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1" name="Picture 5" descr="s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2" name="Picture 6" descr="s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3" name="Picture 7" descr="s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4" name="Picture 8" descr="s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5" name="Picture 9" descr="s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6" name="Picture 10" descr="s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7" name="Picture 11" descr="s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8" name="Picture 12" descr="s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39" name="Picture 13" descr="s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0" name="Picture 14" descr="s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1" name="Picture 15" descr="s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2" name="Picture 16" descr="s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3" name="Picture 17" descr="s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4" name="Picture 18" descr="s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5" name="Picture 19" descr="s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6" name="Picture 20" descr="s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7" name="Picture 21" descr="s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8" name="Picture 22" descr="s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49" name="Picture 23" descr="s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0" name="Picture 24" descr="s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1" name="Picture 25" descr="s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2" name="Picture 26" descr="s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3" name="Picture 27" descr="s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4" name="Picture 28" descr="s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5" name="Picture 29" descr="s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6" name="Picture 30" descr="s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7" name="Picture 31" descr="s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8" name="Picture 32" descr="s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59" name="Picture 98" descr="s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0" name="Picture 99" descr="s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1" name="Picture 100" descr="s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2" name="Picture 101" descr="s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3" name="Picture 102" descr="s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4" name="Picture 103" descr="s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5" name="Picture 104" descr="s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6" name="Picture 105" descr="s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7" name="Picture 106" descr="s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8" name="Picture 107" descr="s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69" name="Picture 108" descr="s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0" name="Picture 109" descr="s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1" name="Picture 110" descr="s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2" name="Picture 111" descr="s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3" name="Picture 112" descr="s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4" name="Picture 113" descr="s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5" name="Picture 114" descr="s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6" name="Picture 115" descr="s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7" name="Picture 116" descr="s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8" name="Picture 117" descr="s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79" name="Picture 118" descr="s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0" name="Picture 119" descr="s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1" name="Picture 120" descr="s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2" name="Picture 121" descr="s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3" name="Picture 122" descr="s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4" name="Picture 123" descr="s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5" name="Picture 124" descr="s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6" name="Picture 125" descr="s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7" name="Picture 126" descr="s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8" name="Picture 127" descr="s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89" name="Picture 128" descr="s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0" name="Picture 129" descr="s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1" name="Picture 130" descr="s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2" name="Picture 131" descr="s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3" name="Picture 132" descr="s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4" name="Picture 133" descr="s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5" name="Picture 134" descr="s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6" name="Picture 135" descr="s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7" name="Picture 136" descr="s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8" name="Picture 137" descr="s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299" name="Picture 138" descr="s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0" name="Picture 139" descr="s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1" name="Picture 140" descr="s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2" name="Picture 141" descr="s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3" name="Picture 142" descr="s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4" name="Picture 143" descr="s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5" name="Picture 144" descr="s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6" name="Picture 145" descr="s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7" name="Picture 146" descr="s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8" name="Picture 147" descr="s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09" name="Picture 148" descr="s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0" name="Picture 149" descr="s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1" name="Picture 150" descr="s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2" name="Picture 151" descr="s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3" name="Picture 152" descr="s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4" name="Picture 153" descr="s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5" name="Picture 154" descr="s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6" name="Picture 155" descr="s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7" name="Picture 156" descr="s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8" name="Picture 157" descr="s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19" name="Picture 158" descr="s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0" name="Picture 159" descr="s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1" name="Picture 160" descr="s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7620" cy="7620"/>
    <xdr:pic>
      <xdr:nvPicPr>
        <xdr:cNvPr id="322" name="Picture 161" descr="s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3" name="Picture 1" descr="s">
          <a:extLst>
            <a:ext uri="{FF2B5EF4-FFF2-40B4-BE49-F238E27FC236}">
              <a16:creationId xmlns:a16="http://schemas.microsoft.com/office/drawing/2014/main" xmlns="" id="{511FC14C-3F74-468F-893D-3D98329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4" name="Picture 2" descr="s">
          <a:extLst>
            <a:ext uri="{FF2B5EF4-FFF2-40B4-BE49-F238E27FC236}">
              <a16:creationId xmlns:a16="http://schemas.microsoft.com/office/drawing/2014/main" xmlns="" id="{B8DF483A-FCAD-4FA3-909E-7E323129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5" name="Picture 3" descr="s">
          <a:extLst>
            <a:ext uri="{FF2B5EF4-FFF2-40B4-BE49-F238E27FC236}">
              <a16:creationId xmlns:a16="http://schemas.microsoft.com/office/drawing/2014/main" xmlns="" id="{D39B9ABC-1A4F-4FF5-96E9-E96E00AA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6" name="Picture 4" descr="s">
          <a:extLst>
            <a:ext uri="{FF2B5EF4-FFF2-40B4-BE49-F238E27FC236}">
              <a16:creationId xmlns:a16="http://schemas.microsoft.com/office/drawing/2014/main" xmlns="" id="{0FBA1AE8-05A8-41CF-AF44-DCA7B773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7" name="Picture 5" descr="s">
          <a:extLst>
            <a:ext uri="{FF2B5EF4-FFF2-40B4-BE49-F238E27FC236}">
              <a16:creationId xmlns:a16="http://schemas.microsoft.com/office/drawing/2014/main" xmlns="" id="{45D31B01-3A19-4553-8281-22C4E27F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8" name="Picture 6" descr="s">
          <a:extLst>
            <a:ext uri="{FF2B5EF4-FFF2-40B4-BE49-F238E27FC236}">
              <a16:creationId xmlns:a16="http://schemas.microsoft.com/office/drawing/2014/main" xmlns="" id="{1D56E3FB-F6A7-443E-919A-0CA0D899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9" name="Picture 7" descr="s">
          <a:extLst>
            <a:ext uri="{FF2B5EF4-FFF2-40B4-BE49-F238E27FC236}">
              <a16:creationId xmlns:a16="http://schemas.microsoft.com/office/drawing/2014/main" xmlns="" id="{7A0FED8C-C07D-468B-856B-8F404365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0" name="Picture 8" descr="s">
          <a:extLst>
            <a:ext uri="{FF2B5EF4-FFF2-40B4-BE49-F238E27FC236}">
              <a16:creationId xmlns:a16="http://schemas.microsoft.com/office/drawing/2014/main" xmlns="" id="{6C4AC895-5AD7-41E3-817F-D7813C36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1" name="Picture 9" descr="s">
          <a:extLst>
            <a:ext uri="{FF2B5EF4-FFF2-40B4-BE49-F238E27FC236}">
              <a16:creationId xmlns:a16="http://schemas.microsoft.com/office/drawing/2014/main" xmlns="" id="{7C7C4C4C-11F8-4815-9C87-39682B1B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2" name="Picture 10" descr="s">
          <a:extLst>
            <a:ext uri="{FF2B5EF4-FFF2-40B4-BE49-F238E27FC236}">
              <a16:creationId xmlns:a16="http://schemas.microsoft.com/office/drawing/2014/main" xmlns="" id="{AD75058A-C1EC-4E60-B11F-5D76DDF5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3" name="Picture 11" descr="s">
          <a:extLst>
            <a:ext uri="{FF2B5EF4-FFF2-40B4-BE49-F238E27FC236}">
              <a16:creationId xmlns:a16="http://schemas.microsoft.com/office/drawing/2014/main" xmlns="" id="{15B02506-EDFC-4D41-BD12-4C148BA9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4" name="Picture 12" descr="s">
          <a:extLst>
            <a:ext uri="{FF2B5EF4-FFF2-40B4-BE49-F238E27FC236}">
              <a16:creationId xmlns:a16="http://schemas.microsoft.com/office/drawing/2014/main" xmlns="" id="{7A406D76-F362-4996-9479-ABA2AA9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5" name="Picture 13" descr="s">
          <a:extLst>
            <a:ext uri="{FF2B5EF4-FFF2-40B4-BE49-F238E27FC236}">
              <a16:creationId xmlns:a16="http://schemas.microsoft.com/office/drawing/2014/main" xmlns="" id="{2AB51F6F-01A5-407F-9BD7-BE9B1B0E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6" name="Picture 14" descr="s">
          <a:extLst>
            <a:ext uri="{FF2B5EF4-FFF2-40B4-BE49-F238E27FC236}">
              <a16:creationId xmlns:a16="http://schemas.microsoft.com/office/drawing/2014/main" xmlns="" id="{31E7C8C3-C960-491E-A21B-F4422A9C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7" name="Picture 15" descr="s">
          <a:extLst>
            <a:ext uri="{FF2B5EF4-FFF2-40B4-BE49-F238E27FC236}">
              <a16:creationId xmlns:a16="http://schemas.microsoft.com/office/drawing/2014/main" xmlns="" id="{C5232AD9-716E-46F2-87FA-A8E28C28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8" name="Picture 16" descr="s">
          <a:extLst>
            <a:ext uri="{FF2B5EF4-FFF2-40B4-BE49-F238E27FC236}">
              <a16:creationId xmlns:a16="http://schemas.microsoft.com/office/drawing/2014/main" xmlns="" id="{F51319EB-7F7C-4914-92B2-C191B2FE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9" name="Picture 17" descr="s">
          <a:extLst>
            <a:ext uri="{FF2B5EF4-FFF2-40B4-BE49-F238E27FC236}">
              <a16:creationId xmlns:a16="http://schemas.microsoft.com/office/drawing/2014/main" xmlns="" id="{F4342F68-0B32-4A0B-9F59-7630C120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0" name="Picture 18" descr="s">
          <a:extLst>
            <a:ext uri="{FF2B5EF4-FFF2-40B4-BE49-F238E27FC236}">
              <a16:creationId xmlns:a16="http://schemas.microsoft.com/office/drawing/2014/main" xmlns="" id="{D7C1B18D-2394-4A44-8654-5B21EEE5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1" name="Picture 19" descr="s">
          <a:extLst>
            <a:ext uri="{FF2B5EF4-FFF2-40B4-BE49-F238E27FC236}">
              <a16:creationId xmlns:a16="http://schemas.microsoft.com/office/drawing/2014/main" xmlns="" id="{69296657-94A6-4D0E-B531-08524478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2" name="Picture 20" descr="s">
          <a:extLst>
            <a:ext uri="{FF2B5EF4-FFF2-40B4-BE49-F238E27FC236}">
              <a16:creationId xmlns:a16="http://schemas.microsoft.com/office/drawing/2014/main" xmlns="" id="{039F3AC2-B307-4370-827D-8E0FAB7C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3" name="Picture 21" descr="s">
          <a:extLst>
            <a:ext uri="{FF2B5EF4-FFF2-40B4-BE49-F238E27FC236}">
              <a16:creationId xmlns:a16="http://schemas.microsoft.com/office/drawing/2014/main" xmlns="" id="{2E48666F-EEB3-4373-A6BA-ECF11948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4" name="Picture 22" descr="s">
          <a:extLst>
            <a:ext uri="{FF2B5EF4-FFF2-40B4-BE49-F238E27FC236}">
              <a16:creationId xmlns:a16="http://schemas.microsoft.com/office/drawing/2014/main" xmlns="" id="{3BAD7458-C809-43E3-B675-AF763231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5" name="Picture 23" descr="s">
          <a:extLst>
            <a:ext uri="{FF2B5EF4-FFF2-40B4-BE49-F238E27FC236}">
              <a16:creationId xmlns:a16="http://schemas.microsoft.com/office/drawing/2014/main" xmlns="" id="{7216D0F8-DBD0-418A-AD11-9BAD0869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6" name="Picture 24" descr="s">
          <a:extLst>
            <a:ext uri="{FF2B5EF4-FFF2-40B4-BE49-F238E27FC236}">
              <a16:creationId xmlns:a16="http://schemas.microsoft.com/office/drawing/2014/main" xmlns="" id="{5EFEE8AF-72F3-4381-A0CC-91DBE794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7" name="Picture 25" descr="s">
          <a:extLst>
            <a:ext uri="{FF2B5EF4-FFF2-40B4-BE49-F238E27FC236}">
              <a16:creationId xmlns:a16="http://schemas.microsoft.com/office/drawing/2014/main" xmlns="" id="{B755A349-00BB-4DC7-8520-9409462A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8" name="Picture 26" descr="s">
          <a:extLst>
            <a:ext uri="{FF2B5EF4-FFF2-40B4-BE49-F238E27FC236}">
              <a16:creationId xmlns:a16="http://schemas.microsoft.com/office/drawing/2014/main" xmlns="" id="{38D8D543-1CAF-43CF-8034-341988C6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9" name="Picture 27" descr="s">
          <a:extLst>
            <a:ext uri="{FF2B5EF4-FFF2-40B4-BE49-F238E27FC236}">
              <a16:creationId xmlns:a16="http://schemas.microsoft.com/office/drawing/2014/main" xmlns="" id="{32856ED5-22A1-4834-ABD6-F2538455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0" name="Picture 28" descr="s">
          <a:extLst>
            <a:ext uri="{FF2B5EF4-FFF2-40B4-BE49-F238E27FC236}">
              <a16:creationId xmlns:a16="http://schemas.microsoft.com/office/drawing/2014/main" xmlns="" id="{0EFB2883-976E-4ED0-9644-3DECB74E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1" name="Picture 29" descr="s">
          <a:extLst>
            <a:ext uri="{FF2B5EF4-FFF2-40B4-BE49-F238E27FC236}">
              <a16:creationId xmlns:a16="http://schemas.microsoft.com/office/drawing/2014/main" xmlns="" id="{C0F9800C-2A8A-4808-ACEC-53F1FE4B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2" name="Picture 30" descr="s">
          <a:extLst>
            <a:ext uri="{FF2B5EF4-FFF2-40B4-BE49-F238E27FC236}">
              <a16:creationId xmlns:a16="http://schemas.microsoft.com/office/drawing/2014/main" xmlns="" id="{B694E494-2014-4200-A03A-D1B41BD1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3" name="Picture 31" descr="s">
          <a:extLst>
            <a:ext uri="{FF2B5EF4-FFF2-40B4-BE49-F238E27FC236}">
              <a16:creationId xmlns:a16="http://schemas.microsoft.com/office/drawing/2014/main" xmlns="" id="{D3212A45-465E-4A57-8A79-EE770924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4" name="Picture 32" descr="s">
          <a:extLst>
            <a:ext uri="{FF2B5EF4-FFF2-40B4-BE49-F238E27FC236}">
              <a16:creationId xmlns:a16="http://schemas.microsoft.com/office/drawing/2014/main" xmlns="" id="{B2CA524F-A6E4-4BA3-AB55-27925D96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55" name="Picture 98" descr="s">
          <a:extLst>
            <a:ext uri="{FF2B5EF4-FFF2-40B4-BE49-F238E27FC236}">
              <a16:creationId xmlns:a16="http://schemas.microsoft.com/office/drawing/2014/main" xmlns="" id="{47E45912-CDA1-41D1-9AA2-700CEB64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56" name="Picture 99" descr="s">
          <a:extLst>
            <a:ext uri="{FF2B5EF4-FFF2-40B4-BE49-F238E27FC236}">
              <a16:creationId xmlns:a16="http://schemas.microsoft.com/office/drawing/2014/main" xmlns="" id="{C1B25D0F-7FB3-4E25-9247-6FD7131D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57" name="Picture 100" descr="s">
          <a:extLst>
            <a:ext uri="{FF2B5EF4-FFF2-40B4-BE49-F238E27FC236}">
              <a16:creationId xmlns:a16="http://schemas.microsoft.com/office/drawing/2014/main" xmlns="" id="{6C3AFB58-A363-48F7-95DE-92B55A41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58" name="Picture 101" descr="s">
          <a:extLst>
            <a:ext uri="{FF2B5EF4-FFF2-40B4-BE49-F238E27FC236}">
              <a16:creationId xmlns:a16="http://schemas.microsoft.com/office/drawing/2014/main" xmlns="" id="{F62776C1-E7F5-412D-8191-B0DDCE5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59" name="Picture 102" descr="s">
          <a:extLst>
            <a:ext uri="{FF2B5EF4-FFF2-40B4-BE49-F238E27FC236}">
              <a16:creationId xmlns:a16="http://schemas.microsoft.com/office/drawing/2014/main" xmlns="" id="{EA4A8830-B58A-47B6-98BA-BBCE1203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0" name="Picture 103" descr="s">
          <a:extLst>
            <a:ext uri="{FF2B5EF4-FFF2-40B4-BE49-F238E27FC236}">
              <a16:creationId xmlns:a16="http://schemas.microsoft.com/office/drawing/2014/main" xmlns="" id="{99A582A3-228B-46AE-AAF9-31539CC7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1" name="Picture 104" descr="s">
          <a:extLst>
            <a:ext uri="{FF2B5EF4-FFF2-40B4-BE49-F238E27FC236}">
              <a16:creationId xmlns:a16="http://schemas.microsoft.com/office/drawing/2014/main" xmlns="" id="{C79B104C-6990-4E09-8790-2BB4E01D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2" name="Picture 105" descr="s">
          <a:extLst>
            <a:ext uri="{FF2B5EF4-FFF2-40B4-BE49-F238E27FC236}">
              <a16:creationId xmlns:a16="http://schemas.microsoft.com/office/drawing/2014/main" xmlns="" id="{E30A4A92-6F35-4EF0-A02A-382F27BD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3" name="Picture 106" descr="s">
          <a:extLst>
            <a:ext uri="{FF2B5EF4-FFF2-40B4-BE49-F238E27FC236}">
              <a16:creationId xmlns:a16="http://schemas.microsoft.com/office/drawing/2014/main" xmlns="" id="{7139956A-61F0-44F9-92A2-540A35F5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4" name="Picture 107" descr="s">
          <a:extLst>
            <a:ext uri="{FF2B5EF4-FFF2-40B4-BE49-F238E27FC236}">
              <a16:creationId xmlns:a16="http://schemas.microsoft.com/office/drawing/2014/main" xmlns="" id="{3ABD1947-DA2E-4398-99AE-6EED729C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5" name="Picture 108" descr="s">
          <a:extLst>
            <a:ext uri="{FF2B5EF4-FFF2-40B4-BE49-F238E27FC236}">
              <a16:creationId xmlns:a16="http://schemas.microsoft.com/office/drawing/2014/main" xmlns="" id="{33740776-6116-4512-A88E-139665B3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6" name="Picture 109" descr="s">
          <a:extLst>
            <a:ext uri="{FF2B5EF4-FFF2-40B4-BE49-F238E27FC236}">
              <a16:creationId xmlns:a16="http://schemas.microsoft.com/office/drawing/2014/main" xmlns="" id="{7F86EDD5-3C65-46E0-A7A8-600F791E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7" name="Picture 110" descr="s">
          <a:extLst>
            <a:ext uri="{FF2B5EF4-FFF2-40B4-BE49-F238E27FC236}">
              <a16:creationId xmlns:a16="http://schemas.microsoft.com/office/drawing/2014/main" xmlns="" id="{A6A9D339-0F6B-4C7B-8CB4-0B274D47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8" name="Picture 111" descr="s">
          <a:extLst>
            <a:ext uri="{FF2B5EF4-FFF2-40B4-BE49-F238E27FC236}">
              <a16:creationId xmlns:a16="http://schemas.microsoft.com/office/drawing/2014/main" xmlns="" id="{3F651732-DC1B-4BC5-98BE-22535C12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69" name="Picture 112" descr="s">
          <a:extLst>
            <a:ext uri="{FF2B5EF4-FFF2-40B4-BE49-F238E27FC236}">
              <a16:creationId xmlns:a16="http://schemas.microsoft.com/office/drawing/2014/main" xmlns="" id="{4FAE61DE-4463-4AC5-967B-CB05323A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0" name="Picture 113" descr="s">
          <a:extLst>
            <a:ext uri="{FF2B5EF4-FFF2-40B4-BE49-F238E27FC236}">
              <a16:creationId xmlns:a16="http://schemas.microsoft.com/office/drawing/2014/main" xmlns="" id="{EC5AA754-71F6-43B0-ACA3-CDDBCC09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1" name="Picture 114" descr="s">
          <a:extLst>
            <a:ext uri="{FF2B5EF4-FFF2-40B4-BE49-F238E27FC236}">
              <a16:creationId xmlns:a16="http://schemas.microsoft.com/office/drawing/2014/main" xmlns="" id="{3778B51F-A2B4-4542-95CF-8C8AE933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2" name="Picture 115" descr="s">
          <a:extLst>
            <a:ext uri="{FF2B5EF4-FFF2-40B4-BE49-F238E27FC236}">
              <a16:creationId xmlns:a16="http://schemas.microsoft.com/office/drawing/2014/main" xmlns="" id="{40B2A82E-73ED-4507-9125-D45972AF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3" name="Picture 116" descr="s">
          <a:extLst>
            <a:ext uri="{FF2B5EF4-FFF2-40B4-BE49-F238E27FC236}">
              <a16:creationId xmlns:a16="http://schemas.microsoft.com/office/drawing/2014/main" xmlns="" id="{D095A8BD-54C6-44AC-B36A-BE0B245B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4" name="Picture 117" descr="s">
          <a:extLst>
            <a:ext uri="{FF2B5EF4-FFF2-40B4-BE49-F238E27FC236}">
              <a16:creationId xmlns:a16="http://schemas.microsoft.com/office/drawing/2014/main" xmlns="" id="{752A434D-0450-495B-97C7-06BF5B35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5" name="Picture 118" descr="s">
          <a:extLst>
            <a:ext uri="{FF2B5EF4-FFF2-40B4-BE49-F238E27FC236}">
              <a16:creationId xmlns:a16="http://schemas.microsoft.com/office/drawing/2014/main" xmlns="" id="{CEBE2F78-AE57-4811-A875-23B54E38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6" name="Picture 119" descr="s">
          <a:extLst>
            <a:ext uri="{FF2B5EF4-FFF2-40B4-BE49-F238E27FC236}">
              <a16:creationId xmlns:a16="http://schemas.microsoft.com/office/drawing/2014/main" xmlns="" id="{841FADF4-A83C-4510-9007-7C7EECE0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7" name="Picture 120" descr="s">
          <a:extLst>
            <a:ext uri="{FF2B5EF4-FFF2-40B4-BE49-F238E27FC236}">
              <a16:creationId xmlns:a16="http://schemas.microsoft.com/office/drawing/2014/main" xmlns="" id="{C4E852DB-3D7B-49B8-8108-0837D775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8" name="Picture 121" descr="s">
          <a:extLst>
            <a:ext uri="{FF2B5EF4-FFF2-40B4-BE49-F238E27FC236}">
              <a16:creationId xmlns:a16="http://schemas.microsoft.com/office/drawing/2014/main" xmlns="" id="{97554C9E-356E-4943-BA70-42E3E503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79" name="Picture 122" descr="s">
          <a:extLst>
            <a:ext uri="{FF2B5EF4-FFF2-40B4-BE49-F238E27FC236}">
              <a16:creationId xmlns:a16="http://schemas.microsoft.com/office/drawing/2014/main" xmlns="" id="{4D7FD0B5-E4D4-40A7-8B3D-DC9A9581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0" name="Picture 123" descr="s">
          <a:extLst>
            <a:ext uri="{FF2B5EF4-FFF2-40B4-BE49-F238E27FC236}">
              <a16:creationId xmlns:a16="http://schemas.microsoft.com/office/drawing/2014/main" xmlns="" id="{33BD7021-16DA-4EFB-9F7E-587A2CBB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1" name="Picture 124" descr="s">
          <a:extLst>
            <a:ext uri="{FF2B5EF4-FFF2-40B4-BE49-F238E27FC236}">
              <a16:creationId xmlns:a16="http://schemas.microsoft.com/office/drawing/2014/main" xmlns="" id="{654A8734-A961-42DF-8710-BB5D7884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2" name="Picture 125" descr="s">
          <a:extLst>
            <a:ext uri="{FF2B5EF4-FFF2-40B4-BE49-F238E27FC236}">
              <a16:creationId xmlns:a16="http://schemas.microsoft.com/office/drawing/2014/main" xmlns="" id="{DF6A27EB-3F55-4D36-83A4-AB4ED8C9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3" name="Picture 126" descr="s">
          <a:extLst>
            <a:ext uri="{FF2B5EF4-FFF2-40B4-BE49-F238E27FC236}">
              <a16:creationId xmlns:a16="http://schemas.microsoft.com/office/drawing/2014/main" xmlns="" id="{848DD80B-0D71-4FC7-A651-B2F71596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4" name="Picture 127" descr="s">
          <a:extLst>
            <a:ext uri="{FF2B5EF4-FFF2-40B4-BE49-F238E27FC236}">
              <a16:creationId xmlns:a16="http://schemas.microsoft.com/office/drawing/2014/main" xmlns="" id="{7B52CADE-E78C-4821-8A4E-FCDD1E85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5" name="Picture 128" descr="s">
          <a:extLst>
            <a:ext uri="{FF2B5EF4-FFF2-40B4-BE49-F238E27FC236}">
              <a16:creationId xmlns:a16="http://schemas.microsoft.com/office/drawing/2014/main" xmlns="" id="{C3EA48D9-1195-4DE0-82BF-DF9A1CA4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6" name="Picture 129" descr="s">
          <a:extLst>
            <a:ext uri="{FF2B5EF4-FFF2-40B4-BE49-F238E27FC236}">
              <a16:creationId xmlns:a16="http://schemas.microsoft.com/office/drawing/2014/main" xmlns="" id="{65B2D99D-4065-4BCD-8344-889E505D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7" name="Picture 130" descr="s">
          <a:extLst>
            <a:ext uri="{FF2B5EF4-FFF2-40B4-BE49-F238E27FC236}">
              <a16:creationId xmlns:a16="http://schemas.microsoft.com/office/drawing/2014/main" xmlns="" id="{7E312DEB-0850-4A73-BFAB-BDF72692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8" name="Picture 131" descr="s">
          <a:extLst>
            <a:ext uri="{FF2B5EF4-FFF2-40B4-BE49-F238E27FC236}">
              <a16:creationId xmlns:a16="http://schemas.microsoft.com/office/drawing/2014/main" xmlns="" id="{1DD54955-F87A-4365-890B-29EADB03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89" name="Picture 132" descr="s">
          <a:extLst>
            <a:ext uri="{FF2B5EF4-FFF2-40B4-BE49-F238E27FC236}">
              <a16:creationId xmlns:a16="http://schemas.microsoft.com/office/drawing/2014/main" xmlns="" id="{36E9ACE4-E93F-48AC-9321-AABFCBF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0" name="Picture 133" descr="s">
          <a:extLst>
            <a:ext uri="{FF2B5EF4-FFF2-40B4-BE49-F238E27FC236}">
              <a16:creationId xmlns:a16="http://schemas.microsoft.com/office/drawing/2014/main" xmlns="" id="{14F4E2E2-5AB6-4841-8BED-027EA1AE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1" name="Picture 134" descr="s">
          <a:extLst>
            <a:ext uri="{FF2B5EF4-FFF2-40B4-BE49-F238E27FC236}">
              <a16:creationId xmlns:a16="http://schemas.microsoft.com/office/drawing/2014/main" xmlns="" id="{08461DA5-60A6-4E21-9F49-B4389778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2" name="Picture 135" descr="s">
          <a:extLst>
            <a:ext uri="{FF2B5EF4-FFF2-40B4-BE49-F238E27FC236}">
              <a16:creationId xmlns:a16="http://schemas.microsoft.com/office/drawing/2014/main" xmlns="" id="{A88EABA2-3A2D-4445-BC71-E5E1AD39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3" name="Picture 136" descr="s">
          <a:extLst>
            <a:ext uri="{FF2B5EF4-FFF2-40B4-BE49-F238E27FC236}">
              <a16:creationId xmlns:a16="http://schemas.microsoft.com/office/drawing/2014/main" xmlns="" id="{17462FDA-CD06-4789-8C46-30BFBE3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4" name="Picture 137" descr="s">
          <a:extLst>
            <a:ext uri="{FF2B5EF4-FFF2-40B4-BE49-F238E27FC236}">
              <a16:creationId xmlns:a16="http://schemas.microsoft.com/office/drawing/2014/main" xmlns="" id="{4643D25F-B090-4088-B0D1-B4CE16DD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5" name="Picture 138" descr="s">
          <a:extLst>
            <a:ext uri="{FF2B5EF4-FFF2-40B4-BE49-F238E27FC236}">
              <a16:creationId xmlns:a16="http://schemas.microsoft.com/office/drawing/2014/main" xmlns="" id="{C1B021AA-DA2A-49CE-8E75-A8E2972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6" name="Picture 139" descr="s">
          <a:extLst>
            <a:ext uri="{FF2B5EF4-FFF2-40B4-BE49-F238E27FC236}">
              <a16:creationId xmlns:a16="http://schemas.microsoft.com/office/drawing/2014/main" xmlns="" id="{79C14744-3E8A-4B7F-966E-F6F1E642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7" name="Picture 140" descr="s">
          <a:extLst>
            <a:ext uri="{FF2B5EF4-FFF2-40B4-BE49-F238E27FC236}">
              <a16:creationId xmlns:a16="http://schemas.microsoft.com/office/drawing/2014/main" xmlns="" id="{99CE6E4A-654E-484E-9AAC-ECF7A5BE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8" name="Picture 141" descr="s">
          <a:extLst>
            <a:ext uri="{FF2B5EF4-FFF2-40B4-BE49-F238E27FC236}">
              <a16:creationId xmlns:a16="http://schemas.microsoft.com/office/drawing/2014/main" xmlns="" id="{5BF3BB99-7EA5-409F-821F-6D49EFB4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399" name="Picture 142" descr="s">
          <a:extLst>
            <a:ext uri="{FF2B5EF4-FFF2-40B4-BE49-F238E27FC236}">
              <a16:creationId xmlns:a16="http://schemas.microsoft.com/office/drawing/2014/main" xmlns="" id="{B670CCB8-253C-4229-BE52-8C70D331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0" name="Picture 143" descr="s">
          <a:extLst>
            <a:ext uri="{FF2B5EF4-FFF2-40B4-BE49-F238E27FC236}">
              <a16:creationId xmlns:a16="http://schemas.microsoft.com/office/drawing/2014/main" xmlns="" id="{731E174A-75DD-49D9-A4A4-5CF88334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1" name="Picture 144" descr="s">
          <a:extLst>
            <a:ext uri="{FF2B5EF4-FFF2-40B4-BE49-F238E27FC236}">
              <a16:creationId xmlns:a16="http://schemas.microsoft.com/office/drawing/2014/main" xmlns="" id="{D8ADE6C6-16D9-4FCC-AA02-97B27EF3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2" name="Picture 145" descr="s">
          <a:extLst>
            <a:ext uri="{FF2B5EF4-FFF2-40B4-BE49-F238E27FC236}">
              <a16:creationId xmlns:a16="http://schemas.microsoft.com/office/drawing/2014/main" xmlns="" id="{2B037287-A443-4FD1-84A9-A1AD88FF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3" name="Picture 146" descr="s">
          <a:extLst>
            <a:ext uri="{FF2B5EF4-FFF2-40B4-BE49-F238E27FC236}">
              <a16:creationId xmlns:a16="http://schemas.microsoft.com/office/drawing/2014/main" xmlns="" id="{8A17D621-0AE9-4AEF-8501-046CDF76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4" name="Picture 147" descr="s">
          <a:extLst>
            <a:ext uri="{FF2B5EF4-FFF2-40B4-BE49-F238E27FC236}">
              <a16:creationId xmlns:a16="http://schemas.microsoft.com/office/drawing/2014/main" xmlns="" id="{9AF4ED52-4BFA-494A-9B9B-6DA53771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5" name="Picture 148" descr="s">
          <a:extLst>
            <a:ext uri="{FF2B5EF4-FFF2-40B4-BE49-F238E27FC236}">
              <a16:creationId xmlns:a16="http://schemas.microsoft.com/office/drawing/2014/main" xmlns="" id="{F03EAAAF-70DE-4761-B588-2D687488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6" name="Picture 149" descr="s">
          <a:extLst>
            <a:ext uri="{FF2B5EF4-FFF2-40B4-BE49-F238E27FC236}">
              <a16:creationId xmlns:a16="http://schemas.microsoft.com/office/drawing/2014/main" xmlns="" id="{A6710A6F-BD2A-4D00-A70F-E929BC88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7" name="Picture 150" descr="s">
          <a:extLst>
            <a:ext uri="{FF2B5EF4-FFF2-40B4-BE49-F238E27FC236}">
              <a16:creationId xmlns:a16="http://schemas.microsoft.com/office/drawing/2014/main" xmlns="" id="{808DEC90-BBEE-47F6-B0B2-8C395A98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8" name="Picture 151" descr="s">
          <a:extLst>
            <a:ext uri="{FF2B5EF4-FFF2-40B4-BE49-F238E27FC236}">
              <a16:creationId xmlns:a16="http://schemas.microsoft.com/office/drawing/2014/main" xmlns="" id="{B4B119D4-0A8C-40FD-9B77-C78B76DE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09" name="Picture 152" descr="s">
          <a:extLst>
            <a:ext uri="{FF2B5EF4-FFF2-40B4-BE49-F238E27FC236}">
              <a16:creationId xmlns:a16="http://schemas.microsoft.com/office/drawing/2014/main" xmlns="" id="{9CEC4C25-414B-4EE3-AD26-624626A3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0" name="Picture 153" descr="s">
          <a:extLst>
            <a:ext uri="{FF2B5EF4-FFF2-40B4-BE49-F238E27FC236}">
              <a16:creationId xmlns:a16="http://schemas.microsoft.com/office/drawing/2014/main" xmlns="" id="{057D22B7-C2E8-4FD1-80A8-1B0C9AD4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1" name="Picture 154" descr="s">
          <a:extLst>
            <a:ext uri="{FF2B5EF4-FFF2-40B4-BE49-F238E27FC236}">
              <a16:creationId xmlns:a16="http://schemas.microsoft.com/office/drawing/2014/main" xmlns="" id="{793FFF32-17E7-4D59-9747-9B413BDA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2" name="Picture 155" descr="s">
          <a:extLst>
            <a:ext uri="{FF2B5EF4-FFF2-40B4-BE49-F238E27FC236}">
              <a16:creationId xmlns:a16="http://schemas.microsoft.com/office/drawing/2014/main" xmlns="" id="{10353DEC-3FA9-4B3A-93E6-9FD3D292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3" name="Picture 156" descr="s">
          <a:extLst>
            <a:ext uri="{FF2B5EF4-FFF2-40B4-BE49-F238E27FC236}">
              <a16:creationId xmlns:a16="http://schemas.microsoft.com/office/drawing/2014/main" xmlns="" id="{8734C6F0-4DDE-4EA6-AAB7-02A0952C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4" name="Picture 157" descr="s">
          <a:extLst>
            <a:ext uri="{FF2B5EF4-FFF2-40B4-BE49-F238E27FC236}">
              <a16:creationId xmlns:a16="http://schemas.microsoft.com/office/drawing/2014/main" xmlns="" id="{EFC97B19-47A3-403C-8F4E-9A8DC739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5" name="Picture 158" descr="s">
          <a:extLst>
            <a:ext uri="{FF2B5EF4-FFF2-40B4-BE49-F238E27FC236}">
              <a16:creationId xmlns:a16="http://schemas.microsoft.com/office/drawing/2014/main" xmlns="" id="{AC333197-58E0-46E8-B512-F4510CB5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6" name="Picture 159" descr="s">
          <a:extLst>
            <a:ext uri="{FF2B5EF4-FFF2-40B4-BE49-F238E27FC236}">
              <a16:creationId xmlns:a16="http://schemas.microsoft.com/office/drawing/2014/main" xmlns="" id="{0C3548DF-80C3-4270-8520-C32255F3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7" name="Picture 160" descr="s">
          <a:extLst>
            <a:ext uri="{FF2B5EF4-FFF2-40B4-BE49-F238E27FC236}">
              <a16:creationId xmlns:a16="http://schemas.microsoft.com/office/drawing/2014/main" xmlns="" id="{605282B3-610A-4558-B93E-D55E275F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18" name="Picture 161" descr="s">
          <a:extLst>
            <a:ext uri="{FF2B5EF4-FFF2-40B4-BE49-F238E27FC236}">
              <a16:creationId xmlns:a16="http://schemas.microsoft.com/office/drawing/2014/main" xmlns="" id="{9889605D-DE0B-4D7E-972C-2917BC35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26</xdr:row>
      <xdr:rowOff>0</xdr:rowOff>
    </xdr:from>
    <xdr:ext cx="7620" cy="7620"/>
    <xdr:pic>
      <xdr:nvPicPr>
        <xdr:cNvPr id="419" name="Picture 1" descr="s">
          <a:extLst>
            <a:ext uri="{FF2B5EF4-FFF2-40B4-BE49-F238E27FC236}">
              <a16:creationId xmlns:a16="http://schemas.microsoft.com/office/drawing/2014/main" xmlns="" id="{88B500D6-70AD-4B64-BF58-41849B89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0" name="Picture 2" descr="s">
          <a:extLst>
            <a:ext uri="{FF2B5EF4-FFF2-40B4-BE49-F238E27FC236}">
              <a16:creationId xmlns:a16="http://schemas.microsoft.com/office/drawing/2014/main" xmlns="" id="{28BD84CD-43E6-45F5-821C-70366FEB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1" name="Picture 3" descr="s">
          <a:extLst>
            <a:ext uri="{FF2B5EF4-FFF2-40B4-BE49-F238E27FC236}">
              <a16:creationId xmlns:a16="http://schemas.microsoft.com/office/drawing/2014/main" xmlns="" id="{EDFFB852-768B-4460-A1B1-25FB9157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2" name="Picture 4" descr="s">
          <a:extLst>
            <a:ext uri="{FF2B5EF4-FFF2-40B4-BE49-F238E27FC236}">
              <a16:creationId xmlns:a16="http://schemas.microsoft.com/office/drawing/2014/main" xmlns="" id="{2D0E313B-3F36-497A-AF4B-FF73B46F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3" name="Picture 5" descr="s">
          <a:extLst>
            <a:ext uri="{FF2B5EF4-FFF2-40B4-BE49-F238E27FC236}">
              <a16:creationId xmlns:a16="http://schemas.microsoft.com/office/drawing/2014/main" xmlns="" id="{EB309012-2FA5-4982-8E46-22F84BCF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4" name="Picture 6" descr="s">
          <a:extLst>
            <a:ext uri="{FF2B5EF4-FFF2-40B4-BE49-F238E27FC236}">
              <a16:creationId xmlns:a16="http://schemas.microsoft.com/office/drawing/2014/main" xmlns="" id="{CD63FF73-F492-4127-91CF-484DD08F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5" name="Picture 7" descr="s">
          <a:extLst>
            <a:ext uri="{FF2B5EF4-FFF2-40B4-BE49-F238E27FC236}">
              <a16:creationId xmlns:a16="http://schemas.microsoft.com/office/drawing/2014/main" xmlns="" id="{E591BCF7-F947-4192-A60D-4540CFA8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6" name="Picture 8" descr="s">
          <a:extLst>
            <a:ext uri="{FF2B5EF4-FFF2-40B4-BE49-F238E27FC236}">
              <a16:creationId xmlns:a16="http://schemas.microsoft.com/office/drawing/2014/main" xmlns="" id="{90438733-4337-43E0-8927-1DCC44F3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7" name="Picture 9" descr="s">
          <a:extLst>
            <a:ext uri="{FF2B5EF4-FFF2-40B4-BE49-F238E27FC236}">
              <a16:creationId xmlns:a16="http://schemas.microsoft.com/office/drawing/2014/main" xmlns="" id="{11D778B3-BC90-4862-BCE5-F8E0E1FA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8" name="Picture 10" descr="s">
          <a:extLst>
            <a:ext uri="{FF2B5EF4-FFF2-40B4-BE49-F238E27FC236}">
              <a16:creationId xmlns:a16="http://schemas.microsoft.com/office/drawing/2014/main" xmlns="" id="{79B96D51-0A75-4BA1-8C77-B36B64DA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29" name="Picture 11" descr="s">
          <a:extLst>
            <a:ext uri="{FF2B5EF4-FFF2-40B4-BE49-F238E27FC236}">
              <a16:creationId xmlns:a16="http://schemas.microsoft.com/office/drawing/2014/main" xmlns="" id="{1F18D5F2-21CB-4561-B25B-3884A158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0" name="Picture 12" descr="s">
          <a:extLst>
            <a:ext uri="{FF2B5EF4-FFF2-40B4-BE49-F238E27FC236}">
              <a16:creationId xmlns:a16="http://schemas.microsoft.com/office/drawing/2014/main" xmlns="" id="{3DFBBEDC-2856-4FFD-8C4F-7389C50E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1" name="Picture 13" descr="s">
          <a:extLst>
            <a:ext uri="{FF2B5EF4-FFF2-40B4-BE49-F238E27FC236}">
              <a16:creationId xmlns:a16="http://schemas.microsoft.com/office/drawing/2014/main" xmlns="" id="{6CEEDC9D-C9C9-4814-80F8-EDE26A00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2" name="Picture 14" descr="s">
          <a:extLst>
            <a:ext uri="{FF2B5EF4-FFF2-40B4-BE49-F238E27FC236}">
              <a16:creationId xmlns:a16="http://schemas.microsoft.com/office/drawing/2014/main" xmlns="" id="{8ED1DBA5-9924-4F2E-A008-2E867703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3" name="Picture 15" descr="s">
          <a:extLst>
            <a:ext uri="{FF2B5EF4-FFF2-40B4-BE49-F238E27FC236}">
              <a16:creationId xmlns:a16="http://schemas.microsoft.com/office/drawing/2014/main" xmlns="" id="{D7A515A3-1C5E-4785-9BD0-0BFDAAAA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4" name="Picture 16" descr="s">
          <a:extLst>
            <a:ext uri="{FF2B5EF4-FFF2-40B4-BE49-F238E27FC236}">
              <a16:creationId xmlns:a16="http://schemas.microsoft.com/office/drawing/2014/main" xmlns="" id="{EE3930FB-7F50-4194-A30E-DA7D60E1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5" name="Picture 17" descr="s">
          <a:extLst>
            <a:ext uri="{FF2B5EF4-FFF2-40B4-BE49-F238E27FC236}">
              <a16:creationId xmlns:a16="http://schemas.microsoft.com/office/drawing/2014/main" xmlns="" id="{39F3789D-0462-41FF-B28A-7D61039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6" name="Picture 18" descr="s">
          <a:extLst>
            <a:ext uri="{FF2B5EF4-FFF2-40B4-BE49-F238E27FC236}">
              <a16:creationId xmlns:a16="http://schemas.microsoft.com/office/drawing/2014/main" xmlns="" id="{877EC046-4B94-42C3-853F-CC1A85E1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7" name="Picture 19" descr="s">
          <a:extLst>
            <a:ext uri="{FF2B5EF4-FFF2-40B4-BE49-F238E27FC236}">
              <a16:creationId xmlns:a16="http://schemas.microsoft.com/office/drawing/2014/main" xmlns="" id="{1FB4092E-B584-44C0-A36A-D9BE03A0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8" name="Picture 20" descr="s">
          <a:extLst>
            <a:ext uri="{FF2B5EF4-FFF2-40B4-BE49-F238E27FC236}">
              <a16:creationId xmlns:a16="http://schemas.microsoft.com/office/drawing/2014/main" xmlns="" id="{638380EC-395A-4E7B-8628-7A2FEA10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39" name="Picture 21" descr="s">
          <a:extLst>
            <a:ext uri="{FF2B5EF4-FFF2-40B4-BE49-F238E27FC236}">
              <a16:creationId xmlns:a16="http://schemas.microsoft.com/office/drawing/2014/main" xmlns="" id="{0E50A1D1-24F0-4799-8F1D-C13F26A9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0" name="Picture 22" descr="s">
          <a:extLst>
            <a:ext uri="{FF2B5EF4-FFF2-40B4-BE49-F238E27FC236}">
              <a16:creationId xmlns:a16="http://schemas.microsoft.com/office/drawing/2014/main" xmlns="" id="{2AFB7368-4D56-47BA-BA99-CDC6ABBA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1" name="Picture 23" descr="s">
          <a:extLst>
            <a:ext uri="{FF2B5EF4-FFF2-40B4-BE49-F238E27FC236}">
              <a16:creationId xmlns:a16="http://schemas.microsoft.com/office/drawing/2014/main" xmlns="" id="{C7E94B8C-F538-496F-8581-B95434AC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2" name="Picture 24" descr="s">
          <a:extLst>
            <a:ext uri="{FF2B5EF4-FFF2-40B4-BE49-F238E27FC236}">
              <a16:creationId xmlns:a16="http://schemas.microsoft.com/office/drawing/2014/main" xmlns="" id="{341ED73F-FD61-4B73-8C0C-A94EB7C0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3" name="Picture 25" descr="s">
          <a:extLst>
            <a:ext uri="{FF2B5EF4-FFF2-40B4-BE49-F238E27FC236}">
              <a16:creationId xmlns:a16="http://schemas.microsoft.com/office/drawing/2014/main" xmlns="" id="{C4FC95CA-C832-417D-BC46-2C4D9CA8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4" name="Picture 26" descr="s">
          <a:extLst>
            <a:ext uri="{FF2B5EF4-FFF2-40B4-BE49-F238E27FC236}">
              <a16:creationId xmlns:a16="http://schemas.microsoft.com/office/drawing/2014/main" xmlns="" id="{BB063265-CA21-419C-B1BC-DF60AE62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5" name="Picture 27" descr="s">
          <a:extLst>
            <a:ext uri="{FF2B5EF4-FFF2-40B4-BE49-F238E27FC236}">
              <a16:creationId xmlns:a16="http://schemas.microsoft.com/office/drawing/2014/main" xmlns="" id="{D62BF733-ED83-4DBB-8E56-B3660C1C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6" name="Picture 28" descr="s">
          <a:extLst>
            <a:ext uri="{FF2B5EF4-FFF2-40B4-BE49-F238E27FC236}">
              <a16:creationId xmlns:a16="http://schemas.microsoft.com/office/drawing/2014/main" xmlns="" id="{5F4064DA-2086-4470-B3E6-FCACC1D9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7" name="Picture 29" descr="s">
          <a:extLst>
            <a:ext uri="{FF2B5EF4-FFF2-40B4-BE49-F238E27FC236}">
              <a16:creationId xmlns:a16="http://schemas.microsoft.com/office/drawing/2014/main" xmlns="" id="{5DB8EEAD-7A68-4A38-B079-04BC447E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8" name="Picture 30" descr="s">
          <a:extLst>
            <a:ext uri="{FF2B5EF4-FFF2-40B4-BE49-F238E27FC236}">
              <a16:creationId xmlns:a16="http://schemas.microsoft.com/office/drawing/2014/main" xmlns="" id="{72482B84-C522-4264-92F4-8C2FCAAC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49" name="Picture 31" descr="s">
          <a:extLst>
            <a:ext uri="{FF2B5EF4-FFF2-40B4-BE49-F238E27FC236}">
              <a16:creationId xmlns:a16="http://schemas.microsoft.com/office/drawing/2014/main" xmlns="" id="{A9452DB8-5808-4965-BEFA-2E98A0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7620" cy="7620"/>
    <xdr:pic>
      <xdr:nvPicPr>
        <xdr:cNvPr id="450" name="Picture 32" descr="s">
          <a:extLst>
            <a:ext uri="{FF2B5EF4-FFF2-40B4-BE49-F238E27FC236}">
              <a16:creationId xmlns:a16="http://schemas.microsoft.com/office/drawing/2014/main" xmlns="" id="{1FF00910-4365-4AEE-B36B-009035E9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1" name="Picture 98" descr="s">
          <a:extLst>
            <a:ext uri="{FF2B5EF4-FFF2-40B4-BE49-F238E27FC236}">
              <a16:creationId xmlns:a16="http://schemas.microsoft.com/office/drawing/2014/main" xmlns="" id="{98FE9734-523E-4206-9855-D92E2B52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2" name="Picture 99" descr="s">
          <a:extLst>
            <a:ext uri="{FF2B5EF4-FFF2-40B4-BE49-F238E27FC236}">
              <a16:creationId xmlns:a16="http://schemas.microsoft.com/office/drawing/2014/main" xmlns="" id="{46866198-831C-4F20-A869-AE2E9A99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3" name="Picture 100" descr="s">
          <a:extLst>
            <a:ext uri="{FF2B5EF4-FFF2-40B4-BE49-F238E27FC236}">
              <a16:creationId xmlns:a16="http://schemas.microsoft.com/office/drawing/2014/main" xmlns="" id="{D91BAD3F-9D3E-4DF8-8F04-1B701E41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4" name="Picture 101" descr="s">
          <a:extLst>
            <a:ext uri="{FF2B5EF4-FFF2-40B4-BE49-F238E27FC236}">
              <a16:creationId xmlns:a16="http://schemas.microsoft.com/office/drawing/2014/main" xmlns="" id="{386E3423-7FF3-4B07-8217-F5D3317B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5" name="Picture 102" descr="s">
          <a:extLst>
            <a:ext uri="{FF2B5EF4-FFF2-40B4-BE49-F238E27FC236}">
              <a16:creationId xmlns:a16="http://schemas.microsoft.com/office/drawing/2014/main" xmlns="" id="{E8648B5B-43DD-40C5-AF14-C07C90D3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6" name="Picture 103" descr="s">
          <a:extLst>
            <a:ext uri="{FF2B5EF4-FFF2-40B4-BE49-F238E27FC236}">
              <a16:creationId xmlns:a16="http://schemas.microsoft.com/office/drawing/2014/main" xmlns="" id="{8AE5EAC7-F8DE-4029-8F0B-26C34D4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7" name="Picture 104" descr="s">
          <a:extLst>
            <a:ext uri="{FF2B5EF4-FFF2-40B4-BE49-F238E27FC236}">
              <a16:creationId xmlns:a16="http://schemas.microsoft.com/office/drawing/2014/main" xmlns="" id="{471587E1-E5D5-49F2-A3CC-E224AB4D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8" name="Picture 105" descr="s">
          <a:extLst>
            <a:ext uri="{FF2B5EF4-FFF2-40B4-BE49-F238E27FC236}">
              <a16:creationId xmlns:a16="http://schemas.microsoft.com/office/drawing/2014/main" xmlns="" id="{62A84F9A-5A93-424E-A4ED-A424C1DA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59" name="Picture 106" descr="s">
          <a:extLst>
            <a:ext uri="{FF2B5EF4-FFF2-40B4-BE49-F238E27FC236}">
              <a16:creationId xmlns:a16="http://schemas.microsoft.com/office/drawing/2014/main" xmlns="" id="{17CC42DD-956F-4D6E-8FDD-76D6E065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0" name="Picture 107" descr="s">
          <a:extLst>
            <a:ext uri="{FF2B5EF4-FFF2-40B4-BE49-F238E27FC236}">
              <a16:creationId xmlns:a16="http://schemas.microsoft.com/office/drawing/2014/main" xmlns="" id="{5744D6E5-8B7F-45BF-A5F5-EB21EF9B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1" name="Picture 108" descr="s">
          <a:extLst>
            <a:ext uri="{FF2B5EF4-FFF2-40B4-BE49-F238E27FC236}">
              <a16:creationId xmlns:a16="http://schemas.microsoft.com/office/drawing/2014/main" xmlns="" id="{9DB13866-1A61-483F-A024-05AC9A72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2" name="Picture 109" descr="s">
          <a:extLst>
            <a:ext uri="{FF2B5EF4-FFF2-40B4-BE49-F238E27FC236}">
              <a16:creationId xmlns:a16="http://schemas.microsoft.com/office/drawing/2014/main" xmlns="" id="{20E5CAD2-4D54-4A1A-B2C5-FF038D0B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3" name="Picture 110" descr="s">
          <a:extLst>
            <a:ext uri="{FF2B5EF4-FFF2-40B4-BE49-F238E27FC236}">
              <a16:creationId xmlns:a16="http://schemas.microsoft.com/office/drawing/2014/main" xmlns="" id="{066E8C43-4948-4844-9ABA-B67EE1AB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4" name="Picture 111" descr="s">
          <a:extLst>
            <a:ext uri="{FF2B5EF4-FFF2-40B4-BE49-F238E27FC236}">
              <a16:creationId xmlns:a16="http://schemas.microsoft.com/office/drawing/2014/main" xmlns="" id="{FFC68ED3-8C05-49EE-9A49-9407F8E0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5" name="Picture 112" descr="s">
          <a:extLst>
            <a:ext uri="{FF2B5EF4-FFF2-40B4-BE49-F238E27FC236}">
              <a16:creationId xmlns:a16="http://schemas.microsoft.com/office/drawing/2014/main" xmlns="" id="{02141260-ECF4-4BE1-B708-6DE481BE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6" name="Picture 113" descr="s">
          <a:extLst>
            <a:ext uri="{FF2B5EF4-FFF2-40B4-BE49-F238E27FC236}">
              <a16:creationId xmlns:a16="http://schemas.microsoft.com/office/drawing/2014/main" xmlns="" id="{CC2F06E7-782C-40F6-94E1-507FAE86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7" name="Picture 114" descr="s">
          <a:extLst>
            <a:ext uri="{FF2B5EF4-FFF2-40B4-BE49-F238E27FC236}">
              <a16:creationId xmlns:a16="http://schemas.microsoft.com/office/drawing/2014/main" xmlns="" id="{8E965E29-D0CE-4869-9347-730A004E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8" name="Picture 115" descr="s">
          <a:extLst>
            <a:ext uri="{FF2B5EF4-FFF2-40B4-BE49-F238E27FC236}">
              <a16:creationId xmlns:a16="http://schemas.microsoft.com/office/drawing/2014/main" xmlns="" id="{15922C3D-C095-4CBD-8032-22D6D8DE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69" name="Picture 116" descr="s">
          <a:extLst>
            <a:ext uri="{FF2B5EF4-FFF2-40B4-BE49-F238E27FC236}">
              <a16:creationId xmlns:a16="http://schemas.microsoft.com/office/drawing/2014/main" xmlns="" id="{368B0AC7-9DF9-44D5-95C2-8191A24D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0" name="Picture 117" descr="s">
          <a:extLst>
            <a:ext uri="{FF2B5EF4-FFF2-40B4-BE49-F238E27FC236}">
              <a16:creationId xmlns:a16="http://schemas.microsoft.com/office/drawing/2014/main" xmlns="" id="{6DA402B2-B366-4B50-BC16-AC585772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1" name="Picture 118" descr="s">
          <a:extLst>
            <a:ext uri="{FF2B5EF4-FFF2-40B4-BE49-F238E27FC236}">
              <a16:creationId xmlns:a16="http://schemas.microsoft.com/office/drawing/2014/main" xmlns="" id="{12D7D9B3-3F02-4B4C-B0DD-CF119C3F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2" name="Picture 119" descr="s">
          <a:extLst>
            <a:ext uri="{FF2B5EF4-FFF2-40B4-BE49-F238E27FC236}">
              <a16:creationId xmlns:a16="http://schemas.microsoft.com/office/drawing/2014/main" xmlns="" id="{0B2077B4-025B-4B96-B320-ADB26ED4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3" name="Picture 120" descr="s">
          <a:extLst>
            <a:ext uri="{FF2B5EF4-FFF2-40B4-BE49-F238E27FC236}">
              <a16:creationId xmlns:a16="http://schemas.microsoft.com/office/drawing/2014/main" xmlns="" id="{DE36C8FD-2DEC-4744-A00C-A58F3E51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4" name="Picture 121" descr="s">
          <a:extLst>
            <a:ext uri="{FF2B5EF4-FFF2-40B4-BE49-F238E27FC236}">
              <a16:creationId xmlns:a16="http://schemas.microsoft.com/office/drawing/2014/main" xmlns="" id="{05B4DCD9-BF26-4768-823A-4C03F7C1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5" name="Picture 122" descr="s">
          <a:extLst>
            <a:ext uri="{FF2B5EF4-FFF2-40B4-BE49-F238E27FC236}">
              <a16:creationId xmlns:a16="http://schemas.microsoft.com/office/drawing/2014/main" xmlns="" id="{87FE8414-0B9F-427C-B1E8-B2B45A9B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6" name="Picture 123" descr="s">
          <a:extLst>
            <a:ext uri="{FF2B5EF4-FFF2-40B4-BE49-F238E27FC236}">
              <a16:creationId xmlns:a16="http://schemas.microsoft.com/office/drawing/2014/main" xmlns="" id="{155A1941-BE92-437F-B2F6-05F2E58F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7" name="Picture 124" descr="s">
          <a:extLst>
            <a:ext uri="{FF2B5EF4-FFF2-40B4-BE49-F238E27FC236}">
              <a16:creationId xmlns:a16="http://schemas.microsoft.com/office/drawing/2014/main" xmlns="" id="{D392C059-3B89-49B2-B262-81A223AA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8" name="Picture 125" descr="s">
          <a:extLst>
            <a:ext uri="{FF2B5EF4-FFF2-40B4-BE49-F238E27FC236}">
              <a16:creationId xmlns:a16="http://schemas.microsoft.com/office/drawing/2014/main" xmlns="" id="{A97A38FA-FE04-477B-8286-DAC2AA2F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79" name="Picture 126" descr="s">
          <a:extLst>
            <a:ext uri="{FF2B5EF4-FFF2-40B4-BE49-F238E27FC236}">
              <a16:creationId xmlns:a16="http://schemas.microsoft.com/office/drawing/2014/main" xmlns="" id="{9895DE06-CF42-458D-B7F0-CC416B8A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0" name="Picture 127" descr="s">
          <a:extLst>
            <a:ext uri="{FF2B5EF4-FFF2-40B4-BE49-F238E27FC236}">
              <a16:creationId xmlns:a16="http://schemas.microsoft.com/office/drawing/2014/main" xmlns="" id="{2C4192C9-04A8-4A4E-8CF1-BBC35060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1" name="Picture 128" descr="s">
          <a:extLst>
            <a:ext uri="{FF2B5EF4-FFF2-40B4-BE49-F238E27FC236}">
              <a16:creationId xmlns:a16="http://schemas.microsoft.com/office/drawing/2014/main" xmlns="" id="{808DD556-3B1C-4200-93D7-5AAE401E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2" name="Picture 129" descr="s">
          <a:extLst>
            <a:ext uri="{FF2B5EF4-FFF2-40B4-BE49-F238E27FC236}">
              <a16:creationId xmlns:a16="http://schemas.microsoft.com/office/drawing/2014/main" xmlns="" id="{1B88D53A-1656-4C74-BDC0-DABF177D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3" name="Picture 130" descr="s">
          <a:extLst>
            <a:ext uri="{FF2B5EF4-FFF2-40B4-BE49-F238E27FC236}">
              <a16:creationId xmlns:a16="http://schemas.microsoft.com/office/drawing/2014/main" xmlns="" id="{5B08E56C-0611-40F5-9603-446E7CDA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4" name="Picture 131" descr="s">
          <a:extLst>
            <a:ext uri="{FF2B5EF4-FFF2-40B4-BE49-F238E27FC236}">
              <a16:creationId xmlns:a16="http://schemas.microsoft.com/office/drawing/2014/main" xmlns="" id="{21D46033-9602-4A12-AB37-15BBC7DC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5" name="Picture 132" descr="s">
          <a:extLst>
            <a:ext uri="{FF2B5EF4-FFF2-40B4-BE49-F238E27FC236}">
              <a16:creationId xmlns:a16="http://schemas.microsoft.com/office/drawing/2014/main" xmlns="" id="{4D4D75E6-EA03-4F77-8C3D-604AB9C7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6" name="Picture 133" descr="s">
          <a:extLst>
            <a:ext uri="{FF2B5EF4-FFF2-40B4-BE49-F238E27FC236}">
              <a16:creationId xmlns:a16="http://schemas.microsoft.com/office/drawing/2014/main" xmlns="" id="{49617BAB-944B-4C72-B719-B7DAA09F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7" name="Picture 134" descr="s">
          <a:extLst>
            <a:ext uri="{FF2B5EF4-FFF2-40B4-BE49-F238E27FC236}">
              <a16:creationId xmlns:a16="http://schemas.microsoft.com/office/drawing/2014/main" xmlns="" id="{445B6E22-5C6A-46CC-AD5B-EE32A10B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8" name="Picture 135" descr="s">
          <a:extLst>
            <a:ext uri="{FF2B5EF4-FFF2-40B4-BE49-F238E27FC236}">
              <a16:creationId xmlns:a16="http://schemas.microsoft.com/office/drawing/2014/main" xmlns="" id="{81A345C8-D614-470E-B4B5-90601281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89" name="Picture 136" descr="s">
          <a:extLst>
            <a:ext uri="{FF2B5EF4-FFF2-40B4-BE49-F238E27FC236}">
              <a16:creationId xmlns:a16="http://schemas.microsoft.com/office/drawing/2014/main" xmlns="" id="{2C0A098A-27B7-4C16-9FBE-ECE796DD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0" name="Picture 137" descr="s">
          <a:extLst>
            <a:ext uri="{FF2B5EF4-FFF2-40B4-BE49-F238E27FC236}">
              <a16:creationId xmlns:a16="http://schemas.microsoft.com/office/drawing/2014/main" xmlns="" id="{2FE96E36-D30D-4D69-A657-C86CC885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1" name="Picture 138" descr="s">
          <a:extLst>
            <a:ext uri="{FF2B5EF4-FFF2-40B4-BE49-F238E27FC236}">
              <a16:creationId xmlns:a16="http://schemas.microsoft.com/office/drawing/2014/main" xmlns="" id="{2BE042FD-545B-4E35-B849-EFC7A4B6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2" name="Picture 139" descr="s">
          <a:extLst>
            <a:ext uri="{FF2B5EF4-FFF2-40B4-BE49-F238E27FC236}">
              <a16:creationId xmlns:a16="http://schemas.microsoft.com/office/drawing/2014/main" xmlns="" id="{241696E5-7D8A-4FBC-B83E-49FB3F87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3" name="Picture 140" descr="s">
          <a:extLst>
            <a:ext uri="{FF2B5EF4-FFF2-40B4-BE49-F238E27FC236}">
              <a16:creationId xmlns:a16="http://schemas.microsoft.com/office/drawing/2014/main" xmlns="" id="{1DB346D1-EBEC-43B7-850E-DBB97909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4" name="Picture 141" descr="s">
          <a:extLst>
            <a:ext uri="{FF2B5EF4-FFF2-40B4-BE49-F238E27FC236}">
              <a16:creationId xmlns:a16="http://schemas.microsoft.com/office/drawing/2014/main" xmlns="" id="{C084AF54-6830-42AF-B686-1D560F98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5" name="Picture 142" descr="s">
          <a:extLst>
            <a:ext uri="{FF2B5EF4-FFF2-40B4-BE49-F238E27FC236}">
              <a16:creationId xmlns:a16="http://schemas.microsoft.com/office/drawing/2014/main" xmlns="" id="{77F3D6A0-0BA2-4AEF-814B-FA6CDF59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6" name="Picture 143" descr="s">
          <a:extLst>
            <a:ext uri="{FF2B5EF4-FFF2-40B4-BE49-F238E27FC236}">
              <a16:creationId xmlns:a16="http://schemas.microsoft.com/office/drawing/2014/main" xmlns="" id="{FC1DAB97-98E9-47CB-B10B-44268BEC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7" name="Picture 144" descr="s">
          <a:extLst>
            <a:ext uri="{FF2B5EF4-FFF2-40B4-BE49-F238E27FC236}">
              <a16:creationId xmlns:a16="http://schemas.microsoft.com/office/drawing/2014/main" xmlns="" id="{FAD27310-4708-419A-8AFF-D373AEC6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8" name="Picture 145" descr="s">
          <a:extLst>
            <a:ext uri="{FF2B5EF4-FFF2-40B4-BE49-F238E27FC236}">
              <a16:creationId xmlns:a16="http://schemas.microsoft.com/office/drawing/2014/main" xmlns="" id="{B9E9456F-D754-4E7A-A6F5-DF6CBB1A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499" name="Picture 146" descr="s">
          <a:extLst>
            <a:ext uri="{FF2B5EF4-FFF2-40B4-BE49-F238E27FC236}">
              <a16:creationId xmlns:a16="http://schemas.microsoft.com/office/drawing/2014/main" xmlns="" id="{49B08454-13CA-4F2F-95AA-6C43641E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0" name="Picture 147" descr="s">
          <a:extLst>
            <a:ext uri="{FF2B5EF4-FFF2-40B4-BE49-F238E27FC236}">
              <a16:creationId xmlns:a16="http://schemas.microsoft.com/office/drawing/2014/main" xmlns="" id="{02784EB2-F800-42AA-BA3B-D7EA26BC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1" name="Picture 148" descr="s">
          <a:extLst>
            <a:ext uri="{FF2B5EF4-FFF2-40B4-BE49-F238E27FC236}">
              <a16:creationId xmlns:a16="http://schemas.microsoft.com/office/drawing/2014/main" xmlns="" id="{966083DA-D859-42B6-A34A-E96870BA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2" name="Picture 149" descr="s">
          <a:extLst>
            <a:ext uri="{FF2B5EF4-FFF2-40B4-BE49-F238E27FC236}">
              <a16:creationId xmlns:a16="http://schemas.microsoft.com/office/drawing/2014/main" xmlns="" id="{CE950FB8-69E6-48E2-BD73-92B0F54B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3" name="Picture 150" descr="s">
          <a:extLst>
            <a:ext uri="{FF2B5EF4-FFF2-40B4-BE49-F238E27FC236}">
              <a16:creationId xmlns:a16="http://schemas.microsoft.com/office/drawing/2014/main" xmlns="" id="{D215835C-5A2C-40FA-90E1-DCB29CD7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4" name="Picture 151" descr="s">
          <a:extLst>
            <a:ext uri="{FF2B5EF4-FFF2-40B4-BE49-F238E27FC236}">
              <a16:creationId xmlns:a16="http://schemas.microsoft.com/office/drawing/2014/main" xmlns="" id="{86DD54A8-1AE2-44BC-B187-F47397D8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5" name="Picture 152" descr="s">
          <a:extLst>
            <a:ext uri="{FF2B5EF4-FFF2-40B4-BE49-F238E27FC236}">
              <a16:creationId xmlns:a16="http://schemas.microsoft.com/office/drawing/2014/main" xmlns="" id="{982C25F0-514A-4B93-B6F3-0A82B3C9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6" name="Picture 153" descr="s">
          <a:extLst>
            <a:ext uri="{FF2B5EF4-FFF2-40B4-BE49-F238E27FC236}">
              <a16:creationId xmlns:a16="http://schemas.microsoft.com/office/drawing/2014/main" xmlns="" id="{A7FF2A3C-4EDE-4300-AEE7-EC321F13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7" name="Picture 154" descr="s">
          <a:extLst>
            <a:ext uri="{FF2B5EF4-FFF2-40B4-BE49-F238E27FC236}">
              <a16:creationId xmlns:a16="http://schemas.microsoft.com/office/drawing/2014/main" xmlns="" id="{4600EB4B-591B-4479-BDAD-37967EF0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8" name="Picture 155" descr="s">
          <a:extLst>
            <a:ext uri="{FF2B5EF4-FFF2-40B4-BE49-F238E27FC236}">
              <a16:creationId xmlns:a16="http://schemas.microsoft.com/office/drawing/2014/main" xmlns="" id="{2E7AF9F5-6743-4552-A2E6-B29E14E0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09" name="Picture 156" descr="s">
          <a:extLst>
            <a:ext uri="{FF2B5EF4-FFF2-40B4-BE49-F238E27FC236}">
              <a16:creationId xmlns:a16="http://schemas.microsoft.com/office/drawing/2014/main" xmlns="" id="{C4BDD5EE-7863-4160-B00F-D79630CD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10" name="Picture 157" descr="s">
          <a:extLst>
            <a:ext uri="{FF2B5EF4-FFF2-40B4-BE49-F238E27FC236}">
              <a16:creationId xmlns:a16="http://schemas.microsoft.com/office/drawing/2014/main" xmlns="" id="{4710E51D-2B28-4DA1-AF3A-6E1479E6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11" name="Picture 158" descr="s">
          <a:extLst>
            <a:ext uri="{FF2B5EF4-FFF2-40B4-BE49-F238E27FC236}">
              <a16:creationId xmlns:a16="http://schemas.microsoft.com/office/drawing/2014/main" xmlns="" id="{837B41E5-26CE-4361-949E-0807601C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12" name="Picture 159" descr="s">
          <a:extLst>
            <a:ext uri="{FF2B5EF4-FFF2-40B4-BE49-F238E27FC236}">
              <a16:creationId xmlns:a16="http://schemas.microsoft.com/office/drawing/2014/main" xmlns="" id="{F1185B6A-DC79-44C8-A2E2-62C18C6E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13" name="Picture 160" descr="s">
          <a:extLst>
            <a:ext uri="{FF2B5EF4-FFF2-40B4-BE49-F238E27FC236}">
              <a16:creationId xmlns:a16="http://schemas.microsoft.com/office/drawing/2014/main" xmlns="" id="{7A1E446F-D428-4C9C-8B1A-8005A932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7620" cy="7620"/>
    <xdr:pic>
      <xdr:nvPicPr>
        <xdr:cNvPr id="514" name="Picture 161" descr="s">
          <a:extLst>
            <a:ext uri="{FF2B5EF4-FFF2-40B4-BE49-F238E27FC236}">
              <a16:creationId xmlns:a16="http://schemas.microsoft.com/office/drawing/2014/main" xmlns="" id="{0DE35682-5D1B-4DAA-9A53-27928A44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15" name="Picture 98" descr="s">
          <a:extLst>
            <a:ext uri="{FF2B5EF4-FFF2-40B4-BE49-F238E27FC236}">
              <a16:creationId xmlns:a16="http://schemas.microsoft.com/office/drawing/2014/main" xmlns="" id="{24D024AD-793C-44A8-A852-9AD66606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16" name="Picture 99" descr="s">
          <a:extLst>
            <a:ext uri="{FF2B5EF4-FFF2-40B4-BE49-F238E27FC236}">
              <a16:creationId xmlns:a16="http://schemas.microsoft.com/office/drawing/2014/main" xmlns="" id="{EC698ADF-9B1B-4AE2-8E5A-F0E621CF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17" name="Picture 100" descr="s">
          <a:extLst>
            <a:ext uri="{FF2B5EF4-FFF2-40B4-BE49-F238E27FC236}">
              <a16:creationId xmlns:a16="http://schemas.microsoft.com/office/drawing/2014/main" xmlns="" id="{E930528C-A81A-4B58-825C-2F8EFEC8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18" name="Picture 101" descr="s">
          <a:extLst>
            <a:ext uri="{FF2B5EF4-FFF2-40B4-BE49-F238E27FC236}">
              <a16:creationId xmlns:a16="http://schemas.microsoft.com/office/drawing/2014/main" xmlns="" id="{2E37A2C7-4576-4893-A7E1-B6913FE7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19" name="Picture 102" descr="s">
          <a:extLst>
            <a:ext uri="{FF2B5EF4-FFF2-40B4-BE49-F238E27FC236}">
              <a16:creationId xmlns:a16="http://schemas.microsoft.com/office/drawing/2014/main" xmlns="" id="{3627E99D-1B31-4101-9D3E-F82B62B7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0" name="Picture 103" descr="s">
          <a:extLst>
            <a:ext uri="{FF2B5EF4-FFF2-40B4-BE49-F238E27FC236}">
              <a16:creationId xmlns:a16="http://schemas.microsoft.com/office/drawing/2014/main" xmlns="" id="{6529539D-115A-4B8C-AC01-03317E9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1" name="Picture 104" descr="s">
          <a:extLst>
            <a:ext uri="{FF2B5EF4-FFF2-40B4-BE49-F238E27FC236}">
              <a16:creationId xmlns:a16="http://schemas.microsoft.com/office/drawing/2014/main" xmlns="" id="{91938D07-7905-4EA6-A673-F6B5D9A5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2" name="Picture 105" descr="s">
          <a:extLst>
            <a:ext uri="{FF2B5EF4-FFF2-40B4-BE49-F238E27FC236}">
              <a16:creationId xmlns:a16="http://schemas.microsoft.com/office/drawing/2014/main" xmlns="" id="{F6CC4F03-182C-447B-A3BF-7AD1A1BA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3" name="Picture 106" descr="s">
          <a:extLst>
            <a:ext uri="{FF2B5EF4-FFF2-40B4-BE49-F238E27FC236}">
              <a16:creationId xmlns:a16="http://schemas.microsoft.com/office/drawing/2014/main" xmlns="" id="{41D09FC3-D10D-4835-A899-E59A87B4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4" name="Picture 107" descr="s">
          <a:extLst>
            <a:ext uri="{FF2B5EF4-FFF2-40B4-BE49-F238E27FC236}">
              <a16:creationId xmlns:a16="http://schemas.microsoft.com/office/drawing/2014/main" xmlns="" id="{8D09CB64-DFCE-4F52-BCF5-787C3002A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5" name="Picture 108" descr="s">
          <a:extLst>
            <a:ext uri="{FF2B5EF4-FFF2-40B4-BE49-F238E27FC236}">
              <a16:creationId xmlns:a16="http://schemas.microsoft.com/office/drawing/2014/main" xmlns="" id="{639843A5-8130-4E7C-9A18-42C6720B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6" name="Picture 109" descr="s">
          <a:extLst>
            <a:ext uri="{FF2B5EF4-FFF2-40B4-BE49-F238E27FC236}">
              <a16:creationId xmlns:a16="http://schemas.microsoft.com/office/drawing/2014/main" xmlns="" id="{A1927ECA-0B9E-4EC9-9B76-F6E43F59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7" name="Picture 110" descr="s">
          <a:extLst>
            <a:ext uri="{FF2B5EF4-FFF2-40B4-BE49-F238E27FC236}">
              <a16:creationId xmlns:a16="http://schemas.microsoft.com/office/drawing/2014/main" xmlns="" id="{C8361300-D74B-4D77-84CD-191803A4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8" name="Picture 111" descr="s">
          <a:extLst>
            <a:ext uri="{FF2B5EF4-FFF2-40B4-BE49-F238E27FC236}">
              <a16:creationId xmlns:a16="http://schemas.microsoft.com/office/drawing/2014/main" xmlns="" id="{0CE6A568-BB7D-48B9-A2AC-40EC725E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29" name="Picture 112" descr="s">
          <a:extLst>
            <a:ext uri="{FF2B5EF4-FFF2-40B4-BE49-F238E27FC236}">
              <a16:creationId xmlns:a16="http://schemas.microsoft.com/office/drawing/2014/main" xmlns="" id="{638A940A-C6A4-4470-966F-8FBB636C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0" name="Picture 113" descr="s">
          <a:extLst>
            <a:ext uri="{FF2B5EF4-FFF2-40B4-BE49-F238E27FC236}">
              <a16:creationId xmlns:a16="http://schemas.microsoft.com/office/drawing/2014/main" xmlns="" id="{F77B8102-E73D-4F67-A3DE-5B5D9360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1" name="Picture 114" descr="s">
          <a:extLst>
            <a:ext uri="{FF2B5EF4-FFF2-40B4-BE49-F238E27FC236}">
              <a16:creationId xmlns:a16="http://schemas.microsoft.com/office/drawing/2014/main" xmlns="" id="{6A096F04-8EAC-441F-B9F3-FAA2E310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2" name="Picture 115" descr="s">
          <a:extLst>
            <a:ext uri="{FF2B5EF4-FFF2-40B4-BE49-F238E27FC236}">
              <a16:creationId xmlns:a16="http://schemas.microsoft.com/office/drawing/2014/main" xmlns="" id="{BE232F1D-7708-420D-9997-3E9FD2F3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3" name="Picture 116" descr="s">
          <a:extLst>
            <a:ext uri="{FF2B5EF4-FFF2-40B4-BE49-F238E27FC236}">
              <a16:creationId xmlns:a16="http://schemas.microsoft.com/office/drawing/2014/main" xmlns="" id="{135E7B45-8580-4B33-9E7D-183B5CBE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4" name="Picture 117" descr="s">
          <a:extLst>
            <a:ext uri="{FF2B5EF4-FFF2-40B4-BE49-F238E27FC236}">
              <a16:creationId xmlns:a16="http://schemas.microsoft.com/office/drawing/2014/main" xmlns="" id="{AACA5B9F-74FF-4052-AFF0-E01A8178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5" name="Picture 118" descr="s">
          <a:extLst>
            <a:ext uri="{FF2B5EF4-FFF2-40B4-BE49-F238E27FC236}">
              <a16:creationId xmlns:a16="http://schemas.microsoft.com/office/drawing/2014/main" xmlns="" id="{DBD70CB0-CB25-4F53-A632-6183D040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6" name="Picture 119" descr="s">
          <a:extLst>
            <a:ext uri="{FF2B5EF4-FFF2-40B4-BE49-F238E27FC236}">
              <a16:creationId xmlns:a16="http://schemas.microsoft.com/office/drawing/2014/main" xmlns="" id="{C0F70237-D5CE-4417-B216-1EADE981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7" name="Picture 120" descr="s">
          <a:extLst>
            <a:ext uri="{FF2B5EF4-FFF2-40B4-BE49-F238E27FC236}">
              <a16:creationId xmlns:a16="http://schemas.microsoft.com/office/drawing/2014/main" xmlns="" id="{2319AAB9-EEB3-4A54-B8CB-C78609F7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8" name="Picture 121" descr="s">
          <a:extLst>
            <a:ext uri="{FF2B5EF4-FFF2-40B4-BE49-F238E27FC236}">
              <a16:creationId xmlns:a16="http://schemas.microsoft.com/office/drawing/2014/main" xmlns="" id="{10B70FC2-7837-4B99-B8DC-63558CE6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39" name="Picture 122" descr="s">
          <a:extLst>
            <a:ext uri="{FF2B5EF4-FFF2-40B4-BE49-F238E27FC236}">
              <a16:creationId xmlns:a16="http://schemas.microsoft.com/office/drawing/2014/main" xmlns="" id="{2924E2E7-9F0F-4B09-8258-C37B46A0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0" name="Picture 123" descr="s">
          <a:extLst>
            <a:ext uri="{FF2B5EF4-FFF2-40B4-BE49-F238E27FC236}">
              <a16:creationId xmlns:a16="http://schemas.microsoft.com/office/drawing/2014/main" xmlns="" id="{1D633825-9E09-4B3E-9E49-BDA88ED6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1" name="Picture 124" descr="s">
          <a:extLst>
            <a:ext uri="{FF2B5EF4-FFF2-40B4-BE49-F238E27FC236}">
              <a16:creationId xmlns:a16="http://schemas.microsoft.com/office/drawing/2014/main" xmlns="" id="{FE98E003-B342-4A14-BD8C-E6EEEB17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2" name="Picture 125" descr="s">
          <a:extLst>
            <a:ext uri="{FF2B5EF4-FFF2-40B4-BE49-F238E27FC236}">
              <a16:creationId xmlns:a16="http://schemas.microsoft.com/office/drawing/2014/main" xmlns="" id="{A2A55538-9DD7-490A-BCE7-C7739E65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3" name="Picture 126" descr="s">
          <a:extLst>
            <a:ext uri="{FF2B5EF4-FFF2-40B4-BE49-F238E27FC236}">
              <a16:creationId xmlns:a16="http://schemas.microsoft.com/office/drawing/2014/main" xmlns="" id="{799BE791-694B-42E7-B2D1-4083791E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4" name="Picture 127" descr="s">
          <a:extLst>
            <a:ext uri="{FF2B5EF4-FFF2-40B4-BE49-F238E27FC236}">
              <a16:creationId xmlns:a16="http://schemas.microsoft.com/office/drawing/2014/main" xmlns="" id="{3C75E431-0354-4DA3-816D-F03E682E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5" name="Picture 128" descr="s">
          <a:extLst>
            <a:ext uri="{FF2B5EF4-FFF2-40B4-BE49-F238E27FC236}">
              <a16:creationId xmlns:a16="http://schemas.microsoft.com/office/drawing/2014/main" xmlns="" id="{10313AD9-CAAB-4AD1-B49C-3D0604E3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6" name="Picture 129" descr="s">
          <a:extLst>
            <a:ext uri="{FF2B5EF4-FFF2-40B4-BE49-F238E27FC236}">
              <a16:creationId xmlns:a16="http://schemas.microsoft.com/office/drawing/2014/main" xmlns="" id="{12F9D09E-BEE2-4332-959D-65B8552A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7" name="Picture 130" descr="s">
          <a:extLst>
            <a:ext uri="{FF2B5EF4-FFF2-40B4-BE49-F238E27FC236}">
              <a16:creationId xmlns:a16="http://schemas.microsoft.com/office/drawing/2014/main" xmlns="" id="{1C13944F-04A0-4F79-852A-747AAD51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8" name="Picture 131" descr="s">
          <a:extLst>
            <a:ext uri="{FF2B5EF4-FFF2-40B4-BE49-F238E27FC236}">
              <a16:creationId xmlns:a16="http://schemas.microsoft.com/office/drawing/2014/main" xmlns="" id="{191F6F6B-4E10-4D5A-8083-AFFFDE85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49" name="Picture 132" descr="s">
          <a:extLst>
            <a:ext uri="{FF2B5EF4-FFF2-40B4-BE49-F238E27FC236}">
              <a16:creationId xmlns:a16="http://schemas.microsoft.com/office/drawing/2014/main" xmlns="" id="{5F5F9126-97C3-419A-8EAE-9CBE76FF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0" name="Picture 133" descr="s">
          <a:extLst>
            <a:ext uri="{FF2B5EF4-FFF2-40B4-BE49-F238E27FC236}">
              <a16:creationId xmlns:a16="http://schemas.microsoft.com/office/drawing/2014/main" xmlns="" id="{487732E2-B8DA-4A39-AF55-530706A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1" name="Picture 134" descr="s">
          <a:extLst>
            <a:ext uri="{FF2B5EF4-FFF2-40B4-BE49-F238E27FC236}">
              <a16:creationId xmlns:a16="http://schemas.microsoft.com/office/drawing/2014/main" xmlns="" id="{9F6A9AC1-8C2B-419C-BD8B-D4E5B72A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2" name="Picture 135" descr="s">
          <a:extLst>
            <a:ext uri="{FF2B5EF4-FFF2-40B4-BE49-F238E27FC236}">
              <a16:creationId xmlns:a16="http://schemas.microsoft.com/office/drawing/2014/main" xmlns="" id="{71B12593-5FF5-4F74-B357-A72B53FD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3" name="Picture 136" descr="s">
          <a:extLst>
            <a:ext uri="{FF2B5EF4-FFF2-40B4-BE49-F238E27FC236}">
              <a16:creationId xmlns:a16="http://schemas.microsoft.com/office/drawing/2014/main" xmlns="" id="{75B07126-B3E5-4108-B585-207BE97E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4" name="Picture 137" descr="s">
          <a:extLst>
            <a:ext uri="{FF2B5EF4-FFF2-40B4-BE49-F238E27FC236}">
              <a16:creationId xmlns:a16="http://schemas.microsoft.com/office/drawing/2014/main" xmlns="" id="{D2EBFDAA-15EA-4DFE-985D-C2BDF959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5" name="Picture 138" descr="s">
          <a:extLst>
            <a:ext uri="{FF2B5EF4-FFF2-40B4-BE49-F238E27FC236}">
              <a16:creationId xmlns:a16="http://schemas.microsoft.com/office/drawing/2014/main" xmlns="" id="{4593A496-936B-4BFE-A6D9-E37B6521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6" name="Picture 139" descr="s">
          <a:extLst>
            <a:ext uri="{FF2B5EF4-FFF2-40B4-BE49-F238E27FC236}">
              <a16:creationId xmlns:a16="http://schemas.microsoft.com/office/drawing/2014/main" xmlns="" id="{928DEED3-8258-4F90-855B-319833D8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7" name="Picture 140" descr="s">
          <a:extLst>
            <a:ext uri="{FF2B5EF4-FFF2-40B4-BE49-F238E27FC236}">
              <a16:creationId xmlns:a16="http://schemas.microsoft.com/office/drawing/2014/main" xmlns="" id="{DAC2B3A8-6034-4AC7-A9A8-12FC34E4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8" name="Picture 141" descr="s">
          <a:extLst>
            <a:ext uri="{FF2B5EF4-FFF2-40B4-BE49-F238E27FC236}">
              <a16:creationId xmlns:a16="http://schemas.microsoft.com/office/drawing/2014/main" xmlns="" id="{1C6156F5-054F-40DE-A893-4D8A80A1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59" name="Picture 142" descr="s">
          <a:extLst>
            <a:ext uri="{FF2B5EF4-FFF2-40B4-BE49-F238E27FC236}">
              <a16:creationId xmlns:a16="http://schemas.microsoft.com/office/drawing/2014/main" xmlns="" id="{0BB549C7-FA5F-4D65-85C0-5EF97E13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0" name="Picture 143" descr="s">
          <a:extLst>
            <a:ext uri="{FF2B5EF4-FFF2-40B4-BE49-F238E27FC236}">
              <a16:creationId xmlns:a16="http://schemas.microsoft.com/office/drawing/2014/main" xmlns="" id="{D1EB1136-7341-40FD-A2AC-05D8D0B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1" name="Picture 144" descr="s">
          <a:extLst>
            <a:ext uri="{FF2B5EF4-FFF2-40B4-BE49-F238E27FC236}">
              <a16:creationId xmlns:a16="http://schemas.microsoft.com/office/drawing/2014/main" xmlns="" id="{470631E7-36F3-4258-8F0B-9F8E1178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2" name="Picture 145" descr="s">
          <a:extLst>
            <a:ext uri="{FF2B5EF4-FFF2-40B4-BE49-F238E27FC236}">
              <a16:creationId xmlns:a16="http://schemas.microsoft.com/office/drawing/2014/main" xmlns="" id="{AA0AD1A6-1397-4B5E-BF5E-D844B05E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3" name="Picture 146" descr="s">
          <a:extLst>
            <a:ext uri="{FF2B5EF4-FFF2-40B4-BE49-F238E27FC236}">
              <a16:creationId xmlns:a16="http://schemas.microsoft.com/office/drawing/2014/main" xmlns="" id="{ECD8274C-B2DE-479A-916F-585CD4C0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4" name="Picture 147" descr="s">
          <a:extLst>
            <a:ext uri="{FF2B5EF4-FFF2-40B4-BE49-F238E27FC236}">
              <a16:creationId xmlns:a16="http://schemas.microsoft.com/office/drawing/2014/main" xmlns="" id="{EBE30DC4-D815-4B09-9BBB-FEE20D6E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5" name="Picture 148" descr="s">
          <a:extLst>
            <a:ext uri="{FF2B5EF4-FFF2-40B4-BE49-F238E27FC236}">
              <a16:creationId xmlns:a16="http://schemas.microsoft.com/office/drawing/2014/main" xmlns="" id="{E02E1E11-2AC7-4D8A-9CC5-D6A66AF7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6" name="Picture 149" descr="s">
          <a:extLst>
            <a:ext uri="{FF2B5EF4-FFF2-40B4-BE49-F238E27FC236}">
              <a16:creationId xmlns:a16="http://schemas.microsoft.com/office/drawing/2014/main" xmlns="" id="{3BE649E3-A957-4BF8-B6BD-5706138D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7" name="Picture 150" descr="s">
          <a:extLst>
            <a:ext uri="{FF2B5EF4-FFF2-40B4-BE49-F238E27FC236}">
              <a16:creationId xmlns:a16="http://schemas.microsoft.com/office/drawing/2014/main" xmlns="" id="{38B5C997-D5A2-4686-8230-783F6FE9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8" name="Picture 151" descr="s">
          <a:extLst>
            <a:ext uri="{FF2B5EF4-FFF2-40B4-BE49-F238E27FC236}">
              <a16:creationId xmlns:a16="http://schemas.microsoft.com/office/drawing/2014/main" xmlns="" id="{B94B87CD-1ED6-4A71-AD64-2C72D132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69" name="Picture 152" descr="s">
          <a:extLst>
            <a:ext uri="{FF2B5EF4-FFF2-40B4-BE49-F238E27FC236}">
              <a16:creationId xmlns:a16="http://schemas.microsoft.com/office/drawing/2014/main" xmlns="" id="{B5C234F8-C1CA-4B99-8630-59A46D6D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0" name="Picture 153" descr="s">
          <a:extLst>
            <a:ext uri="{FF2B5EF4-FFF2-40B4-BE49-F238E27FC236}">
              <a16:creationId xmlns:a16="http://schemas.microsoft.com/office/drawing/2014/main" xmlns="" id="{523AD14A-121B-49DE-A231-B8F0FAE9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1" name="Picture 154" descr="s">
          <a:extLst>
            <a:ext uri="{FF2B5EF4-FFF2-40B4-BE49-F238E27FC236}">
              <a16:creationId xmlns:a16="http://schemas.microsoft.com/office/drawing/2014/main" xmlns="" id="{44C78834-5D03-4D79-81BE-189AA6FC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2" name="Picture 155" descr="s">
          <a:extLst>
            <a:ext uri="{FF2B5EF4-FFF2-40B4-BE49-F238E27FC236}">
              <a16:creationId xmlns:a16="http://schemas.microsoft.com/office/drawing/2014/main" xmlns="" id="{875D97E8-DF11-4F85-8D0F-5C3DE190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3" name="Picture 156" descr="s">
          <a:extLst>
            <a:ext uri="{FF2B5EF4-FFF2-40B4-BE49-F238E27FC236}">
              <a16:creationId xmlns:a16="http://schemas.microsoft.com/office/drawing/2014/main" xmlns="" id="{A776C24E-5D8D-46BB-9EA9-761B7D20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4" name="Picture 157" descr="s">
          <a:extLst>
            <a:ext uri="{FF2B5EF4-FFF2-40B4-BE49-F238E27FC236}">
              <a16:creationId xmlns:a16="http://schemas.microsoft.com/office/drawing/2014/main" xmlns="" id="{5C54E7C2-B6F5-4CC4-A0A8-50597601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5" name="Picture 158" descr="s">
          <a:extLst>
            <a:ext uri="{FF2B5EF4-FFF2-40B4-BE49-F238E27FC236}">
              <a16:creationId xmlns:a16="http://schemas.microsoft.com/office/drawing/2014/main" xmlns="" id="{AAA3E748-547D-4890-98EE-EE87D316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6" name="Picture 159" descr="s">
          <a:extLst>
            <a:ext uri="{FF2B5EF4-FFF2-40B4-BE49-F238E27FC236}">
              <a16:creationId xmlns:a16="http://schemas.microsoft.com/office/drawing/2014/main" xmlns="" id="{F895775F-5B13-4C5C-B8FB-2D08D7BD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7" name="Picture 160" descr="s">
          <a:extLst>
            <a:ext uri="{FF2B5EF4-FFF2-40B4-BE49-F238E27FC236}">
              <a16:creationId xmlns:a16="http://schemas.microsoft.com/office/drawing/2014/main" xmlns="" id="{B0C70FB5-C5CA-4DAC-9CAC-AA219366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7620" cy="7620"/>
    <xdr:pic>
      <xdr:nvPicPr>
        <xdr:cNvPr id="578" name="Picture 161" descr="s">
          <a:extLst>
            <a:ext uri="{FF2B5EF4-FFF2-40B4-BE49-F238E27FC236}">
              <a16:creationId xmlns:a16="http://schemas.microsoft.com/office/drawing/2014/main" xmlns="" id="{381A78CE-E428-4687-8A07-0C50D261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714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79" name="Picture 1" descr="s">
          <a:extLst>
            <a:ext uri="{FF2B5EF4-FFF2-40B4-BE49-F238E27FC236}">
              <a16:creationId xmlns:a16="http://schemas.microsoft.com/office/drawing/2014/main" xmlns="" id="{BD47A636-D0B9-4E46-8568-7A3AED5B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0" name="Picture 2" descr="s">
          <a:extLst>
            <a:ext uri="{FF2B5EF4-FFF2-40B4-BE49-F238E27FC236}">
              <a16:creationId xmlns:a16="http://schemas.microsoft.com/office/drawing/2014/main" xmlns="" id="{C849428C-7F3D-4F50-8346-0ED04F04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1" name="Picture 3" descr="s">
          <a:extLst>
            <a:ext uri="{FF2B5EF4-FFF2-40B4-BE49-F238E27FC236}">
              <a16:creationId xmlns:a16="http://schemas.microsoft.com/office/drawing/2014/main" xmlns="" id="{57E25DB5-34ED-48A3-A5EF-13EB63FB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2" name="Picture 4" descr="s">
          <a:extLst>
            <a:ext uri="{FF2B5EF4-FFF2-40B4-BE49-F238E27FC236}">
              <a16:creationId xmlns:a16="http://schemas.microsoft.com/office/drawing/2014/main" xmlns="" id="{C6FA4377-E863-44AB-94D7-C8256B70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3" name="Picture 5" descr="s">
          <a:extLst>
            <a:ext uri="{FF2B5EF4-FFF2-40B4-BE49-F238E27FC236}">
              <a16:creationId xmlns:a16="http://schemas.microsoft.com/office/drawing/2014/main" xmlns="" id="{0C3C7E7C-7BC6-4C31-95A8-F8986E97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4" name="Picture 6" descr="s">
          <a:extLst>
            <a:ext uri="{FF2B5EF4-FFF2-40B4-BE49-F238E27FC236}">
              <a16:creationId xmlns:a16="http://schemas.microsoft.com/office/drawing/2014/main" xmlns="" id="{E55178F4-DF35-4400-8335-2AD843C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5" name="Picture 7" descr="s">
          <a:extLst>
            <a:ext uri="{FF2B5EF4-FFF2-40B4-BE49-F238E27FC236}">
              <a16:creationId xmlns:a16="http://schemas.microsoft.com/office/drawing/2014/main" xmlns="" id="{08E8BCC3-7269-44C6-B0C4-C915ED0F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6" name="Picture 8" descr="s">
          <a:extLst>
            <a:ext uri="{FF2B5EF4-FFF2-40B4-BE49-F238E27FC236}">
              <a16:creationId xmlns:a16="http://schemas.microsoft.com/office/drawing/2014/main" xmlns="" id="{6FC36EF3-355F-45B3-9EAC-386E64AF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7" name="Picture 9" descr="s">
          <a:extLst>
            <a:ext uri="{FF2B5EF4-FFF2-40B4-BE49-F238E27FC236}">
              <a16:creationId xmlns:a16="http://schemas.microsoft.com/office/drawing/2014/main" xmlns="" id="{EAC53FA6-06A5-4C7B-8F5C-C057E8E4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8" name="Picture 10" descr="s">
          <a:extLst>
            <a:ext uri="{FF2B5EF4-FFF2-40B4-BE49-F238E27FC236}">
              <a16:creationId xmlns:a16="http://schemas.microsoft.com/office/drawing/2014/main" xmlns="" id="{49083164-CFF9-412B-8825-32C42935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89" name="Picture 11" descr="s">
          <a:extLst>
            <a:ext uri="{FF2B5EF4-FFF2-40B4-BE49-F238E27FC236}">
              <a16:creationId xmlns:a16="http://schemas.microsoft.com/office/drawing/2014/main" xmlns="" id="{1602957B-745A-4EFB-A874-F65647CF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0" name="Picture 12" descr="s">
          <a:extLst>
            <a:ext uri="{FF2B5EF4-FFF2-40B4-BE49-F238E27FC236}">
              <a16:creationId xmlns:a16="http://schemas.microsoft.com/office/drawing/2014/main" xmlns="" id="{F4616A74-43D3-4619-BA17-D41B4B8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1" name="Picture 13" descr="s">
          <a:extLst>
            <a:ext uri="{FF2B5EF4-FFF2-40B4-BE49-F238E27FC236}">
              <a16:creationId xmlns:a16="http://schemas.microsoft.com/office/drawing/2014/main" xmlns="" id="{5D44E8C9-A5BF-4599-8DB8-EC457AE9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2" name="Picture 14" descr="s">
          <a:extLst>
            <a:ext uri="{FF2B5EF4-FFF2-40B4-BE49-F238E27FC236}">
              <a16:creationId xmlns:a16="http://schemas.microsoft.com/office/drawing/2014/main" xmlns="" id="{BC2E06E0-78FF-414D-B4EC-392CA641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3" name="Picture 15" descr="s">
          <a:extLst>
            <a:ext uri="{FF2B5EF4-FFF2-40B4-BE49-F238E27FC236}">
              <a16:creationId xmlns:a16="http://schemas.microsoft.com/office/drawing/2014/main" xmlns="" id="{83B9E2B1-0EF4-4A00-94A1-D6A50DB4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4" name="Picture 16" descr="s">
          <a:extLst>
            <a:ext uri="{FF2B5EF4-FFF2-40B4-BE49-F238E27FC236}">
              <a16:creationId xmlns:a16="http://schemas.microsoft.com/office/drawing/2014/main" xmlns="" id="{BA9835D9-6CC4-446D-BB41-D4525A7D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5" name="Picture 17" descr="s">
          <a:extLst>
            <a:ext uri="{FF2B5EF4-FFF2-40B4-BE49-F238E27FC236}">
              <a16:creationId xmlns:a16="http://schemas.microsoft.com/office/drawing/2014/main" xmlns="" id="{7B8FAA3D-1090-4F1A-AD4B-86400354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6" name="Picture 18" descr="s">
          <a:extLst>
            <a:ext uri="{FF2B5EF4-FFF2-40B4-BE49-F238E27FC236}">
              <a16:creationId xmlns:a16="http://schemas.microsoft.com/office/drawing/2014/main" xmlns="" id="{8F81B0DD-DFEB-4C17-81AE-A7F5C0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7" name="Picture 19" descr="s">
          <a:extLst>
            <a:ext uri="{FF2B5EF4-FFF2-40B4-BE49-F238E27FC236}">
              <a16:creationId xmlns:a16="http://schemas.microsoft.com/office/drawing/2014/main" xmlns="" id="{91173A9E-4319-4009-AF87-0C2FC723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8" name="Picture 20" descr="s">
          <a:extLst>
            <a:ext uri="{FF2B5EF4-FFF2-40B4-BE49-F238E27FC236}">
              <a16:creationId xmlns:a16="http://schemas.microsoft.com/office/drawing/2014/main" xmlns="" id="{E75D2B32-6E27-4F7E-9A32-7EAD895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599" name="Picture 21" descr="s">
          <a:extLst>
            <a:ext uri="{FF2B5EF4-FFF2-40B4-BE49-F238E27FC236}">
              <a16:creationId xmlns:a16="http://schemas.microsoft.com/office/drawing/2014/main" xmlns="" id="{2007DFFE-43BA-4F55-A73B-B0FBA189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0" name="Picture 22" descr="s">
          <a:extLst>
            <a:ext uri="{FF2B5EF4-FFF2-40B4-BE49-F238E27FC236}">
              <a16:creationId xmlns:a16="http://schemas.microsoft.com/office/drawing/2014/main" xmlns="" id="{79B9FEDA-CB1C-4B5D-84FB-A465D0C6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1" name="Picture 23" descr="s">
          <a:extLst>
            <a:ext uri="{FF2B5EF4-FFF2-40B4-BE49-F238E27FC236}">
              <a16:creationId xmlns:a16="http://schemas.microsoft.com/office/drawing/2014/main" xmlns="" id="{060A75A3-AC5F-4E51-AC28-8E975E43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2" name="Picture 24" descr="s">
          <a:extLst>
            <a:ext uri="{FF2B5EF4-FFF2-40B4-BE49-F238E27FC236}">
              <a16:creationId xmlns:a16="http://schemas.microsoft.com/office/drawing/2014/main" xmlns="" id="{43FF5998-6014-4264-9FC6-92B72FDD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3" name="Picture 25" descr="s">
          <a:extLst>
            <a:ext uri="{FF2B5EF4-FFF2-40B4-BE49-F238E27FC236}">
              <a16:creationId xmlns:a16="http://schemas.microsoft.com/office/drawing/2014/main" xmlns="" id="{0322C65B-F26B-4EE4-9291-FA46622D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4" name="Picture 26" descr="s">
          <a:extLst>
            <a:ext uri="{FF2B5EF4-FFF2-40B4-BE49-F238E27FC236}">
              <a16:creationId xmlns:a16="http://schemas.microsoft.com/office/drawing/2014/main" xmlns="" id="{CCB4E712-C266-49E1-AA1A-DF27F14A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5" name="Picture 27" descr="s">
          <a:extLst>
            <a:ext uri="{FF2B5EF4-FFF2-40B4-BE49-F238E27FC236}">
              <a16:creationId xmlns:a16="http://schemas.microsoft.com/office/drawing/2014/main" xmlns="" id="{8580DC94-1AEA-43A5-B2E3-2CB80FED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6" name="Picture 28" descr="s">
          <a:extLst>
            <a:ext uri="{FF2B5EF4-FFF2-40B4-BE49-F238E27FC236}">
              <a16:creationId xmlns:a16="http://schemas.microsoft.com/office/drawing/2014/main" xmlns="" id="{57778CEA-6B91-44CB-A5E9-C1D3E110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7" name="Picture 29" descr="s">
          <a:extLst>
            <a:ext uri="{FF2B5EF4-FFF2-40B4-BE49-F238E27FC236}">
              <a16:creationId xmlns:a16="http://schemas.microsoft.com/office/drawing/2014/main" xmlns="" id="{9473960A-DAB8-4131-91F3-0DBB7867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8" name="Picture 30" descr="s">
          <a:extLst>
            <a:ext uri="{FF2B5EF4-FFF2-40B4-BE49-F238E27FC236}">
              <a16:creationId xmlns:a16="http://schemas.microsoft.com/office/drawing/2014/main" xmlns="" id="{8240E772-9259-4A30-A2CB-1C4CC57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09" name="Picture 31" descr="s">
          <a:extLst>
            <a:ext uri="{FF2B5EF4-FFF2-40B4-BE49-F238E27FC236}">
              <a16:creationId xmlns:a16="http://schemas.microsoft.com/office/drawing/2014/main" xmlns="" id="{DD61D150-2008-4EB9-9FC9-886A2ACD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0</xdr:rowOff>
    </xdr:from>
    <xdr:ext cx="7620" cy="7620"/>
    <xdr:pic>
      <xdr:nvPicPr>
        <xdr:cNvPr id="610" name="Picture 32" descr="s">
          <a:extLst>
            <a:ext uri="{FF2B5EF4-FFF2-40B4-BE49-F238E27FC236}">
              <a16:creationId xmlns:a16="http://schemas.microsoft.com/office/drawing/2014/main" xmlns="" id="{921115FA-F5FE-469C-AEDA-3B429822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8965</xdr:colOff>
      <xdr:row>1</xdr:row>
      <xdr:rowOff>1</xdr:rowOff>
    </xdr:from>
    <xdr:to>
      <xdr:col>22</xdr:col>
      <xdr:colOff>571500</xdr:colOff>
      <xdr:row>19</xdr:row>
      <xdr:rowOff>224117</xdr:rowOff>
    </xdr:to>
    <xdr:graphicFrame macro="">
      <xdr:nvGraphicFramePr>
        <xdr:cNvPr id="6" name="Диаграмма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37644</xdr:colOff>
      <xdr:row>21</xdr:row>
      <xdr:rowOff>26895</xdr:rowOff>
    </xdr:from>
    <xdr:to>
      <xdr:col>5</xdr:col>
      <xdr:colOff>1326776</xdr:colOff>
      <xdr:row>41</xdr:row>
      <xdr:rowOff>1815</xdr:rowOff>
    </xdr:to>
    <xdr:graphicFrame macro="">
      <xdr:nvGraphicFramePr>
        <xdr:cNvPr id="7" name="Диаграмма 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</xdr:colOff>
      <xdr:row>1</xdr:row>
      <xdr:rowOff>21772</xdr:rowOff>
    </xdr:from>
    <xdr:to>
      <xdr:col>14</xdr:col>
      <xdr:colOff>805541</xdr:colOff>
      <xdr:row>10</xdr:row>
      <xdr:rowOff>555171</xdr:rowOff>
    </xdr:to>
    <xdr:graphicFrame macro="">
      <xdr:nvGraphicFramePr>
        <xdr:cNvPr id="8" name="Диаграмма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26894</xdr:colOff>
      <xdr:row>20</xdr:row>
      <xdr:rowOff>25550</xdr:rowOff>
    </xdr:from>
    <xdr:to>
      <xdr:col>10</xdr:col>
      <xdr:colOff>71717</xdr:colOff>
      <xdr:row>28</xdr:row>
      <xdr:rowOff>44824</xdr:rowOff>
    </xdr:to>
    <xdr:graphicFrame macro="">
      <xdr:nvGraphicFramePr>
        <xdr:cNvPr id="6" name="Диаграмма 3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Mar-April-May%202020%20(coronavirus%20quarantine)\Q1%202020\1.%20Q1%202019_PR_general%20marke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 світу та України"/>
      <sheetName val="Біржовий ФР України"/>
      <sheetName val="КУА-ІСІ-НПФ та СК в управлінні"/>
      <sheetName val="Активи-ВЧА-Чистий притік"/>
    </sheetNames>
    <sheetDataSet>
      <sheetData sheetId="0" refreshError="1"/>
      <sheetData sheetId="1" refreshError="1"/>
      <sheetData sheetId="2">
        <row r="2">
          <cell r="B2" t="str">
            <v>Кількість КУА (усіх)</v>
          </cell>
          <cell r="C2" t="str">
            <v>Кількість КУА з ІСІ в управлінні</v>
          </cell>
          <cell r="D2" t="str">
            <v>Кількість КУА без ІСІ в управлінні</v>
          </cell>
        </row>
        <row r="15">
          <cell r="A15" t="str">
            <v>31.03.2019</v>
          </cell>
          <cell r="C15">
            <v>283</v>
          </cell>
          <cell r="D15">
            <v>15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K43"/>
  <sheetViews>
    <sheetView zoomScale="85" zoomScaleNormal="85" workbookViewId="0">
      <selection sqref="A1:XFD1"/>
    </sheetView>
  </sheetViews>
  <sheetFormatPr defaultColWidth="9.109375" defaultRowHeight="13.2" outlineLevelCol="1"/>
  <cols>
    <col min="1" max="1" width="39.44140625" style="29" customWidth="1"/>
    <col min="2" max="3" width="13.5546875" style="29" hidden="1" customWidth="1" outlineLevel="1"/>
    <col min="4" max="4" width="13.5546875" style="6" hidden="1" customWidth="1" outlineLevel="1"/>
    <col min="5" max="5" width="13.33203125" style="12" customWidth="1" collapsed="1"/>
    <col min="6" max="6" width="13.33203125" style="29" customWidth="1"/>
    <col min="7" max="7" width="2.6640625" style="29" customWidth="1"/>
    <col min="8" max="8" width="31.88671875" style="29" customWidth="1"/>
    <col min="9" max="9" width="13.5546875" style="29" customWidth="1"/>
    <col min="10" max="16384" width="9.109375" style="29"/>
  </cols>
  <sheetData>
    <row r="1" spans="1:11" s="193" customFormat="1" ht="24.6" customHeight="1" thickBot="1">
      <c r="A1" s="192" t="s">
        <v>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36.6" customHeight="1" thickBot="1">
      <c r="A2" s="177" t="s">
        <v>21</v>
      </c>
      <c r="B2" s="10">
        <v>43555</v>
      </c>
      <c r="C2" s="10">
        <v>43830</v>
      </c>
      <c r="D2" s="10">
        <v>43921</v>
      </c>
      <c r="E2" s="10" t="s">
        <v>22</v>
      </c>
      <c r="F2" s="9" t="s">
        <v>44</v>
      </c>
      <c r="G2" s="9"/>
      <c r="H2" s="177" t="s">
        <v>21</v>
      </c>
      <c r="I2" s="10" t="s">
        <v>22</v>
      </c>
      <c r="J2" s="9" t="s">
        <v>44</v>
      </c>
    </row>
    <row r="3" spans="1:11" s="17" customFormat="1" ht="19.2" customHeight="1">
      <c r="A3" s="178" t="s">
        <v>26</v>
      </c>
      <c r="B3" s="176">
        <v>573.77200000000005</v>
      </c>
      <c r="C3" s="34">
        <v>509.65</v>
      </c>
      <c r="D3" s="31">
        <v>511.2</v>
      </c>
      <c r="E3" s="32">
        <f t="shared" ref="E3" si="0">D3/C3-1</f>
        <v>3.0413028549003407E-3</v>
      </c>
      <c r="F3" s="32">
        <f t="shared" ref="F3" si="1">D3/B3-1</f>
        <v>-0.10905377048723197</v>
      </c>
      <c r="G3" s="33"/>
      <c r="H3" s="172" t="s">
        <v>43</v>
      </c>
      <c r="I3" s="32">
        <v>-0.36858826082858531</v>
      </c>
      <c r="J3" s="32">
        <v>-0.23471001016092408</v>
      </c>
    </row>
    <row r="4" spans="1:11" s="17" customFormat="1" ht="19.2" customHeight="1">
      <c r="A4" s="173" t="s">
        <v>27</v>
      </c>
      <c r="B4" s="34">
        <v>1723.59</v>
      </c>
      <c r="C4" s="34">
        <v>1518.72</v>
      </c>
      <c r="D4" s="34">
        <v>1404.13</v>
      </c>
      <c r="E4" s="18">
        <f t="shared" ref="E4:E20" si="2">D4/C4-1</f>
        <v>-7.5451696165191651E-2</v>
      </c>
      <c r="F4" s="18">
        <f t="shared" ref="F4:F20" si="3">D4/B4-1</f>
        <v>-0.18534570286437024</v>
      </c>
      <c r="G4" s="22"/>
      <c r="H4" s="172" t="s">
        <v>42</v>
      </c>
      <c r="I4" s="18">
        <v>-0.34506623970250239</v>
      </c>
      <c r="J4" s="18">
        <v>-0.15329978048760118</v>
      </c>
    </row>
    <row r="5" spans="1:11" s="17" customFormat="1" ht="19.2" customHeight="1">
      <c r="A5" s="172" t="s">
        <v>28</v>
      </c>
      <c r="B5" s="31">
        <v>3090.76</v>
      </c>
      <c r="C5" s="31">
        <v>3050.12</v>
      </c>
      <c r="D5" s="31">
        <v>2750.3</v>
      </c>
      <c r="E5" s="18">
        <f t="shared" si="2"/>
        <v>-9.829777189094191E-2</v>
      </c>
      <c r="F5" s="18">
        <f t="shared" si="3"/>
        <v>-0.1101541368466008</v>
      </c>
      <c r="G5" s="22"/>
      <c r="H5" s="172" t="s">
        <v>41</v>
      </c>
      <c r="I5" s="18">
        <v>-0.29638294210940019</v>
      </c>
      <c r="J5" s="18">
        <v>-0.345682910267334</v>
      </c>
    </row>
    <row r="6" spans="1:11" s="17" customFormat="1" ht="19.2" customHeight="1">
      <c r="A6" s="172" t="s">
        <v>29</v>
      </c>
      <c r="B6" s="31">
        <v>29051.360000000001</v>
      </c>
      <c r="C6" s="31">
        <v>28189.75</v>
      </c>
      <c r="D6" s="31">
        <v>23603.48</v>
      </c>
      <c r="E6" s="18">
        <f t="shared" si="2"/>
        <v>-0.16269282274585617</v>
      </c>
      <c r="F6" s="18">
        <f t="shared" si="3"/>
        <v>-0.18752581634732424</v>
      </c>
      <c r="G6" s="22"/>
      <c r="H6" s="172" t="s">
        <v>40</v>
      </c>
      <c r="I6" s="18">
        <v>-0.28567712891000907</v>
      </c>
      <c r="J6" s="18">
        <v>-0.238006914917962</v>
      </c>
    </row>
    <row r="7" spans="1:11" s="14" customFormat="1" ht="19.2" customHeight="1">
      <c r="A7" s="139" t="s">
        <v>30</v>
      </c>
      <c r="B7" s="31">
        <v>2497.1</v>
      </c>
      <c r="C7" s="31">
        <v>3045.87</v>
      </c>
      <c r="D7" s="31">
        <v>2508.81</v>
      </c>
      <c r="E7" s="18">
        <f t="shared" si="2"/>
        <v>-0.17632400594903919</v>
      </c>
      <c r="F7" s="18">
        <f t="shared" si="3"/>
        <v>4.6894397501100471E-3</v>
      </c>
      <c r="G7" s="22"/>
      <c r="H7" s="172" t="s">
        <v>39</v>
      </c>
      <c r="I7" s="18">
        <v>-0.26462430955861937</v>
      </c>
      <c r="J7" s="18">
        <v>-0.17837672155842499</v>
      </c>
    </row>
    <row r="8" spans="1:11" s="17" customFormat="1" ht="19.2" customHeight="1">
      <c r="A8" s="172" t="s">
        <v>31</v>
      </c>
      <c r="B8" s="31">
        <v>2834.4</v>
      </c>
      <c r="C8" s="31">
        <v>3230.78</v>
      </c>
      <c r="D8" s="31">
        <v>2584.59</v>
      </c>
      <c r="E8" s="18">
        <f t="shared" si="2"/>
        <v>-0.20001052377444462</v>
      </c>
      <c r="F8" s="18">
        <f t="shared" si="3"/>
        <v>-8.813505503810326E-2</v>
      </c>
      <c r="G8" s="22"/>
      <c r="H8" s="139" t="s">
        <v>38</v>
      </c>
      <c r="I8" s="18">
        <v>-0.25268982477712887</v>
      </c>
      <c r="J8" s="18">
        <v>-0.25429447852760745</v>
      </c>
    </row>
    <row r="9" spans="1:11" s="17" customFormat="1" ht="19.2" customHeight="1">
      <c r="A9" s="172" t="s">
        <v>32</v>
      </c>
      <c r="B9" s="31">
        <v>21205.81</v>
      </c>
      <c r="C9" s="31">
        <v>23656.62</v>
      </c>
      <c r="D9" s="31">
        <v>18917.009999999998</v>
      </c>
      <c r="E9" s="18">
        <f t="shared" si="2"/>
        <v>-0.2003502613644722</v>
      </c>
      <c r="F9" s="18">
        <f t="shared" si="3"/>
        <v>-0.10793268448599713</v>
      </c>
      <c r="G9" s="23"/>
      <c r="H9" s="139" t="s">
        <v>37</v>
      </c>
      <c r="I9" s="18">
        <v>-0.25006925045720396</v>
      </c>
      <c r="J9" s="18">
        <v>-0.13796585817852447</v>
      </c>
    </row>
    <row r="10" spans="1:11" s="17" customFormat="1" ht="19.2" customHeight="1">
      <c r="A10" s="172" t="s">
        <v>33</v>
      </c>
      <c r="B10" s="31">
        <v>93784.18</v>
      </c>
      <c r="C10" s="31">
        <v>114425</v>
      </c>
      <c r="D10" s="31">
        <v>89643.71</v>
      </c>
      <c r="E10" s="18">
        <f t="shared" si="2"/>
        <v>-0.21657233996067282</v>
      </c>
      <c r="F10" s="18">
        <f t="shared" si="3"/>
        <v>-4.4148917226764506E-2</v>
      </c>
      <c r="G10" s="22"/>
      <c r="H10" s="172" t="s">
        <v>36</v>
      </c>
      <c r="I10" s="18">
        <v>-0.24799401785098718</v>
      </c>
      <c r="J10" s="18">
        <v>-0.22079791844971752</v>
      </c>
    </row>
    <row r="11" spans="1:11" s="17" customFormat="1" ht="19.2" customHeight="1">
      <c r="A11" s="172" t="s">
        <v>34</v>
      </c>
      <c r="B11" s="31">
        <v>56462.55</v>
      </c>
      <c r="C11" s="31">
        <v>57084.1</v>
      </c>
      <c r="D11" s="31">
        <v>44490.31</v>
      </c>
      <c r="E11" s="18">
        <f t="shared" si="2"/>
        <v>-0.22061817563910091</v>
      </c>
      <c r="F11" s="18">
        <f t="shared" si="3"/>
        <v>-0.21203859903599831</v>
      </c>
      <c r="G11" s="22"/>
      <c r="H11" s="172" t="s">
        <v>35</v>
      </c>
      <c r="I11" s="18">
        <v>-0.23201268184245527</v>
      </c>
      <c r="J11" s="18">
        <v>-0.15471362213579709</v>
      </c>
    </row>
    <row r="12" spans="1:11" s="17" customFormat="1" ht="19.2" customHeight="1">
      <c r="A12" s="172" t="s">
        <v>35</v>
      </c>
      <c r="B12" s="31">
        <v>25928.68</v>
      </c>
      <c r="C12" s="31">
        <v>28538.44</v>
      </c>
      <c r="D12" s="31">
        <v>21917.16</v>
      </c>
      <c r="E12" s="13">
        <f t="shared" si="2"/>
        <v>-0.23201268184245527</v>
      </c>
      <c r="F12" s="13">
        <f t="shared" si="3"/>
        <v>-0.15471362213579709</v>
      </c>
      <c r="G12" s="22"/>
      <c r="H12" s="172" t="s">
        <v>34</v>
      </c>
      <c r="I12" s="13">
        <v>-0.22061817563910091</v>
      </c>
      <c r="J12" s="13">
        <v>-0.21203859903599831</v>
      </c>
    </row>
    <row r="13" spans="1:11" s="17" customFormat="1" ht="19.2" customHeight="1">
      <c r="A13" s="172" t="s">
        <v>36</v>
      </c>
      <c r="B13" s="31">
        <v>7279.19</v>
      </c>
      <c r="C13" s="31">
        <v>7542.44</v>
      </c>
      <c r="D13" s="31">
        <v>5671.96</v>
      </c>
      <c r="E13" s="18">
        <f t="shared" si="2"/>
        <v>-0.24799401785098718</v>
      </c>
      <c r="F13" s="18">
        <f t="shared" si="3"/>
        <v>-0.22079791844971752</v>
      </c>
      <c r="G13" s="22"/>
      <c r="H13" s="172" t="s">
        <v>33</v>
      </c>
      <c r="I13" s="18">
        <v>-0.21657233996067282</v>
      </c>
      <c r="J13" s="18">
        <v>-4.4148917226764506E-2</v>
      </c>
    </row>
    <row r="14" spans="1:11" s="17" customFormat="1" ht="19.2" customHeight="1">
      <c r="A14" s="139" t="s">
        <v>37</v>
      </c>
      <c r="B14" s="31">
        <v>11526.04</v>
      </c>
      <c r="C14" s="31">
        <v>13249.01</v>
      </c>
      <c r="D14" s="31">
        <v>9935.84</v>
      </c>
      <c r="E14" s="18">
        <f t="shared" si="2"/>
        <v>-0.25006925045720396</v>
      </c>
      <c r="F14" s="18">
        <f t="shared" si="3"/>
        <v>-0.13796585817852447</v>
      </c>
      <c r="G14" s="22"/>
      <c r="H14" s="172" t="s">
        <v>32</v>
      </c>
      <c r="I14" s="18">
        <v>-0.2003502613644722</v>
      </c>
      <c r="J14" s="18">
        <v>-0.10793268448599713</v>
      </c>
    </row>
    <row r="15" spans="1:11" s="17" customFormat="1" ht="19.2" customHeight="1">
      <c r="A15" s="139" t="s">
        <v>38</v>
      </c>
      <c r="B15" s="31">
        <v>65.2</v>
      </c>
      <c r="C15" s="31">
        <v>65.06</v>
      </c>
      <c r="D15" s="31">
        <v>48.62</v>
      </c>
      <c r="E15" s="18">
        <f t="shared" si="2"/>
        <v>-0.25268982477712887</v>
      </c>
      <c r="F15" s="18">
        <f t="shared" si="3"/>
        <v>-0.25429447852760745</v>
      </c>
      <c r="G15" s="22"/>
      <c r="H15" s="172" t="s">
        <v>31</v>
      </c>
      <c r="I15" s="18">
        <v>-0.20001052377444462</v>
      </c>
      <c r="J15" s="18">
        <v>-8.813505503810326E-2</v>
      </c>
    </row>
    <row r="16" spans="1:11" s="17" customFormat="1" ht="19.2" customHeight="1">
      <c r="A16" s="172" t="s">
        <v>39</v>
      </c>
      <c r="B16" s="31">
        <v>5350.53</v>
      </c>
      <c r="C16" s="31">
        <v>5978.06</v>
      </c>
      <c r="D16" s="31">
        <v>4396.12</v>
      </c>
      <c r="E16" s="18">
        <f t="shared" si="2"/>
        <v>-0.26462430955861937</v>
      </c>
      <c r="F16" s="18">
        <f t="shared" si="3"/>
        <v>-0.17837672155842499</v>
      </c>
      <c r="G16" s="22"/>
      <c r="H16" s="139" t="s">
        <v>30</v>
      </c>
      <c r="I16" s="18">
        <v>-0.17632400594903919</v>
      </c>
      <c r="J16" s="18">
        <v>4.6894397501100471E-3</v>
      </c>
    </row>
    <row r="17" spans="1:10" s="14" customFormat="1" ht="19.2" customHeight="1">
      <c r="A17" s="172" t="s">
        <v>40</v>
      </c>
      <c r="B17" s="31">
        <v>38672.910000000003</v>
      </c>
      <c r="C17" s="31">
        <v>41253.74</v>
      </c>
      <c r="D17" s="31">
        <v>29468.49</v>
      </c>
      <c r="E17" s="18">
        <f t="shared" si="2"/>
        <v>-0.28567712891000907</v>
      </c>
      <c r="F17" s="18">
        <f t="shared" si="3"/>
        <v>-0.238006914917962</v>
      </c>
      <c r="G17" s="22"/>
      <c r="H17" s="172" t="s">
        <v>29</v>
      </c>
      <c r="I17" s="18">
        <v>-0.16269282274585617</v>
      </c>
      <c r="J17" s="18">
        <v>-0.18752581634732424</v>
      </c>
    </row>
    <row r="18" spans="1:10" s="17" customFormat="1" ht="19.2" customHeight="1">
      <c r="A18" s="172" t="s">
        <v>41</v>
      </c>
      <c r="B18" s="31">
        <v>2312.09</v>
      </c>
      <c r="C18" s="31">
        <v>2150.09</v>
      </c>
      <c r="D18" s="31">
        <v>1512.84</v>
      </c>
      <c r="E18" s="13">
        <f t="shared" si="2"/>
        <v>-0.29638294210940019</v>
      </c>
      <c r="F18" s="13">
        <f t="shared" si="3"/>
        <v>-0.345682910267334</v>
      </c>
      <c r="G18" s="22"/>
      <c r="H18" s="172" t="s">
        <v>28</v>
      </c>
      <c r="I18" s="13">
        <v>-9.829777189094191E-2</v>
      </c>
      <c r="J18" s="13">
        <v>-0.1101541368466008</v>
      </c>
    </row>
    <row r="19" spans="1:10" s="17" customFormat="1" ht="19.2" customHeight="1">
      <c r="A19" s="172" t="s">
        <v>42</v>
      </c>
      <c r="B19" s="31">
        <v>1198.1099999999999</v>
      </c>
      <c r="C19" s="31">
        <v>1548.92</v>
      </c>
      <c r="D19" s="31">
        <v>1014.44</v>
      </c>
      <c r="E19" s="18">
        <f t="shared" si="2"/>
        <v>-0.34506623970250239</v>
      </c>
      <c r="F19" s="18">
        <f t="shared" si="3"/>
        <v>-0.15329978048760118</v>
      </c>
      <c r="G19" s="22"/>
      <c r="H19" s="173" t="s">
        <v>27</v>
      </c>
      <c r="I19" s="18">
        <v>-7.5451696165191651E-2</v>
      </c>
      <c r="J19" s="18">
        <v>-0.18534570286437024</v>
      </c>
    </row>
    <row r="20" spans="1:10" s="12" customFormat="1" ht="19.2" customHeight="1" thickBot="1">
      <c r="A20" s="205" t="s">
        <v>43</v>
      </c>
      <c r="B20" s="206">
        <v>95414.55</v>
      </c>
      <c r="C20" s="206">
        <v>115645.3</v>
      </c>
      <c r="D20" s="206">
        <v>73019.8</v>
      </c>
      <c r="E20" s="207">
        <f t="shared" si="2"/>
        <v>-0.36858826082858531</v>
      </c>
      <c r="F20" s="207">
        <f t="shared" si="3"/>
        <v>-0.23471001016092408</v>
      </c>
      <c r="G20" s="24"/>
      <c r="H20" s="167" t="s">
        <v>26</v>
      </c>
      <c r="I20" s="19">
        <v>3.0413028549003407E-3</v>
      </c>
      <c r="J20" s="19">
        <v>-0.10905377048723197</v>
      </c>
    </row>
    <row r="21" spans="1:10" s="16" customFormat="1" ht="13.2" customHeight="1">
      <c r="A21" s="11" t="s">
        <v>23</v>
      </c>
      <c r="E21" s="26"/>
      <c r="F21" s="96"/>
    </row>
    <row r="22" spans="1:10" s="16" customFormat="1">
      <c r="A22" s="169" t="s">
        <v>0</v>
      </c>
      <c r="B22" s="170"/>
      <c r="C22" s="170"/>
      <c r="D22" s="170"/>
      <c r="E22" s="171"/>
      <c r="F22" s="170"/>
      <c r="G22" s="170"/>
      <c r="H22" s="168" t="s">
        <v>25</v>
      </c>
      <c r="I22" s="170"/>
      <c r="J22" s="170"/>
    </row>
    <row r="23" spans="1:10" s="16" customFormat="1">
      <c r="A23" s="11" t="s">
        <v>24</v>
      </c>
      <c r="E23" s="26"/>
    </row>
    <row r="24" spans="1:10">
      <c r="C24" s="25"/>
    </row>
    <row r="26" spans="1:10">
      <c r="A26" s="174"/>
    </row>
    <row r="27" spans="1:10">
      <c r="A27" s="175"/>
      <c r="F27" s="3"/>
    </row>
    <row r="28" spans="1:10">
      <c r="A28" s="174"/>
      <c r="F28" s="3"/>
    </row>
    <row r="29" spans="1:10">
      <c r="A29" s="174"/>
    </row>
    <row r="30" spans="1:10">
      <c r="A30" s="174"/>
    </row>
    <row r="31" spans="1:10">
      <c r="A31" s="174"/>
    </row>
    <row r="32" spans="1:10">
      <c r="A32" s="174"/>
    </row>
    <row r="33" spans="1:1">
      <c r="A33" s="174"/>
    </row>
    <row r="34" spans="1:1">
      <c r="A34" s="174"/>
    </row>
    <row r="35" spans="1:1">
      <c r="A35" s="174"/>
    </row>
    <row r="36" spans="1:1">
      <c r="A36" s="174"/>
    </row>
    <row r="37" spans="1:1">
      <c r="A37" s="174"/>
    </row>
    <row r="38" spans="1:1">
      <c r="A38" s="174"/>
    </row>
    <row r="39" spans="1:1">
      <c r="A39" s="174"/>
    </row>
    <row r="40" spans="1:1">
      <c r="A40" s="174"/>
    </row>
    <row r="41" spans="1:1">
      <c r="A41" s="174"/>
    </row>
    <row r="42" spans="1:1">
      <c r="A42" s="174"/>
    </row>
    <row r="43" spans="1:1">
      <c r="A43" s="174"/>
    </row>
  </sheetData>
  <mergeCells count="1">
    <mergeCell ref="A1:XFD1"/>
  </mergeCells>
  <phoneticPr fontId="0" type="noConversion"/>
  <conditionalFormatting sqref="E3:F20">
    <cfRule type="cellIs" dxfId="5" priority="3" operator="lessThan">
      <formula>0</formula>
    </cfRule>
  </conditionalFormatting>
  <conditionalFormatting sqref="I3:J20">
    <cfRule type="cellIs" dxfId="4" priority="1" operator="lessThan">
      <formula>0</formula>
    </cfRule>
  </conditionalFormatting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5"/>
  <sheetViews>
    <sheetView tabSelected="1" zoomScale="85" zoomScaleNormal="85" workbookViewId="0">
      <pane ySplit="2" topLeftCell="A3" activePane="bottomLeft" state="frozen"/>
      <selection pane="bottomLeft" sqref="A1:XFD1"/>
    </sheetView>
  </sheetViews>
  <sheetFormatPr defaultRowHeight="13.2" outlineLevelRow="1"/>
  <cols>
    <col min="1" max="1" width="69.77734375" style="37" customWidth="1"/>
    <col min="2" max="3" width="11" style="77" customWidth="1"/>
    <col min="4" max="4" width="11" style="37" customWidth="1"/>
    <col min="5" max="5" width="9.44140625" style="37" customWidth="1"/>
    <col min="6" max="6" width="11.6640625" style="37" customWidth="1" collapsed="1"/>
    <col min="7" max="240" width="8.88671875" style="37"/>
    <col min="241" max="241" width="62.109375" style="37" customWidth="1"/>
    <col min="242" max="244" width="11" style="37" customWidth="1"/>
    <col min="245" max="246" width="11.44140625" style="37" customWidth="1"/>
    <col min="247" max="247" width="11.33203125" style="37" customWidth="1"/>
    <col min="248" max="248" width="12" style="37" customWidth="1"/>
    <col min="249" max="250" width="10.33203125" style="37" customWidth="1"/>
    <col min="251" max="251" width="12.6640625" style="37" customWidth="1"/>
    <col min="252" max="496" width="8.88671875" style="37"/>
    <col min="497" max="497" width="62.109375" style="37" customWidth="1"/>
    <col min="498" max="500" width="11" style="37" customWidth="1"/>
    <col min="501" max="502" width="11.44140625" style="37" customWidth="1"/>
    <col min="503" max="503" width="11.33203125" style="37" customWidth="1"/>
    <col min="504" max="504" width="12" style="37" customWidth="1"/>
    <col min="505" max="506" width="10.33203125" style="37" customWidth="1"/>
    <col min="507" max="507" width="12.6640625" style="37" customWidth="1"/>
    <col min="508" max="752" width="8.88671875" style="37"/>
    <col min="753" max="753" width="62.109375" style="37" customWidth="1"/>
    <col min="754" max="756" width="11" style="37" customWidth="1"/>
    <col min="757" max="758" width="11.44140625" style="37" customWidth="1"/>
    <col min="759" max="759" width="11.33203125" style="37" customWidth="1"/>
    <col min="760" max="760" width="12" style="37" customWidth="1"/>
    <col min="761" max="762" width="10.33203125" style="37" customWidth="1"/>
    <col min="763" max="763" width="12.6640625" style="37" customWidth="1"/>
    <col min="764" max="1008" width="8.88671875" style="37"/>
    <col min="1009" max="1009" width="62.109375" style="37" customWidth="1"/>
    <col min="1010" max="1012" width="11" style="37" customWidth="1"/>
    <col min="1013" max="1014" width="11.44140625" style="37" customWidth="1"/>
    <col min="1015" max="1015" width="11.33203125" style="37" customWidth="1"/>
    <col min="1016" max="1016" width="12" style="37" customWidth="1"/>
    <col min="1017" max="1018" width="10.33203125" style="37" customWidth="1"/>
    <col min="1019" max="1019" width="12.6640625" style="37" customWidth="1"/>
    <col min="1020" max="1264" width="8.88671875" style="37"/>
    <col min="1265" max="1265" width="62.109375" style="37" customWidth="1"/>
    <col min="1266" max="1268" width="11" style="37" customWidth="1"/>
    <col min="1269" max="1270" width="11.44140625" style="37" customWidth="1"/>
    <col min="1271" max="1271" width="11.33203125" style="37" customWidth="1"/>
    <col min="1272" max="1272" width="12" style="37" customWidth="1"/>
    <col min="1273" max="1274" width="10.33203125" style="37" customWidth="1"/>
    <col min="1275" max="1275" width="12.6640625" style="37" customWidth="1"/>
    <col min="1276" max="1520" width="8.88671875" style="37"/>
    <col min="1521" max="1521" width="62.109375" style="37" customWidth="1"/>
    <col min="1522" max="1524" width="11" style="37" customWidth="1"/>
    <col min="1525" max="1526" width="11.44140625" style="37" customWidth="1"/>
    <col min="1527" max="1527" width="11.33203125" style="37" customWidth="1"/>
    <col min="1528" max="1528" width="12" style="37" customWidth="1"/>
    <col min="1529" max="1530" width="10.33203125" style="37" customWidth="1"/>
    <col min="1531" max="1531" width="12.6640625" style="37" customWidth="1"/>
    <col min="1532" max="1776" width="8.88671875" style="37"/>
    <col min="1777" max="1777" width="62.109375" style="37" customWidth="1"/>
    <col min="1778" max="1780" width="11" style="37" customWidth="1"/>
    <col min="1781" max="1782" width="11.44140625" style="37" customWidth="1"/>
    <col min="1783" max="1783" width="11.33203125" style="37" customWidth="1"/>
    <col min="1784" max="1784" width="12" style="37" customWidth="1"/>
    <col min="1785" max="1786" width="10.33203125" style="37" customWidth="1"/>
    <col min="1787" max="1787" width="12.6640625" style="37" customWidth="1"/>
    <col min="1788" max="2032" width="8.88671875" style="37"/>
    <col min="2033" max="2033" width="62.109375" style="37" customWidth="1"/>
    <col min="2034" max="2036" width="11" style="37" customWidth="1"/>
    <col min="2037" max="2038" width="11.44140625" style="37" customWidth="1"/>
    <col min="2039" max="2039" width="11.33203125" style="37" customWidth="1"/>
    <col min="2040" max="2040" width="12" style="37" customWidth="1"/>
    <col min="2041" max="2042" width="10.33203125" style="37" customWidth="1"/>
    <col min="2043" max="2043" width="12.6640625" style="37" customWidth="1"/>
    <col min="2044" max="2288" width="8.88671875" style="37"/>
    <col min="2289" max="2289" width="62.109375" style="37" customWidth="1"/>
    <col min="2290" max="2292" width="11" style="37" customWidth="1"/>
    <col min="2293" max="2294" width="11.44140625" style="37" customWidth="1"/>
    <col min="2295" max="2295" width="11.33203125" style="37" customWidth="1"/>
    <col min="2296" max="2296" width="12" style="37" customWidth="1"/>
    <col min="2297" max="2298" width="10.33203125" style="37" customWidth="1"/>
    <col min="2299" max="2299" width="12.6640625" style="37" customWidth="1"/>
    <col min="2300" max="2544" width="8.88671875" style="37"/>
    <col min="2545" max="2545" width="62.109375" style="37" customWidth="1"/>
    <col min="2546" max="2548" width="11" style="37" customWidth="1"/>
    <col min="2549" max="2550" width="11.44140625" style="37" customWidth="1"/>
    <col min="2551" max="2551" width="11.33203125" style="37" customWidth="1"/>
    <col min="2552" max="2552" width="12" style="37" customWidth="1"/>
    <col min="2553" max="2554" width="10.33203125" style="37" customWidth="1"/>
    <col min="2555" max="2555" width="12.6640625" style="37" customWidth="1"/>
    <col min="2556" max="2800" width="8.88671875" style="37"/>
    <col min="2801" max="2801" width="62.109375" style="37" customWidth="1"/>
    <col min="2802" max="2804" width="11" style="37" customWidth="1"/>
    <col min="2805" max="2806" width="11.44140625" style="37" customWidth="1"/>
    <col min="2807" max="2807" width="11.33203125" style="37" customWidth="1"/>
    <col min="2808" max="2808" width="12" style="37" customWidth="1"/>
    <col min="2809" max="2810" width="10.33203125" style="37" customWidth="1"/>
    <col min="2811" max="2811" width="12.6640625" style="37" customWidth="1"/>
    <col min="2812" max="3056" width="8.88671875" style="37"/>
    <col min="3057" max="3057" width="62.109375" style="37" customWidth="1"/>
    <col min="3058" max="3060" width="11" style="37" customWidth="1"/>
    <col min="3061" max="3062" width="11.44140625" style="37" customWidth="1"/>
    <col min="3063" max="3063" width="11.33203125" style="37" customWidth="1"/>
    <col min="3064" max="3064" width="12" style="37" customWidth="1"/>
    <col min="3065" max="3066" width="10.33203125" style="37" customWidth="1"/>
    <col min="3067" max="3067" width="12.6640625" style="37" customWidth="1"/>
    <col min="3068" max="3312" width="8.88671875" style="37"/>
    <col min="3313" max="3313" width="62.109375" style="37" customWidth="1"/>
    <col min="3314" max="3316" width="11" style="37" customWidth="1"/>
    <col min="3317" max="3318" width="11.44140625" style="37" customWidth="1"/>
    <col min="3319" max="3319" width="11.33203125" style="37" customWidth="1"/>
    <col min="3320" max="3320" width="12" style="37" customWidth="1"/>
    <col min="3321" max="3322" width="10.33203125" style="37" customWidth="1"/>
    <col min="3323" max="3323" width="12.6640625" style="37" customWidth="1"/>
    <col min="3324" max="3568" width="8.88671875" style="37"/>
    <col min="3569" max="3569" width="62.109375" style="37" customWidth="1"/>
    <col min="3570" max="3572" width="11" style="37" customWidth="1"/>
    <col min="3573" max="3574" width="11.44140625" style="37" customWidth="1"/>
    <col min="3575" max="3575" width="11.33203125" style="37" customWidth="1"/>
    <col min="3576" max="3576" width="12" style="37" customWidth="1"/>
    <col min="3577" max="3578" width="10.33203125" style="37" customWidth="1"/>
    <col min="3579" max="3579" width="12.6640625" style="37" customWidth="1"/>
    <col min="3580" max="3824" width="8.88671875" style="37"/>
    <col min="3825" max="3825" width="62.109375" style="37" customWidth="1"/>
    <col min="3826" max="3828" width="11" style="37" customWidth="1"/>
    <col min="3829" max="3830" width="11.44140625" style="37" customWidth="1"/>
    <col min="3831" max="3831" width="11.33203125" style="37" customWidth="1"/>
    <col min="3832" max="3832" width="12" style="37" customWidth="1"/>
    <col min="3833" max="3834" width="10.33203125" style="37" customWidth="1"/>
    <col min="3835" max="3835" width="12.6640625" style="37" customWidth="1"/>
    <col min="3836" max="4080" width="8.88671875" style="37"/>
    <col min="4081" max="4081" width="62.109375" style="37" customWidth="1"/>
    <col min="4082" max="4084" width="11" style="37" customWidth="1"/>
    <col min="4085" max="4086" width="11.44140625" style="37" customWidth="1"/>
    <col min="4087" max="4087" width="11.33203125" style="37" customWidth="1"/>
    <col min="4088" max="4088" width="12" style="37" customWidth="1"/>
    <col min="4089" max="4090" width="10.33203125" style="37" customWidth="1"/>
    <col min="4091" max="4091" width="12.6640625" style="37" customWidth="1"/>
    <col min="4092" max="4336" width="8.88671875" style="37"/>
    <col min="4337" max="4337" width="62.109375" style="37" customWidth="1"/>
    <col min="4338" max="4340" width="11" style="37" customWidth="1"/>
    <col min="4341" max="4342" width="11.44140625" style="37" customWidth="1"/>
    <col min="4343" max="4343" width="11.33203125" style="37" customWidth="1"/>
    <col min="4344" max="4344" width="12" style="37" customWidth="1"/>
    <col min="4345" max="4346" width="10.33203125" style="37" customWidth="1"/>
    <col min="4347" max="4347" width="12.6640625" style="37" customWidth="1"/>
    <col min="4348" max="4592" width="8.88671875" style="37"/>
    <col min="4593" max="4593" width="62.109375" style="37" customWidth="1"/>
    <col min="4594" max="4596" width="11" style="37" customWidth="1"/>
    <col min="4597" max="4598" width="11.44140625" style="37" customWidth="1"/>
    <col min="4599" max="4599" width="11.33203125" style="37" customWidth="1"/>
    <col min="4600" max="4600" width="12" style="37" customWidth="1"/>
    <col min="4601" max="4602" width="10.33203125" style="37" customWidth="1"/>
    <col min="4603" max="4603" width="12.6640625" style="37" customWidth="1"/>
    <col min="4604" max="4848" width="8.88671875" style="37"/>
    <col min="4849" max="4849" width="62.109375" style="37" customWidth="1"/>
    <col min="4850" max="4852" width="11" style="37" customWidth="1"/>
    <col min="4853" max="4854" width="11.44140625" style="37" customWidth="1"/>
    <col min="4855" max="4855" width="11.33203125" style="37" customWidth="1"/>
    <col min="4856" max="4856" width="12" style="37" customWidth="1"/>
    <col min="4857" max="4858" width="10.33203125" style="37" customWidth="1"/>
    <col min="4859" max="4859" width="12.6640625" style="37" customWidth="1"/>
    <col min="4860" max="5104" width="8.88671875" style="37"/>
    <col min="5105" max="5105" width="62.109375" style="37" customWidth="1"/>
    <col min="5106" max="5108" width="11" style="37" customWidth="1"/>
    <col min="5109" max="5110" width="11.44140625" style="37" customWidth="1"/>
    <col min="5111" max="5111" width="11.33203125" style="37" customWidth="1"/>
    <col min="5112" max="5112" width="12" style="37" customWidth="1"/>
    <col min="5113" max="5114" width="10.33203125" style="37" customWidth="1"/>
    <col min="5115" max="5115" width="12.6640625" style="37" customWidth="1"/>
    <col min="5116" max="5360" width="8.88671875" style="37"/>
    <col min="5361" max="5361" width="62.109375" style="37" customWidth="1"/>
    <col min="5362" max="5364" width="11" style="37" customWidth="1"/>
    <col min="5365" max="5366" width="11.44140625" style="37" customWidth="1"/>
    <col min="5367" max="5367" width="11.33203125" style="37" customWidth="1"/>
    <col min="5368" max="5368" width="12" style="37" customWidth="1"/>
    <col min="5369" max="5370" width="10.33203125" style="37" customWidth="1"/>
    <col min="5371" max="5371" width="12.6640625" style="37" customWidth="1"/>
    <col min="5372" max="5616" width="8.88671875" style="37"/>
    <col min="5617" max="5617" width="62.109375" style="37" customWidth="1"/>
    <col min="5618" max="5620" width="11" style="37" customWidth="1"/>
    <col min="5621" max="5622" width="11.44140625" style="37" customWidth="1"/>
    <col min="5623" max="5623" width="11.33203125" style="37" customWidth="1"/>
    <col min="5624" max="5624" width="12" style="37" customWidth="1"/>
    <col min="5625" max="5626" width="10.33203125" style="37" customWidth="1"/>
    <col min="5627" max="5627" width="12.6640625" style="37" customWidth="1"/>
    <col min="5628" max="5872" width="8.88671875" style="37"/>
    <col min="5873" max="5873" width="62.109375" style="37" customWidth="1"/>
    <col min="5874" max="5876" width="11" style="37" customWidth="1"/>
    <col min="5877" max="5878" width="11.44140625" style="37" customWidth="1"/>
    <col min="5879" max="5879" width="11.33203125" style="37" customWidth="1"/>
    <col min="5880" max="5880" width="12" style="37" customWidth="1"/>
    <col min="5881" max="5882" width="10.33203125" style="37" customWidth="1"/>
    <col min="5883" max="5883" width="12.6640625" style="37" customWidth="1"/>
    <col min="5884" max="6128" width="8.88671875" style="37"/>
    <col min="6129" max="6129" width="62.109375" style="37" customWidth="1"/>
    <col min="6130" max="6132" width="11" style="37" customWidth="1"/>
    <col min="6133" max="6134" width="11.44140625" style="37" customWidth="1"/>
    <col min="6135" max="6135" width="11.33203125" style="37" customWidth="1"/>
    <col min="6136" max="6136" width="12" style="37" customWidth="1"/>
    <col min="6137" max="6138" width="10.33203125" style="37" customWidth="1"/>
    <col min="6139" max="6139" width="12.6640625" style="37" customWidth="1"/>
    <col min="6140" max="6384" width="8.88671875" style="37"/>
    <col min="6385" max="6385" width="62.109375" style="37" customWidth="1"/>
    <col min="6386" max="6388" width="11" style="37" customWidth="1"/>
    <col min="6389" max="6390" width="11.44140625" style="37" customWidth="1"/>
    <col min="6391" max="6391" width="11.33203125" style="37" customWidth="1"/>
    <col min="6392" max="6392" width="12" style="37" customWidth="1"/>
    <col min="6393" max="6394" width="10.33203125" style="37" customWidth="1"/>
    <col min="6395" max="6395" width="12.6640625" style="37" customWidth="1"/>
    <col min="6396" max="6640" width="8.88671875" style="37"/>
    <col min="6641" max="6641" width="62.109375" style="37" customWidth="1"/>
    <col min="6642" max="6644" width="11" style="37" customWidth="1"/>
    <col min="6645" max="6646" width="11.44140625" style="37" customWidth="1"/>
    <col min="6647" max="6647" width="11.33203125" style="37" customWidth="1"/>
    <col min="6648" max="6648" width="12" style="37" customWidth="1"/>
    <col min="6649" max="6650" width="10.33203125" style="37" customWidth="1"/>
    <col min="6651" max="6651" width="12.6640625" style="37" customWidth="1"/>
    <col min="6652" max="6896" width="8.88671875" style="37"/>
    <col min="6897" max="6897" width="62.109375" style="37" customWidth="1"/>
    <col min="6898" max="6900" width="11" style="37" customWidth="1"/>
    <col min="6901" max="6902" width="11.44140625" style="37" customWidth="1"/>
    <col min="6903" max="6903" width="11.33203125" style="37" customWidth="1"/>
    <col min="6904" max="6904" width="12" style="37" customWidth="1"/>
    <col min="6905" max="6906" width="10.33203125" style="37" customWidth="1"/>
    <col min="6907" max="6907" width="12.6640625" style="37" customWidth="1"/>
    <col min="6908" max="7152" width="8.88671875" style="37"/>
    <col min="7153" max="7153" width="62.109375" style="37" customWidth="1"/>
    <col min="7154" max="7156" width="11" style="37" customWidth="1"/>
    <col min="7157" max="7158" width="11.44140625" style="37" customWidth="1"/>
    <col min="7159" max="7159" width="11.33203125" style="37" customWidth="1"/>
    <col min="7160" max="7160" width="12" style="37" customWidth="1"/>
    <col min="7161" max="7162" width="10.33203125" style="37" customWidth="1"/>
    <col min="7163" max="7163" width="12.6640625" style="37" customWidth="1"/>
    <col min="7164" max="7408" width="8.88671875" style="37"/>
    <col min="7409" max="7409" width="62.109375" style="37" customWidth="1"/>
    <col min="7410" max="7412" width="11" style="37" customWidth="1"/>
    <col min="7413" max="7414" width="11.44140625" style="37" customWidth="1"/>
    <col min="7415" max="7415" width="11.33203125" style="37" customWidth="1"/>
    <col min="7416" max="7416" width="12" style="37" customWidth="1"/>
    <col min="7417" max="7418" width="10.33203125" style="37" customWidth="1"/>
    <col min="7419" max="7419" width="12.6640625" style="37" customWidth="1"/>
    <col min="7420" max="7664" width="8.88671875" style="37"/>
    <col min="7665" max="7665" width="62.109375" style="37" customWidth="1"/>
    <col min="7666" max="7668" width="11" style="37" customWidth="1"/>
    <col min="7669" max="7670" width="11.44140625" style="37" customWidth="1"/>
    <col min="7671" max="7671" width="11.33203125" style="37" customWidth="1"/>
    <col min="7672" max="7672" width="12" style="37" customWidth="1"/>
    <col min="7673" max="7674" width="10.33203125" style="37" customWidth="1"/>
    <col min="7675" max="7675" width="12.6640625" style="37" customWidth="1"/>
    <col min="7676" max="7920" width="8.88671875" style="37"/>
    <col min="7921" max="7921" width="62.109375" style="37" customWidth="1"/>
    <col min="7922" max="7924" width="11" style="37" customWidth="1"/>
    <col min="7925" max="7926" width="11.44140625" style="37" customWidth="1"/>
    <col min="7927" max="7927" width="11.33203125" style="37" customWidth="1"/>
    <col min="7928" max="7928" width="12" style="37" customWidth="1"/>
    <col min="7929" max="7930" width="10.33203125" style="37" customWidth="1"/>
    <col min="7931" max="7931" width="12.6640625" style="37" customWidth="1"/>
    <col min="7932" max="8176" width="8.88671875" style="37"/>
    <col min="8177" max="8177" width="62.109375" style="37" customWidth="1"/>
    <col min="8178" max="8180" width="11" style="37" customWidth="1"/>
    <col min="8181" max="8182" width="11.44140625" style="37" customWidth="1"/>
    <col min="8183" max="8183" width="11.33203125" style="37" customWidth="1"/>
    <col min="8184" max="8184" width="12" style="37" customWidth="1"/>
    <col min="8185" max="8186" width="10.33203125" style="37" customWidth="1"/>
    <col min="8187" max="8187" width="12.6640625" style="37" customWidth="1"/>
    <col min="8188" max="8432" width="8.88671875" style="37"/>
    <col min="8433" max="8433" width="62.109375" style="37" customWidth="1"/>
    <col min="8434" max="8436" width="11" style="37" customWidth="1"/>
    <col min="8437" max="8438" width="11.44140625" style="37" customWidth="1"/>
    <col min="8439" max="8439" width="11.33203125" style="37" customWidth="1"/>
    <col min="8440" max="8440" width="12" style="37" customWidth="1"/>
    <col min="8441" max="8442" width="10.33203125" style="37" customWidth="1"/>
    <col min="8443" max="8443" width="12.6640625" style="37" customWidth="1"/>
    <col min="8444" max="8688" width="8.88671875" style="37"/>
    <col min="8689" max="8689" width="62.109375" style="37" customWidth="1"/>
    <col min="8690" max="8692" width="11" style="37" customWidth="1"/>
    <col min="8693" max="8694" width="11.44140625" style="37" customWidth="1"/>
    <col min="8695" max="8695" width="11.33203125" style="37" customWidth="1"/>
    <col min="8696" max="8696" width="12" style="37" customWidth="1"/>
    <col min="8697" max="8698" width="10.33203125" style="37" customWidth="1"/>
    <col min="8699" max="8699" width="12.6640625" style="37" customWidth="1"/>
    <col min="8700" max="8944" width="8.88671875" style="37"/>
    <col min="8945" max="8945" width="62.109375" style="37" customWidth="1"/>
    <col min="8946" max="8948" width="11" style="37" customWidth="1"/>
    <col min="8949" max="8950" width="11.44140625" style="37" customWidth="1"/>
    <col min="8951" max="8951" width="11.33203125" style="37" customWidth="1"/>
    <col min="8952" max="8952" width="12" style="37" customWidth="1"/>
    <col min="8953" max="8954" width="10.33203125" style="37" customWidth="1"/>
    <col min="8955" max="8955" width="12.6640625" style="37" customWidth="1"/>
    <col min="8956" max="9200" width="8.88671875" style="37"/>
    <col min="9201" max="9201" width="62.109375" style="37" customWidth="1"/>
    <col min="9202" max="9204" width="11" style="37" customWidth="1"/>
    <col min="9205" max="9206" width="11.44140625" style="37" customWidth="1"/>
    <col min="9207" max="9207" width="11.33203125" style="37" customWidth="1"/>
    <col min="9208" max="9208" width="12" style="37" customWidth="1"/>
    <col min="9209" max="9210" width="10.33203125" style="37" customWidth="1"/>
    <col min="9211" max="9211" width="12.6640625" style="37" customWidth="1"/>
    <col min="9212" max="9456" width="8.88671875" style="37"/>
    <col min="9457" max="9457" width="62.109375" style="37" customWidth="1"/>
    <col min="9458" max="9460" width="11" style="37" customWidth="1"/>
    <col min="9461" max="9462" width="11.44140625" style="37" customWidth="1"/>
    <col min="9463" max="9463" width="11.33203125" style="37" customWidth="1"/>
    <col min="9464" max="9464" width="12" style="37" customWidth="1"/>
    <col min="9465" max="9466" width="10.33203125" style="37" customWidth="1"/>
    <col min="9467" max="9467" width="12.6640625" style="37" customWidth="1"/>
    <col min="9468" max="9712" width="8.88671875" style="37"/>
    <col min="9713" max="9713" width="62.109375" style="37" customWidth="1"/>
    <col min="9714" max="9716" width="11" style="37" customWidth="1"/>
    <col min="9717" max="9718" width="11.44140625" style="37" customWidth="1"/>
    <col min="9719" max="9719" width="11.33203125" style="37" customWidth="1"/>
    <col min="9720" max="9720" width="12" style="37" customWidth="1"/>
    <col min="9721" max="9722" width="10.33203125" style="37" customWidth="1"/>
    <col min="9723" max="9723" width="12.6640625" style="37" customWidth="1"/>
    <col min="9724" max="9968" width="8.88671875" style="37"/>
    <col min="9969" max="9969" width="62.109375" style="37" customWidth="1"/>
    <col min="9970" max="9972" width="11" style="37" customWidth="1"/>
    <col min="9973" max="9974" width="11.44140625" style="37" customWidth="1"/>
    <col min="9975" max="9975" width="11.33203125" style="37" customWidth="1"/>
    <col min="9976" max="9976" width="12" style="37" customWidth="1"/>
    <col min="9977" max="9978" width="10.33203125" style="37" customWidth="1"/>
    <col min="9979" max="9979" width="12.6640625" style="37" customWidth="1"/>
    <col min="9980" max="10224" width="8.88671875" style="37"/>
    <col min="10225" max="10225" width="62.109375" style="37" customWidth="1"/>
    <col min="10226" max="10228" width="11" style="37" customWidth="1"/>
    <col min="10229" max="10230" width="11.44140625" style="37" customWidth="1"/>
    <col min="10231" max="10231" width="11.33203125" style="37" customWidth="1"/>
    <col min="10232" max="10232" width="12" style="37" customWidth="1"/>
    <col min="10233" max="10234" width="10.33203125" style="37" customWidth="1"/>
    <col min="10235" max="10235" width="12.6640625" style="37" customWidth="1"/>
    <col min="10236" max="10480" width="8.88671875" style="37"/>
    <col min="10481" max="10481" width="62.109375" style="37" customWidth="1"/>
    <col min="10482" max="10484" width="11" style="37" customWidth="1"/>
    <col min="10485" max="10486" width="11.44140625" style="37" customWidth="1"/>
    <col min="10487" max="10487" width="11.33203125" style="37" customWidth="1"/>
    <col min="10488" max="10488" width="12" style="37" customWidth="1"/>
    <col min="10489" max="10490" width="10.33203125" style="37" customWidth="1"/>
    <col min="10491" max="10491" width="12.6640625" style="37" customWidth="1"/>
    <col min="10492" max="10736" width="8.88671875" style="37"/>
    <col min="10737" max="10737" width="62.109375" style="37" customWidth="1"/>
    <col min="10738" max="10740" width="11" style="37" customWidth="1"/>
    <col min="10741" max="10742" width="11.44140625" style="37" customWidth="1"/>
    <col min="10743" max="10743" width="11.33203125" style="37" customWidth="1"/>
    <col min="10744" max="10744" width="12" style="37" customWidth="1"/>
    <col min="10745" max="10746" width="10.33203125" style="37" customWidth="1"/>
    <col min="10747" max="10747" width="12.6640625" style="37" customWidth="1"/>
    <col min="10748" max="10992" width="8.88671875" style="37"/>
    <col min="10993" max="10993" width="62.109375" style="37" customWidth="1"/>
    <col min="10994" max="10996" width="11" style="37" customWidth="1"/>
    <col min="10997" max="10998" width="11.44140625" style="37" customWidth="1"/>
    <col min="10999" max="10999" width="11.33203125" style="37" customWidth="1"/>
    <col min="11000" max="11000" width="12" style="37" customWidth="1"/>
    <col min="11001" max="11002" width="10.33203125" style="37" customWidth="1"/>
    <col min="11003" max="11003" width="12.6640625" style="37" customWidth="1"/>
    <col min="11004" max="11248" width="8.88671875" style="37"/>
    <col min="11249" max="11249" width="62.109375" style="37" customWidth="1"/>
    <col min="11250" max="11252" width="11" style="37" customWidth="1"/>
    <col min="11253" max="11254" width="11.44140625" style="37" customWidth="1"/>
    <col min="11255" max="11255" width="11.33203125" style="37" customWidth="1"/>
    <col min="11256" max="11256" width="12" style="37" customWidth="1"/>
    <col min="11257" max="11258" width="10.33203125" style="37" customWidth="1"/>
    <col min="11259" max="11259" width="12.6640625" style="37" customWidth="1"/>
    <col min="11260" max="11504" width="8.88671875" style="37"/>
    <col min="11505" max="11505" width="62.109375" style="37" customWidth="1"/>
    <col min="11506" max="11508" width="11" style="37" customWidth="1"/>
    <col min="11509" max="11510" width="11.44140625" style="37" customWidth="1"/>
    <col min="11511" max="11511" width="11.33203125" style="37" customWidth="1"/>
    <col min="11512" max="11512" width="12" style="37" customWidth="1"/>
    <col min="11513" max="11514" width="10.33203125" style="37" customWidth="1"/>
    <col min="11515" max="11515" width="12.6640625" style="37" customWidth="1"/>
    <col min="11516" max="11760" width="8.88671875" style="37"/>
    <col min="11761" max="11761" width="62.109375" style="37" customWidth="1"/>
    <col min="11762" max="11764" width="11" style="37" customWidth="1"/>
    <col min="11765" max="11766" width="11.44140625" style="37" customWidth="1"/>
    <col min="11767" max="11767" width="11.33203125" style="37" customWidth="1"/>
    <col min="11768" max="11768" width="12" style="37" customWidth="1"/>
    <col min="11769" max="11770" width="10.33203125" style="37" customWidth="1"/>
    <col min="11771" max="11771" width="12.6640625" style="37" customWidth="1"/>
    <col min="11772" max="12016" width="8.88671875" style="37"/>
    <col min="12017" max="12017" width="62.109375" style="37" customWidth="1"/>
    <col min="12018" max="12020" width="11" style="37" customWidth="1"/>
    <col min="12021" max="12022" width="11.44140625" style="37" customWidth="1"/>
    <col min="12023" max="12023" width="11.33203125" style="37" customWidth="1"/>
    <col min="12024" max="12024" width="12" style="37" customWidth="1"/>
    <col min="12025" max="12026" width="10.33203125" style="37" customWidth="1"/>
    <col min="12027" max="12027" width="12.6640625" style="37" customWidth="1"/>
    <col min="12028" max="12272" width="8.88671875" style="37"/>
    <col min="12273" max="12273" width="62.109375" style="37" customWidth="1"/>
    <col min="12274" max="12276" width="11" style="37" customWidth="1"/>
    <col min="12277" max="12278" width="11.44140625" style="37" customWidth="1"/>
    <col min="12279" max="12279" width="11.33203125" style="37" customWidth="1"/>
    <col min="12280" max="12280" width="12" style="37" customWidth="1"/>
    <col min="12281" max="12282" width="10.33203125" style="37" customWidth="1"/>
    <col min="12283" max="12283" width="12.6640625" style="37" customWidth="1"/>
    <col min="12284" max="12528" width="8.88671875" style="37"/>
    <col min="12529" max="12529" width="62.109375" style="37" customWidth="1"/>
    <col min="12530" max="12532" width="11" style="37" customWidth="1"/>
    <col min="12533" max="12534" width="11.44140625" style="37" customWidth="1"/>
    <col min="12535" max="12535" width="11.33203125" style="37" customWidth="1"/>
    <col min="12536" max="12536" width="12" style="37" customWidth="1"/>
    <col min="12537" max="12538" width="10.33203125" style="37" customWidth="1"/>
    <col min="12539" max="12539" width="12.6640625" style="37" customWidth="1"/>
    <col min="12540" max="12784" width="8.88671875" style="37"/>
    <col min="12785" max="12785" width="62.109375" style="37" customWidth="1"/>
    <col min="12786" max="12788" width="11" style="37" customWidth="1"/>
    <col min="12789" max="12790" width="11.44140625" style="37" customWidth="1"/>
    <col min="12791" max="12791" width="11.33203125" style="37" customWidth="1"/>
    <col min="12792" max="12792" width="12" style="37" customWidth="1"/>
    <col min="12793" max="12794" width="10.33203125" style="37" customWidth="1"/>
    <col min="12795" max="12795" width="12.6640625" style="37" customWidth="1"/>
    <col min="12796" max="13040" width="8.88671875" style="37"/>
    <col min="13041" max="13041" width="62.109375" style="37" customWidth="1"/>
    <col min="13042" max="13044" width="11" style="37" customWidth="1"/>
    <col min="13045" max="13046" width="11.44140625" style="37" customWidth="1"/>
    <col min="13047" max="13047" width="11.33203125" style="37" customWidth="1"/>
    <col min="13048" max="13048" width="12" style="37" customWidth="1"/>
    <col min="13049" max="13050" width="10.33203125" style="37" customWidth="1"/>
    <col min="13051" max="13051" width="12.6640625" style="37" customWidth="1"/>
    <col min="13052" max="13296" width="8.88671875" style="37"/>
    <col min="13297" max="13297" width="62.109375" style="37" customWidth="1"/>
    <col min="13298" max="13300" width="11" style="37" customWidth="1"/>
    <col min="13301" max="13302" width="11.44140625" style="37" customWidth="1"/>
    <col min="13303" max="13303" width="11.33203125" style="37" customWidth="1"/>
    <col min="13304" max="13304" width="12" style="37" customWidth="1"/>
    <col min="13305" max="13306" width="10.33203125" style="37" customWidth="1"/>
    <col min="13307" max="13307" width="12.6640625" style="37" customWidth="1"/>
    <col min="13308" max="13552" width="8.88671875" style="37"/>
    <col min="13553" max="13553" width="62.109375" style="37" customWidth="1"/>
    <col min="13554" max="13556" width="11" style="37" customWidth="1"/>
    <col min="13557" max="13558" width="11.44140625" style="37" customWidth="1"/>
    <col min="13559" max="13559" width="11.33203125" style="37" customWidth="1"/>
    <col min="13560" max="13560" width="12" style="37" customWidth="1"/>
    <col min="13561" max="13562" width="10.33203125" style="37" customWidth="1"/>
    <col min="13563" max="13563" width="12.6640625" style="37" customWidth="1"/>
    <col min="13564" max="13808" width="8.88671875" style="37"/>
    <col min="13809" max="13809" width="62.109375" style="37" customWidth="1"/>
    <col min="13810" max="13812" width="11" style="37" customWidth="1"/>
    <col min="13813" max="13814" width="11.44140625" style="37" customWidth="1"/>
    <col min="13815" max="13815" width="11.33203125" style="37" customWidth="1"/>
    <col min="13816" max="13816" width="12" style="37" customWidth="1"/>
    <col min="13817" max="13818" width="10.33203125" style="37" customWidth="1"/>
    <col min="13819" max="13819" width="12.6640625" style="37" customWidth="1"/>
    <col min="13820" max="14064" width="8.88671875" style="37"/>
    <col min="14065" max="14065" width="62.109375" style="37" customWidth="1"/>
    <col min="14066" max="14068" width="11" style="37" customWidth="1"/>
    <col min="14069" max="14070" width="11.44140625" style="37" customWidth="1"/>
    <col min="14071" max="14071" width="11.33203125" style="37" customWidth="1"/>
    <col min="14072" max="14072" width="12" style="37" customWidth="1"/>
    <col min="14073" max="14074" width="10.33203125" style="37" customWidth="1"/>
    <col min="14075" max="14075" width="12.6640625" style="37" customWidth="1"/>
    <col min="14076" max="14320" width="8.88671875" style="37"/>
    <col min="14321" max="14321" width="62.109375" style="37" customWidth="1"/>
    <col min="14322" max="14324" width="11" style="37" customWidth="1"/>
    <col min="14325" max="14326" width="11.44140625" style="37" customWidth="1"/>
    <col min="14327" max="14327" width="11.33203125" style="37" customWidth="1"/>
    <col min="14328" max="14328" width="12" style="37" customWidth="1"/>
    <col min="14329" max="14330" width="10.33203125" style="37" customWidth="1"/>
    <col min="14331" max="14331" width="12.6640625" style="37" customWidth="1"/>
    <col min="14332" max="14576" width="8.88671875" style="37"/>
    <col min="14577" max="14577" width="62.109375" style="37" customWidth="1"/>
    <col min="14578" max="14580" width="11" style="37" customWidth="1"/>
    <col min="14581" max="14582" width="11.44140625" style="37" customWidth="1"/>
    <col min="14583" max="14583" width="11.33203125" style="37" customWidth="1"/>
    <col min="14584" max="14584" width="12" style="37" customWidth="1"/>
    <col min="14585" max="14586" width="10.33203125" style="37" customWidth="1"/>
    <col min="14587" max="14587" width="12.6640625" style="37" customWidth="1"/>
    <col min="14588" max="14832" width="8.88671875" style="37"/>
    <col min="14833" max="14833" width="62.109375" style="37" customWidth="1"/>
    <col min="14834" max="14836" width="11" style="37" customWidth="1"/>
    <col min="14837" max="14838" width="11.44140625" style="37" customWidth="1"/>
    <col min="14839" max="14839" width="11.33203125" style="37" customWidth="1"/>
    <col min="14840" max="14840" width="12" style="37" customWidth="1"/>
    <col min="14841" max="14842" width="10.33203125" style="37" customWidth="1"/>
    <col min="14843" max="14843" width="12.6640625" style="37" customWidth="1"/>
    <col min="14844" max="15088" width="8.88671875" style="37"/>
    <col min="15089" max="15089" width="62.109375" style="37" customWidth="1"/>
    <col min="15090" max="15092" width="11" style="37" customWidth="1"/>
    <col min="15093" max="15094" width="11.44140625" style="37" customWidth="1"/>
    <col min="15095" max="15095" width="11.33203125" style="37" customWidth="1"/>
    <col min="15096" max="15096" width="12" style="37" customWidth="1"/>
    <col min="15097" max="15098" width="10.33203125" style="37" customWidth="1"/>
    <col min="15099" max="15099" width="12.6640625" style="37" customWidth="1"/>
    <col min="15100" max="15344" width="8.88671875" style="37"/>
    <col min="15345" max="15345" width="62.109375" style="37" customWidth="1"/>
    <col min="15346" max="15348" width="11" style="37" customWidth="1"/>
    <col min="15349" max="15350" width="11.44140625" style="37" customWidth="1"/>
    <col min="15351" max="15351" width="11.33203125" style="37" customWidth="1"/>
    <col min="15352" max="15352" width="12" style="37" customWidth="1"/>
    <col min="15353" max="15354" width="10.33203125" style="37" customWidth="1"/>
    <col min="15355" max="15355" width="12.6640625" style="37" customWidth="1"/>
    <col min="15356" max="15600" width="8.88671875" style="37"/>
    <col min="15601" max="15601" width="62.109375" style="37" customWidth="1"/>
    <col min="15602" max="15604" width="11" style="37" customWidth="1"/>
    <col min="15605" max="15606" width="11.44140625" style="37" customWidth="1"/>
    <col min="15607" max="15607" width="11.33203125" style="37" customWidth="1"/>
    <col min="15608" max="15608" width="12" style="37" customWidth="1"/>
    <col min="15609" max="15610" width="10.33203125" style="37" customWidth="1"/>
    <col min="15611" max="15611" width="12.6640625" style="37" customWidth="1"/>
    <col min="15612" max="15856" width="8.88671875" style="37"/>
    <col min="15857" max="15857" width="62.109375" style="37" customWidth="1"/>
    <col min="15858" max="15860" width="11" style="37" customWidth="1"/>
    <col min="15861" max="15862" width="11.44140625" style="37" customWidth="1"/>
    <col min="15863" max="15863" width="11.33203125" style="37" customWidth="1"/>
    <col min="15864" max="15864" width="12" style="37" customWidth="1"/>
    <col min="15865" max="15866" width="10.33203125" style="37" customWidth="1"/>
    <col min="15867" max="15867" width="12.6640625" style="37" customWidth="1"/>
    <col min="15868" max="16112" width="8.88671875" style="37"/>
    <col min="16113" max="16113" width="62.109375" style="37" customWidth="1"/>
    <col min="16114" max="16116" width="11" style="37" customWidth="1"/>
    <col min="16117" max="16118" width="11.44140625" style="37" customWidth="1"/>
    <col min="16119" max="16119" width="11.33203125" style="37" customWidth="1"/>
    <col min="16120" max="16120" width="12" style="37" customWidth="1"/>
    <col min="16121" max="16122" width="10.33203125" style="37" customWidth="1"/>
    <col min="16123" max="16123" width="12.6640625" style="37" customWidth="1"/>
    <col min="16124" max="16384" width="8.88671875" style="37"/>
  </cols>
  <sheetData>
    <row r="1" spans="1:7" s="195" customFormat="1" ht="26.4" customHeight="1" thickBot="1">
      <c r="A1" s="194" t="s">
        <v>97</v>
      </c>
    </row>
    <row r="2" spans="1:7" ht="42.6" customHeight="1" thickBot="1">
      <c r="A2" s="179" t="s">
        <v>45</v>
      </c>
      <c r="B2" s="35" t="s">
        <v>61</v>
      </c>
      <c r="C2" s="102" t="s">
        <v>62</v>
      </c>
      <c r="D2" s="117" t="s">
        <v>63</v>
      </c>
      <c r="E2" s="28" t="s">
        <v>64</v>
      </c>
      <c r="F2" s="36" t="s">
        <v>65</v>
      </c>
    </row>
    <row r="3" spans="1:7" ht="20.399999999999999" customHeight="1">
      <c r="A3" s="180" t="s">
        <v>46</v>
      </c>
      <c r="B3" s="39">
        <v>736</v>
      </c>
      <c r="C3" s="38">
        <v>536</v>
      </c>
      <c r="D3" s="118">
        <v>507</v>
      </c>
      <c r="E3" s="40">
        <f>D3/C3-1</f>
        <v>-5.410447761194026E-2</v>
      </c>
      <c r="F3" s="43">
        <f>D3/B3-1</f>
        <v>-0.31114130434782605</v>
      </c>
    </row>
    <row r="4" spans="1:7" ht="20.399999999999999" customHeight="1">
      <c r="A4" s="181" t="s">
        <v>94</v>
      </c>
      <c r="B4" s="41">
        <v>365</v>
      </c>
      <c r="C4" s="42">
        <v>216</v>
      </c>
      <c r="D4" s="119">
        <v>212</v>
      </c>
      <c r="E4" s="40">
        <f t="shared" ref="E4:E19" si="0">D4/C4-1</f>
        <v>-1.851851851851849E-2</v>
      </c>
      <c r="F4" s="43">
        <f t="shared" ref="F4:F19" si="1">D4/B4-1</f>
        <v>-0.41917808219178088</v>
      </c>
    </row>
    <row r="5" spans="1:7" s="46" customFormat="1" ht="18" hidden="1" customHeight="1" outlineLevel="1">
      <c r="A5" s="182" t="s">
        <v>95</v>
      </c>
      <c r="B5" s="45">
        <v>0.49592391304347827</v>
      </c>
      <c r="C5" s="103">
        <v>0.40298507462686567</v>
      </c>
      <c r="D5" s="120">
        <f>D4/$D$3</f>
        <v>0.4181459566074951</v>
      </c>
      <c r="E5" s="44">
        <f t="shared" si="0"/>
        <v>3.7621447877858261E-2</v>
      </c>
      <c r="F5" s="130">
        <f t="shared" si="1"/>
        <v>-0.15683445462159895</v>
      </c>
      <c r="G5" s="27"/>
    </row>
    <row r="6" spans="1:7" ht="18" customHeight="1" collapsed="1">
      <c r="A6" s="99" t="s">
        <v>47</v>
      </c>
      <c r="B6" s="47">
        <v>347</v>
      </c>
      <c r="C6" s="48">
        <v>201</v>
      </c>
      <c r="D6" s="121">
        <v>195</v>
      </c>
      <c r="E6" s="49">
        <f t="shared" si="0"/>
        <v>-2.9850746268656692E-2</v>
      </c>
      <c r="F6" s="131">
        <f t="shared" si="1"/>
        <v>-0.43804034582132567</v>
      </c>
    </row>
    <row r="7" spans="1:7" s="54" customFormat="1" ht="18" hidden="1" customHeight="1" outlineLevel="1">
      <c r="A7" s="182" t="s">
        <v>96</v>
      </c>
      <c r="B7" s="50">
        <v>0.9506849315068493</v>
      </c>
      <c r="C7" s="51">
        <v>0.93055555555555558</v>
      </c>
      <c r="D7" s="72">
        <f>D6/$D$4</f>
        <v>0.91981132075471694</v>
      </c>
      <c r="E7" s="52">
        <f t="shared" si="0"/>
        <v>-1.1546043368065417E-2</v>
      </c>
      <c r="F7" s="132">
        <f>D7/B7-1</f>
        <v>-3.2475123701810715E-2</v>
      </c>
    </row>
    <row r="8" spans="1:7" ht="18" customHeight="1" collapsed="1">
      <c r="A8" s="97" t="s">
        <v>50</v>
      </c>
      <c r="B8" s="55">
        <v>0</v>
      </c>
      <c r="C8" s="56">
        <v>2</v>
      </c>
      <c r="D8" s="122">
        <v>2</v>
      </c>
      <c r="E8" s="52">
        <f>D8/C8-1</f>
        <v>0</v>
      </c>
      <c r="F8" s="132" t="s">
        <v>1</v>
      </c>
    </row>
    <row r="9" spans="1:7" s="54" customFormat="1" ht="18" hidden="1" customHeight="1" outlineLevel="1">
      <c r="A9" s="182" t="s">
        <v>96</v>
      </c>
      <c r="B9" s="50">
        <v>0</v>
      </c>
      <c r="C9" s="51">
        <v>9.2592592592592587E-3</v>
      </c>
      <c r="D9" s="72">
        <f>D8/$D$4</f>
        <v>9.433962264150943E-3</v>
      </c>
      <c r="E9" s="52">
        <f>D9/C9-1</f>
        <v>1.8867924528301883E-2</v>
      </c>
      <c r="F9" s="133" t="s">
        <v>1</v>
      </c>
    </row>
    <row r="10" spans="1:7" ht="18" customHeight="1" collapsed="1">
      <c r="A10" s="97" t="s">
        <v>49</v>
      </c>
      <c r="B10" s="55">
        <v>10</v>
      </c>
      <c r="C10" s="56">
        <v>9</v>
      </c>
      <c r="D10" s="122">
        <v>10</v>
      </c>
      <c r="E10" s="52">
        <f>D10/C10-1</f>
        <v>0.11111111111111116</v>
      </c>
      <c r="F10" s="132">
        <f>D10/B10-1</f>
        <v>0</v>
      </c>
    </row>
    <row r="11" spans="1:7" s="54" customFormat="1" ht="18" hidden="1" customHeight="1" outlineLevel="1">
      <c r="A11" s="182" t="s">
        <v>96</v>
      </c>
      <c r="B11" s="50">
        <v>2.7397260273972601E-2</v>
      </c>
      <c r="C11" s="51">
        <v>4.1666666666666664E-2</v>
      </c>
      <c r="D11" s="72">
        <f>D10/$D$4</f>
        <v>4.716981132075472E-2</v>
      </c>
      <c r="E11" s="52">
        <f>D11/C11-1</f>
        <v>0.1320754716981134</v>
      </c>
      <c r="F11" s="134">
        <f>D11/B11-1</f>
        <v>0.72169811320754729</v>
      </c>
    </row>
    <row r="12" spans="1:7" ht="18" customHeight="1" collapsed="1">
      <c r="A12" s="97" t="s">
        <v>48</v>
      </c>
      <c r="B12" s="55">
        <v>3</v>
      </c>
      <c r="C12" s="56">
        <v>3</v>
      </c>
      <c r="D12" s="122">
        <v>3</v>
      </c>
      <c r="E12" s="52">
        <f t="shared" si="0"/>
        <v>0</v>
      </c>
      <c r="F12" s="132">
        <f t="shared" si="1"/>
        <v>0</v>
      </c>
    </row>
    <row r="13" spans="1:7" s="54" customFormat="1" ht="18" hidden="1" customHeight="1" outlineLevel="1">
      <c r="A13" s="182" t="s">
        <v>96</v>
      </c>
      <c r="B13" s="50">
        <v>8.21917808219178E-3</v>
      </c>
      <c r="C13" s="51">
        <v>1.3888888888888888E-2</v>
      </c>
      <c r="D13" s="72">
        <f>D12/$D$4</f>
        <v>1.4150943396226415E-2</v>
      </c>
      <c r="E13" s="52">
        <f t="shared" si="0"/>
        <v>1.8867924528301883E-2</v>
      </c>
      <c r="F13" s="134">
        <f t="shared" si="1"/>
        <v>0.72169811320754729</v>
      </c>
    </row>
    <row r="14" spans="1:7" ht="18" customHeight="1" collapsed="1">
      <c r="A14" s="97" t="s">
        <v>108</v>
      </c>
      <c r="B14" s="55">
        <v>4</v>
      </c>
      <c r="C14" s="56">
        <v>1</v>
      </c>
      <c r="D14" s="122">
        <v>1</v>
      </c>
      <c r="E14" s="52">
        <f t="shared" ref="E14:E15" si="2">D14/C14-1</f>
        <v>0</v>
      </c>
      <c r="F14" s="132">
        <f t="shared" ref="F14:F15" si="3">D14/B14-1</f>
        <v>-0.75</v>
      </c>
    </row>
    <row r="15" spans="1:7" s="54" customFormat="1" ht="18" hidden="1" customHeight="1" outlineLevel="1">
      <c r="A15" s="182" t="s">
        <v>96</v>
      </c>
      <c r="B15" s="50">
        <v>1.0958904109589041E-2</v>
      </c>
      <c r="C15" s="51">
        <v>4.6296296296296294E-3</v>
      </c>
      <c r="D15" s="72">
        <f>D14/$D$4</f>
        <v>4.7169811320754715E-3</v>
      </c>
      <c r="E15" s="52">
        <f t="shared" si="2"/>
        <v>1.8867924528301883E-2</v>
      </c>
      <c r="F15" s="132">
        <f t="shared" si="3"/>
        <v>-0.56957547169811318</v>
      </c>
    </row>
    <row r="16" spans="1:7" ht="18" customHeight="1" collapsed="1">
      <c r="A16" s="183" t="s">
        <v>57</v>
      </c>
      <c r="B16" s="58">
        <v>1</v>
      </c>
      <c r="C16" s="59">
        <v>0</v>
      </c>
      <c r="D16" s="109">
        <v>0</v>
      </c>
      <c r="E16" s="60" t="s">
        <v>19</v>
      </c>
      <c r="F16" s="135">
        <f>D16/B16-1</f>
        <v>-1</v>
      </c>
    </row>
    <row r="17" spans="1:13" s="54" customFormat="1" ht="18" hidden="1" customHeight="1" outlineLevel="1">
      <c r="A17" s="182" t="s">
        <v>96</v>
      </c>
      <c r="B17" s="50">
        <f>B16/$B$4</f>
        <v>2.7397260273972603E-3</v>
      </c>
      <c r="C17" s="51">
        <f>C16/$C$4</f>
        <v>0</v>
      </c>
      <c r="D17" s="72">
        <f>D16/$D$4</f>
        <v>0</v>
      </c>
      <c r="E17" s="57" t="s">
        <v>1</v>
      </c>
      <c r="F17" s="134">
        <f>D17/B17-1</f>
        <v>-1</v>
      </c>
    </row>
    <row r="18" spans="1:13" ht="18" hidden="1" customHeight="1" outlineLevel="1">
      <c r="A18" s="215" t="s">
        <v>109</v>
      </c>
      <c r="B18" s="61">
        <f>SUM(B7,B13,B11,B9,B17,B15)</f>
        <v>0.99999999999999989</v>
      </c>
      <c r="C18" s="62">
        <f>SUM(C7,C13,C11,C9,C17,C15)</f>
        <v>1</v>
      </c>
      <c r="D18" s="123">
        <f>SUM(D7,D13,D11,D9,D17,D15)</f>
        <v>0.99528301886792458</v>
      </c>
      <c r="E18" s="129">
        <f>D18/C18-1</f>
        <v>-4.7169811320754151E-3</v>
      </c>
      <c r="F18" s="136">
        <f>D18/B18-1</f>
        <v>-4.7169811320753041E-3</v>
      </c>
    </row>
    <row r="19" spans="1:13" ht="18" customHeight="1" collapsed="1">
      <c r="A19" s="98" t="s">
        <v>52</v>
      </c>
      <c r="B19" s="63">
        <v>76342.45</v>
      </c>
      <c r="C19" s="64">
        <v>73158.19</v>
      </c>
      <c r="D19" s="124">
        <v>78293.78</v>
      </c>
      <c r="E19" s="40">
        <f t="shared" si="0"/>
        <v>7.0198428911376842E-2</v>
      </c>
      <c r="F19" s="43">
        <f t="shared" si="1"/>
        <v>2.5560222392653209E-2</v>
      </c>
    </row>
    <row r="20" spans="1:13" ht="18" customHeight="1">
      <c r="A20" s="99" t="s">
        <v>53</v>
      </c>
      <c r="B20" s="65">
        <v>73155.38</v>
      </c>
      <c r="C20" s="66">
        <v>71914.17</v>
      </c>
      <c r="D20" s="125">
        <v>77336.03</v>
      </c>
      <c r="E20" s="44">
        <f>D20/C20-1</f>
        <v>7.5393486429725876E-2</v>
      </c>
      <c r="F20" s="130">
        <f>D20/B20-1</f>
        <v>5.7147539934861769E-2</v>
      </c>
    </row>
    <row r="21" spans="1:13" s="54" customFormat="1" ht="18" hidden="1" customHeight="1" outlineLevel="1">
      <c r="A21" s="182" t="s">
        <v>54</v>
      </c>
      <c r="B21" s="50">
        <v>0.95825297720992719</v>
      </c>
      <c r="C21" s="51">
        <v>0.98299547870170101</v>
      </c>
      <c r="D21" s="72">
        <f>D20/$D$19</f>
        <v>0.98776722748601486</v>
      </c>
      <c r="E21" s="52">
        <f t="shared" ref="E21:E32" si="4">D21/C21-1</f>
        <v>4.8542937253548413E-3</v>
      </c>
      <c r="F21" s="134">
        <f t="shared" ref="F21:F32" si="5">D21/B21-1</f>
        <v>3.0800061130018097E-2</v>
      </c>
    </row>
    <row r="22" spans="1:13" ht="18" customHeight="1" collapsed="1">
      <c r="A22" s="97" t="s">
        <v>56</v>
      </c>
      <c r="B22" s="67">
        <v>0</v>
      </c>
      <c r="C22" s="68">
        <v>0</v>
      </c>
      <c r="D22" s="126">
        <v>52.290000000000006</v>
      </c>
      <c r="E22" s="57" t="s">
        <v>1</v>
      </c>
      <c r="F22" s="132" t="s">
        <v>1</v>
      </c>
    </row>
    <row r="23" spans="1:13" s="54" customFormat="1" ht="18" hidden="1" customHeight="1" outlineLevel="1">
      <c r="A23" s="182" t="s">
        <v>54</v>
      </c>
      <c r="B23" s="50">
        <v>0</v>
      </c>
      <c r="C23" s="51">
        <v>0</v>
      </c>
      <c r="D23" s="72">
        <f>D22/$D$19</f>
        <v>6.6786914618249382E-4</v>
      </c>
      <c r="E23" s="57" t="s">
        <v>1</v>
      </c>
      <c r="F23" s="132" t="s">
        <v>1</v>
      </c>
    </row>
    <row r="24" spans="1:13" ht="18" customHeight="1" collapsed="1">
      <c r="A24" s="97" t="s">
        <v>49</v>
      </c>
      <c r="B24" s="106">
        <v>2790.13</v>
      </c>
      <c r="C24" s="107">
        <v>1136.9000000000001</v>
      </c>
      <c r="D24" s="127">
        <v>533.30000000000007</v>
      </c>
      <c r="E24" s="52">
        <f t="shared" si="4"/>
        <v>-0.53091740698390355</v>
      </c>
      <c r="F24" s="134">
        <f t="shared" si="5"/>
        <v>-0.80886195266887206</v>
      </c>
    </row>
    <row r="25" spans="1:13" s="54" customFormat="1" ht="18" hidden="1" customHeight="1" outlineLevel="1">
      <c r="A25" s="182" t="s">
        <v>54</v>
      </c>
      <c r="B25" s="50">
        <v>3.6547556438128459E-2</v>
      </c>
      <c r="C25" s="51">
        <v>1.5540296992038759E-2</v>
      </c>
      <c r="D25" s="72">
        <f>D24/$D$19</f>
        <v>6.8115244914730144E-3</v>
      </c>
      <c r="E25" s="52">
        <f t="shared" si="4"/>
        <v>-0.56168633746430108</v>
      </c>
      <c r="F25" s="134">
        <f t="shared" si="5"/>
        <v>-0.81362572069614891</v>
      </c>
    </row>
    <row r="26" spans="1:13" ht="18" customHeight="1" collapsed="1">
      <c r="A26" s="97" t="s">
        <v>55</v>
      </c>
      <c r="B26" s="106">
        <v>165.75</v>
      </c>
      <c r="C26" s="107">
        <v>22.44</v>
      </c>
      <c r="D26" s="127">
        <v>326.79000000000002</v>
      </c>
      <c r="E26" s="52">
        <f t="shared" si="4"/>
        <v>13.56283422459893</v>
      </c>
      <c r="F26" s="134">
        <f t="shared" si="5"/>
        <v>0.97158371040724001</v>
      </c>
    </row>
    <row r="27" spans="1:13" s="54" customFormat="1" ht="18" hidden="1" customHeight="1" outlineLevel="1">
      <c r="A27" s="182" t="s">
        <v>54</v>
      </c>
      <c r="B27" s="50">
        <v>2.1711380758673584E-3</v>
      </c>
      <c r="C27" s="51">
        <v>3.0673257498579448E-4</v>
      </c>
      <c r="D27" s="72">
        <f>D26/$D$19</f>
        <v>4.1738947844899045E-3</v>
      </c>
      <c r="E27" s="52">
        <f t="shared" si="4"/>
        <v>12.607601946689906</v>
      </c>
      <c r="F27" s="134">
        <f t="shared" si="5"/>
        <v>0.92244557399807703</v>
      </c>
    </row>
    <row r="28" spans="1:13" ht="18" customHeight="1" collapsed="1">
      <c r="A28" s="97" t="s">
        <v>110</v>
      </c>
      <c r="B28" s="67">
        <v>169.11</v>
      </c>
      <c r="C28" s="68">
        <v>0.11</v>
      </c>
      <c r="D28" s="126">
        <v>43.61</v>
      </c>
      <c r="E28" s="52">
        <f>D28/C28-1</f>
        <v>395.45454545454544</v>
      </c>
      <c r="F28" s="134">
        <f>D28/B28-1</f>
        <v>-0.74212051327538298</v>
      </c>
    </row>
    <row r="29" spans="1:13" s="54" customFormat="1" ht="18" hidden="1" customHeight="1" outlineLevel="1">
      <c r="A29" s="182" t="s">
        <v>54</v>
      </c>
      <c r="B29" s="50">
        <v>2.2151502866360698E-3</v>
      </c>
      <c r="C29" s="51">
        <v>1.5035910538519336E-6</v>
      </c>
      <c r="D29" s="72">
        <f>D28/$D$19</f>
        <v>5.5700465605313732E-4</v>
      </c>
      <c r="E29" s="52">
        <f t="shared" si="4"/>
        <v>369.44956780381887</v>
      </c>
      <c r="F29" s="134">
        <f t="shared" si="5"/>
        <v>-0.74854769023414414</v>
      </c>
    </row>
    <row r="30" spans="1:13" ht="18" customHeight="1" collapsed="1" thickBot="1">
      <c r="A30" s="100" t="s">
        <v>58</v>
      </c>
      <c r="B30" s="69">
        <v>62.06</v>
      </c>
      <c r="C30" s="70">
        <v>72.459999999999994</v>
      </c>
      <c r="D30" s="128">
        <v>1.08</v>
      </c>
      <c r="E30" s="71">
        <f t="shared" si="4"/>
        <v>-0.98509522495169743</v>
      </c>
      <c r="F30" s="137">
        <f t="shared" si="5"/>
        <v>-0.98259748630357713</v>
      </c>
    </row>
    <row r="31" spans="1:13" s="54" customFormat="1" ht="18" hidden="1" customHeight="1" outlineLevel="1">
      <c r="A31" s="182" t="s">
        <v>54</v>
      </c>
      <c r="B31" s="50">
        <v>8.1291601199594732E-4</v>
      </c>
      <c r="C31" s="51">
        <v>9.9045643420101002E-4</v>
      </c>
      <c r="D31" s="72">
        <f>D30/$D$19</f>
        <v>1.3794199232684897E-5</v>
      </c>
      <c r="E31" s="52">
        <f t="shared" si="4"/>
        <v>-0.98607288644269087</v>
      </c>
      <c r="F31" s="53">
        <f t="shared" si="5"/>
        <v>-0.98303121229114909</v>
      </c>
      <c r="G31" s="37"/>
      <c r="H31" s="37"/>
      <c r="I31" s="37"/>
      <c r="J31" s="37"/>
      <c r="K31" s="37"/>
      <c r="L31" s="37"/>
      <c r="M31" s="37"/>
    </row>
    <row r="32" spans="1:13" ht="18" hidden="1" customHeight="1" outlineLevel="1" thickBot="1">
      <c r="A32" s="184" t="s">
        <v>51</v>
      </c>
      <c r="B32" s="73">
        <v>0.99999973802255504</v>
      </c>
      <c r="C32" s="74">
        <v>0.99983446829398048</v>
      </c>
      <c r="D32" s="75">
        <f>SUM(D21,D27,D25,D23,D29,D31)</f>
        <v>0.99999131476344605</v>
      </c>
      <c r="E32" s="104">
        <f t="shared" si="4"/>
        <v>1.5687243682771523E-4</v>
      </c>
      <c r="F32" s="105">
        <f t="shared" si="5"/>
        <v>-8.423261315670949E-6</v>
      </c>
    </row>
    <row r="33" spans="1:13" s="20" customFormat="1" ht="18" customHeight="1" collapsed="1">
      <c r="A33" s="196" t="s">
        <v>59</v>
      </c>
      <c r="B33" s="196"/>
      <c r="C33" s="196"/>
      <c r="D33" s="196"/>
      <c r="E33" s="196"/>
      <c r="F33" s="196"/>
      <c r="G33" s="37"/>
      <c r="H33" s="37"/>
      <c r="I33" s="37"/>
      <c r="J33" s="37"/>
      <c r="K33" s="37"/>
      <c r="L33" s="37"/>
      <c r="M33" s="37"/>
    </row>
    <row r="34" spans="1:13" s="76" customFormat="1" ht="21.6" customHeight="1" collapsed="1">
      <c r="A34" s="197" t="s">
        <v>60</v>
      </c>
      <c r="B34" s="197"/>
      <c r="C34" s="197"/>
      <c r="D34" s="197"/>
      <c r="E34" s="197"/>
      <c r="F34" s="197"/>
      <c r="G34" s="37"/>
      <c r="H34" s="37"/>
      <c r="I34" s="37"/>
      <c r="J34" s="37"/>
      <c r="K34" s="37"/>
      <c r="L34" s="37"/>
      <c r="M34" s="37"/>
    </row>
    <row r="35" spans="1:13" ht="21.6" customHeight="1">
      <c r="A35" s="108"/>
      <c r="B35" s="108"/>
      <c r="C35" s="108"/>
      <c r="D35" s="108"/>
      <c r="E35" s="108"/>
      <c r="F35" s="108"/>
    </row>
    <row r="115" spans="1:1">
      <c r="A115" s="37" t="s">
        <v>2</v>
      </c>
    </row>
  </sheetData>
  <mergeCells count="3">
    <mergeCell ref="A1:XFD1"/>
    <mergeCell ref="A33:F33"/>
    <mergeCell ref="A34:F34"/>
  </mergeCells>
  <conditionalFormatting sqref="E3:F32">
    <cfRule type="cellIs" dxfId="3" priority="4" operator="lessThan">
      <formula>0</formula>
    </cfRule>
  </conditionalFormatting>
  <conditionalFormatting sqref="E15:F15">
    <cfRule type="cellIs" dxfId="2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zoomScale="85" zoomScaleNormal="85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6.109375" style="1" hidden="1" customWidth="1" outlineLevel="1"/>
    <col min="4" max="4" width="20.21875" style="1" hidden="1" customWidth="1" outlineLevel="1"/>
    <col min="5" max="5" width="21.33203125" style="1" hidden="1" customWidth="1" outlineLevel="1"/>
    <col min="6" max="6" width="19.5546875" style="1" hidden="1" customWidth="1" outlineLevel="1"/>
    <col min="7" max="7" width="18" style="1" customWidth="1" collapsed="1"/>
    <col min="8" max="9" width="12.88671875" style="1" customWidth="1"/>
    <col min="10" max="17" width="10.109375" style="1" customWidth="1"/>
    <col min="18" max="18" width="10.5546875" style="1" customWidth="1"/>
    <col min="19" max="245" width="9.109375" style="1"/>
    <col min="246" max="246" width="10.33203125" style="1" customWidth="1"/>
    <col min="247" max="247" width="10.6640625" style="1" customWidth="1"/>
    <col min="248" max="248" width="17.6640625" style="1" customWidth="1"/>
    <col min="249" max="249" width="16" style="1" customWidth="1"/>
    <col min="250" max="250" width="14.44140625" style="1" customWidth="1"/>
    <col min="251" max="263" width="11.6640625" style="1" customWidth="1"/>
    <col min="264" max="501" width="9.109375" style="1"/>
    <col min="502" max="502" width="10.33203125" style="1" customWidth="1"/>
    <col min="503" max="503" width="10.6640625" style="1" customWidth="1"/>
    <col min="504" max="504" width="17.6640625" style="1" customWidth="1"/>
    <col min="505" max="505" width="16" style="1" customWidth="1"/>
    <col min="506" max="506" width="14.44140625" style="1" customWidth="1"/>
    <col min="507" max="519" width="11.6640625" style="1" customWidth="1"/>
    <col min="520" max="757" width="9.109375" style="1"/>
    <col min="758" max="758" width="10.33203125" style="1" customWidth="1"/>
    <col min="759" max="759" width="10.6640625" style="1" customWidth="1"/>
    <col min="760" max="760" width="17.6640625" style="1" customWidth="1"/>
    <col min="761" max="761" width="16" style="1" customWidth="1"/>
    <col min="762" max="762" width="14.44140625" style="1" customWidth="1"/>
    <col min="763" max="775" width="11.6640625" style="1" customWidth="1"/>
    <col min="776" max="1013" width="9.109375" style="1"/>
    <col min="1014" max="1014" width="10.33203125" style="1" customWidth="1"/>
    <col min="1015" max="1015" width="10.6640625" style="1" customWidth="1"/>
    <col min="1016" max="1016" width="17.6640625" style="1" customWidth="1"/>
    <col min="1017" max="1017" width="16" style="1" customWidth="1"/>
    <col min="1018" max="1018" width="14.44140625" style="1" customWidth="1"/>
    <col min="1019" max="1031" width="11.6640625" style="1" customWidth="1"/>
    <col min="1032" max="1269" width="9.109375" style="1"/>
    <col min="1270" max="1270" width="10.33203125" style="1" customWidth="1"/>
    <col min="1271" max="1271" width="10.6640625" style="1" customWidth="1"/>
    <col min="1272" max="1272" width="17.6640625" style="1" customWidth="1"/>
    <col min="1273" max="1273" width="16" style="1" customWidth="1"/>
    <col min="1274" max="1274" width="14.44140625" style="1" customWidth="1"/>
    <col min="1275" max="1287" width="11.6640625" style="1" customWidth="1"/>
    <col min="1288" max="1525" width="9.109375" style="1"/>
    <col min="1526" max="1526" width="10.33203125" style="1" customWidth="1"/>
    <col min="1527" max="1527" width="10.6640625" style="1" customWidth="1"/>
    <col min="1528" max="1528" width="17.6640625" style="1" customWidth="1"/>
    <col min="1529" max="1529" width="16" style="1" customWidth="1"/>
    <col min="1530" max="1530" width="14.44140625" style="1" customWidth="1"/>
    <col min="1531" max="1543" width="11.6640625" style="1" customWidth="1"/>
    <col min="1544" max="1781" width="9.109375" style="1"/>
    <col min="1782" max="1782" width="10.33203125" style="1" customWidth="1"/>
    <col min="1783" max="1783" width="10.6640625" style="1" customWidth="1"/>
    <col min="1784" max="1784" width="17.6640625" style="1" customWidth="1"/>
    <col min="1785" max="1785" width="16" style="1" customWidth="1"/>
    <col min="1786" max="1786" width="14.44140625" style="1" customWidth="1"/>
    <col min="1787" max="1799" width="11.6640625" style="1" customWidth="1"/>
    <col min="1800" max="2037" width="9.109375" style="1"/>
    <col min="2038" max="2038" width="10.33203125" style="1" customWidth="1"/>
    <col min="2039" max="2039" width="10.6640625" style="1" customWidth="1"/>
    <col min="2040" max="2040" width="17.6640625" style="1" customWidth="1"/>
    <col min="2041" max="2041" width="16" style="1" customWidth="1"/>
    <col min="2042" max="2042" width="14.44140625" style="1" customWidth="1"/>
    <col min="2043" max="2055" width="11.6640625" style="1" customWidth="1"/>
    <col min="2056" max="2293" width="9.109375" style="1"/>
    <col min="2294" max="2294" width="10.33203125" style="1" customWidth="1"/>
    <col min="2295" max="2295" width="10.6640625" style="1" customWidth="1"/>
    <col min="2296" max="2296" width="17.6640625" style="1" customWidth="1"/>
    <col min="2297" max="2297" width="16" style="1" customWidth="1"/>
    <col min="2298" max="2298" width="14.44140625" style="1" customWidth="1"/>
    <col min="2299" max="2311" width="11.6640625" style="1" customWidth="1"/>
    <col min="2312" max="2549" width="9.109375" style="1"/>
    <col min="2550" max="2550" width="10.33203125" style="1" customWidth="1"/>
    <col min="2551" max="2551" width="10.6640625" style="1" customWidth="1"/>
    <col min="2552" max="2552" width="17.6640625" style="1" customWidth="1"/>
    <col min="2553" max="2553" width="16" style="1" customWidth="1"/>
    <col min="2554" max="2554" width="14.44140625" style="1" customWidth="1"/>
    <col min="2555" max="2567" width="11.6640625" style="1" customWidth="1"/>
    <col min="2568" max="2805" width="9.109375" style="1"/>
    <col min="2806" max="2806" width="10.33203125" style="1" customWidth="1"/>
    <col min="2807" max="2807" width="10.6640625" style="1" customWidth="1"/>
    <col min="2808" max="2808" width="17.6640625" style="1" customWidth="1"/>
    <col min="2809" max="2809" width="16" style="1" customWidth="1"/>
    <col min="2810" max="2810" width="14.44140625" style="1" customWidth="1"/>
    <col min="2811" max="2823" width="11.6640625" style="1" customWidth="1"/>
    <col min="2824" max="3061" width="9.109375" style="1"/>
    <col min="3062" max="3062" width="10.33203125" style="1" customWidth="1"/>
    <col min="3063" max="3063" width="10.6640625" style="1" customWidth="1"/>
    <col min="3064" max="3064" width="17.6640625" style="1" customWidth="1"/>
    <col min="3065" max="3065" width="16" style="1" customWidth="1"/>
    <col min="3066" max="3066" width="14.44140625" style="1" customWidth="1"/>
    <col min="3067" max="3079" width="11.6640625" style="1" customWidth="1"/>
    <col min="3080" max="3317" width="9.109375" style="1"/>
    <col min="3318" max="3318" width="10.33203125" style="1" customWidth="1"/>
    <col min="3319" max="3319" width="10.6640625" style="1" customWidth="1"/>
    <col min="3320" max="3320" width="17.6640625" style="1" customWidth="1"/>
    <col min="3321" max="3321" width="16" style="1" customWidth="1"/>
    <col min="3322" max="3322" width="14.44140625" style="1" customWidth="1"/>
    <col min="3323" max="3335" width="11.6640625" style="1" customWidth="1"/>
    <col min="3336" max="3573" width="9.109375" style="1"/>
    <col min="3574" max="3574" width="10.33203125" style="1" customWidth="1"/>
    <col min="3575" max="3575" width="10.6640625" style="1" customWidth="1"/>
    <col min="3576" max="3576" width="17.6640625" style="1" customWidth="1"/>
    <col min="3577" max="3577" width="16" style="1" customWidth="1"/>
    <col min="3578" max="3578" width="14.44140625" style="1" customWidth="1"/>
    <col min="3579" max="3591" width="11.6640625" style="1" customWidth="1"/>
    <col min="3592" max="3829" width="9.109375" style="1"/>
    <col min="3830" max="3830" width="10.33203125" style="1" customWidth="1"/>
    <col min="3831" max="3831" width="10.6640625" style="1" customWidth="1"/>
    <col min="3832" max="3832" width="17.6640625" style="1" customWidth="1"/>
    <col min="3833" max="3833" width="16" style="1" customWidth="1"/>
    <col min="3834" max="3834" width="14.44140625" style="1" customWidth="1"/>
    <col min="3835" max="3847" width="11.6640625" style="1" customWidth="1"/>
    <col min="3848" max="4085" width="9.109375" style="1"/>
    <col min="4086" max="4086" width="10.33203125" style="1" customWidth="1"/>
    <col min="4087" max="4087" width="10.6640625" style="1" customWidth="1"/>
    <col min="4088" max="4088" width="17.6640625" style="1" customWidth="1"/>
    <col min="4089" max="4089" width="16" style="1" customWidth="1"/>
    <col min="4090" max="4090" width="14.44140625" style="1" customWidth="1"/>
    <col min="4091" max="4103" width="11.6640625" style="1" customWidth="1"/>
    <col min="4104" max="4341" width="9.109375" style="1"/>
    <col min="4342" max="4342" width="10.33203125" style="1" customWidth="1"/>
    <col min="4343" max="4343" width="10.6640625" style="1" customWidth="1"/>
    <col min="4344" max="4344" width="17.6640625" style="1" customWidth="1"/>
    <col min="4345" max="4345" width="16" style="1" customWidth="1"/>
    <col min="4346" max="4346" width="14.44140625" style="1" customWidth="1"/>
    <col min="4347" max="4359" width="11.6640625" style="1" customWidth="1"/>
    <col min="4360" max="4597" width="9.109375" style="1"/>
    <col min="4598" max="4598" width="10.33203125" style="1" customWidth="1"/>
    <col min="4599" max="4599" width="10.6640625" style="1" customWidth="1"/>
    <col min="4600" max="4600" width="17.6640625" style="1" customWidth="1"/>
    <col min="4601" max="4601" width="16" style="1" customWidth="1"/>
    <col min="4602" max="4602" width="14.44140625" style="1" customWidth="1"/>
    <col min="4603" max="4615" width="11.6640625" style="1" customWidth="1"/>
    <col min="4616" max="4853" width="9.109375" style="1"/>
    <col min="4854" max="4854" width="10.33203125" style="1" customWidth="1"/>
    <col min="4855" max="4855" width="10.6640625" style="1" customWidth="1"/>
    <col min="4856" max="4856" width="17.6640625" style="1" customWidth="1"/>
    <col min="4857" max="4857" width="16" style="1" customWidth="1"/>
    <col min="4858" max="4858" width="14.44140625" style="1" customWidth="1"/>
    <col min="4859" max="4871" width="11.6640625" style="1" customWidth="1"/>
    <col min="4872" max="5109" width="9.109375" style="1"/>
    <col min="5110" max="5110" width="10.33203125" style="1" customWidth="1"/>
    <col min="5111" max="5111" width="10.6640625" style="1" customWidth="1"/>
    <col min="5112" max="5112" width="17.6640625" style="1" customWidth="1"/>
    <col min="5113" max="5113" width="16" style="1" customWidth="1"/>
    <col min="5114" max="5114" width="14.44140625" style="1" customWidth="1"/>
    <col min="5115" max="5127" width="11.6640625" style="1" customWidth="1"/>
    <col min="5128" max="5365" width="9.109375" style="1"/>
    <col min="5366" max="5366" width="10.33203125" style="1" customWidth="1"/>
    <col min="5367" max="5367" width="10.6640625" style="1" customWidth="1"/>
    <col min="5368" max="5368" width="17.6640625" style="1" customWidth="1"/>
    <col min="5369" max="5369" width="16" style="1" customWidth="1"/>
    <col min="5370" max="5370" width="14.44140625" style="1" customWidth="1"/>
    <col min="5371" max="5383" width="11.6640625" style="1" customWidth="1"/>
    <col min="5384" max="5621" width="9.109375" style="1"/>
    <col min="5622" max="5622" width="10.33203125" style="1" customWidth="1"/>
    <col min="5623" max="5623" width="10.6640625" style="1" customWidth="1"/>
    <col min="5624" max="5624" width="17.6640625" style="1" customWidth="1"/>
    <col min="5625" max="5625" width="16" style="1" customWidth="1"/>
    <col min="5626" max="5626" width="14.44140625" style="1" customWidth="1"/>
    <col min="5627" max="5639" width="11.6640625" style="1" customWidth="1"/>
    <col min="5640" max="5877" width="9.109375" style="1"/>
    <col min="5878" max="5878" width="10.33203125" style="1" customWidth="1"/>
    <col min="5879" max="5879" width="10.6640625" style="1" customWidth="1"/>
    <col min="5880" max="5880" width="17.6640625" style="1" customWidth="1"/>
    <col min="5881" max="5881" width="16" style="1" customWidth="1"/>
    <col min="5882" max="5882" width="14.44140625" style="1" customWidth="1"/>
    <col min="5883" max="5895" width="11.6640625" style="1" customWidth="1"/>
    <col min="5896" max="6133" width="9.109375" style="1"/>
    <col min="6134" max="6134" width="10.33203125" style="1" customWidth="1"/>
    <col min="6135" max="6135" width="10.6640625" style="1" customWidth="1"/>
    <col min="6136" max="6136" width="17.6640625" style="1" customWidth="1"/>
    <col min="6137" max="6137" width="16" style="1" customWidth="1"/>
    <col min="6138" max="6138" width="14.44140625" style="1" customWidth="1"/>
    <col min="6139" max="6151" width="11.6640625" style="1" customWidth="1"/>
    <col min="6152" max="6389" width="9.109375" style="1"/>
    <col min="6390" max="6390" width="10.33203125" style="1" customWidth="1"/>
    <col min="6391" max="6391" width="10.6640625" style="1" customWidth="1"/>
    <col min="6392" max="6392" width="17.6640625" style="1" customWidth="1"/>
    <col min="6393" max="6393" width="16" style="1" customWidth="1"/>
    <col min="6394" max="6394" width="14.44140625" style="1" customWidth="1"/>
    <col min="6395" max="6407" width="11.6640625" style="1" customWidth="1"/>
    <col min="6408" max="6645" width="9.109375" style="1"/>
    <col min="6646" max="6646" width="10.33203125" style="1" customWidth="1"/>
    <col min="6647" max="6647" width="10.6640625" style="1" customWidth="1"/>
    <col min="6648" max="6648" width="17.6640625" style="1" customWidth="1"/>
    <col min="6649" max="6649" width="16" style="1" customWidth="1"/>
    <col min="6650" max="6650" width="14.44140625" style="1" customWidth="1"/>
    <col min="6651" max="6663" width="11.6640625" style="1" customWidth="1"/>
    <col min="6664" max="6901" width="9.109375" style="1"/>
    <col min="6902" max="6902" width="10.33203125" style="1" customWidth="1"/>
    <col min="6903" max="6903" width="10.6640625" style="1" customWidth="1"/>
    <col min="6904" max="6904" width="17.6640625" style="1" customWidth="1"/>
    <col min="6905" max="6905" width="16" style="1" customWidth="1"/>
    <col min="6906" max="6906" width="14.44140625" style="1" customWidth="1"/>
    <col min="6907" max="6919" width="11.6640625" style="1" customWidth="1"/>
    <col min="6920" max="7157" width="9.109375" style="1"/>
    <col min="7158" max="7158" width="10.33203125" style="1" customWidth="1"/>
    <col min="7159" max="7159" width="10.6640625" style="1" customWidth="1"/>
    <col min="7160" max="7160" width="17.6640625" style="1" customWidth="1"/>
    <col min="7161" max="7161" width="16" style="1" customWidth="1"/>
    <col min="7162" max="7162" width="14.44140625" style="1" customWidth="1"/>
    <col min="7163" max="7175" width="11.6640625" style="1" customWidth="1"/>
    <col min="7176" max="7413" width="9.109375" style="1"/>
    <col min="7414" max="7414" width="10.33203125" style="1" customWidth="1"/>
    <col min="7415" max="7415" width="10.6640625" style="1" customWidth="1"/>
    <col min="7416" max="7416" width="17.6640625" style="1" customWidth="1"/>
    <col min="7417" max="7417" width="16" style="1" customWidth="1"/>
    <col min="7418" max="7418" width="14.44140625" style="1" customWidth="1"/>
    <col min="7419" max="7431" width="11.6640625" style="1" customWidth="1"/>
    <col min="7432" max="7669" width="9.109375" style="1"/>
    <col min="7670" max="7670" width="10.33203125" style="1" customWidth="1"/>
    <col min="7671" max="7671" width="10.6640625" style="1" customWidth="1"/>
    <col min="7672" max="7672" width="17.6640625" style="1" customWidth="1"/>
    <col min="7673" max="7673" width="16" style="1" customWidth="1"/>
    <col min="7674" max="7674" width="14.44140625" style="1" customWidth="1"/>
    <col min="7675" max="7687" width="11.6640625" style="1" customWidth="1"/>
    <col min="7688" max="7925" width="9.109375" style="1"/>
    <col min="7926" max="7926" width="10.33203125" style="1" customWidth="1"/>
    <col min="7927" max="7927" width="10.6640625" style="1" customWidth="1"/>
    <col min="7928" max="7928" width="17.6640625" style="1" customWidth="1"/>
    <col min="7929" max="7929" width="16" style="1" customWidth="1"/>
    <col min="7930" max="7930" width="14.44140625" style="1" customWidth="1"/>
    <col min="7931" max="7943" width="11.6640625" style="1" customWidth="1"/>
    <col min="7944" max="8181" width="9.109375" style="1"/>
    <col min="8182" max="8182" width="10.33203125" style="1" customWidth="1"/>
    <col min="8183" max="8183" width="10.6640625" style="1" customWidth="1"/>
    <col min="8184" max="8184" width="17.6640625" style="1" customWidth="1"/>
    <col min="8185" max="8185" width="16" style="1" customWidth="1"/>
    <col min="8186" max="8186" width="14.44140625" style="1" customWidth="1"/>
    <col min="8187" max="8199" width="11.6640625" style="1" customWidth="1"/>
    <col min="8200" max="8437" width="9.109375" style="1"/>
    <col min="8438" max="8438" width="10.33203125" style="1" customWidth="1"/>
    <col min="8439" max="8439" width="10.6640625" style="1" customWidth="1"/>
    <col min="8440" max="8440" width="17.6640625" style="1" customWidth="1"/>
    <col min="8441" max="8441" width="16" style="1" customWidth="1"/>
    <col min="8442" max="8442" width="14.44140625" style="1" customWidth="1"/>
    <col min="8443" max="8455" width="11.6640625" style="1" customWidth="1"/>
    <col min="8456" max="8693" width="9.109375" style="1"/>
    <col min="8694" max="8694" width="10.33203125" style="1" customWidth="1"/>
    <col min="8695" max="8695" width="10.6640625" style="1" customWidth="1"/>
    <col min="8696" max="8696" width="17.6640625" style="1" customWidth="1"/>
    <col min="8697" max="8697" width="16" style="1" customWidth="1"/>
    <col min="8698" max="8698" width="14.44140625" style="1" customWidth="1"/>
    <col min="8699" max="8711" width="11.6640625" style="1" customWidth="1"/>
    <col min="8712" max="8949" width="9.109375" style="1"/>
    <col min="8950" max="8950" width="10.33203125" style="1" customWidth="1"/>
    <col min="8951" max="8951" width="10.6640625" style="1" customWidth="1"/>
    <col min="8952" max="8952" width="17.6640625" style="1" customWidth="1"/>
    <col min="8953" max="8953" width="16" style="1" customWidth="1"/>
    <col min="8954" max="8954" width="14.44140625" style="1" customWidth="1"/>
    <col min="8955" max="8967" width="11.6640625" style="1" customWidth="1"/>
    <col min="8968" max="9205" width="9.109375" style="1"/>
    <col min="9206" max="9206" width="10.33203125" style="1" customWidth="1"/>
    <col min="9207" max="9207" width="10.6640625" style="1" customWidth="1"/>
    <col min="9208" max="9208" width="17.6640625" style="1" customWidth="1"/>
    <col min="9209" max="9209" width="16" style="1" customWidth="1"/>
    <col min="9210" max="9210" width="14.44140625" style="1" customWidth="1"/>
    <col min="9211" max="9223" width="11.6640625" style="1" customWidth="1"/>
    <col min="9224" max="9461" width="9.109375" style="1"/>
    <col min="9462" max="9462" width="10.33203125" style="1" customWidth="1"/>
    <col min="9463" max="9463" width="10.6640625" style="1" customWidth="1"/>
    <col min="9464" max="9464" width="17.6640625" style="1" customWidth="1"/>
    <col min="9465" max="9465" width="16" style="1" customWidth="1"/>
    <col min="9466" max="9466" width="14.44140625" style="1" customWidth="1"/>
    <col min="9467" max="9479" width="11.6640625" style="1" customWidth="1"/>
    <col min="9480" max="9717" width="9.109375" style="1"/>
    <col min="9718" max="9718" width="10.33203125" style="1" customWidth="1"/>
    <col min="9719" max="9719" width="10.6640625" style="1" customWidth="1"/>
    <col min="9720" max="9720" width="17.6640625" style="1" customWidth="1"/>
    <col min="9721" max="9721" width="16" style="1" customWidth="1"/>
    <col min="9722" max="9722" width="14.44140625" style="1" customWidth="1"/>
    <col min="9723" max="9735" width="11.6640625" style="1" customWidth="1"/>
    <col min="9736" max="9973" width="9.109375" style="1"/>
    <col min="9974" max="9974" width="10.33203125" style="1" customWidth="1"/>
    <col min="9975" max="9975" width="10.6640625" style="1" customWidth="1"/>
    <col min="9976" max="9976" width="17.6640625" style="1" customWidth="1"/>
    <col min="9977" max="9977" width="16" style="1" customWidth="1"/>
    <col min="9978" max="9978" width="14.44140625" style="1" customWidth="1"/>
    <col min="9979" max="9991" width="11.6640625" style="1" customWidth="1"/>
    <col min="9992" max="10229" width="9.109375" style="1"/>
    <col min="10230" max="10230" width="10.33203125" style="1" customWidth="1"/>
    <col min="10231" max="10231" width="10.6640625" style="1" customWidth="1"/>
    <col min="10232" max="10232" width="17.6640625" style="1" customWidth="1"/>
    <col min="10233" max="10233" width="16" style="1" customWidth="1"/>
    <col min="10234" max="10234" width="14.44140625" style="1" customWidth="1"/>
    <col min="10235" max="10247" width="11.6640625" style="1" customWidth="1"/>
    <col min="10248" max="10485" width="9.109375" style="1"/>
    <col min="10486" max="10486" width="10.33203125" style="1" customWidth="1"/>
    <col min="10487" max="10487" width="10.6640625" style="1" customWidth="1"/>
    <col min="10488" max="10488" width="17.6640625" style="1" customWidth="1"/>
    <col min="10489" max="10489" width="16" style="1" customWidth="1"/>
    <col min="10490" max="10490" width="14.44140625" style="1" customWidth="1"/>
    <col min="10491" max="10503" width="11.6640625" style="1" customWidth="1"/>
    <col min="10504" max="10741" width="9.109375" style="1"/>
    <col min="10742" max="10742" width="10.33203125" style="1" customWidth="1"/>
    <col min="10743" max="10743" width="10.6640625" style="1" customWidth="1"/>
    <col min="10744" max="10744" width="17.6640625" style="1" customWidth="1"/>
    <col min="10745" max="10745" width="16" style="1" customWidth="1"/>
    <col min="10746" max="10746" width="14.44140625" style="1" customWidth="1"/>
    <col min="10747" max="10759" width="11.6640625" style="1" customWidth="1"/>
    <col min="10760" max="10997" width="9.109375" style="1"/>
    <col min="10998" max="10998" width="10.33203125" style="1" customWidth="1"/>
    <col min="10999" max="10999" width="10.6640625" style="1" customWidth="1"/>
    <col min="11000" max="11000" width="17.6640625" style="1" customWidth="1"/>
    <col min="11001" max="11001" width="16" style="1" customWidth="1"/>
    <col min="11002" max="11002" width="14.44140625" style="1" customWidth="1"/>
    <col min="11003" max="11015" width="11.6640625" style="1" customWidth="1"/>
    <col min="11016" max="11253" width="9.109375" style="1"/>
    <col min="11254" max="11254" width="10.33203125" style="1" customWidth="1"/>
    <col min="11255" max="11255" width="10.6640625" style="1" customWidth="1"/>
    <col min="11256" max="11256" width="17.6640625" style="1" customWidth="1"/>
    <col min="11257" max="11257" width="16" style="1" customWidth="1"/>
    <col min="11258" max="11258" width="14.44140625" style="1" customWidth="1"/>
    <col min="11259" max="11271" width="11.6640625" style="1" customWidth="1"/>
    <col min="11272" max="11509" width="9.109375" style="1"/>
    <col min="11510" max="11510" width="10.33203125" style="1" customWidth="1"/>
    <col min="11511" max="11511" width="10.6640625" style="1" customWidth="1"/>
    <col min="11512" max="11512" width="17.6640625" style="1" customWidth="1"/>
    <col min="11513" max="11513" width="16" style="1" customWidth="1"/>
    <col min="11514" max="11514" width="14.44140625" style="1" customWidth="1"/>
    <col min="11515" max="11527" width="11.6640625" style="1" customWidth="1"/>
    <col min="11528" max="11765" width="9.109375" style="1"/>
    <col min="11766" max="11766" width="10.33203125" style="1" customWidth="1"/>
    <col min="11767" max="11767" width="10.6640625" style="1" customWidth="1"/>
    <col min="11768" max="11768" width="17.6640625" style="1" customWidth="1"/>
    <col min="11769" max="11769" width="16" style="1" customWidth="1"/>
    <col min="11770" max="11770" width="14.44140625" style="1" customWidth="1"/>
    <col min="11771" max="11783" width="11.6640625" style="1" customWidth="1"/>
    <col min="11784" max="12021" width="9.109375" style="1"/>
    <col min="12022" max="12022" width="10.33203125" style="1" customWidth="1"/>
    <col min="12023" max="12023" width="10.6640625" style="1" customWidth="1"/>
    <col min="12024" max="12024" width="17.6640625" style="1" customWidth="1"/>
    <col min="12025" max="12025" width="16" style="1" customWidth="1"/>
    <col min="12026" max="12026" width="14.44140625" style="1" customWidth="1"/>
    <col min="12027" max="12039" width="11.6640625" style="1" customWidth="1"/>
    <col min="12040" max="12277" width="9.109375" style="1"/>
    <col min="12278" max="12278" width="10.33203125" style="1" customWidth="1"/>
    <col min="12279" max="12279" width="10.6640625" style="1" customWidth="1"/>
    <col min="12280" max="12280" width="17.6640625" style="1" customWidth="1"/>
    <col min="12281" max="12281" width="16" style="1" customWidth="1"/>
    <col min="12282" max="12282" width="14.44140625" style="1" customWidth="1"/>
    <col min="12283" max="12295" width="11.6640625" style="1" customWidth="1"/>
    <col min="12296" max="12533" width="9.109375" style="1"/>
    <col min="12534" max="12534" width="10.33203125" style="1" customWidth="1"/>
    <col min="12535" max="12535" width="10.6640625" style="1" customWidth="1"/>
    <col min="12536" max="12536" width="17.6640625" style="1" customWidth="1"/>
    <col min="12537" max="12537" width="16" style="1" customWidth="1"/>
    <col min="12538" max="12538" width="14.44140625" style="1" customWidth="1"/>
    <col min="12539" max="12551" width="11.6640625" style="1" customWidth="1"/>
    <col min="12552" max="12789" width="9.109375" style="1"/>
    <col min="12790" max="12790" width="10.33203125" style="1" customWidth="1"/>
    <col min="12791" max="12791" width="10.6640625" style="1" customWidth="1"/>
    <col min="12792" max="12792" width="17.6640625" style="1" customWidth="1"/>
    <col min="12793" max="12793" width="16" style="1" customWidth="1"/>
    <col min="12794" max="12794" width="14.44140625" style="1" customWidth="1"/>
    <col min="12795" max="12807" width="11.6640625" style="1" customWidth="1"/>
    <col min="12808" max="13045" width="9.109375" style="1"/>
    <col min="13046" max="13046" width="10.33203125" style="1" customWidth="1"/>
    <col min="13047" max="13047" width="10.6640625" style="1" customWidth="1"/>
    <col min="13048" max="13048" width="17.6640625" style="1" customWidth="1"/>
    <col min="13049" max="13049" width="16" style="1" customWidth="1"/>
    <col min="13050" max="13050" width="14.44140625" style="1" customWidth="1"/>
    <col min="13051" max="13063" width="11.6640625" style="1" customWidth="1"/>
    <col min="13064" max="13301" width="9.109375" style="1"/>
    <col min="13302" max="13302" width="10.33203125" style="1" customWidth="1"/>
    <col min="13303" max="13303" width="10.6640625" style="1" customWidth="1"/>
    <col min="13304" max="13304" width="17.6640625" style="1" customWidth="1"/>
    <col min="13305" max="13305" width="16" style="1" customWidth="1"/>
    <col min="13306" max="13306" width="14.44140625" style="1" customWidth="1"/>
    <col min="13307" max="13319" width="11.6640625" style="1" customWidth="1"/>
    <col min="13320" max="13557" width="9.109375" style="1"/>
    <col min="13558" max="13558" width="10.33203125" style="1" customWidth="1"/>
    <col min="13559" max="13559" width="10.6640625" style="1" customWidth="1"/>
    <col min="13560" max="13560" width="17.6640625" style="1" customWidth="1"/>
    <col min="13561" max="13561" width="16" style="1" customWidth="1"/>
    <col min="13562" max="13562" width="14.44140625" style="1" customWidth="1"/>
    <col min="13563" max="13575" width="11.6640625" style="1" customWidth="1"/>
    <col min="13576" max="13813" width="9.109375" style="1"/>
    <col min="13814" max="13814" width="10.33203125" style="1" customWidth="1"/>
    <col min="13815" max="13815" width="10.6640625" style="1" customWidth="1"/>
    <col min="13816" max="13816" width="17.6640625" style="1" customWidth="1"/>
    <col min="13817" max="13817" width="16" style="1" customWidth="1"/>
    <col min="13818" max="13818" width="14.44140625" style="1" customWidth="1"/>
    <col min="13819" max="13831" width="11.6640625" style="1" customWidth="1"/>
    <col min="13832" max="14069" width="9.109375" style="1"/>
    <col min="14070" max="14070" width="10.33203125" style="1" customWidth="1"/>
    <col min="14071" max="14071" width="10.6640625" style="1" customWidth="1"/>
    <col min="14072" max="14072" width="17.6640625" style="1" customWidth="1"/>
    <col min="14073" max="14073" width="16" style="1" customWidth="1"/>
    <col min="14074" max="14074" width="14.44140625" style="1" customWidth="1"/>
    <col min="14075" max="14087" width="11.6640625" style="1" customWidth="1"/>
    <col min="14088" max="14325" width="9.109375" style="1"/>
    <col min="14326" max="14326" width="10.33203125" style="1" customWidth="1"/>
    <col min="14327" max="14327" width="10.6640625" style="1" customWidth="1"/>
    <col min="14328" max="14328" width="17.6640625" style="1" customWidth="1"/>
    <col min="14329" max="14329" width="16" style="1" customWidth="1"/>
    <col min="14330" max="14330" width="14.44140625" style="1" customWidth="1"/>
    <col min="14331" max="14343" width="11.6640625" style="1" customWidth="1"/>
    <col min="14344" max="14581" width="9.109375" style="1"/>
    <col min="14582" max="14582" width="10.33203125" style="1" customWidth="1"/>
    <col min="14583" max="14583" width="10.6640625" style="1" customWidth="1"/>
    <col min="14584" max="14584" width="17.6640625" style="1" customWidth="1"/>
    <col min="14585" max="14585" width="16" style="1" customWidth="1"/>
    <col min="14586" max="14586" width="14.44140625" style="1" customWidth="1"/>
    <col min="14587" max="14599" width="11.6640625" style="1" customWidth="1"/>
    <col min="14600" max="14837" width="9.109375" style="1"/>
    <col min="14838" max="14838" width="10.33203125" style="1" customWidth="1"/>
    <col min="14839" max="14839" width="10.6640625" style="1" customWidth="1"/>
    <col min="14840" max="14840" width="17.6640625" style="1" customWidth="1"/>
    <col min="14841" max="14841" width="16" style="1" customWidth="1"/>
    <col min="14842" max="14842" width="14.44140625" style="1" customWidth="1"/>
    <col min="14843" max="14855" width="11.6640625" style="1" customWidth="1"/>
    <col min="14856" max="15093" width="9.109375" style="1"/>
    <col min="15094" max="15094" width="10.33203125" style="1" customWidth="1"/>
    <col min="15095" max="15095" width="10.6640625" style="1" customWidth="1"/>
    <col min="15096" max="15096" width="17.6640625" style="1" customWidth="1"/>
    <col min="15097" max="15097" width="16" style="1" customWidth="1"/>
    <col min="15098" max="15098" width="14.44140625" style="1" customWidth="1"/>
    <col min="15099" max="15111" width="11.6640625" style="1" customWidth="1"/>
    <col min="15112" max="15349" width="9.109375" style="1"/>
    <col min="15350" max="15350" width="10.33203125" style="1" customWidth="1"/>
    <col min="15351" max="15351" width="10.6640625" style="1" customWidth="1"/>
    <col min="15352" max="15352" width="17.6640625" style="1" customWidth="1"/>
    <col min="15353" max="15353" width="16" style="1" customWidth="1"/>
    <col min="15354" max="15354" width="14.44140625" style="1" customWidth="1"/>
    <col min="15355" max="15367" width="11.6640625" style="1" customWidth="1"/>
    <col min="15368" max="15605" width="9.109375" style="1"/>
    <col min="15606" max="15606" width="10.33203125" style="1" customWidth="1"/>
    <col min="15607" max="15607" width="10.6640625" style="1" customWidth="1"/>
    <col min="15608" max="15608" width="17.6640625" style="1" customWidth="1"/>
    <col min="15609" max="15609" width="16" style="1" customWidth="1"/>
    <col min="15610" max="15610" width="14.44140625" style="1" customWidth="1"/>
    <col min="15611" max="15623" width="11.6640625" style="1" customWidth="1"/>
    <col min="15624" max="15861" width="9.109375" style="1"/>
    <col min="15862" max="15862" width="10.33203125" style="1" customWidth="1"/>
    <col min="15863" max="15863" width="10.6640625" style="1" customWidth="1"/>
    <col min="15864" max="15864" width="17.6640625" style="1" customWidth="1"/>
    <col min="15865" max="15865" width="16" style="1" customWidth="1"/>
    <col min="15866" max="15866" width="14.44140625" style="1" customWidth="1"/>
    <col min="15867" max="15879" width="11.6640625" style="1" customWidth="1"/>
    <col min="15880" max="16117" width="9.109375" style="1"/>
    <col min="16118" max="16118" width="10.33203125" style="1" customWidth="1"/>
    <col min="16119" max="16119" width="10.6640625" style="1" customWidth="1"/>
    <col min="16120" max="16120" width="17.6640625" style="1" customWidth="1"/>
    <col min="16121" max="16121" width="16" style="1" customWidth="1"/>
    <col min="16122" max="16122" width="14.44140625" style="1" customWidth="1"/>
    <col min="16123" max="16135" width="11.6640625" style="1" customWidth="1"/>
    <col min="16136" max="16384" width="9.109375" style="1"/>
  </cols>
  <sheetData>
    <row r="1" spans="1:11" s="199" customFormat="1" ht="26.4" customHeight="1" thickBot="1">
      <c r="A1" s="198" t="s">
        <v>98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87" customHeight="1" thickBot="1">
      <c r="A2" s="143" t="s">
        <v>66</v>
      </c>
      <c r="B2" s="185" t="s">
        <v>99</v>
      </c>
      <c r="C2" s="185" t="s">
        <v>100</v>
      </c>
      <c r="D2" s="185" t="s">
        <v>101</v>
      </c>
      <c r="E2" s="185" t="s">
        <v>102</v>
      </c>
      <c r="F2" s="185" t="s">
        <v>103</v>
      </c>
      <c r="G2" s="185" t="s">
        <v>104</v>
      </c>
      <c r="H2" s="185" t="s">
        <v>67</v>
      </c>
      <c r="I2" s="185" t="s">
        <v>68</v>
      </c>
      <c r="J2" s="21"/>
      <c r="K2" s="21"/>
    </row>
    <row r="3" spans="1:11" ht="19.95" hidden="1" customHeight="1" outlineLevel="1">
      <c r="A3" s="78" t="s">
        <v>5</v>
      </c>
      <c r="B3" s="79">
        <v>366</v>
      </c>
      <c r="C3" s="79">
        <v>361</v>
      </c>
      <c r="D3" s="79">
        <v>5</v>
      </c>
      <c r="E3" s="79">
        <v>1208</v>
      </c>
      <c r="F3" s="80">
        <v>3.3005464480874318</v>
      </c>
      <c r="G3" s="81">
        <v>1015</v>
      </c>
      <c r="H3" s="79">
        <v>95</v>
      </c>
      <c r="I3" s="110">
        <v>1</v>
      </c>
    </row>
    <row r="4" spans="1:11" ht="19.95" hidden="1" customHeight="1" outlineLevel="1">
      <c r="A4" s="78" t="s">
        <v>6</v>
      </c>
      <c r="B4" s="79">
        <v>344</v>
      </c>
      <c r="C4" s="82">
        <v>340</v>
      </c>
      <c r="D4" s="79">
        <v>4</v>
      </c>
      <c r="E4" s="79">
        <v>1328</v>
      </c>
      <c r="F4" s="80">
        <v>3.86046511627907</v>
      </c>
      <c r="G4" s="81">
        <v>1167</v>
      </c>
      <c r="H4" s="79">
        <v>93</v>
      </c>
      <c r="I4" s="110">
        <v>1</v>
      </c>
    </row>
    <row r="5" spans="1:11" ht="19.95" hidden="1" customHeight="1" outlineLevel="1">
      <c r="A5" s="78" t="s">
        <v>7</v>
      </c>
      <c r="B5" s="79">
        <v>344</v>
      </c>
      <c r="C5" s="79">
        <v>324</v>
      </c>
      <c r="D5" s="79">
        <v>20</v>
      </c>
      <c r="E5" s="79">
        <v>1464</v>
      </c>
      <c r="F5" s="80">
        <v>4.2558139534883717</v>
      </c>
      <c r="G5" s="81">
        <v>1158</v>
      </c>
      <c r="H5" s="79">
        <v>85</v>
      </c>
      <c r="I5" s="81">
        <v>3</v>
      </c>
    </row>
    <row r="6" spans="1:11" ht="19.95" hidden="1" customHeight="1" outlineLevel="1">
      <c r="A6" s="78" t="s">
        <v>8</v>
      </c>
      <c r="B6" s="79">
        <v>348</v>
      </c>
      <c r="C6" s="79">
        <v>325</v>
      </c>
      <c r="D6" s="79">
        <v>23</v>
      </c>
      <c r="E6" s="79">
        <v>1570</v>
      </c>
      <c r="F6" s="80">
        <v>4.5114942528735629</v>
      </c>
      <c r="G6" s="81">
        <v>1213</v>
      </c>
      <c r="H6" s="79">
        <v>79</v>
      </c>
      <c r="I6" s="81">
        <v>6</v>
      </c>
    </row>
    <row r="7" spans="1:11" ht="19.95" hidden="1" customHeight="1" outlineLevel="1">
      <c r="A7" s="78" t="s">
        <v>9</v>
      </c>
      <c r="B7" s="79">
        <v>343</v>
      </c>
      <c r="C7" s="79">
        <v>330</v>
      </c>
      <c r="D7" s="79">
        <v>13</v>
      </c>
      <c r="E7" s="82">
        <v>1597</v>
      </c>
      <c r="F7" s="80">
        <v>4.6559766763848396</v>
      </c>
      <c r="G7" s="81">
        <v>1243</v>
      </c>
      <c r="H7" s="79">
        <v>76</v>
      </c>
      <c r="I7" s="81">
        <v>6</v>
      </c>
    </row>
    <row r="8" spans="1:11" ht="19.95" hidden="1" customHeight="1" outlineLevel="1">
      <c r="A8" s="78" t="s">
        <v>10</v>
      </c>
      <c r="B8" s="79">
        <v>330</v>
      </c>
      <c r="C8" s="79">
        <v>319</v>
      </c>
      <c r="D8" s="79">
        <v>11</v>
      </c>
      <c r="E8" s="82">
        <v>1563</v>
      </c>
      <c r="F8" s="80">
        <v>4.7363636363636363</v>
      </c>
      <c r="G8" s="81">
        <v>1177</v>
      </c>
      <c r="H8" s="79">
        <v>72</v>
      </c>
      <c r="I8" s="81">
        <v>7</v>
      </c>
    </row>
    <row r="9" spans="1:11" ht="19.95" hidden="1" customHeight="1" outlineLevel="1">
      <c r="A9" s="78" t="s">
        <v>11</v>
      </c>
      <c r="B9" s="79">
        <v>309</v>
      </c>
      <c r="C9" s="79">
        <v>298</v>
      </c>
      <c r="D9" s="79">
        <v>11</v>
      </c>
      <c r="E9" s="82">
        <v>1572</v>
      </c>
      <c r="F9" s="80">
        <v>5.0873786407766994</v>
      </c>
      <c r="G9" s="81">
        <v>1140</v>
      </c>
      <c r="H9" s="79">
        <v>69</v>
      </c>
      <c r="I9" s="81">
        <v>5</v>
      </c>
    </row>
    <row r="10" spans="1:11" ht="18.600000000000001" hidden="1" customHeight="1" outlineLevel="1">
      <c r="A10" s="78" t="s">
        <v>12</v>
      </c>
      <c r="B10" s="83">
        <v>295</v>
      </c>
      <c r="C10" s="83">
        <v>289</v>
      </c>
      <c r="D10" s="79">
        <v>6</v>
      </c>
      <c r="E10" s="84">
        <v>1648</v>
      </c>
      <c r="F10" s="85">
        <v>5.5864406779661016</v>
      </c>
      <c r="G10" s="86">
        <v>1143</v>
      </c>
      <c r="H10" s="79">
        <v>62</v>
      </c>
      <c r="I10" s="86">
        <v>7</v>
      </c>
    </row>
    <row r="11" spans="1:11" s="115" customFormat="1" ht="18.600000000000001" hidden="1" customHeight="1" outlineLevel="1">
      <c r="A11" s="78" t="s">
        <v>13</v>
      </c>
      <c r="B11" s="83">
        <v>296</v>
      </c>
      <c r="C11" s="83">
        <v>284</v>
      </c>
      <c r="D11" s="83">
        <v>12</v>
      </c>
      <c r="E11" s="84">
        <v>1713</v>
      </c>
      <c r="F11" s="85">
        <v>5.7871621621621623</v>
      </c>
      <c r="G11" s="86">
        <v>1190</v>
      </c>
      <c r="H11" s="83">
        <v>58</v>
      </c>
      <c r="I11" s="86">
        <v>6</v>
      </c>
    </row>
    <row r="12" spans="1:11" s="91" customFormat="1" ht="18.600000000000001" customHeight="1" collapsed="1">
      <c r="A12" s="116" t="s">
        <v>14</v>
      </c>
      <c r="B12" s="87">
        <v>298</v>
      </c>
      <c r="C12" s="87">
        <v>283</v>
      </c>
      <c r="D12" s="87">
        <v>15</v>
      </c>
      <c r="E12" s="88">
        <v>1794</v>
      </c>
      <c r="F12" s="89">
        <v>6.0201342281879198</v>
      </c>
      <c r="G12" s="90">
        <v>1237</v>
      </c>
      <c r="H12" s="87">
        <v>58</v>
      </c>
      <c r="I12" s="90">
        <v>2</v>
      </c>
    </row>
    <row r="13" spans="1:11" s="91" customFormat="1" ht="18.600000000000001" customHeight="1" outlineLevel="1">
      <c r="A13" s="116" t="s">
        <v>15</v>
      </c>
      <c r="B13" s="87">
        <v>295</v>
      </c>
      <c r="C13" s="87">
        <v>280</v>
      </c>
      <c r="D13" s="87">
        <v>15</v>
      </c>
      <c r="E13" s="88">
        <v>1822</v>
      </c>
      <c r="F13" s="89">
        <v>6.1762711864406779</v>
      </c>
      <c r="G13" s="90">
        <v>1259</v>
      </c>
      <c r="H13" s="87">
        <v>58</v>
      </c>
      <c r="I13" s="90">
        <v>2</v>
      </c>
    </row>
    <row r="14" spans="1:11" s="91" customFormat="1" ht="18.600000000000001" customHeight="1" outlineLevel="1">
      <c r="A14" s="116" t="s">
        <v>16</v>
      </c>
      <c r="B14" s="87">
        <v>294</v>
      </c>
      <c r="C14" s="87">
        <v>282</v>
      </c>
      <c r="D14" s="87">
        <v>12</v>
      </c>
      <c r="E14" s="88">
        <v>1848</v>
      </c>
      <c r="F14" s="89">
        <v>6.2857142857142856</v>
      </c>
      <c r="G14" s="90">
        <v>1284</v>
      </c>
      <c r="H14" s="87">
        <v>60</v>
      </c>
      <c r="I14" s="90">
        <v>2</v>
      </c>
    </row>
    <row r="15" spans="1:11" s="91" customFormat="1" ht="18.600000000000001" customHeight="1">
      <c r="A15" s="116" t="s">
        <v>17</v>
      </c>
      <c r="B15" s="87">
        <v>293</v>
      </c>
      <c r="C15" s="87">
        <v>278</v>
      </c>
      <c r="D15" s="87">
        <v>15</v>
      </c>
      <c r="E15" s="88">
        <v>1890</v>
      </c>
      <c r="F15" s="89">
        <v>6.4505119453924911</v>
      </c>
      <c r="G15" s="90">
        <v>1326</v>
      </c>
      <c r="H15" s="87">
        <v>60</v>
      </c>
      <c r="I15" s="90">
        <v>2</v>
      </c>
    </row>
    <row r="16" spans="1:11" s="95" customFormat="1" ht="18.600000000000001" customHeight="1" thickBot="1">
      <c r="A16" s="111" t="s">
        <v>18</v>
      </c>
      <c r="B16" s="112">
        <v>297</v>
      </c>
      <c r="C16" s="112">
        <v>279</v>
      </c>
      <c r="D16" s="112">
        <v>18</v>
      </c>
      <c r="E16" s="112">
        <v>1926</v>
      </c>
      <c r="F16" s="113">
        <v>6.4848484848484844</v>
      </c>
      <c r="G16" s="114">
        <v>1357</v>
      </c>
      <c r="H16" s="112">
        <v>60</v>
      </c>
      <c r="I16" s="114">
        <v>2</v>
      </c>
    </row>
    <row r="17" spans="1:2" ht="18.600000000000001" customHeight="1">
      <c r="A17" s="92" t="s">
        <v>69</v>
      </c>
    </row>
    <row r="18" spans="1:2" ht="18.600000000000001" customHeight="1">
      <c r="A18" s="92" t="s">
        <v>70</v>
      </c>
      <c r="B18" s="93"/>
    </row>
    <row r="19" spans="1:2" ht="18.600000000000001" customHeight="1">
      <c r="A19" s="92" t="s">
        <v>71</v>
      </c>
      <c r="B19" s="94" t="s">
        <v>3</v>
      </c>
    </row>
    <row r="20" spans="1:2" ht="18.600000000000001" customHeight="1">
      <c r="A20" s="92" t="s">
        <v>72</v>
      </c>
      <c r="B20" s="94" t="s">
        <v>4</v>
      </c>
    </row>
    <row r="21" spans="1:2" ht="18.600000000000001" customHeight="1"/>
    <row r="22" spans="1:2" ht="18.600000000000001" customHeight="1"/>
    <row r="23" spans="1:2" ht="18.600000000000001" customHeight="1"/>
    <row r="24" spans="1:2" ht="18.600000000000001" customHeight="1"/>
  </sheetData>
  <mergeCells count="1">
    <mergeCell ref="A1:XFD1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41"/>
  <sheetViews>
    <sheetView zoomScale="85" zoomScaleNormal="85" workbookViewId="0">
      <selection sqref="A1:XFD1"/>
    </sheetView>
  </sheetViews>
  <sheetFormatPr defaultColWidth="9.109375" defaultRowHeight="13.2" outlineLevelRow="1"/>
  <cols>
    <col min="1" max="1" width="25" style="4" customWidth="1"/>
    <col min="2" max="4" width="15" style="4" customWidth="1"/>
    <col min="5" max="8" width="15.5546875" style="4" customWidth="1"/>
    <col min="9" max="17" width="12.6640625" style="4" customWidth="1"/>
    <col min="18" max="18" width="11.6640625" style="4" bestFit="1" customWidth="1"/>
    <col min="19" max="20" width="11.5546875" style="4" bestFit="1" customWidth="1"/>
    <col min="21" max="16384" width="9.109375" style="4"/>
  </cols>
  <sheetData>
    <row r="1" spans="1:36" s="201" customFormat="1" ht="24.6" customHeight="1">
      <c r="A1" s="201" t="s">
        <v>73</v>
      </c>
    </row>
    <row r="2" spans="1:36" s="140" customFormat="1" ht="16.2" outlineLevel="1" thickBot="1">
      <c r="D2" s="186" t="s">
        <v>74</v>
      </c>
      <c r="E2" s="141"/>
      <c r="F2" s="14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6" s="140" customFormat="1" ht="44.4" customHeight="1" outlineLevel="1" thickBot="1">
      <c r="A3" s="188" t="s">
        <v>76</v>
      </c>
      <c r="B3" s="213">
        <v>43555</v>
      </c>
      <c r="C3" s="213">
        <v>43830</v>
      </c>
      <c r="D3" s="213">
        <v>43921</v>
      </c>
      <c r="E3" s="214" t="s">
        <v>64</v>
      </c>
      <c r="F3" s="187" t="s">
        <v>75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36" s="140" customFormat="1" ht="18.600000000000001" customHeight="1" outlineLevel="1">
      <c r="A4" s="211" t="s">
        <v>77</v>
      </c>
      <c r="B4" s="144">
        <v>317437.48</v>
      </c>
      <c r="C4" s="144">
        <v>339129.8</v>
      </c>
      <c r="D4" s="144">
        <v>356884.27</v>
      </c>
      <c r="E4" s="145">
        <f>D4/C4-1</f>
        <v>5.2353022353093248E-2</v>
      </c>
      <c r="F4" s="145">
        <f>D4/B4-1</f>
        <v>0.12426632797110182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36" s="140" customFormat="1" ht="18.600000000000001" customHeight="1" outlineLevel="1">
      <c r="A5" s="189" t="s">
        <v>78</v>
      </c>
      <c r="B5" s="146">
        <v>87.46</v>
      </c>
      <c r="C5" s="146">
        <v>82.93</v>
      </c>
      <c r="D5" s="146">
        <v>86.89</v>
      </c>
      <c r="E5" s="147">
        <f t="shared" ref="E5:E9" si="0">D5/C5-1</f>
        <v>4.7751115398528832E-2</v>
      </c>
      <c r="F5" s="147">
        <f t="shared" ref="F5:F9" si="1">D5/B5-1</f>
        <v>-6.517265035444697E-3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36" s="140" customFormat="1" ht="18.600000000000001" customHeight="1" outlineLevel="1">
      <c r="A6" s="189" t="s">
        <v>79</v>
      </c>
      <c r="B6" s="146">
        <v>300241.73</v>
      </c>
      <c r="C6" s="146">
        <v>324105</v>
      </c>
      <c r="D6" s="146">
        <v>340549.47</v>
      </c>
      <c r="E6" s="147">
        <f t="shared" si="0"/>
        <v>5.0738094136159484E-2</v>
      </c>
      <c r="F6" s="147">
        <f t="shared" si="1"/>
        <v>0.1342509583860978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36" s="140" customFormat="1" ht="18.600000000000001" customHeight="1" outlineLevel="1">
      <c r="A7" s="208" t="s">
        <v>80</v>
      </c>
      <c r="B7" s="148">
        <v>1424.72</v>
      </c>
      <c r="C7" s="148">
        <v>1603.15</v>
      </c>
      <c r="D7" s="148">
        <v>1653.42</v>
      </c>
      <c r="E7" s="149">
        <f t="shared" si="0"/>
        <v>3.1357015874996064E-2</v>
      </c>
      <c r="F7" s="149">
        <f t="shared" si="1"/>
        <v>0.16052276938626542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36" s="140" customFormat="1" ht="18.600000000000001" customHeight="1" outlineLevel="1">
      <c r="A8" s="209" t="s">
        <v>81</v>
      </c>
      <c r="B8" s="148">
        <v>89.61</v>
      </c>
      <c r="C8" s="148">
        <v>96.65</v>
      </c>
      <c r="D8" s="148">
        <v>131.15</v>
      </c>
      <c r="E8" s="149">
        <f t="shared" si="0"/>
        <v>0.35695809622348684</v>
      </c>
      <c r="F8" s="149">
        <f t="shared" si="1"/>
        <v>0.46356433433768562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36" s="140" customFormat="1" ht="18.600000000000001" customHeight="1" outlineLevel="1" thickBot="1">
      <c r="A9" s="210" t="s">
        <v>82</v>
      </c>
      <c r="B9" s="150">
        <f>SUM(B4,B7:B8)</f>
        <v>318951.80999999994</v>
      </c>
      <c r="C9" s="150">
        <f>SUM(C4,C7:C8)</f>
        <v>340829.60000000003</v>
      </c>
      <c r="D9" s="150">
        <f>SUM(D4,D7:D8)</f>
        <v>358668.84</v>
      </c>
      <c r="E9" s="151">
        <f t="shared" si="0"/>
        <v>5.2340641775244778E-2</v>
      </c>
      <c r="F9" s="152">
        <f t="shared" si="1"/>
        <v>0.12452360750045632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36" ht="30" customHeight="1" outlineLevel="1">
      <c r="A10" s="204" t="s">
        <v>107</v>
      </c>
      <c r="B10" s="204"/>
      <c r="C10" s="204"/>
      <c r="D10" s="204"/>
      <c r="E10" s="204"/>
      <c r="F10" s="204"/>
      <c r="G10" s="212"/>
      <c r="H10" s="2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36" s="203" customFormat="1" ht="27.6" customHeight="1"/>
    <row r="12" spans="1:36" s="202" customFormat="1" ht="24.6" customHeight="1">
      <c r="A12" s="202" t="s">
        <v>83</v>
      </c>
    </row>
    <row r="13" spans="1:36" ht="16.2" outlineLevel="1" thickBot="1">
      <c r="B13" s="29"/>
      <c r="C13" s="15"/>
      <c r="D13" s="186" t="s">
        <v>74</v>
      </c>
      <c r="E13" s="15"/>
      <c r="F13" s="15"/>
      <c r="H13" s="5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40" customFormat="1" ht="46.95" customHeight="1" outlineLevel="1" thickBot="1">
      <c r="A14" s="188" t="s">
        <v>76</v>
      </c>
      <c r="B14" s="213">
        <v>43555</v>
      </c>
      <c r="C14" s="213">
        <v>43830</v>
      </c>
      <c r="D14" s="213">
        <v>43921</v>
      </c>
      <c r="E14" s="214" t="s">
        <v>64</v>
      </c>
      <c r="F14" s="187" t="s">
        <v>75</v>
      </c>
      <c r="G14" s="153"/>
      <c r="H14" s="154"/>
      <c r="I14" s="154"/>
      <c r="J14" s="154"/>
      <c r="K14" s="154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</row>
    <row r="15" spans="1:36" s="140" customFormat="1" ht="18.600000000000001" customHeight="1" outlineLevel="1">
      <c r="A15" s="211" t="s">
        <v>84</v>
      </c>
      <c r="B15" s="144">
        <v>246749.53</v>
      </c>
      <c r="C15" s="144">
        <v>261205.78</v>
      </c>
      <c r="D15" s="144">
        <v>274322.18</v>
      </c>
      <c r="E15" s="145">
        <f>D15/C15-1</f>
        <v>5.0214815307685789E-2</v>
      </c>
      <c r="F15" s="145">
        <f>D15/B15-1</f>
        <v>0.11174347525606221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36" s="140" customFormat="1" ht="18.600000000000001" customHeight="1" outlineLevel="1">
      <c r="A16" s="189" t="s">
        <v>85</v>
      </c>
      <c r="B16" s="155">
        <v>87.23</v>
      </c>
      <c r="C16" s="155">
        <v>82.62</v>
      </c>
      <c r="D16" s="155">
        <v>86.57</v>
      </c>
      <c r="E16" s="147">
        <f t="shared" ref="E16:E17" si="2">D16/C16-1</f>
        <v>4.7809247155652157E-2</v>
      </c>
      <c r="F16" s="147">
        <f t="shared" ref="F16" si="3">D16/B16-1</f>
        <v>-7.5662042875158653E-3</v>
      </c>
      <c r="G16" s="153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</row>
    <row r="17" spans="1:39" s="140" customFormat="1" ht="18.600000000000001" customHeight="1" outlineLevel="1" thickBot="1">
      <c r="A17" s="190" t="s">
        <v>79</v>
      </c>
      <c r="B17" s="146">
        <v>231088.78</v>
      </c>
      <c r="C17" s="146">
        <v>247542.17</v>
      </c>
      <c r="D17" s="146">
        <v>259426.96</v>
      </c>
      <c r="E17" s="147">
        <f t="shared" si="2"/>
        <v>4.8011173207377134E-2</v>
      </c>
      <c r="F17" s="147">
        <f>D17/B17-1</f>
        <v>0.12262897402461514</v>
      </c>
      <c r="G17" s="153"/>
      <c r="H17" s="153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  <row r="18" spans="1:39" ht="30" customHeight="1" outlineLevel="1">
      <c r="A18" s="204" t="s">
        <v>107</v>
      </c>
      <c r="B18" s="204"/>
      <c r="C18" s="204"/>
      <c r="D18" s="204"/>
      <c r="E18" s="204"/>
      <c r="F18" s="204"/>
      <c r="G18" s="153"/>
      <c r="H18" s="153"/>
    </row>
    <row r="19" spans="1:39" s="200" customFormat="1" ht="13.95" customHeight="1"/>
    <row r="20" spans="1:39" s="192" customFormat="1" ht="24.6" customHeight="1" thickBot="1">
      <c r="A20" s="193" t="s">
        <v>86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</row>
    <row r="21" spans="1:39" s="30" customFormat="1" ht="58.8" customHeight="1" outlineLevel="1" thickBot="1">
      <c r="A21" s="156" t="s">
        <v>87</v>
      </c>
      <c r="B21" s="191" t="s">
        <v>105</v>
      </c>
      <c r="C21" s="101"/>
      <c r="D21" s="101"/>
      <c r="E21" s="101"/>
      <c r="F21" s="101"/>
      <c r="G21" s="101"/>
      <c r="H21" s="101"/>
      <c r="I21" s="101"/>
    </row>
    <row r="22" spans="1:39" s="8" customFormat="1" ht="18" customHeight="1" outlineLevel="1">
      <c r="A22" s="157" t="s">
        <v>89</v>
      </c>
      <c r="B22" s="158">
        <v>-2.0836525228503477</v>
      </c>
      <c r="C22" s="101"/>
    </row>
    <row r="23" spans="1:39" s="8" customFormat="1" ht="18" customHeight="1" outlineLevel="1">
      <c r="A23" s="159" t="s">
        <v>90</v>
      </c>
      <c r="B23" s="160">
        <v>-1.5373851364050002</v>
      </c>
      <c r="C23" s="101"/>
    </row>
    <row r="24" spans="1:39" s="8" customFormat="1" ht="18" customHeight="1" outlineLevel="1">
      <c r="A24" s="159" t="s">
        <v>91</v>
      </c>
      <c r="B24" s="160">
        <v>5.0954203240000023E-2</v>
      </c>
    </row>
    <row r="25" spans="1:39" s="101" customFormat="1" ht="18" customHeight="1" outlineLevel="1">
      <c r="A25" s="159" t="s">
        <v>92</v>
      </c>
      <c r="B25" s="160">
        <v>-2.2169976071400002</v>
      </c>
    </row>
    <row r="26" spans="1:39" s="8" customFormat="1" ht="18" customHeight="1" outlineLevel="1" thickBot="1">
      <c r="A26" s="161" t="s">
        <v>88</v>
      </c>
      <c r="B26" s="162">
        <v>3.4000231078050001</v>
      </c>
    </row>
    <row r="27" spans="1:39" s="139" customFormat="1" ht="28.95" customHeight="1" outlineLevel="1">
      <c r="A27" s="163" t="s">
        <v>106</v>
      </c>
      <c r="B27" s="164">
        <f>SUM(B23:B26)</f>
        <v>-0.3034054325000004</v>
      </c>
    </row>
    <row r="28" spans="1:39" s="139" customFormat="1" ht="28.95" customHeight="1" outlineLevel="1">
      <c r="A28" s="165" t="s">
        <v>93</v>
      </c>
      <c r="B28" s="166">
        <f>SUM(B22:B25)</f>
        <v>-5.7870810631553482</v>
      </c>
    </row>
    <row r="29" spans="1:39" outlineLevel="1">
      <c r="B29" s="29"/>
    </row>
    <row r="30" spans="1:39" outlineLevel="1">
      <c r="B30" s="29"/>
    </row>
    <row r="31" spans="1:39" outlineLevel="1">
      <c r="A31" s="138"/>
      <c r="B31" s="29"/>
    </row>
    <row r="32" spans="1:39" outlineLevel="1">
      <c r="B32" s="29"/>
      <c r="C32" s="29"/>
      <c r="D32" s="29"/>
      <c r="E32" s="29"/>
    </row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</sheetData>
  <mergeCells count="7">
    <mergeCell ref="A19:XFD19"/>
    <mergeCell ref="A1:XFD1"/>
    <mergeCell ref="A12:XFD12"/>
    <mergeCell ref="A20:XFD20"/>
    <mergeCell ref="A11:XFD11"/>
    <mergeCell ref="A10:F10"/>
    <mergeCell ref="A18:F18"/>
  </mergeCells>
  <phoneticPr fontId="22" type="noConversion"/>
  <conditionalFormatting sqref="E4:F9">
    <cfRule type="cellIs" dxfId="1" priority="2" operator="lessThan">
      <formula>0</formula>
    </cfRule>
  </conditionalFormatting>
  <conditionalFormatting sqref="E15:F17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Іndexes-Ukraine and the World</vt:lpstr>
      <vt:lpstr>Stock Market of Ukraine</vt:lpstr>
      <vt:lpstr>Number of AMC-CII-NPF-IC</vt:lpstr>
      <vt:lpstr>Assets-NAV_Net Inflow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2020-06-15T10:29:40Z</dcterms:modified>
</cp:coreProperties>
</file>